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894"/>
  </bookViews>
  <sheets>
    <sheet name="部门财务收支预算总表" sheetId="1" r:id="rId1"/>
    <sheet name="部门收入预算表" sheetId="2" r:id="rId2"/>
    <sheet name="部门支出预算表" sheetId="3" r:id="rId3"/>
    <sheet name="部门财政拨款收支预算总表" sheetId="4" r:id="rId4"/>
    <sheet name="一般公共预算支出预算表" sheetId="5" r:id="rId5"/>
    <sheet name="一般公共预算“三公”经费支出预算表" sheetId="6" r:id="rId6"/>
    <sheet name="部门基本支出预算表" sheetId="7" r:id="rId7"/>
    <sheet name="部门项目支出预算表" sheetId="8" r:id="rId8"/>
    <sheet name="部门项目支出绩效目标表" sheetId="9" r:id="rId9"/>
    <sheet name="部门政府性基金预算支出预算表" sheetId="10" r:id="rId10"/>
    <sheet name="部门政府采购预算表" sheetId="11" r:id="rId11"/>
    <sheet name="部门政府购买服务预算表" sheetId="12" r:id="rId12"/>
    <sheet name="对下转移支付预算表" sheetId="13" r:id="rId13"/>
    <sheet name="对下转移支付绩效目标表" sheetId="14" r:id="rId14"/>
    <sheet name="新增资产配置表" sheetId="15" r:id="rId15"/>
    <sheet name="上级转移支付补助项目支出预算表" sheetId="16" r:id="rId16"/>
    <sheet name="部门项目中期规划预算表" sheetId="17" r:id="rId17"/>
  </sheets>
  <definedNames>
    <definedName name="_xlnm.Print_Titles" localSheetId="0">部门财务收支预算总表!$A:$A,部门财务收支预算总表!$1:$1</definedName>
    <definedName name="_xlnm.Print_Titles" localSheetId="3">部门财政拨款收支预算总表!$A:$A,部门财政拨款收支预算总表!$1:$1</definedName>
    <definedName name="_xlnm.Print_Titles" localSheetId="6">部门基本支出预算表!#REF!,部门基本支出预算表!$1:$1</definedName>
    <definedName name="_xlnm.Print_Titles" localSheetId="1">部门收入预算表!$A:$A,部门收入预算表!$1:$1</definedName>
    <definedName name="_xlnm.Print_Titles" localSheetId="8">部门项目支出绩效目标表!$A:$A,部门项目支出绩效目标表!$1:$1</definedName>
    <definedName name="_xlnm.Print_Titles" localSheetId="7">部门项目支出预算表!$A:$A,部门项目支出预算表!$1:$1</definedName>
    <definedName name="_xlnm.Print_Titles" localSheetId="16">部门项目中期规划预算表!$A:$A,部门项目中期规划预算表!$1:$1</definedName>
    <definedName name="_xlnm.Print_Titles" localSheetId="10">部门政府采购预算表!#REF!,部门政府采购预算表!$1:$1</definedName>
    <definedName name="_xlnm.Print_Titles" localSheetId="11">部门政府购买服务预算表!$A:$A,部门政府购买服务预算表!$1:$1</definedName>
    <definedName name="_xlnm.Print_Titles" localSheetId="9">部门政府性基金预算支出预算表!$A:$A,部门政府性基金预算支出预算表!$1:$6</definedName>
    <definedName name="_xlnm.Print_Titles" localSheetId="2">部门支出预算表!$A:$A,部门支出预算表!$1:$1</definedName>
    <definedName name="_xlnm.Print_Titles" localSheetId="13">对下转移支付绩效目标表!$A:$A,对下转移支付绩效目标表!$1:$1</definedName>
    <definedName name="_xlnm.Print_Titles" localSheetId="12">对下转移支付预算表!$A:$A,对下转移支付预算表!$1:$1</definedName>
    <definedName name="_xlnm.Print_Titles" localSheetId="15">上级转移支付补助项目支出预算表!$A:$A,上级转移支付补助项目支出预算表!$1:$1</definedName>
    <definedName name="_xlnm.Print_Titles" localSheetId="14">新增资产配置表!$A:$A,新增资产配置表!$1:$1</definedName>
    <definedName name="_xlnm.Print_Titles" localSheetId="5">一般公共预算“三公”经费支出预算表!$A:$A,一般公共预算“三公”经费支出预算表!$1:$1</definedName>
    <definedName name="_xlnm.Print_Titles" localSheetId="4">一般公共预算支出预算表!$A:$A,一般公共预算支出预算表!$1:$5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<sst xmlns="http://schemas.openxmlformats.org/spreadsheetml/2006/main" count="1281" uniqueCount="445">
  <si>
    <t>预算01-1表</t>
  </si>
  <si>
    <t>单位名称：昆明市第九幼儿园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</si>
  <si>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</si>
  <si>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</si>
  <si>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</si>
  <si>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</si>
  <si>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</si>
  <si>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</si>
  <si>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</si>
  <si>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</si>
  <si>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</si>
  <si>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</si>
  <si>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</si>
  <si>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</si>
  <si>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</si>
  <si>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</si>
  <si>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</si>
  <si>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</si>
  <si>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</si>
  <si>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</si>
  <si>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</si>
  <si>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</si>
  <si>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</si>
  <si>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</si>
  <si>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</si>
  <si>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</si>
  <si>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</si>
  <si>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</si>
  <si>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</si>
  <si>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</si>
  <si>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</si>
  <si>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</si>
  <si>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</si>
  <si>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</si>
  <si>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</si>
  <si>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</si>
  <si>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</si>
  <si>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</si>
  <si>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</si>
  <si>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</si>
  <si>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</si>
  <si>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</si>
  <si>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</si>
  <si>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</si>
  <si>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</si>
  <si>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</si>
  <si>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</si>
  <si>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</si>
  <si>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</si>
  <si>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</si>
  <si>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</si>
  <si>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</si>
  <si>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</si>
  <si>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</si>
  <si>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</si>
  <si>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</si>
  <si>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</si>
  <si>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</si>
  <si>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</si>
  <si>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</si>
  <si>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</si>
  <si>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</si>
  <si>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</si>
  <si>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</si>
  <si>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</si>
  <si>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</si>
  <si>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</si>
  <si>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</si>
  <si>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</si>
  <si>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</si>
  <si>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105008</t>
  </si>
  <si>
    <t>昆明市第九幼儿园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</si>
  <si>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</si>
  <si>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</si>
  <si>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</si>
  <si>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</si>
  <si>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</si>
  <si>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</si>
  <si>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</si>
  <si>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</si>
  <si>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</si>
  <si>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</si>
  <si>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</si>
  <si>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</si>
  <si>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</si>
  <si>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</si>
  <si>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</si>
  <si>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</si>
  <si>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</si>
  <si>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</si>
  <si>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</si>
  <si>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</si>
  <si>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</si>
  <si>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</si>
  <si>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</si>
  <si>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</si>
  <si>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</si>
  <si>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</si>
  <si>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</si>
  <si>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</si>
  <si>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</si>
  <si>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 xml:space="preserve">  普通教育</t>
  </si>
  <si>
    <t>2050201</t>
  </si>
  <si>
    <t xml:space="preserve">    学前教育</t>
  </si>
  <si>
    <t>20509</t>
  </si>
  <si>
    <t>教育费附加安排的支出</t>
  </si>
  <si>
    <t>2050999</t>
  </si>
  <si>
    <t>其他教育费附加安排的支出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</si>
  <si>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</si>
  <si>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</si>
  <si>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</si>
  <si>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</si>
  <si>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</si>
  <si>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</si>
  <si>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2080599</t>
  </si>
  <si>
    <t>其他行政事业单位养老支出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</si>
  <si>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</si>
  <si>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</si>
  <si>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</si>
  <si>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</si>
  <si>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</si>
  <si>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</si>
  <si>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</si>
  <si>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</si>
  <si>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</si>
  <si>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</si>
  <si>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</si>
  <si>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</si>
  <si>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</si>
  <si>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</si>
  <si>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</si>
  <si>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</si>
  <si>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</si>
  <si>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</si>
  <si>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</si>
  <si>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</si>
  <si>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</si>
  <si>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</si>
  <si>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</si>
  <si>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</si>
  <si>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</si>
  <si>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</si>
  <si>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</si>
  <si>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</si>
  <si>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</si>
  <si>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</si>
  <si>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</si>
  <si>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</si>
  <si>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</si>
  <si>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</si>
  <si>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</si>
  <si>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</si>
  <si>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</si>
  <si>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</si>
  <si>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</si>
  <si>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</si>
  <si>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</si>
  <si>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</si>
  <si>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</si>
  <si>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</si>
  <si>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</si>
  <si>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</si>
  <si>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</si>
  <si>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</si>
  <si>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</si>
  <si>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</si>
  <si>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</si>
  <si>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</si>
  <si>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</si>
  <si>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</si>
  <si>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普通教育</t>
  </si>
  <si>
    <t>学前教育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</si>
  <si>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</si>
  <si>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</si>
  <si>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</si>
  <si>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</si>
  <si>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</si>
  <si>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</si>
  <si>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</si>
  <si>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</si>
  <si>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空表说明：昆明市第九幼儿园无一般公共预算“三公”经费支出，此表无数据。</t>
  </si>
  <si>
    <t>预算04表</t>
  </si>
  <si>
    <t>2026年部门基本支出预算表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</si>
  <si>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</si>
  <si>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</si>
  <si>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</si>
  <si>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</si>
  <si>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</si>
  <si>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</si>
  <si>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</si>
  <si>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</si>
  <si>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</si>
  <si>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</si>
  <si>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</si>
  <si>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</si>
  <si>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</si>
  <si>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</si>
  <si>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</si>
  <si>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</si>
  <si>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</si>
  <si>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530112210000000005043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</si>
  <si>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</si>
  <si>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</si>
  <si>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</si>
  <si>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</si>
  <si>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</si>
  <si>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</si>
  <si>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</si>
  <si>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</si>
  <si>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</si>
  <si>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残疾人保障金</t>
  </si>
  <si>
    <t>30299</t>
  </si>
  <si>
    <t>其他商品和服务支出</t>
  </si>
  <si>
    <t>530112231100001301504</t>
  </si>
  <si>
    <t>离退休人员支出</t>
  </si>
  <si>
    <t>30305</t>
  </si>
  <si>
    <t>生活补助</t>
  </si>
  <si>
    <t>530112210000000005044</t>
  </si>
  <si>
    <t>30113</t>
  </si>
  <si>
    <t>530112210000000005049</t>
  </si>
  <si>
    <t>一般公用经费支出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</si>
  <si>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</si>
  <si>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</si>
  <si>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</si>
  <si>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</si>
  <si>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</si>
  <si>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</si>
  <si>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</si>
  <si>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</si>
  <si>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30216</t>
  </si>
  <si>
    <t>培训费</t>
  </si>
  <si>
    <t>530112210000000005047</t>
  </si>
  <si>
    <t>工会经费</t>
  </si>
  <si>
    <t>30228</t>
  </si>
  <si>
    <t>其他公用经费支出</t>
  </si>
  <si>
    <t>530112241100002275337</t>
  </si>
  <si>
    <t>编外聘用人员支出</t>
  </si>
  <si>
    <t>30199</t>
  </si>
  <si>
    <t>其他工资福利支出</t>
  </si>
  <si>
    <t>530112210000000005042</t>
  </si>
  <si>
    <t>事业人员工资支出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</si>
  <si>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</si>
  <si>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</si>
  <si>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</si>
  <si>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</si>
  <si>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</si>
  <si>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</si>
  <si>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</si>
  <si>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</si>
  <si>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事业人员绩效奖励</t>
  </si>
  <si>
    <t>530112231100001427284</t>
  </si>
  <si>
    <t>离退休人员福利费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</si>
  <si>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</si>
  <si>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</si>
  <si>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</si>
  <si>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</si>
  <si>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</si>
  <si>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</si>
  <si>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</si>
  <si>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事业发展类</t>
  </si>
  <si>
    <t>530112210000000003385</t>
  </si>
  <si>
    <t>幼儿园运转补助经费</t>
  </si>
  <si>
    <t>30209</t>
  </si>
  <si>
    <t>物业管理费</t>
  </si>
  <si>
    <t>30227</t>
  </si>
  <si>
    <t>委托业务费</t>
  </si>
  <si>
    <t>专项业务类</t>
  </si>
  <si>
    <t>530112231100001318711</t>
  </si>
  <si>
    <t>西山区校园人防建设项目补助经费</t>
  </si>
  <si>
    <t>民生类</t>
  </si>
  <si>
    <t>530112241100003110030</t>
  </si>
  <si>
    <t>学前教育家庭经济困难学生补助经费</t>
  </si>
  <si>
    <t>30308</t>
  </si>
  <si>
    <t>助学金</t>
  </si>
  <si>
    <t>530112251100004220392</t>
  </si>
  <si>
    <t>自办食堂伙食经费</t>
  </si>
  <si>
    <t>530112251100004370703</t>
  </si>
  <si>
    <t>委托代征税款手续费资金</t>
  </si>
  <si>
    <t>530112251100004370720</t>
  </si>
  <si>
    <t>收支专用账户利息收入资金</t>
  </si>
  <si>
    <t>530112251100004637691</t>
  </si>
  <si>
    <t>昆财教〔2025〕273号市级学前教育免保育教育费项目结转资金</t>
  </si>
  <si>
    <t>30213</t>
  </si>
  <si>
    <t>维修（护）费</t>
  </si>
  <si>
    <t>530112251100004737301</t>
  </si>
  <si>
    <t>昆财教〔2025〕262号省级学前教育免保育教育费结转资金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</si>
  <si>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</si>
  <si>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</si>
  <si>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</si>
  <si>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</si>
  <si>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</si>
  <si>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</si>
  <si>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</si>
  <si>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</si>
  <si>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</si>
  <si>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</si>
  <si>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</si>
  <si>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2024年秋季资助中需要资助的学生为4人，根据这一情况，在本年度内计划资助的家庭经济困难学生人数也为4人。资助分为春季资助和秋季资助，每学期从上级发放《学前教育家庭困难资助工作通知》开始工作，通过详细的家庭经济情况调查与审核，幼儿园每学期对受资助学生人数进行监控，保障资助计划全面落实，不遗漏应资助的学生。同时，幼儿园将按既定的资助标准为每位受资助的幼儿准时、足额发放补助。并评估受资助家庭满意度，依据家长建议优化资助项目。
</t>
  </si>
  <si>
    <t>产出指标</t>
  </si>
  <si>
    <t>数量指标</t>
  </si>
  <si>
    <t>获补对象数</t>
  </si>
  <si>
    <t>&lt;=</t>
  </si>
  <si>
    <t>人(人次、家)</t>
  </si>
  <si>
    <t>定量指标</t>
  </si>
  <si>
    <t>反映获补助人员、企业的数量情况，也适用补贴、资助等形式的补助。</t>
  </si>
  <si>
    <t>质量指标</t>
  </si>
  <si>
    <t>完成率</t>
  </si>
  <si>
    <t>=</t>
  </si>
  <si>
    <t>100</t>
  </si>
  <si>
    <t>%</t>
  </si>
  <si>
    <t>时效指标</t>
  </si>
  <si>
    <t>完成时间</t>
  </si>
  <si>
    <t>100%</t>
  </si>
  <si>
    <t>年</t>
  </si>
  <si>
    <t>效益指标</t>
  </si>
  <si>
    <t>社会效益</t>
  </si>
  <si>
    <t>政策知晓率</t>
  </si>
  <si>
    <t>&gt;=</t>
  </si>
  <si>
    <t>95</t>
  </si>
  <si>
    <t>反映补助政策的宣传效果情况。
政策知晓率=调查中补助政策知晓人数/调查总人数*100%</t>
  </si>
  <si>
    <t>满意度指标</t>
  </si>
  <si>
    <t>服务对象满意度</t>
  </si>
  <si>
    <t>受益对象满意度</t>
  </si>
  <si>
    <t>反映获补助受益对象的满意程度。</t>
  </si>
  <si>
    <t>为贯彻落实《国务院办公厅关于逐步推行免费学前教育的意见》要求，研究制定省级实施方案，免除云南省本级和各州（市）公办幼儿园学前一年在园儿童的保育教育费；对教育部门批准设立的民办幼儿园学前一年在园儿童，参照当地同类型公办幼儿园免除水平，相应减免保育教育费。免保育教育费标准按照云南省县级以上地方人民政府及其教育、价格主管部门批准的公办幼儿园保育教育费收费标准（不含伙食费、住宿费、杂费等）执行。</t>
  </si>
  <si>
    <t>幼儿园学前一年在园儿童数免除率</t>
  </si>
  <si>
    <t xml:space="preserve">  强化人防建设，建立业务素质过硬的保安队伍，消除校园安全隐患，构建和谐校园，为学生提供一个优质安全的校园环境，确保学生健康成长。
  安保人员配备与值守：按照校园安防需求，派遣足额的安保人员，配备率达到100%。每日值班巡逻、登记外来人员、操作安防设备。发现问题及时处理、反馈、报告。
  安保服务质量提升：每月对安保人员进行服务质量考核，内容涵盖安保专业知识、响应速度、工作态度，考评分细化，总分100分。每季度开展各项应急演练，完善应急预案。
  安保人员的培训与成长：定期进行安保专业技能的培训、操演；定期进行法律知识、急救能力、应急处置技巧的培训，每学期不少于10个学时。
  在消防安全方面：全面接管新幼儿园的消防设施设备，对消防设施设备进行维护，人员进行培训及知识宣传；在技防方面，掌握监控、门禁的使用及智能化管理，保证技防设施设备正常运转及配备；在人防方面：培训保安掌握安保知识，竖立正确的人生观和道德信念，牢记规章制度，提升安保服务质量。
  成本指标中主要是与委托的保安公司签订安保服务协议，控制总体支出费用，按合同约定进行付款。培训及安防装备由安保服务公司提供。安保人员在园工作期间服从幼儿园的领导与工作安排。
  </t>
  </si>
  <si>
    <t>免保育教育费资金使用合规程度</t>
  </si>
  <si>
    <t>补助资金到位及时率</t>
  </si>
  <si>
    <t>学前三年毛入园率</t>
  </si>
  <si>
    <t>94</t>
  </si>
  <si>
    <t>学生家长满意度</t>
  </si>
  <si>
    <t>90</t>
  </si>
  <si>
    <t>安保委托费用支付</t>
  </si>
  <si>
    <t>根据委托安保服务协议支付安保委托费用，督促安保服务提供方保障派遣的保安在岗权益足额发放工资。</t>
  </si>
  <si>
    <t xml:space="preserve">  坚持以科学发展观统领幼儿园的各项工作，树立以人为本的教育思想，以建设一支爱岗敬业、师德高尚、业务精良的教职工队伍为根本， 以“美育童真”为办园宗旨、以“九美拾趣、幼有所育”为办园理念，坚持质量立园，建构良好的育人环境，全面提高保教质量，坚持不断地改善办园条件、优化育人环境。努力在2025年达到：
  1.幼儿招收与出勤：计划在2025年新增2个班级，总班级数达到9个，新增学位70个，幼儿在园规模达270人以上，确保师生比符合规定标准。
  2.卫生安全工作：不断提升办学质量，通过卫生保健的支出，促进幼儿平均出勤达到90%以上，幼儿健康检查覆盖率100%，疾病防控及时有效。继续保持全年无重大安全事故发生，每季度进行消防、地震逃生演练，保障幼儿园安全健康运转。
  3.教育教学工作：每周每班开设集中教学活动5节以上，班级内完善各区角设施设备，满足幼儿日产生活及学习活动。促进幼儿在认知、情感、动作技能方面全面发展。
  4.厨房工作：保障全园幼儿全年在园期间幼儿及教师的的伙食供应，满足幼儿生长发育需求，保证安全健康卫生。
  为达到以上目标幼儿园对成本进行了测算：
  1.水费：根据2024年全年用水量7000余立方米根据现行电价预算4万元。幼儿园也将加强幼儿及教职工节水教育，粘贴标识，将人均日用水量逐步降低。
  2.电费：预算3万元，预估全年用电量37974.68度。幼儿园将在南园进行节能教育，同事安排专人检查关灯情况，计划不断降低人均用电量，确保电费支出不超预算。
  3.委托业务费：预算115460元，包含会计服务、消杀服务、法律顾问服务、绿化管养、能源托管、病虫害防治、税务申报。以上委托业务95%以上要完成全年工作任务。
  4.厨房后勤经费：预算570880元，涉及后勤物业厨房的运转维护、人员安排，确保运转率达95%以上。
  5.维修维护费：预算66653.2元，涉及新园搬迁后办公、学具的维护修缮，电教设施的维修维护，确保全园设施设备运转率达95%以上。</t>
  </si>
  <si>
    <t>安保服务质量</t>
  </si>
  <si>
    <t>应急响应时长：从发生紧急情况到处理的时间。事件处理有效率：对于园内发生的各类安全事件(包括治安案件、安全风险排查处理等)。</t>
  </si>
  <si>
    <t>安保人员专业素养</t>
  </si>
  <si>
    <t>考勤及技能考核达标率：按月记录考勤，3次以下视为合格；定期对安保人员进行专业考核，包括安防设备操作、应急流程熟练度、体能、礼貌礼仪等。达标即合格。</t>
  </si>
  <si>
    <t>发放及时率</t>
  </si>
  <si>
    <t>反映发放单位及时发放补助资金的情况。
发放及时率=在时限内发放资金/应发放资金*100%</t>
  </si>
  <si>
    <t>经济效益</t>
  </si>
  <si>
    <t>运营效率提升效益</t>
  </si>
  <si>
    <t>良好的安保服务可以降低校园安全风险，从而可能降低校园财产损失及人员赔付率金额。</t>
  </si>
  <si>
    <t>250</t>
  </si>
  <si>
    <t>西山区新办幼儿园开办费补助专项经费</t>
  </si>
  <si>
    <t>为了全面贯彻党的教育方针，加快补齐教育短板，昆明市第九幼儿园南园将于2024年9月以后开园招生。为保障幼儿园正常运转，故申请新办园开办费30万元，以确保开班办园各项工作的顺利开展。该笔资金将会用于新园建设工程中急需的设施设备的采买。其中包括活动室窗帘、消毒设备、玩教具的增加、新增班级的家具购置等。</t>
  </si>
  <si>
    <t>获补对象准确率</t>
  </si>
  <si>
    <t>反映获补助对象认定的准确性情况。
获补对象准确率=抽检符合标准的补助对象数/抽检实际补助对象数*100%</t>
  </si>
  <si>
    <t>聘任制教师人数</t>
  </si>
  <si>
    <t>人</t>
  </si>
  <si>
    <t>满足幼儿园一日保教需求</t>
  </si>
  <si>
    <t>幼儿人数</t>
  </si>
  <si>
    <t>281</t>
  </si>
  <si>
    <t>本园招收7个班及以上</t>
  </si>
  <si>
    <t>聘任制教师工资发放率</t>
  </si>
  <si>
    <t>人员开支</t>
  </si>
  <si>
    <t>房屋及仪器设备维修维护</t>
  </si>
  <si>
    <t>园舍根据需要随时需维修</t>
  </si>
  <si>
    <t>办公用品、专用设备购置费</t>
  </si>
  <si>
    <t>满足保教需求</t>
  </si>
  <si>
    <t>按时完成指标</t>
  </si>
  <si>
    <t>落实保教质</t>
  </si>
  <si>
    <t>幼儿园坚持质量立园</t>
  </si>
  <si>
    <t>可持续影响</t>
  </si>
  <si>
    <t>设施设备完好率</t>
  </si>
  <si>
    <t>正常运转的设施设备数量和总设施设备数量的比率，反映幼儿园硬件设备的可持续使用情况</t>
  </si>
  <si>
    <t>家长评价</t>
  </si>
  <si>
    <t>提高本园的知名度</t>
  </si>
  <si>
    <t>职工满意度。</t>
  </si>
  <si>
    <t>&gt;</t>
  </si>
  <si>
    <t>完成得分</t>
  </si>
  <si>
    <t>预算06表</t>
  </si>
  <si>
    <t>政府性基金预算支出预算表</t>
  </si>
  <si>
    <t>政府性基金预算支出</t>
  </si>
  <si>
    <t>空表说明：昆明市第九幼儿园无政府性基金预算支出，此表无数据。</t>
  </si>
  <si>
    <t>预算07表</t>
  </si>
  <si>
    <t>2026年部门政府采购预算表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</si>
  <si>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</si>
  <si>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</si>
  <si>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</si>
  <si>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</si>
  <si>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</si>
  <si>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</si>
  <si>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            基金</t>
  </si>
  <si>
    <t>国有资本经营收益</t>
  </si>
  <si>
    <t>财政专户管理的收入</t>
  </si>
  <si>
    <t>单位自筹</t>
  </si>
  <si>
    <t>食堂餐饮服务</t>
  </si>
  <si>
    <t>餐饮服务</t>
  </si>
  <si>
    <t>元</t>
  </si>
  <si>
    <t>物业服务</t>
  </si>
  <si>
    <t>物业管理服务</t>
  </si>
  <si>
    <t>复印纸</t>
  </si>
  <si>
    <t>保安服务</t>
  </si>
  <si>
    <t>预算08表</t>
  </si>
  <si>
    <t>政府购买服务项目</t>
  </si>
  <si>
    <t>政府购买服务目录</t>
  </si>
  <si>
    <t>政府性
基金</t>
  </si>
  <si>
    <t>空表说明：昆明市第九幼儿园无政府购买服务支出，此表无数据。</t>
  </si>
  <si>
    <t>预算09-1表</t>
  </si>
  <si>
    <t>单位名称（项目）</t>
  </si>
  <si>
    <t>地区</t>
  </si>
  <si>
    <t>政府性基金</t>
  </si>
  <si>
    <t>昆明</t>
  </si>
  <si>
    <t>昭通</t>
  </si>
  <si>
    <t>曲靖</t>
  </si>
  <si>
    <t>玉溪</t>
  </si>
  <si>
    <t>红河</t>
  </si>
  <si>
    <t>文山</t>
  </si>
  <si>
    <t>普洱</t>
  </si>
  <si>
    <t>西双版纳</t>
  </si>
  <si>
    <t>楚雄</t>
  </si>
  <si>
    <t>大理</t>
  </si>
  <si>
    <t>保山</t>
  </si>
  <si>
    <t>德宏</t>
  </si>
  <si>
    <t>丽江</t>
  </si>
  <si>
    <t>怒江</t>
  </si>
  <si>
    <t>迪庆</t>
  </si>
  <si>
    <t>临沧</t>
  </si>
  <si>
    <t>宣威</t>
  </si>
  <si>
    <t>腾冲</t>
  </si>
  <si>
    <t>镇雄</t>
  </si>
  <si>
    <t>空表说明：昆明市第九幼儿园无对下转移支付支出，此表无数据。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</si>
  <si>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</si>
  <si>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</si>
  <si>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</si>
  <si>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</si>
  <si>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</si>
  <si>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</si>
  <si>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</si>
  <si>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</si>
  <si>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</si>
  <si>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空表说明：昆明市第九幼儿园无新增资产配置支出，此表无数据。</t>
  </si>
  <si>
    <t>预算11表</t>
  </si>
  <si>
    <t>上级补助</t>
  </si>
  <si>
    <t>空表说明：昆明市第九幼儿园无上级转移支付补助项目支出，此表无数据。</t>
  </si>
  <si>
    <t>预算12表</t>
  </si>
  <si>
    <t>项目级次</t>
  </si>
  <si>
    <t>311 专项业务类</t>
  </si>
  <si>
    <t>本级</t>
  </si>
  <si>
    <t>312 民生类</t>
  </si>
  <si>
    <t>313 事业发展类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</si>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</sst>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yyyy\-mm\-dd\ hh:mm:ss"/>
    <numFmt numFmtId="178" formatCode="#,##0;\-#,##0;;@"/>
    <numFmt numFmtId="179" formatCode="#,##0.00;\-#,##0.00;;@"/>
    <numFmt numFmtId="180" formatCode="hh:mm:ss"/>
  </numFmts>
  <fonts count="38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b/>
      <sz val="23.95"/>
      <color rgb="FF000000"/>
      <name val="宋体"/>
      <charset val="134"/>
    </font>
    <font>
      <sz val="10"/>
      <color rgb="FF000000"/>
      <name val="Arial"/>
      <charset val="134"/>
    </font>
    <font>
      <sz val="10.5"/>
      <name val="宋体"/>
      <charset val="134"/>
    </font>
    <font>
      <sz val="9"/>
      <name val="SimSun"/>
      <charset val="134"/>
    </font>
    <font>
      <sz val="9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sz val="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Microsoft YaHei UI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1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7" applyNumberFormat="0" applyAlignment="0" applyProtection="0">
      <alignment vertical="center"/>
    </xf>
    <xf numFmtId="0" fontId="27" fillId="6" borderId="18" applyNumberFormat="0" applyAlignment="0" applyProtection="0">
      <alignment vertical="center"/>
    </xf>
    <xf numFmtId="0" fontId="28" fillId="6" borderId="17" applyNumberFormat="0" applyAlignment="0" applyProtection="0">
      <alignment vertical="center"/>
    </xf>
    <xf numFmtId="0" fontId="29" fillId="7" borderId="19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176" fontId="10" fillId="0" borderId="7">
      <alignment horizontal="right" vertical="center"/>
    </xf>
    <xf numFmtId="177" fontId="10" fillId="0" borderId="7">
      <alignment horizontal="right" vertical="center"/>
    </xf>
    <xf numFmtId="178" fontId="10" fillId="0" borderId="7">
      <alignment horizontal="right" vertical="center"/>
    </xf>
    <xf numFmtId="179" fontId="10" fillId="0" borderId="7">
      <alignment horizontal="right" vertical="center"/>
    </xf>
    <xf numFmtId="0" fontId="37" fillId="0" borderId="0">
      <alignment vertical="top"/>
      <protection locked="0"/>
    </xf>
    <xf numFmtId="179" fontId="10" fillId="0" borderId="7">
      <alignment horizontal="right" vertical="center"/>
    </xf>
    <xf numFmtId="10" fontId="10" fillId="0" borderId="7">
      <alignment horizontal="right" vertical="center"/>
    </xf>
    <xf numFmtId="49" fontId="10" fillId="0" borderId="7">
      <alignment horizontal="left" vertical="center" wrapText="1"/>
    </xf>
    <xf numFmtId="180" fontId="10" fillId="0" borderId="7">
      <alignment horizontal="right" vertical="center"/>
    </xf>
  </cellStyleXfs>
  <cellXfs count="184">
    <xf numFmtId="0" fontId="0" fillId="0" borderId="0" xfId="0"/>
    <xf numFmtId="0" fontId="0" fillId="0" borderId="0" xfId="0" applyAlignment="1">
      <alignment horizontal="center" vertical="center"/>
    </xf>
    <xf numFmtId="49" fontId="1" fillId="0" borderId="0" xfId="0" applyNumberFormat="1" applyFont="1"/>
    <xf numFmtId="0" fontId="2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/>
    <xf numFmtId="0" fontId="2" fillId="0" borderId="0" xfId="0" applyFont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4" fontId="2" fillId="0" borderId="7" xfId="0" applyNumberFormat="1" applyFont="1" applyBorder="1" applyAlignment="1" applyProtection="1">
      <alignment horizontal="right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4" fontId="0" fillId="0" borderId="0" xfId="0" applyNumberFormat="1"/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5" fillId="0" borderId="7" xfId="52" applyNumberFormat="1" applyFont="1">
      <alignment horizontal="right" vertical="center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0" fillId="0" borderId="0" xfId="0" applyFont="1" applyBorder="1"/>
    <xf numFmtId="0" fontId="2" fillId="0" borderId="0" xfId="0" applyFont="1" applyAlignment="1" applyProtection="1">
      <alignment vertical="top" wrapText="1"/>
      <protection locked="0"/>
    </xf>
    <xf numFmtId="0" fontId="2" fillId="0" borderId="0" xfId="0" applyFont="1" applyAlignment="1" applyProtection="1">
      <alignment horizontal="right" vertical="top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right" vertical="center" wrapText="1"/>
      <protection locked="0"/>
    </xf>
    <xf numFmtId="0" fontId="7" fillId="0" borderId="0" xfId="0" applyFont="1"/>
    <xf numFmtId="0" fontId="7" fillId="0" borderId="0" xfId="0" applyFont="1" applyProtection="1">
      <protection locked="0"/>
    </xf>
    <xf numFmtId="0" fontId="2" fillId="0" borderId="0" xfId="0" applyFont="1" applyAlignment="1" applyProtection="1">
      <alignment horizontal="right" vertical="center" wrapText="1"/>
      <protection locked="0"/>
    </xf>
    <xf numFmtId="49" fontId="8" fillId="0" borderId="7" xfId="56" applyNumberFormat="1" applyFont="1" applyBorder="1" applyAlignment="1">
      <alignment horizontal="center" vertical="center" wrapText="1"/>
    </xf>
    <xf numFmtId="49" fontId="9" fillId="0" borderId="7" xfId="56" applyNumberFormat="1" applyFont="1" applyBorder="1" applyAlignment="1">
      <alignment horizontal="center" vertical="center" wrapText="1"/>
    </xf>
    <xf numFmtId="49" fontId="8" fillId="0" borderId="7" xfId="56" applyNumberFormat="1" applyFont="1" applyBorder="1">
      <alignment horizontal="left" vertical="center" wrapText="1"/>
    </xf>
    <xf numFmtId="178" fontId="10" fillId="0" borderId="7" xfId="51" applyNumberFormat="1" applyFont="1" applyBorder="1">
      <alignment horizontal="right" vertical="center"/>
    </xf>
    <xf numFmtId="179" fontId="10" fillId="0" borderId="7" xfId="52" applyNumberFormat="1" applyFont="1" applyBorder="1">
      <alignment horizontal="right" vertical="center"/>
    </xf>
    <xf numFmtId="0" fontId="11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179" fontId="5" fillId="0" borderId="7" xfId="52" applyNumberFormat="1" applyFont="1" applyBorder="1">
      <alignment horizontal="right" vertical="center"/>
    </xf>
    <xf numFmtId="0" fontId="1" fillId="0" borderId="0" xfId="0" applyFont="1" applyAlignment="1">
      <alignment wrapText="1"/>
    </xf>
    <xf numFmtId="0" fontId="1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4" fontId="2" fillId="0" borderId="12" xfId="0" applyNumberFormat="1" applyFont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0" xfId="0" applyFont="1" applyAlignment="1">
      <alignment horizontal="right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178" fontId="5" fillId="0" borderId="7" xfId="0" applyNumberFormat="1" applyFont="1" applyBorder="1" applyAlignment="1">
      <alignment horizontal="center" vertical="center"/>
    </xf>
    <xf numFmtId="0" fontId="2" fillId="0" borderId="12" xfId="0" applyFont="1" applyBorder="1" applyAlignment="1" applyProtection="1">
      <alignment horizontal="left" vertical="center"/>
      <protection locked="0"/>
    </xf>
    <xf numFmtId="3" fontId="2" fillId="0" borderId="12" xfId="0" applyNumberFormat="1" applyFont="1" applyBorder="1" applyAlignment="1">
      <alignment horizontal="right" vertical="center"/>
    </xf>
    <xf numFmtId="179" fontId="5" fillId="0" borderId="7" xfId="0" applyNumberFormat="1" applyFont="1" applyBorder="1" applyAlignment="1">
      <alignment horizontal="right" vertical="center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179" fontId="5" fillId="0" borderId="0" xfId="0" applyNumberFormat="1" applyFont="1" applyAlignment="1">
      <alignment horizontal="left" vertical="center"/>
    </xf>
    <xf numFmtId="0" fontId="12" fillId="0" borderId="0" xfId="0" applyFont="1" applyAlignment="1" applyProtection="1">
      <alignment horizontal="right"/>
      <protection locked="0"/>
    </xf>
    <xf numFmtId="49" fontId="12" fillId="0" borderId="0" xfId="0" applyNumberFormat="1" applyFont="1" applyProtection="1">
      <protection locked="0"/>
    </xf>
    <xf numFmtId="0" fontId="1" fillId="0" borderId="0" xfId="0" applyFont="1" applyAlignment="1">
      <alignment horizontal="right"/>
    </xf>
    <xf numFmtId="0" fontId="13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 vertical="center" wrapText="1"/>
    </xf>
    <xf numFmtId="49" fontId="5" fillId="0" borderId="7" xfId="56" applyFont="1" applyAlignment="1">
      <alignment horizontal="left" vertical="center" wrapText="1" indent="1"/>
    </xf>
    <xf numFmtId="49" fontId="5" fillId="0" borderId="7" xfId="56" applyFont="1" applyAlignment="1">
      <alignment horizontal="left" vertical="center" wrapText="1"/>
    </xf>
    <xf numFmtId="49" fontId="5" fillId="0" borderId="7" xfId="56" applyFont="1">
      <alignment horizontal="left" vertical="center" wrapText="1"/>
    </xf>
    <xf numFmtId="0" fontId="1" fillId="0" borderId="0" xfId="0" applyFont="1" applyAlignment="1">
      <alignment vertical="top"/>
    </xf>
    <xf numFmtId="0" fontId="2" fillId="0" borderId="0" xfId="0" applyFont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1" fillId="0" borderId="0" xfId="0" applyFont="1" applyAlignment="1" applyProtection="1">
      <alignment vertical="top"/>
      <protection locked="0"/>
    </xf>
    <xf numFmtId="49" fontId="1" fillId="0" borderId="0" xfId="0" applyNumberFormat="1" applyFont="1" applyProtection="1"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left" vertical="center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right" vertical="center" wrapText="1"/>
    </xf>
    <xf numFmtId="0" fontId="14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vertical="top" wrapText="1"/>
      <protection locked="0"/>
    </xf>
    <xf numFmtId="0" fontId="1" fillId="0" borderId="7" xfId="0" applyFont="1" applyBorder="1" applyAlignment="1" applyProtection="1">
      <alignment horizontal="right" vertical="center" wrapText="1"/>
      <protection locked="0"/>
    </xf>
    <xf numFmtId="0" fontId="1" fillId="0" borderId="7" xfId="0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16" fillId="0" borderId="7" xfId="0" applyFont="1" applyBorder="1" applyAlignment="1">
      <alignment horizontal="center" vertical="center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>
      <alignment horizontal="center" vertical="center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4" fontId="2" fillId="0" borderId="7" xfId="0" applyNumberFormat="1" applyFont="1" applyFill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4" fontId="2" fillId="2" borderId="7" xfId="0" applyNumberFormat="1" applyFont="1" applyFill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>
      <alignment horizontal="left" vertical="center"/>
    </xf>
    <xf numFmtId="0" fontId="2" fillId="0" borderId="12" xfId="0" applyFont="1" applyBorder="1" applyAlignment="1">
      <alignment horizontal="right" vertical="center"/>
    </xf>
    <xf numFmtId="0" fontId="2" fillId="0" borderId="12" xfId="0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 applyProtection="1">
      <alignment vertical="center"/>
      <protection locked="0"/>
    </xf>
    <xf numFmtId="179" fontId="17" fillId="0" borderId="7" xfId="0" applyNumberFormat="1" applyFont="1" applyBorder="1" applyAlignment="1">
      <alignment horizontal="right" vertical="center"/>
    </xf>
    <xf numFmtId="0" fontId="2" fillId="0" borderId="7" xfId="0" applyFont="1" applyBorder="1" applyAlignment="1" quotePrefix="1">
      <alignment horizontal="left" vertical="center"/>
    </xf>
    <xf numFmtId="0" fontId="2" fillId="0" borderId="7" xfId="0" applyFont="1" applyBorder="1" applyAlignment="1" quotePrefix="1">
      <alignment vertical="center" wrapText="1"/>
    </xf>
    <xf numFmtId="0" fontId="2" fillId="3" borderId="7" xfId="0" applyFont="1" applyFill="1" applyBorder="1" applyAlignment="1" quotePrefix="1">
      <alignment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Style" xfId="49"/>
    <cellStyle name="DateTimeStyle" xfId="50"/>
    <cellStyle name="IntegralNumberStyle" xfId="51"/>
    <cellStyle name="MoneyStyle" xfId="52"/>
    <cellStyle name="Normal" xfId="53"/>
    <cellStyle name="NumberStyle" xfId="54"/>
    <cellStyle name="PercentStyle" xfId="55"/>
    <cellStyle name="TextStyle" xfId="56"/>
    <cellStyle name="TimeStyle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7"/>
  <sheetViews>
    <sheetView showGridLines="0" showZeros="0" tabSelected="1" workbookViewId="0">
      <pane ySplit="1" topLeftCell="A2" activePane="bottomLeft" state="frozen"/>
      <selection/>
      <selection pane="bottomLeft" activeCell="A22" sqref="A22"/>
    </sheetView>
  </sheetViews>
  <sheetFormatPr defaultColWidth="8.54166666666667" defaultRowHeight="12.75" customHeight="1" outlineLevelCol="3"/>
  <cols>
    <col min="1" max="4" width="41" customWidth="1"/>
  </cols>
  <sheetData>
    <row r="1" customHeight="1" spans="1:4">
      <c r="A1" s="1"/>
      <c r="B1" s="1"/>
      <c r="C1" s="1"/>
      <c r="D1" s="1"/>
    </row>
    <row r="2" ht="15" customHeight="1" spans="1:4">
      <c r="A2" s="43"/>
      <c r="B2" s="43"/>
      <c r="C2" s="43"/>
      <c r="D2" s="46" t="s">
        <v>0</v>
      </c>
    </row>
    <row r="3" ht="41.25" customHeight="1" spans="1:4">
      <c r="A3" s="39" t="str">
        <f>"2026"&amp;"年部门财务收支预算总表"</f>
        <v>2026年部门财务收支预算总表</v>
      </c>
    </row>
    <row r="4" ht="17.25" customHeight="1" spans="1:4">
      <c r="A4" s="41" t="s">
        <v>1</v>
      </c>
      <c r="B4" s="142"/>
      <c r="D4" s="123" t="s">
        <v>2</v>
      </c>
    </row>
    <row r="5" ht="23.25" customHeight="1" spans="1:4">
      <c r="A5" s="154" t="s">
        <v>3</v>
      </c>
      <c r="B5" s="155"/>
      <c r="C5" s="154" t="s">
        <v>4</v>
      </c>
      <c r="D5" s="155"/>
    </row>
    <row r="6" ht="24" customHeight="1" spans="1:4">
      <c r="A6" s="154" t="s">
        <v>5</v>
      </c>
      <c r="B6" s="154" t="s">
        <v>6</v>
      </c>
      <c r="C6" s="154" t="s">
        <v>7</v>
      </c>
      <c r="D6" s="154" t="s">
        <v>6</v>
      </c>
    </row>
    <row r="7" ht="17.25" customHeight="1" spans="1:4">
      <c r="A7" s="156" t="s">
        <v>8</v>
      </c>
      <c r="B7" s="98">
        <v>8066249.53</v>
      </c>
      <c r="C7" s="156" t="s">
        <v>9</v>
      </c>
      <c r="D7" s="98"/>
    </row>
    <row r="8" ht="17.25" customHeight="1" spans="1:4">
      <c r="A8" s="156" t="s">
        <v>10</v>
      </c>
      <c r="B8" s="98"/>
      <c r="C8" s="156" t="s">
        <v>11</v>
      </c>
      <c r="D8" s="98"/>
    </row>
    <row r="9" ht="17.25" customHeight="1" spans="1:4">
      <c r="A9" s="156" t="s">
        <v>12</v>
      </c>
      <c r="B9" s="98"/>
      <c r="C9" s="182" t="s">
        <v>13</v>
      </c>
      <c r="D9" s="98"/>
    </row>
    <row r="10" ht="17.25" customHeight="1" spans="1:4">
      <c r="A10" s="156" t="s">
        <v>14</v>
      </c>
      <c r="B10" s="98"/>
      <c r="C10" s="182" t="s">
        <v>15</v>
      </c>
      <c r="D10" s="98"/>
    </row>
    <row r="11" ht="17.25" customHeight="1" spans="1:4">
      <c r="A11" s="156" t="s">
        <v>16</v>
      </c>
      <c r="B11" s="98">
        <v>1389000</v>
      </c>
      <c r="C11" s="182" t="s">
        <v>17</v>
      </c>
      <c r="D11" s="98">
        <v>7322219.29</v>
      </c>
    </row>
    <row r="12" ht="17.25" customHeight="1" spans="1:4">
      <c r="A12" s="156" t="s">
        <v>18</v>
      </c>
      <c r="B12" s="98"/>
      <c r="C12" s="182" t="s">
        <v>19</v>
      </c>
      <c r="D12" s="98"/>
    </row>
    <row r="13" ht="17.25" customHeight="1" spans="1:4">
      <c r="A13" s="156" t="s">
        <v>20</v>
      </c>
      <c r="B13" s="98"/>
      <c r="C13" s="21" t="s">
        <v>21</v>
      </c>
      <c r="D13" s="98"/>
    </row>
    <row r="14" ht="17.25" customHeight="1" spans="1:4">
      <c r="A14" s="156" t="s">
        <v>22</v>
      </c>
      <c r="B14" s="98"/>
      <c r="C14" s="21" t="s">
        <v>23</v>
      </c>
      <c r="D14" s="98">
        <v>1104768</v>
      </c>
    </row>
    <row r="15" ht="17.25" customHeight="1" spans="1:4">
      <c r="A15" s="156" t="s">
        <v>24</v>
      </c>
      <c r="B15" s="98"/>
      <c r="C15" s="21" t="s">
        <v>25</v>
      </c>
      <c r="D15" s="98">
        <v>544734.24</v>
      </c>
    </row>
    <row r="16" ht="17.25" customHeight="1" spans="1:4">
      <c r="A16" s="156" t="s">
        <v>26</v>
      </c>
      <c r="B16" s="98">
        <v>1389000</v>
      </c>
      <c r="C16" s="21" t="s">
        <v>27</v>
      </c>
      <c r="D16" s="98"/>
    </row>
    <row r="17" ht="17.25" customHeight="1" spans="1:4">
      <c r="A17" s="137"/>
      <c r="B17" s="183"/>
      <c r="C17" s="21" t="s">
        <v>28</v>
      </c>
      <c r="D17" s="98"/>
    </row>
    <row r="18" ht="17.25" customHeight="1" spans="1:4">
      <c r="A18" s="157"/>
      <c r="B18" s="98"/>
      <c r="C18" s="21" t="s">
        <v>29</v>
      </c>
      <c r="D18" s="98"/>
    </row>
    <row r="19" ht="17.25" customHeight="1" spans="1:4">
      <c r="A19" s="157"/>
      <c r="B19" s="98"/>
      <c r="C19" s="21" t="s">
        <v>30</v>
      </c>
      <c r="D19" s="98"/>
    </row>
    <row r="20" ht="17.25" customHeight="1" spans="1:4">
      <c r="A20" s="157"/>
      <c r="B20" s="98"/>
      <c r="C20" s="21" t="s">
        <v>31</v>
      </c>
      <c r="D20" s="98"/>
    </row>
    <row r="21" ht="17.25" customHeight="1" spans="1:4">
      <c r="A21" s="157"/>
      <c r="B21" s="98"/>
      <c r="C21" s="21" t="s">
        <v>32</v>
      </c>
      <c r="D21" s="98"/>
    </row>
    <row r="22" ht="17.25" customHeight="1" spans="1:4">
      <c r="A22" s="157"/>
      <c r="B22" s="98"/>
      <c r="C22" s="21" t="s">
        <v>33</v>
      </c>
      <c r="D22" s="98"/>
    </row>
    <row r="23" ht="17.25" customHeight="1" spans="1:4">
      <c r="A23" s="157"/>
      <c r="B23" s="98"/>
      <c r="C23" s="21" t="s">
        <v>34</v>
      </c>
      <c r="D23" s="98"/>
    </row>
    <row r="24" ht="17.25" customHeight="1" spans="1:4">
      <c r="A24" s="157"/>
      <c r="B24" s="98"/>
      <c r="C24" s="21" t="s">
        <v>35</v>
      </c>
      <c r="D24" s="98"/>
    </row>
    <row r="25" ht="17.25" customHeight="1" spans="1:4">
      <c r="A25" s="157"/>
      <c r="B25" s="98"/>
      <c r="C25" s="21" t="s">
        <v>36</v>
      </c>
      <c r="D25" s="98">
        <v>483528</v>
      </c>
    </row>
    <row r="26" ht="17.25" customHeight="1" spans="1:4">
      <c r="A26" s="157"/>
      <c r="B26" s="98"/>
      <c r="C26" s="21" t="s">
        <v>37</v>
      </c>
      <c r="D26" s="98"/>
    </row>
    <row r="27" ht="17.25" customHeight="1" spans="1:4">
      <c r="A27" s="157"/>
      <c r="B27" s="98"/>
      <c r="C27" s="137" t="s">
        <v>38</v>
      </c>
      <c r="D27" s="98"/>
    </row>
    <row r="28" ht="17.25" customHeight="1" spans="1:4">
      <c r="A28" s="157"/>
      <c r="B28" s="98"/>
      <c r="C28" s="21" t="s">
        <v>39</v>
      </c>
      <c r="D28" s="98"/>
    </row>
    <row r="29" ht="16.5" customHeight="1" spans="1:4">
      <c r="A29" s="157"/>
      <c r="B29" s="98"/>
      <c r="C29" s="21" t="s">
        <v>40</v>
      </c>
      <c r="D29" s="98"/>
    </row>
    <row r="30" ht="16.5" customHeight="1" spans="1:4">
      <c r="A30" s="157"/>
      <c r="B30" s="98"/>
      <c r="C30" s="137" t="s">
        <v>41</v>
      </c>
      <c r="D30" s="98"/>
    </row>
    <row r="31" ht="17.25" customHeight="1" spans="1:4">
      <c r="A31" s="157"/>
      <c r="B31" s="98"/>
      <c r="C31" s="137" t="s">
        <v>42</v>
      </c>
      <c r="D31" s="98"/>
    </row>
    <row r="32" ht="17.25" customHeight="1" spans="1:4">
      <c r="A32" s="157"/>
      <c r="B32" s="98"/>
      <c r="C32" s="21" t="s">
        <v>43</v>
      </c>
      <c r="D32" s="98"/>
    </row>
    <row r="33" ht="16.5" customHeight="1" spans="1:4">
      <c r="A33" s="157" t="s">
        <v>44</v>
      </c>
      <c r="B33" s="98">
        <v>9455249.53</v>
      </c>
      <c r="C33" s="157" t="s">
        <v>45</v>
      </c>
      <c r="D33" s="98">
        <v>9455249.53</v>
      </c>
    </row>
    <row r="34" ht="16.5" customHeight="1" spans="1:4">
      <c r="A34" s="137" t="s">
        <v>46</v>
      </c>
      <c r="B34" s="98"/>
      <c r="C34" s="137" t="s">
        <v>47</v>
      </c>
      <c r="D34" s="98"/>
    </row>
    <row r="35" ht="16.5" customHeight="1" spans="1:4">
      <c r="A35" s="21" t="s">
        <v>48</v>
      </c>
      <c r="B35" s="98"/>
      <c r="C35" s="21" t="s">
        <v>48</v>
      </c>
      <c r="D35" s="98"/>
    </row>
    <row r="36" ht="16.5" customHeight="1" spans="1:4">
      <c r="A36" s="21" t="s">
        <v>49</v>
      </c>
      <c r="B36" s="98"/>
      <c r="C36" s="21" t="s">
        <v>50</v>
      </c>
      <c r="D36" s="98"/>
    </row>
    <row r="37" ht="16.5" customHeight="1" spans="1:4">
      <c r="A37" s="158" t="s">
        <v>51</v>
      </c>
      <c r="B37" s="98">
        <v>9455249.53</v>
      </c>
      <c r="C37" s="158" t="s">
        <v>52</v>
      </c>
      <c r="D37" s="98">
        <v>9455249.53</v>
      </c>
    </row>
  </sheetData>
  <mergeCells count="4">
    <mergeCell ref="A3:D3"/>
    <mergeCell ref="A4:B4"/>
    <mergeCell ref="A5:B5"/>
    <mergeCell ref="C5:D5"/>
  </mergeCells>
  <printOptions horizontalCentered="1"/>
  <pageMargins left="0.96" right="0.96" top="0.72" bottom="0.72" header="0" footer="0"/>
  <pageSetup paperSize="9" scale="62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0"/>
  <sheetViews>
    <sheetView showZeros="0" workbookViewId="0">
      <pane ySplit="1" topLeftCell="A2" activePane="bottomLeft" state="frozen"/>
      <selection/>
      <selection pane="bottomLeft" activeCell="A22" sqref="A22"/>
    </sheetView>
  </sheetViews>
  <sheetFormatPr defaultColWidth="9.18333333333333" defaultRowHeight="14.25" customHeight="1" outlineLevelCol="5"/>
  <cols>
    <col min="1" max="1" width="32.1833333333333" customWidth="1"/>
    <col min="2" max="2" width="20.725" customWidth="1"/>
    <col min="3" max="3" width="32.1833333333333" customWidth="1"/>
    <col min="4" max="4" width="27.725" customWidth="1"/>
    <col min="5" max="6" width="36.725" customWidth="1"/>
  </cols>
  <sheetData>
    <row r="1" customHeight="1" spans="1:6">
      <c r="A1" s="1"/>
      <c r="B1" s="1"/>
      <c r="C1" s="1"/>
      <c r="D1" s="1"/>
      <c r="E1" s="1"/>
      <c r="F1" s="1"/>
    </row>
    <row r="2" ht="12" customHeight="1" spans="1:6">
      <c r="A2" s="105"/>
      <c r="B2" s="106"/>
      <c r="C2" s="105"/>
      <c r="D2" s="107"/>
      <c r="E2" s="107"/>
      <c r="F2" s="90" t="s">
        <v>373</v>
      </c>
    </row>
    <row r="3" ht="42" customHeight="1" spans="1:6">
      <c r="A3" s="108" t="str">
        <f>"2026"&amp;"年部门政府性基金预算支出预算表"</f>
        <v>2026年部门政府性基金预算支出预算表</v>
      </c>
      <c r="B3" s="108" t="s">
        <v>374</v>
      </c>
      <c r="C3" s="109"/>
      <c r="D3" s="110"/>
      <c r="E3" s="110"/>
      <c r="F3" s="110"/>
    </row>
    <row r="4" ht="13.5" customHeight="1" spans="1:6">
      <c r="A4" s="5" t="s">
        <v>1</v>
      </c>
      <c r="B4" s="5"/>
      <c r="C4" s="105"/>
      <c r="D4" s="107"/>
      <c r="E4" s="107"/>
      <c r="F4" s="90" t="s">
        <v>2</v>
      </c>
    </row>
    <row r="5" ht="19.5" customHeight="1" spans="1:6">
      <c r="A5" s="111" t="s">
        <v>183</v>
      </c>
      <c r="B5" s="112" t="s">
        <v>73</v>
      </c>
      <c r="C5" s="111" t="s">
        <v>74</v>
      </c>
      <c r="D5" s="11" t="s">
        <v>375</v>
      </c>
      <c r="E5" s="12"/>
      <c r="F5" s="13"/>
    </row>
    <row r="6" ht="18.75" customHeight="1" spans="1:6">
      <c r="A6" s="113"/>
      <c r="B6" s="114"/>
      <c r="C6" s="113"/>
      <c r="D6" s="16" t="s">
        <v>56</v>
      </c>
      <c r="E6" s="11" t="s">
        <v>76</v>
      </c>
      <c r="F6" s="16" t="s">
        <v>77</v>
      </c>
    </row>
    <row r="7" ht="18.75" customHeight="1" spans="1:6">
      <c r="A7" s="55">
        <v>1</v>
      </c>
      <c r="B7" s="115" t="s">
        <v>84</v>
      </c>
      <c r="C7" s="55">
        <v>3</v>
      </c>
      <c r="D7" s="65">
        <v>4</v>
      </c>
      <c r="E7" s="65">
        <v>5</v>
      </c>
      <c r="F7" s="65">
        <v>6</v>
      </c>
    </row>
    <row r="8" ht="21" customHeight="1" spans="1:6">
      <c r="A8" s="21"/>
      <c r="B8" s="21"/>
      <c r="C8" s="21"/>
      <c r="D8" s="98"/>
      <c r="E8" s="98"/>
      <c r="F8" s="98"/>
    </row>
    <row r="9" ht="18.75" customHeight="1" spans="1:6">
      <c r="A9" s="116" t="s">
        <v>172</v>
      </c>
      <c r="B9" s="116" t="s">
        <v>172</v>
      </c>
      <c r="C9" s="117" t="s">
        <v>172</v>
      </c>
      <c r="D9" s="98"/>
      <c r="E9" s="98"/>
      <c r="F9" s="98"/>
    </row>
    <row r="10" customHeight="1" spans="1:6">
      <c r="A10" t="s">
        <v>376</v>
      </c>
    </row>
  </sheetData>
  <mergeCells count="7">
    <mergeCell ref="A3:F3"/>
    <mergeCell ref="A4:C4"/>
    <mergeCell ref="D5:F5"/>
    <mergeCell ref="A9:C9"/>
    <mergeCell ref="A5:A6"/>
    <mergeCell ref="B5:B6"/>
    <mergeCell ref="C5:C6"/>
  </mergeCells>
  <printOptions horizontalCentered="1"/>
  <pageMargins left="0.37" right="0.37" top="0.56" bottom="0.56" header="0.48" footer="0.48"/>
  <pageSetup paperSize="9" scale="65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Q14"/>
  <sheetViews>
    <sheetView showZeros="0" workbookViewId="0">
      <pane ySplit="1" topLeftCell="A2" activePane="bottomLeft" state="frozen"/>
      <selection/>
      <selection pane="bottomLeft" activeCell="A22" sqref="A22"/>
    </sheetView>
  </sheetViews>
  <sheetFormatPr defaultColWidth="9.18333333333333" defaultRowHeight="14.25" customHeight="1"/>
  <cols>
    <col min="1" max="1" width="41.1833333333333" customWidth="1"/>
    <col min="2" max="2" width="21.725" customWidth="1"/>
    <col min="3" max="3" width="35.2666666666667" customWidth="1"/>
    <col min="4" max="4" width="7.725" customWidth="1"/>
    <col min="5" max="5" width="11.1833333333333" customWidth="1"/>
    <col min="6" max="6" width="13.2666666666667" customWidth="1"/>
    <col min="7" max="9" width="20" customWidth="1"/>
    <col min="10" max="10" width="13.625" customWidth="1"/>
    <col min="11" max="11" width="14.25" customWidth="1"/>
    <col min="12" max="16" width="20" customWidth="1"/>
    <col min="17" max="17" width="19.8166666666667" customWidth="1"/>
  </cols>
  <sheetData>
    <row r="1" customHeight="1" spans="1:1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15.75" customHeight="1" spans="1:17">
      <c r="A2" s="68"/>
      <c r="P2" s="3"/>
      <c r="Q2" s="3" t="s">
        <v>377</v>
      </c>
    </row>
    <row r="3" ht="41.25" customHeight="1" spans="1:17">
      <c r="A3" s="53" t="s">
        <v>378</v>
      </c>
      <c r="B3" s="4"/>
      <c r="C3" s="4"/>
      <c r="D3" s="4"/>
      <c r="E3" s="4"/>
      <c r="F3" s="4"/>
      <c r="G3" s="4"/>
      <c r="H3" s="4"/>
      <c r="I3" s="4"/>
      <c r="J3" s="4"/>
      <c r="K3" s="53"/>
      <c r="L3" s="4"/>
      <c r="M3" s="4"/>
      <c r="N3" s="53"/>
      <c r="O3" s="4"/>
      <c r="P3" s="53"/>
      <c r="Q3" s="53"/>
    </row>
    <row r="4" ht="18.75" customHeight="1" spans="1:17">
      <c r="A4" s="69" t="s">
        <v>1</v>
      </c>
      <c r="B4" s="7"/>
      <c r="C4" s="7"/>
      <c r="D4" s="7"/>
      <c r="E4" s="7"/>
      <c r="F4" s="7"/>
      <c r="G4" s="7"/>
      <c r="H4" s="7"/>
      <c r="I4" s="7"/>
      <c r="J4" s="7"/>
      <c r="P4" s="8"/>
      <c r="Q4" s="90" t="s">
        <v>2</v>
      </c>
    </row>
    <row r="5" ht="15.75" customHeight="1" spans="1:17">
      <c r="A5" s="91" t="s">
        <v>379</v>
      </c>
      <c r="B5" s="70" t="s">
        <v>380</v>
      </c>
      <c r="C5" s="70" t="s">
        <v>381</v>
      </c>
      <c r="D5" s="70" t="s">
        <v>382</v>
      </c>
      <c r="E5" s="70" t="s">
        <v>383</v>
      </c>
      <c r="F5" s="70" t="s">
        <v>384</v>
      </c>
      <c r="G5" s="71" t="s">
        <v>190</v>
      </c>
      <c r="H5" s="71"/>
      <c r="I5" s="71"/>
      <c r="J5" s="71"/>
      <c r="K5" s="72"/>
      <c r="L5" s="71"/>
      <c r="M5" s="71"/>
      <c r="N5" s="73"/>
      <c r="O5" s="71"/>
      <c r="P5" s="72"/>
      <c r="Q5" s="92"/>
    </row>
    <row r="6" ht="17.25" customHeight="1" spans="1:17">
      <c r="A6" s="93"/>
      <c r="B6" s="75"/>
      <c r="C6" s="75"/>
      <c r="D6" s="75"/>
      <c r="E6" s="75"/>
      <c r="F6" s="75"/>
      <c r="G6" s="75" t="s">
        <v>56</v>
      </c>
      <c r="H6" s="75" t="s">
        <v>59</v>
      </c>
      <c r="I6" s="75" t="s">
        <v>385</v>
      </c>
      <c r="J6" s="75" t="s">
        <v>386</v>
      </c>
      <c r="K6" s="76" t="s">
        <v>387</v>
      </c>
      <c r="L6" s="77" t="s">
        <v>388</v>
      </c>
      <c r="M6" s="77"/>
      <c r="N6" s="78"/>
      <c r="O6" s="77"/>
      <c r="P6" s="79"/>
      <c r="Q6" s="94"/>
    </row>
    <row r="7" ht="54" customHeight="1" spans="1:17">
      <c r="A7" s="94"/>
      <c r="B7" s="80"/>
      <c r="C7" s="80"/>
      <c r="D7" s="80"/>
      <c r="E7" s="80"/>
      <c r="F7" s="80"/>
      <c r="G7" s="80"/>
      <c r="H7" s="80" t="s">
        <v>58</v>
      </c>
      <c r="I7" s="80"/>
      <c r="J7" s="80"/>
      <c r="K7" s="81"/>
      <c r="L7" s="80" t="s">
        <v>58</v>
      </c>
      <c r="M7" s="80" t="s">
        <v>65</v>
      </c>
      <c r="N7" s="94" t="s">
        <v>66</v>
      </c>
      <c r="O7" s="80" t="s">
        <v>67</v>
      </c>
      <c r="P7" s="81" t="s">
        <v>68</v>
      </c>
      <c r="Q7" s="94" t="s">
        <v>69</v>
      </c>
    </row>
    <row r="8" ht="18" customHeight="1" spans="1:17">
      <c r="A8" s="95">
        <v>1</v>
      </c>
      <c r="B8" s="95">
        <v>2</v>
      </c>
      <c r="C8" s="95">
        <v>3</v>
      </c>
      <c r="D8" s="95">
        <v>4</v>
      </c>
      <c r="E8" s="95">
        <v>5</v>
      </c>
      <c r="F8" s="95">
        <v>6</v>
      </c>
      <c r="G8" s="95">
        <v>7</v>
      </c>
      <c r="H8" s="95">
        <v>8</v>
      </c>
      <c r="I8" s="95">
        <v>9</v>
      </c>
      <c r="J8" s="95">
        <v>10</v>
      </c>
      <c r="K8" s="95">
        <v>11</v>
      </c>
      <c r="L8" s="95">
        <v>12</v>
      </c>
      <c r="M8" s="95">
        <v>13</v>
      </c>
      <c r="N8" s="95">
        <v>14</v>
      </c>
      <c r="O8" s="95">
        <v>15</v>
      </c>
      <c r="P8" s="95">
        <v>16</v>
      </c>
      <c r="Q8" s="95">
        <v>17</v>
      </c>
    </row>
    <row r="9" ht="27" customHeight="1" spans="1:17">
      <c r="A9" s="96" t="s">
        <v>261</v>
      </c>
      <c r="B9" s="84" t="s">
        <v>389</v>
      </c>
      <c r="C9" s="84" t="s">
        <v>390</v>
      </c>
      <c r="D9" s="84" t="s">
        <v>391</v>
      </c>
      <c r="E9" s="97">
        <v>1</v>
      </c>
      <c r="F9" s="98">
        <v>270315.61</v>
      </c>
      <c r="G9" s="98">
        <v>270315.61</v>
      </c>
      <c r="H9" s="98">
        <v>270315.61</v>
      </c>
      <c r="I9" s="98"/>
      <c r="J9" s="98"/>
      <c r="K9" s="98"/>
      <c r="L9" s="98"/>
      <c r="M9" s="98"/>
      <c r="N9" s="98"/>
      <c r="O9" s="98"/>
      <c r="P9" s="98"/>
      <c r="Q9" s="98"/>
    </row>
    <row r="10" ht="27" customHeight="1" spans="1:17">
      <c r="A10" s="96" t="s">
        <v>261</v>
      </c>
      <c r="B10" s="84" t="s">
        <v>392</v>
      </c>
      <c r="C10" s="84" t="s">
        <v>393</v>
      </c>
      <c r="D10" s="84" t="s">
        <v>391</v>
      </c>
      <c r="E10" s="97">
        <v>1</v>
      </c>
      <c r="F10" s="98">
        <v>83464.39</v>
      </c>
      <c r="G10" s="98">
        <v>83464.39</v>
      </c>
      <c r="H10" s="98">
        <v>83464.39</v>
      </c>
      <c r="I10" s="98"/>
      <c r="J10" s="98"/>
      <c r="K10" s="98"/>
      <c r="L10" s="98"/>
      <c r="M10" s="98"/>
      <c r="N10" s="98"/>
      <c r="O10" s="98"/>
      <c r="P10" s="98"/>
      <c r="Q10" s="98"/>
    </row>
    <row r="11" ht="27" customHeight="1" spans="1:17">
      <c r="A11" s="96" t="s">
        <v>220</v>
      </c>
      <c r="B11" s="84" t="s">
        <v>394</v>
      </c>
      <c r="C11" s="84" t="s">
        <v>394</v>
      </c>
      <c r="D11" s="84" t="s">
        <v>391</v>
      </c>
      <c r="E11" s="97">
        <v>1</v>
      </c>
      <c r="F11" s="98">
        <v>2400</v>
      </c>
      <c r="G11" s="98">
        <v>2400</v>
      </c>
      <c r="H11" s="98">
        <v>2400</v>
      </c>
      <c r="I11" s="98"/>
      <c r="J11" s="98"/>
      <c r="K11" s="98"/>
      <c r="L11" s="98"/>
      <c r="M11" s="98"/>
      <c r="N11" s="98"/>
      <c r="O11" s="98"/>
      <c r="P11" s="98"/>
      <c r="Q11" s="98"/>
    </row>
    <row r="12" ht="27" customHeight="1" spans="1:17">
      <c r="A12" s="96" t="s">
        <v>268</v>
      </c>
      <c r="B12" s="84" t="s">
        <v>268</v>
      </c>
      <c r="C12" s="84" t="s">
        <v>395</v>
      </c>
      <c r="D12" s="84" t="s">
        <v>391</v>
      </c>
      <c r="E12" s="97">
        <v>1</v>
      </c>
      <c r="F12" s="98">
        <v>184050</v>
      </c>
      <c r="G12" s="98">
        <v>184050</v>
      </c>
      <c r="H12" s="98">
        <v>184050</v>
      </c>
      <c r="I12" s="98"/>
      <c r="J12" s="98"/>
      <c r="K12" s="98"/>
      <c r="L12" s="98"/>
      <c r="M12" s="98"/>
      <c r="N12" s="98"/>
      <c r="O12" s="98"/>
      <c r="P12" s="98"/>
      <c r="Q12" s="98"/>
    </row>
    <row r="13" ht="21" customHeight="1" spans="1:17">
      <c r="A13" s="99" t="s">
        <v>172</v>
      </c>
      <c r="B13" s="100"/>
      <c r="C13" s="100"/>
      <c r="D13" s="100"/>
      <c r="E13" s="101"/>
      <c r="F13" s="98"/>
      <c r="G13" s="98">
        <v>540230</v>
      </c>
      <c r="H13" s="98">
        <v>540230</v>
      </c>
      <c r="I13" s="98"/>
      <c r="J13" s="98"/>
      <c r="K13" s="98"/>
      <c r="L13" s="98"/>
      <c r="M13" s="98"/>
      <c r="N13" s="98"/>
      <c r="O13" s="98"/>
      <c r="P13" s="98"/>
      <c r="Q13" s="98"/>
    </row>
    <row r="14" ht="21" customHeight="1" spans="1:17">
      <c r="A14" s="5"/>
      <c r="B14" s="102"/>
      <c r="C14" s="102"/>
      <c r="D14" s="102"/>
      <c r="E14" s="103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</row>
  </sheetData>
  <mergeCells count="17">
    <mergeCell ref="A3:Q3"/>
    <mergeCell ref="A4:F4"/>
    <mergeCell ref="G5:Q5"/>
    <mergeCell ref="L6:Q6"/>
    <mergeCell ref="A13:E13"/>
    <mergeCell ref="A14:Q14"/>
    <mergeCell ref="A5:A7"/>
    <mergeCell ref="B5:B7"/>
    <mergeCell ref="C5:C7"/>
    <mergeCell ref="D5:D7"/>
    <mergeCell ref="E5:E7"/>
    <mergeCell ref="F5:F7"/>
    <mergeCell ref="G6:G7"/>
    <mergeCell ref="H6:H7"/>
    <mergeCell ref="I6:I7"/>
    <mergeCell ref="J6:J7"/>
    <mergeCell ref="K6:K7"/>
  </mergeCells>
  <printOptions horizontalCentered="1"/>
  <pageMargins left="0.96" right="0.96" top="0.72" bottom="0.72" header="0" footer="0"/>
  <pageSetup paperSize="9" scale="37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N11"/>
  <sheetViews>
    <sheetView showZeros="0" workbookViewId="0">
      <pane ySplit="1" topLeftCell="A2" activePane="bottomLeft" state="frozen"/>
      <selection/>
      <selection pane="bottomLeft" activeCell="A22" sqref="A22"/>
    </sheetView>
  </sheetViews>
  <sheetFormatPr defaultColWidth="9.18333333333333" defaultRowHeight="14.25" customHeight="1"/>
  <cols>
    <col min="1" max="5" width="39.1833333333333" customWidth="1"/>
    <col min="6" max="6" width="27.5416666666667" customWidth="1"/>
    <col min="7" max="7" width="28.5416666666667" customWidth="1"/>
    <col min="8" max="8" width="28.1833333333333" customWidth="1"/>
    <col min="9" max="9" width="39.1833333333333" customWidth="1"/>
    <col min="10" max="14" width="20.45" customWidth="1"/>
  </cols>
  <sheetData>
    <row r="1" customHeight="1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6.5" customHeight="1" spans="1:14">
      <c r="A2" s="67"/>
      <c r="B2" s="68"/>
      <c r="C2" s="68"/>
      <c r="D2" s="68"/>
      <c r="E2" s="68"/>
      <c r="F2" s="68"/>
      <c r="G2" s="68"/>
      <c r="H2" s="67"/>
      <c r="I2" s="67"/>
      <c r="J2" s="67"/>
      <c r="K2" s="67"/>
      <c r="L2" s="67"/>
      <c r="M2" s="67"/>
      <c r="N2" s="46" t="s">
        <v>396</v>
      </c>
    </row>
    <row r="3" ht="41.25" customHeight="1" spans="1:14">
      <c r="A3" s="60" t="str">
        <f>"2026"&amp;"年部门政府购买服务预算表"</f>
        <v>2026年部门政府购买服务预算表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</row>
    <row r="4" ht="22.5" customHeight="1" spans="1:14">
      <c r="A4" s="61" t="s">
        <v>1</v>
      </c>
      <c r="B4" s="69"/>
      <c r="C4" s="69"/>
      <c r="D4" s="69"/>
      <c r="E4" s="69"/>
      <c r="F4" s="69"/>
      <c r="G4" s="69"/>
      <c r="H4" s="62"/>
      <c r="I4" s="62"/>
      <c r="J4" s="62"/>
      <c r="K4" s="62"/>
      <c r="L4" s="62"/>
      <c r="M4" s="62"/>
      <c r="N4" s="46" t="s">
        <v>2</v>
      </c>
    </row>
    <row r="5" s="36" customFormat="1" ht="15.75" customHeight="1" spans="1:14">
      <c r="A5" s="10" t="s">
        <v>379</v>
      </c>
      <c r="B5" s="70" t="s">
        <v>397</v>
      </c>
      <c r="C5" s="70" t="s">
        <v>398</v>
      </c>
      <c r="D5" s="71" t="s">
        <v>190</v>
      </c>
      <c r="E5" s="71"/>
      <c r="F5" s="71"/>
      <c r="G5" s="71"/>
      <c r="H5" s="72"/>
      <c r="I5" s="71"/>
      <c r="J5" s="71"/>
      <c r="K5" s="71"/>
      <c r="L5" s="73"/>
      <c r="M5" s="72"/>
      <c r="N5" s="74"/>
    </row>
    <row r="6" s="36" customFormat="1" ht="17.25" customHeight="1" spans="1:14">
      <c r="A6" s="15"/>
      <c r="B6" s="75"/>
      <c r="C6" s="75"/>
      <c r="D6" s="75" t="s">
        <v>56</v>
      </c>
      <c r="E6" s="75" t="s">
        <v>59</v>
      </c>
      <c r="F6" s="75" t="s">
        <v>399</v>
      </c>
      <c r="G6" s="75" t="s">
        <v>386</v>
      </c>
      <c r="H6" s="76" t="s">
        <v>387</v>
      </c>
      <c r="I6" s="77" t="s">
        <v>388</v>
      </c>
      <c r="J6" s="77"/>
      <c r="K6" s="77"/>
      <c r="L6" s="78"/>
      <c r="M6" s="79"/>
      <c r="N6" s="80"/>
    </row>
    <row r="7" s="36" customFormat="1" ht="54" customHeight="1" spans="1:14">
      <c r="A7" s="18"/>
      <c r="B7" s="80"/>
      <c r="C7" s="80"/>
      <c r="D7" s="80"/>
      <c r="E7" s="80"/>
      <c r="F7" s="80"/>
      <c r="G7" s="80"/>
      <c r="H7" s="81"/>
      <c r="I7" s="80" t="s">
        <v>58</v>
      </c>
      <c r="J7" s="80" t="s">
        <v>65</v>
      </c>
      <c r="K7" s="80" t="s">
        <v>198</v>
      </c>
      <c r="L7" s="82" t="s">
        <v>67</v>
      </c>
      <c r="M7" s="81" t="s">
        <v>68</v>
      </c>
      <c r="N7" s="80" t="s">
        <v>69</v>
      </c>
    </row>
    <row r="8" s="36" customFormat="1" ht="15" customHeight="1" spans="1:14">
      <c r="A8" s="18">
        <v>1</v>
      </c>
      <c r="B8" s="80">
        <v>2</v>
      </c>
      <c r="C8" s="80">
        <v>3</v>
      </c>
      <c r="D8" s="81">
        <v>4</v>
      </c>
      <c r="E8" s="81">
        <v>5</v>
      </c>
      <c r="F8" s="81">
        <v>6</v>
      </c>
      <c r="G8" s="81">
        <v>7</v>
      </c>
      <c r="H8" s="81">
        <v>8</v>
      </c>
      <c r="I8" s="81">
        <v>9</v>
      </c>
      <c r="J8" s="81">
        <v>10</v>
      </c>
      <c r="K8" s="81">
        <v>11</v>
      </c>
      <c r="L8" s="81">
        <v>12</v>
      </c>
      <c r="M8" s="81">
        <v>13</v>
      </c>
      <c r="N8" s="81">
        <v>14</v>
      </c>
    </row>
    <row r="9" s="36" customFormat="1" ht="21" customHeight="1" spans="1:14">
      <c r="A9" s="83"/>
      <c r="B9" s="84"/>
      <c r="C9" s="84"/>
      <c r="D9" s="85"/>
      <c r="E9" s="85"/>
      <c r="F9" s="85"/>
      <c r="G9" s="85"/>
      <c r="H9" s="85"/>
      <c r="I9" s="85"/>
      <c r="J9" s="85"/>
      <c r="K9" s="85"/>
      <c r="L9" s="86"/>
      <c r="M9" s="85"/>
      <c r="N9" s="85"/>
    </row>
    <row r="10" s="36" customFormat="1" ht="21" customHeight="1" spans="1:14">
      <c r="A10" s="87" t="s">
        <v>172</v>
      </c>
      <c r="B10" s="88"/>
      <c r="C10" s="89"/>
      <c r="D10" s="85"/>
      <c r="E10" s="85"/>
      <c r="F10" s="85"/>
      <c r="G10" s="85"/>
      <c r="H10" s="85"/>
      <c r="I10" s="85"/>
      <c r="J10" s="85"/>
      <c r="K10" s="85"/>
      <c r="L10" s="86"/>
      <c r="M10" s="85"/>
      <c r="N10" s="85"/>
    </row>
    <row r="11" customHeight="1" spans="1:14">
      <c r="A11" t="s">
        <v>400</v>
      </c>
    </row>
  </sheetData>
  <mergeCells count="13">
    <mergeCell ref="A3:N3"/>
    <mergeCell ref="A4:I4"/>
    <mergeCell ref="D5:N5"/>
    <mergeCell ref="I6:N6"/>
    <mergeCell ref="A10:C10"/>
    <mergeCell ref="A5:A7"/>
    <mergeCell ref="B5:B7"/>
    <mergeCell ref="C5:C7"/>
    <mergeCell ref="D6:D7"/>
    <mergeCell ref="E6:E7"/>
    <mergeCell ref="F6:F7"/>
    <mergeCell ref="G6:G7"/>
    <mergeCell ref="H6:H7"/>
  </mergeCells>
  <printOptions horizontalCentered="1"/>
  <pageMargins left="0.96" right="0.96" top="0.72" bottom="0.72" header="0" footer="0"/>
  <pageSetup paperSize="9" scale="27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9"/>
  <sheetViews>
    <sheetView showZeros="0" workbookViewId="0">
      <pane ySplit="1" topLeftCell="A2" activePane="bottomLeft" state="frozen"/>
      <selection/>
      <selection pane="bottomLeft" activeCell="A22" sqref="A22"/>
    </sheetView>
  </sheetViews>
  <sheetFormatPr defaultColWidth="9.18333333333333" defaultRowHeight="14.25" customHeight="1"/>
  <cols>
    <col min="1" max="1" width="37.725" customWidth="1"/>
    <col min="2" max="5" width="20" customWidth="1"/>
  </cols>
  <sheetData>
    <row r="1" customHeight="1" spans="1:23">
      <c r="A1" s="1"/>
      <c r="B1" s="1"/>
      <c r="C1" s="1"/>
      <c r="D1" s="1"/>
      <c r="E1" s="1"/>
    </row>
    <row r="2" ht="17.25" customHeight="1" spans="1:23">
      <c r="D2" s="59"/>
      <c r="E2" s="3"/>
      <c r="W2" s="3" t="s">
        <v>401</v>
      </c>
    </row>
    <row r="3" ht="41.25" customHeight="1" spans="1:23">
      <c r="A3" s="60" t="str">
        <f>"2026"&amp;"年对下转移支付预算表"</f>
        <v>2026年对下转移支付预算表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</row>
    <row r="4" ht="18" customHeight="1" spans="1:23">
      <c r="A4" s="61" t="s">
        <v>1</v>
      </c>
      <c r="B4" s="62"/>
      <c r="C4" s="62"/>
      <c r="D4" s="63"/>
      <c r="E4" s="8"/>
      <c r="W4" s="8" t="s">
        <v>2</v>
      </c>
    </row>
    <row r="5" s="36" customFormat="1" ht="19.5" customHeight="1" spans="1:23">
      <c r="A5" s="16" t="s">
        <v>402</v>
      </c>
      <c r="B5" s="11" t="s">
        <v>190</v>
      </c>
      <c r="C5" s="12"/>
      <c r="D5" s="12"/>
      <c r="E5" s="11" t="s">
        <v>403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</row>
    <row r="6" s="36" customFormat="1" ht="40.5" customHeight="1" spans="1:23">
      <c r="A6" s="19"/>
      <c r="B6" s="28" t="s">
        <v>56</v>
      </c>
      <c r="C6" s="10" t="s">
        <v>59</v>
      </c>
      <c r="D6" s="64" t="s">
        <v>404</v>
      </c>
      <c r="E6" s="65" t="s">
        <v>405</v>
      </c>
      <c r="F6" s="65" t="s">
        <v>406</v>
      </c>
      <c r="G6" s="65" t="s">
        <v>407</v>
      </c>
      <c r="H6" s="65" t="s">
        <v>408</v>
      </c>
      <c r="I6" s="65" t="s">
        <v>409</v>
      </c>
      <c r="J6" s="65" t="s">
        <v>410</v>
      </c>
      <c r="K6" s="65" t="s">
        <v>411</v>
      </c>
      <c r="L6" s="65" t="s">
        <v>412</v>
      </c>
      <c r="M6" s="65" t="s">
        <v>413</v>
      </c>
      <c r="N6" s="65" t="s">
        <v>414</v>
      </c>
      <c r="O6" s="65" t="s">
        <v>415</v>
      </c>
      <c r="P6" s="65" t="s">
        <v>416</v>
      </c>
      <c r="Q6" s="65" t="s">
        <v>417</v>
      </c>
      <c r="R6" s="65" t="s">
        <v>418</v>
      </c>
      <c r="S6" s="65" t="s">
        <v>419</v>
      </c>
      <c r="T6" s="65" t="s">
        <v>420</v>
      </c>
      <c r="U6" s="65" t="s">
        <v>421</v>
      </c>
      <c r="V6" s="65" t="s">
        <v>422</v>
      </c>
      <c r="W6" s="65" t="s">
        <v>423</v>
      </c>
    </row>
    <row r="7" s="36" customFormat="1" ht="19.5" customHeight="1" spans="1:23">
      <c r="A7" s="65">
        <v>1</v>
      </c>
      <c r="B7" s="65">
        <v>2</v>
      </c>
      <c r="C7" s="65">
        <v>3</v>
      </c>
      <c r="D7" s="11">
        <v>4</v>
      </c>
      <c r="E7" s="65">
        <v>5</v>
      </c>
      <c r="F7" s="65">
        <v>6</v>
      </c>
      <c r="G7" s="65">
        <v>7</v>
      </c>
      <c r="H7" s="11">
        <v>8</v>
      </c>
      <c r="I7" s="65">
        <v>9</v>
      </c>
      <c r="J7" s="65">
        <v>10</v>
      </c>
      <c r="K7" s="65">
        <v>11</v>
      </c>
      <c r="L7" s="11">
        <v>12</v>
      </c>
      <c r="M7" s="65">
        <v>13</v>
      </c>
      <c r="N7" s="65">
        <v>14</v>
      </c>
      <c r="O7" s="65">
        <v>15</v>
      </c>
      <c r="P7" s="11">
        <v>16</v>
      </c>
      <c r="Q7" s="65">
        <v>17</v>
      </c>
      <c r="R7" s="65">
        <v>18</v>
      </c>
      <c r="S7" s="65">
        <v>19</v>
      </c>
      <c r="T7" s="11">
        <v>20</v>
      </c>
      <c r="U7" s="11">
        <v>21</v>
      </c>
      <c r="V7" s="11">
        <v>22</v>
      </c>
      <c r="W7" s="65">
        <v>23</v>
      </c>
    </row>
    <row r="8" s="36" customFormat="1" ht="28.4" customHeight="1" spans="1:23">
      <c r="A8" s="30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</row>
    <row r="9" customHeight="1" spans="1:23">
      <c r="A9" t="s">
        <v>424</v>
      </c>
    </row>
  </sheetData>
  <mergeCells count="5">
    <mergeCell ref="A3:W3"/>
    <mergeCell ref="A4:D4"/>
    <mergeCell ref="B5:D5"/>
    <mergeCell ref="E5:W5"/>
    <mergeCell ref="A5:A6"/>
  </mergeCells>
  <printOptions horizontalCentered="1"/>
  <pageMargins left="0.96" right="0.96" top="0.72" bottom="0.72" header="0" footer="0"/>
  <pageSetup paperSize="9" scale="3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8"/>
  <sheetViews>
    <sheetView showZeros="0" workbookViewId="0">
      <pane ySplit="1" topLeftCell="A2" activePane="bottomLeft" state="frozen"/>
      <selection/>
      <selection pane="bottomLeft" activeCell="A22" sqref="A22"/>
    </sheetView>
  </sheetViews>
  <sheetFormatPr defaultColWidth="9.18333333333333" defaultRowHeight="12" customHeight="1" outlineLevelRow="7"/>
  <cols>
    <col min="1" max="1" width="34.2666666666667" customWidth="1"/>
    <col min="2" max="2" width="29" customWidth="1"/>
    <col min="3" max="5" width="23.5416666666667" customWidth="1"/>
    <col min="6" max="6" width="11.2666666666667" customWidth="1"/>
    <col min="7" max="7" width="25.1833333333333" customWidth="1"/>
    <col min="8" max="8" width="15.5416666666667" customWidth="1"/>
    <col min="9" max="9" width="13.45" customWidth="1"/>
    <col min="10" max="10" width="18.8166666666667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ht="16.5" customHeight="1" spans="1:10">
      <c r="J2" s="3" t="s">
        <v>425</v>
      </c>
    </row>
    <row r="3" ht="41.25" customHeight="1" spans="1:10">
      <c r="A3" s="52" t="str">
        <f>"2026"&amp;"年对下转移支付绩效目标表"</f>
        <v>2026年对下转移支付绩效目标表</v>
      </c>
      <c r="B3" s="4"/>
      <c r="C3" s="4"/>
      <c r="D3" s="4"/>
      <c r="E3" s="4"/>
      <c r="F3" s="53"/>
      <c r="G3" s="4"/>
      <c r="H3" s="53"/>
      <c r="I3" s="53"/>
      <c r="J3" s="4"/>
    </row>
    <row r="4" ht="17.25" customHeight="1" spans="1:10">
      <c r="A4" s="5" t="s">
        <v>1</v>
      </c>
    </row>
    <row r="5" ht="44.25" customHeight="1" spans="1:10">
      <c r="A5" s="54" t="s">
        <v>287</v>
      </c>
      <c r="B5" s="54" t="s">
        <v>288</v>
      </c>
      <c r="C5" s="54" t="s">
        <v>289</v>
      </c>
      <c r="D5" s="54" t="s">
        <v>290</v>
      </c>
      <c r="E5" s="54" t="s">
        <v>291</v>
      </c>
      <c r="F5" s="55" t="s">
        <v>292</v>
      </c>
      <c r="G5" s="54" t="s">
        <v>293</v>
      </c>
      <c r="H5" s="55" t="s">
        <v>294</v>
      </c>
      <c r="I5" s="55" t="s">
        <v>295</v>
      </c>
      <c r="J5" s="54" t="s">
        <v>296</v>
      </c>
    </row>
    <row r="6" ht="14.25" customHeight="1" spans="1:10">
      <c r="A6" s="54">
        <v>1</v>
      </c>
      <c r="B6" s="54">
        <v>2</v>
      </c>
      <c r="C6" s="54">
        <v>3</v>
      </c>
      <c r="D6" s="54">
        <v>4</v>
      </c>
      <c r="E6" s="54">
        <v>5</v>
      </c>
      <c r="F6" s="55">
        <v>6</v>
      </c>
      <c r="G6" s="54">
        <v>7</v>
      </c>
      <c r="H6" s="55">
        <v>8</v>
      </c>
      <c r="I6" s="55">
        <v>9</v>
      </c>
      <c r="J6" s="54">
        <v>10</v>
      </c>
    </row>
    <row r="7" ht="42" customHeight="1" spans="1:10">
      <c r="A7" s="30"/>
      <c r="B7" s="56"/>
      <c r="C7" s="56"/>
      <c r="D7" s="56"/>
      <c r="E7" s="57"/>
      <c r="F7" s="58"/>
      <c r="G7" s="57"/>
      <c r="H7" s="58"/>
      <c r="I7" s="58"/>
      <c r="J7" s="57"/>
    </row>
    <row r="8" customHeight="1" spans="1:10">
      <c r="A8" t="s">
        <v>424</v>
      </c>
    </row>
  </sheetData>
  <mergeCells count="2">
    <mergeCell ref="A3:J3"/>
    <mergeCell ref="A4:H4"/>
  </mergeCells>
  <printOptions horizontalCentered="1"/>
  <pageMargins left="0.96" right="0.96" top="0.72" bottom="0.72" header="0" footer="0"/>
  <pageSetup paperSize="9" scale="5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10"/>
  <sheetViews>
    <sheetView showZeros="0" workbookViewId="0">
      <pane ySplit="1" topLeftCell="A2" activePane="bottomLeft" state="frozen"/>
      <selection/>
      <selection pane="bottomLeft" activeCell="A22" sqref="A22"/>
    </sheetView>
  </sheetViews>
  <sheetFormatPr defaultColWidth="10.45" defaultRowHeight="14.25" customHeight="1"/>
  <cols>
    <col min="1" max="3" width="33.725" customWidth="1"/>
    <col min="4" max="4" width="45.5416666666667" customWidth="1"/>
    <col min="5" max="5" width="27.5416666666667" customWidth="1"/>
    <col min="6" max="6" width="21.725" customWidth="1"/>
    <col min="7" max="9" width="26.2666666666667" customWidth="1"/>
  </cols>
  <sheetData>
    <row r="1" customHeight="1" spans="1:9">
      <c r="A1" s="1"/>
      <c r="B1" s="1"/>
      <c r="C1" s="1"/>
      <c r="D1" s="1"/>
      <c r="E1" s="1"/>
      <c r="F1" s="1"/>
      <c r="G1" s="1"/>
      <c r="H1" s="1"/>
      <c r="I1" s="1"/>
    </row>
    <row r="2" customHeight="1" spans="1:9">
      <c r="A2" s="37"/>
      <c r="B2" s="37"/>
      <c r="C2" s="37"/>
      <c r="D2" s="37"/>
      <c r="E2" s="37"/>
      <c r="F2" s="37"/>
      <c r="G2" s="37"/>
      <c r="H2" s="38" t="s">
        <v>426</v>
      </c>
      <c r="I2" s="37"/>
    </row>
    <row r="3" ht="41.25" customHeight="1" spans="1:9">
      <c r="A3" s="39" t="str">
        <f>"2026"&amp;"年新增资产配置预算表"</f>
        <v>2026年新增资产配置预算表</v>
      </c>
      <c r="B3" s="39"/>
      <c r="C3" s="39"/>
      <c r="D3" s="39"/>
      <c r="E3" s="39"/>
      <c r="F3" s="39"/>
      <c r="G3" s="39"/>
      <c r="H3" s="39"/>
      <c r="I3" s="40"/>
    </row>
    <row r="4" customHeight="1" spans="1:9">
      <c r="A4" s="41" t="s">
        <v>1</v>
      </c>
      <c r="B4" s="42"/>
      <c r="C4" s="42"/>
      <c r="D4" s="43"/>
      <c r="F4" s="44"/>
      <c r="G4" s="45"/>
      <c r="H4" s="46" t="s">
        <v>2</v>
      </c>
      <c r="I4" s="46"/>
    </row>
    <row r="5" s="36" customFormat="1" ht="18.75" customHeight="1" spans="1:9">
      <c r="A5" s="47" t="s">
        <v>183</v>
      </c>
      <c r="B5" s="47" t="s">
        <v>427</v>
      </c>
      <c r="C5" s="47" t="s">
        <v>428</v>
      </c>
      <c r="D5" s="47" t="s">
        <v>429</v>
      </c>
      <c r="E5" s="47" t="s">
        <v>430</v>
      </c>
      <c r="F5" s="47" t="s">
        <v>431</v>
      </c>
      <c r="G5" s="47"/>
      <c r="H5" s="47"/>
    </row>
    <row r="6" s="36" customFormat="1" ht="18.75" customHeight="1" spans="1:9">
      <c r="A6" s="47"/>
      <c r="B6" s="47"/>
      <c r="C6" s="47"/>
      <c r="D6" s="47"/>
      <c r="E6" s="47"/>
      <c r="F6" s="47" t="s">
        <v>383</v>
      </c>
      <c r="G6" s="47" t="s">
        <v>432</v>
      </c>
      <c r="H6" s="47" t="s">
        <v>433</v>
      </c>
    </row>
    <row r="7" s="36" customFormat="1" ht="18.75" customHeight="1" spans="1:9">
      <c r="A7" s="48" t="s">
        <v>83</v>
      </c>
      <c r="B7" s="48" t="s">
        <v>84</v>
      </c>
      <c r="C7" s="48" t="s">
        <v>85</v>
      </c>
      <c r="D7" s="48" t="s">
        <v>86</v>
      </c>
      <c r="E7" s="48" t="s">
        <v>87</v>
      </c>
      <c r="F7" s="48" t="s">
        <v>88</v>
      </c>
      <c r="G7" s="48" t="s">
        <v>89</v>
      </c>
      <c r="H7" s="48" t="s">
        <v>90</v>
      </c>
    </row>
    <row r="8" s="36" customFormat="1" ht="29.9" customHeight="1" spans="1:9">
      <c r="A8" s="49"/>
      <c r="B8" s="49"/>
      <c r="C8" s="49"/>
      <c r="D8" s="49"/>
      <c r="E8" s="47"/>
      <c r="F8" s="50"/>
      <c r="G8" s="51"/>
      <c r="H8" s="51"/>
    </row>
    <row r="9" s="36" customFormat="1" ht="20.15" customHeight="1" spans="1:9">
      <c r="A9" s="47" t="s">
        <v>56</v>
      </c>
      <c r="B9" s="47"/>
      <c r="C9" s="47"/>
      <c r="D9" s="47"/>
      <c r="E9" s="47"/>
      <c r="F9" s="50"/>
      <c r="G9" s="51"/>
      <c r="H9" s="51"/>
    </row>
    <row r="10" customHeight="1" spans="1:9">
      <c r="A10" t="s">
        <v>434</v>
      </c>
    </row>
  </sheetData>
  <mergeCells count="9">
    <mergeCell ref="A3:H3"/>
    <mergeCell ref="A4:C4"/>
    <mergeCell ref="F5:H5"/>
    <mergeCell ref="A9:E9"/>
    <mergeCell ref="A5:A6"/>
    <mergeCell ref="B5:B6"/>
    <mergeCell ref="C5:C6"/>
    <mergeCell ref="D5:D6"/>
    <mergeCell ref="E5:E6"/>
  </mergeCells>
  <pageMargins left="0.67" right="0.67" top="0.72" bottom="0.72" header="0.28" footer="0.28"/>
  <pageSetup paperSize="9" scale="47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1"/>
  <sheetViews>
    <sheetView showZeros="0" workbookViewId="0">
      <pane ySplit="1" topLeftCell="A2" activePane="bottomLeft" state="frozen"/>
      <selection/>
      <selection pane="bottomLeft" activeCell="A22" sqref="A22"/>
    </sheetView>
  </sheetViews>
  <sheetFormatPr defaultColWidth="9.18333333333333" defaultRowHeight="14.25" customHeight="1"/>
  <cols>
    <col min="1" max="1" width="19.2666666666667" customWidth="1"/>
    <col min="2" max="2" width="33.8166666666667" customWidth="1"/>
    <col min="3" max="3" width="23.8166666666667" customWidth="1"/>
    <col min="4" max="4" width="11.1833333333333" customWidth="1"/>
    <col min="5" max="5" width="17.725" customWidth="1"/>
    <col min="6" max="6" width="9.81666666666667" customWidth="1"/>
    <col min="7" max="7" width="17.725" customWidth="1"/>
    <col min="8" max="11" width="23.1833333333333" customWidth="1"/>
  </cols>
  <sheetData>
    <row r="1" customHeight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customHeight="1" spans="1:11">
      <c r="D2" s="2"/>
      <c r="E2" s="2"/>
      <c r="F2" s="2"/>
      <c r="G2" s="2"/>
      <c r="K2" s="3" t="s">
        <v>435</v>
      </c>
    </row>
    <row r="3" ht="41.25" customHeight="1" spans="1:11">
      <c r="A3" s="4" t="str">
        <f>"2026"&amp;"年上级转移支付补助项目支出预算表"</f>
        <v>2026年上级转移支付补助项目支出预算表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ht="13.5" customHeight="1" spans="1:11">
      <c r="A4" s="5" t="s">
        <v>1</v>
      </c>
      <c r="B4" s="6"/>
      <c r="C4" s="6"/>
      <c r="D4" s="6"/>
      <c r="E4" s="6"/>
      <c r="F4" s="6"/>
      <c r="G4" s="6"/>
      <c r="H4" s="7"/>
      <c r="I4" s="7"/>
      <c r="J4" s="7"/>
      <c r="K4" s="8" t="s">
        <v>2</v>
      </c>
    </row>
    <row r="5" ht="21.75" customHeight="1" spans="1:11">
      <c r="A5" s="9" t="s">
        <v>253</v>
      </c>
      <c r="B5" s="9" t="s">
        <v>185</v>
      </c>
      <c r="C5" s="9" t="s">
        <v>254</v>
      </c>
      <c r="D5" s="10" t="s">
        <v>186</v>
      </c>
      <c r="E5" s="10" t="s">
        <v>187</v>
      </c>
      <c r="F5" s="10" t="s">
        <v>255</v>
      </c>
      <c r="G5" s="10" t="s">
        <v>256</v>
      </c>
      <c r="H5" s="16" t="s">
        <v>56</v>
      </c>
      <c r="I5" s="11" t="s">
        <v>436</v>
      </c>
      <c r="J5" s="12"/>
      <c r="K5" s="13"/>
    </row>
    <row r="6" ht="21.75" customHeight="1" spans="1:11">
      <c r="A6" s="14"/>
      <c r="B6" s="14"/>
      <c r="C6" s="14"/>
      <c r="D6" s="15"/>
      <c r="E6" s="15"/>
      <c r="F6" s="15"/>
      <c r="G6" s="15"/>
      <c r="H6" s="28"/>
      <c r="I6" s="10" t="s">
        <v>59</v>
      </c>
      <c r="J6" s="10" t="s">
        <v>60</v>
      </c>
      <c r="K6" s="10" t="s">
        <v>61</v>
      </c>
    </row>
    <row r="7" ht="40.5" customHeight="1" spans="1:11">
      <c r="A7" s="17"/>
      <c r="B7" s="17"/>
      <c r="C7" s="17"/>
      <c r="D7" s="18"/>
      <c r="E7" s="18"/>
      <c r="F7" s="18"/>
      <c r="G7" s="18"/>
      <c r="H7" s="19"/>
      <c r="I7" s="18" t="s">
        <v>58</v>
      </c>
      <c r="J7" s="18"/>
      <c r="K7" s="18"/>
    </row>
    <row r="8" ht="15" customHeight="1" spans="1:11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  <c r="H8" s="20">
        <v>8</v>
      </c>
      <c r="I8" s="20">
        <v>9</v>
      </c>
      <c r="J8" s="29">
        <v>10</v>
      </c>
      <c r="K8" s="29">
        <v>11</v>
      </c>
    </row>
    <row r="9" ht="18.75" customHeight="1" spans="1:11">
      <c r="A9" s="30"/>
      <c r="B9" s="21"/>
      <c r="C9" s="30"/>
      <c r="D9" s="30"/>
      <c r="E9" s="30"/>
      <c r="F9" s="30"/>
      <c r="G9" s="30"/>
      <c r="H9" s="31"/>
      <c r="I9" s="32"/>
      <c r="J9" s="32"/>
      <c r="K9" s="31"/>
    </row>
    <row r="10" ht="18.75" customHeight="1" spans="1:11">
      <c r="A10" s="33" t="s">
        <v>172</v>
      </c>
      <c r="B10" s="34"/>
      <c r="C10" s="34"/>
      <c r="D10" s="34"/>
      <c r="E10" s="34"/>
      <c r="F10" s="34"/>
      <c r="G10" s="35"/>
      <c r="H10" s="23"/>
      <c r="I10" s="23"/>
      <c r="J10" s="23"/>
      <c r="K10" s="31"/>
    </row>
    <row r="11" customHeight="1" spans="1:11">
      <c r="A11" t="s">
        <v>437</v>
      </c>
    </row>
  </sheetData>
  <mergeCells count="15">
    <mergeCell ref="A3:K3"/>
    <mergeCell ref="A4:G4"/>
    <mergeCell ref="I5:K5"/>
    <mergeCell ref="A10:G10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</mergeCells>
  <printOptions horizontalCentered="1"/>
  <pageMargins left="0.37" right="0.37" top="0.56" bottom="0.56" header="0.48" footer="0.48"/>
  <pageSetup paperSize="9" scale="58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0"/>
  <sheetViews>
    <sheetView showZeros="0" workbookViewId="0">
      <pane ySplit="1" topLeftCell="A2" activePane="bottomLeft" state="frozen"/>
      <selection/>
      <selection pane="bottomLeft" activeCell="A22" sqref="A22"/>
    </sheetView>
  </sheetViews>
  <sheetFormatPr defaultColWidth="9.18333333333333" defaultRowHeight="14.25" customHeight="1" outlineLevelCol="6"/>
  <cols>
    <col min="1" max="1" width="35.2666666666667" customWidth="1"/>
    <col min="2" max="4" width="28" customWidth="1"/>
    <col min="5" max="7" width="23.8166666666667" customWidth="1"/>
  </cols>
  <sheetData>
    <row r="1" customHeight="1" spans="1:7">
      <c r="A1" s="1"/>
      <c r="B1" s="1"/>
      <c r="C1" s="1"/>
      <c r="D1" s="1"/>
      <c r="E1" s="1"/>
      <c r="F1" s="1"/>
      <c r="G1" s="1"/>
    </row>
    <row r="2" ht="13.5" customHeight="1" spans="1:7">
      <c r="D2" s="2"/>
      <c r="G2" s="3" t="s">
        <v>438</v>
      </c>
    </row>
    <row r="3" ht="41.25" customHeight="1" spans="1:7">
      <c r="A3" s="4" t="str">
        <f>"2026"&amp;"年部门项目中期规划预算表"</f>
        <v>2026年部门项目中期规划预算表</v>
      </c>
      <c r="B3" s="4"/>
      <c r="C3" s="4"/>
      <c r="D3" s="4"/>
      <c r="E3" s="4"/>
      <c r="F3" s="4"/>
      <c r="G3" s="4"/>
    </row>
    <row r="4" ht="13.5" customHeight="1" spans="1:7">
      <c r="A4" s="5" t="s">
        <v>1</v>
      </c>
      <c r="B4" s="6"/>
      <c r="C4" s="6"/>
      <c r="D4" s="6"/>
      <c r="E4" s="7"/>
      <c r="F4" s="7"/>
      <c r="G4" s="8" t="s">
        <v>2</v>
      </c>
    </row>
    <row r="5" ht="21.75" customHeight="1" spans="1:7">
      <c r="A5" s="9" t="s">
        <v>254</v>
      </c>
      <c r="B5" s="9" t="s">
        <v>253</v>
      </c>
      <c r="C5" s="9" t="s">
        <v>185</v>
      </c>
      <c r="D5" s="10" t="s">
        <v>439</v>
      </c>
      <c r="E5" s="11" t="s">
        <v>59</v>
      </c>
      <c r="F5" s="12"/>
      <c r="G5" s="13"/>
    </row>
    <row r="6" ht="21.75" customHeight="1" spans="1:7">
      <c r="A6" s="14"/>
      <c r="B6" s="14"/>
      <c r="C6" s="14"/>
      <c r="D6" s="15"/>
      <c r="E6" s="16" t="str">
        <f>"2025"&amp;"年"</f>
        <v>2025年</v>
      </c>
      <c r="F6" s="10" t="str">
        <f>("2025"+1)&amp;"年"</f>
        <v>2026年</v>
      </c>
      <c r="G6" s="10" t="str">
        <f>("2025"+2)&amp;"年"</f>
        <v>2027年</v>
      </c>
    </row>
    <row r="7" ht="40.5" customHeight="1" spans="1:7">
      <c r="A7" s="17"/>
      <c r="B7" s="17"/>
      <c r="C7" s="17"/>
      <c r="D7" s="18"/>
      <c r="E7" s="19"/>
      <c r="F7" s="18" t="s">
        <v>58</v>
      </c>
      <c r="G7" s="18"/>
    </row>
    <row r="8" ht="15" customHeight="1" spans="1:7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</row>
    <row r="9" ht="31" customHeight="1" spans="1:7">
      <c r="A9" s="21" t="s">
        <v>71</v>
      </c>
      <c r="B9" s="22" t="s">
        <v>440</v>
      </c>
      <c r="C9" s="22" t="s">
        <v>268</v>
      </c>
      <c r="D9" s="21" t="s">
        <v>441</v>
      </c>
      <c r="E9" s="23">
        <v>184050</v>
      </c>
      <c r="F9" s="23">
        <v>184050</v>
      </c>
      <c r="G9" s="23"/>
    </row>
    <row r="10" ht="31" customHeight="1" spans="1:7">
      <c r="A10" s="21" t="s">
        <v>71</v>
      </c>
      <c r="B10" s="21" t="s">
        <v>442</v>
      </c>
      <c r="C10" s="21" t="s">
        <v>271</v>
      </c>
      <c r="D10" s="21" t="s">
        <v>441</v>
      </c>
      <c r="E10" s="23">
        <v>960</v>
      </c>
      <c r="F10" s="23"/>
      <c r="G10" s="23"/>
    </row>
    <row r="11" ht="31" customHeight="1" spans="1:7">
      <c r="A11" s="21" t="s">
        <v>71</v>
      </c>
      <c r="B11" s="22" t="s">
        <v>443</v>
      </c>
      <c r="C11" s="22" t="s">
        <v>261</v>
      </c>
      <c r="D11" s="21" t="s">
        <v>441</v>
      </c>
      <c r="E11" s="23">
        <v>353780</v>
      </c>
      <c r="F11" s="23"/>
      <c r="G11" s="23"/>
    </row>
    <row r="12" ht="31" customHeight="1" spans="1:7">
      <c r="A12" s="21" t="s">
        <v>71</v>
      </c>
      <c r="B12" s="22" t="s">
        <v>443</v>
      </c>
      <c r="C12" s="22" t="s">
        <v>281</v>
      </c>
      <c r="D12" s="21" t="s">
        <v>441</v>
      </c>
      <c r="E12" s="23">
        <v>4740</v>
      </c>
      <c r="F12" s="23">
        <v>4740</v>
      </c>
      <c r="G12" s="23">
        <v>4740</v>
      </c>
    </row>
    <row r="13" ht="31" customHeight="1" spans="1:7">
      <c r="A13" s="21" t="s">
        <v>71</v>
      </c>
      <c r="B13" s="21" t="s">
        <v>443</v>
      </c>
      <c r="C13" s="21" t="s">
        <v>285</v>
      </c>
      <c r="D13" s="21" t="s">
        <v>441</v>
      </c>
      <c r="E13" s="23">
        <v>8453</v>
      </c>
      <c r="F13" s="23">
        <v>8453</v>
      </c>
      <c r="G13" s="23">
        <v>8453</v>
      </c>
    </row>
    <row r="14" ht="18.75" customHeight="1" spans="1:7">
      <c r="A14" s="24" t="s">
        <v>56</v>
      </c>
      <c r="B14" s="25" t="s">
        <v>444</v>
      </c>
      <c r="C14" s="25"/>
      <c r="D14" s="26"/>
      <c r="E14" s="23">
        <v>551983</v>
      </c>
      <c r="F14" s="23">
        <v>197243</v>
      </c>
      <c r="G14" s="23">
        <v>13193</v>
      </c>
    </row>
    <row r="18" customHeight="1" spans="4:4">
      <c r="D18" s="27"/>
    </row>
    <row r="19" customHeight="1" spans="4:4">
      <c r="D19" s="27"/>
    </row>
    <row r="20" customHeight="1" spans="4:4">
      <c r="D20" s="27"/>
    </row>
  </sheetData>
  <mergeCells count="11">
    <mergeCell ref="A3:G3"/>
    <mergeCell ref="A4:D4"/>
    <mergeCell ref="E5:G5"/>
    <mergeCell ref="A14:D14"/>
    <mergeCell ref="A5:A7"/>
    <mergeCell ref="B5:B7"/>
    <mergeCell ref="C5:C7"/>
    <mergeCell ref="D5:D7"/>
    <mergeCell ref="E6:E7"/>
    <mergeCell ref="F6:F7"/>
    <mergeCell ref="G6:G7"/>
  </mergeCells>
  <printOptions horizontalCentered="1"/>
  <pageMargins left="0.37" right="0.37" top="0.56" bottom="0.56" header="0.48" footer="0.48"/>
  <pageSetup paperSize="9" scale="6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0"/>
  <sheetViews>
    <sheetView showGridLines="0" showZeros="0" workbookViewId="0">
      <pane ySplit="1" topLeftCell="A2" activePane="bottomLeft" state="frozen"/>
      <selection/>
      <selection pane="bottomLeft" activeCell="A22" sqref="A22"/>
    </sheetView>
  </sheetViews>
  <sheetFormatPr defaultColWidth="8.54166666666667" defaultRowHeight="12.75" customHeight="1"/>
  <cols>
    <col min="1" max="1" width="15.9083333333333" customWidth="1"/>
    <col min="2" max="2" width="35" customWidth="1"/>
    <col min="3" max="19" width="22" customWidth="1"/>
  </cols>
  <sheetData>
    <row r="1" customHeight="1" spans="1:1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17.25" customHeight="1" spans="1:19">
      <c r="A2" s="46" t="s">
        <v>53</v>
      </c>
    </row>
    <row r="3" ht="41.25" customHeight="1" spans="1:19">
      <c r="A3" s="39" t="str">
        <f>"2026"&amp;"年部门收入预算表"</f>
        <v>2026年部门收入预算表</v>
      </c>
    </row>
    <row r="4" ht="17.25" customHeight="1" spans="1:19">
      <c r="A4" s="41" t="s">
        <v>1</v>
      </c>
      <c r="B4" s="142"/>
      <c r="S4" s="43" t="s">
        <v>2</v>
      </c>
    </row>
    <row r="5" ht="21.75" customHeight="1" spans="1:19">
      <c r="A5" s="172" t="s">
        <v>54</v>
      </c>
      <c r="B5" s="173" t="s">
        <v>55</v>
      </c>
      <c r="C5" s="173" t="s">
        <v>56</v>
      </c>
      <c r="D5" s="138" t="s">
        <v>57</v>
      </c>
      <c r="E5" s="138"/>
      <c r="F5" s="138"/>
      <c r="G5" s="138"/>
      <c r="H5" s="138"/>
      <c r="I5" s="116"/>
      <c r="J5" s="138"/>
      <c r="K5" s="138"/>
      <c r="L5" s="138"/>
      <c r="M5" s="138"/>
      <c r="N5" s="139"/>
      <c r="O5" s="138" t="s">
        <v>46</v>
      </c>
      <c r="P5" s="138"/>
      <c r="Q5" s="138"/>
      <c r="R5" s="138"/>
      <c r="S5" s="139"/>
    </row>
    <row r="6" ht="27" customHeight="1" spans="1:19">
      <c r="A6" s="174"/>
      <c r="B6" s="175"/>
      <c r="C6" s="175"/>
      <c r="D6" s="175" t="s">
        <v>58</v>
      </c>
      <c r="E6" s="175" t="s">
        <v>59</v>
      </c>
      <c r="F6" s="175" t="s">
        <v>60</v>
      </c>
      <c r="G6" s="175" t="s">
        <v>61</v>
      </c>
      <c r="H6" s="175" t="s">
        <v>62</v>
      </c>
      <c r="I6" s="176" t="s">
        <v>63</v>
      </c>
      <c r="J6" s="177"/>
      <c r="K6" s="177"/>
      <c r="L6" s="177"/>
      <c r="M6" s="177"/>
      <c r="N6" s="178"/>
      <c r="O6" s="175" t="s">
        <v>58</v>
      </c>
      <c r="P6" s="175" t="s">
        <v>59</v>
      </c>
      <c r="Q6" s="175" t="s">
        <v>60</v>
      </c>
      <c r="R6" s="175" t="s">
        <v>61</v>
      </c>
      <c r="S6" s="175" t="s">
        <v>64</v>
      </c>
    </row>
    <row r="7" ht="30" customHeight="1" spans="1:19">
      <c r="A7" s="179"/>
      <c r="B7" s="89"/>
      <c r="C7" s="180"/>
      <c r="D7" s="180"/>
      <c r="E7" s="180"/>
      <c r="F7" s="180"/>
      <c r="G7" s="180"/>
      <c r="H7" s="180"/>
      <c r="I7" s="58" t="s">
        <v>58</v>
      </c>
      <c r="J7" s="178" t="s">
        <v>65</v>
      </c>
      <c r="K7" s="178" t="s">
        <v>66</v>
      </c>
      <c r="L7" s="178" t="s">
        <v>67</v>
      </c>
      <c r="M7" s="178" t="s">
        <v>68</v>
      </c>
      <c r="N7" s="178" t="s">
        <v>69</v>
      </c>
      <c r="O7" s="181"/>
      <c r="P7" s="181"/>
      <c r="Q7" s="181"/>
      <c r="R7" s="181"/>
      <c r="S7" s="180"/>
    </row>
    <row r="8" ht="15" customHeight="1" spans="1:19">
      <c r="A8" s="151">
        <v>1</v>
      </c>
      <c r="B8" s="151">
        <v>2</v>
      </c>
      <c r="C8" s="151">
        <v>3</v>
      </c>
      <c r="D8" s="151">
        <v>4</v>
      </c>
      <c r="E8" s="151">
        <v>5</v>
      </c>
      <c r="F8" s="151">
        <v>6</v>
      </c>
      <c r="G8" s="151">
        <v>7</v>
      </c>
      <c r="H8" s="151">
        <v>8</v>
      </c>
      <c r="I8" s="58">
        <v>9</v>
      </c>
      <c r="J8" s="151">
        <v>10</v>
      </c>
      <c r="K8" s="151">
        <v>11</v>
      </c>
      <c r="L8" s="151">
        <v>12</v>
      </c>
      <c r="M8" s="151">
        <v>13</v>
      </c>
      <c r="N8" s="151">
        <v>14</v>
      </c>
      <c r="O8" s="151">
        <v>15</v>
      </c>
      <c r="P8" s="151">
        <v>16</v>
      </c>
      <c r="Q8" s="151">
        <v>17</v>
      </c>
      <c r="R8" s="151">
        <v>18</v>
      </c>
      <c r="S8" s="151">
        <v>19</v>
      </c>
    </row>
    <row r="9" ht="18" customHeight="1" spans="1:19">
      <c r="A9" s="21" t="s">
        <v>70</v>
      </c>
      <c r="B9" s="21" t="s">
        <v>71</v>
      </c>
      <c r="C9" s="98">
        <v>9455249.53</v>
      </c>
      <c r="D9" s="98">
        <v>9455249.53</v>
      </c>
      <c r="E9" s="98">
        <v>8066249.53</v>
      </c>
      <c r="F9" s="98"/>
      <c r="G9" s="98"/>
      <c r="H9" s="98"/>
      <c r="I9" s="98">
        <v>1389000</v>
      </c>
      <c r="J9" s="98"/>
      <c r="K9" s="98"/>
      <c r="L9" s="98"/>
      <c r="M9" s="98"/>
      <c r="N9" s="98">
        <v>1389000</v>
      </c>
      <c r="O9" s="98"/>
      <c r="P9" s="98"/>
      <c r="Q9" s="98"/>
      <c r="R9" s="98"/>
      <c r="S9" s="98"/>
    </row>
    <row r="10" ht="18" customHeight="1" spans="1:19">
      <c r="A10" s="143" t="s">
        <v>56</v>
      </c>
      <c r="B10" s="144"/>
      <c r="C10" s="98">
        <v>9455249.53</v>
      </c>
      <c r="D10" s="98">
        <v>9455249.53</v>
      </c>
      <c r="E10" s="98">
        <v>8066249.53</v>
      </c>
      <c r="F10" s="98"/>
      <c r="G10" s="98"/>
      <c r="H10" s="98"/>
      <c r="I10" s="98">
        <v>1389000</v>
      </c>
      <c r="J10" s="98"/>
      <c r="K10" s="98"/>
      <c r="L10" s="98"/>
      <c r="M10" s="98"/>
      <c r="N10" s="98">
        <v>1389000</v>
      </c>
      <c r="O10" s="98"/>
      <c r="P10" s="98"/>
      <c r="Q10" s="98"/>
      <c r="R10" s="98"/>
      <c r="S10" s="98"/>
    </row>
  </sheetData>
  <mergeCells count="20">
    <mergeCell ref="A2:S2"/>
    <mergeCell ref="A3:S3"/>
    <mergeCell ref="A4:B4"/>
    <mergeCell ref="D5:N5"/>
    <mergeCell ref="O5:S5"/>
    <mergeCell ref="I6:N6"/>
    <mergeCell ref="A10:B10"/>
    <mergeCell ref="A5:A7"/>
    <mergeCell ref="B5:B7"/>
    <mergeCell ref="C5:C7"/>
    <mergeCell ref="D6:D7"/>
    <mergeCell ref="E6:E7"/>
    <mergeCell ref="F6:F7"/>
    <mergeCell ref="G6:G7"/>
    <mergeCell ref="H6:H7"/>
    <mergeCell ref="O6:O7"/>
    <mergeCell ref="P6:P7"/>
    <mergeCell ref="Q6:Q7"/>
    <mergeCell ref="R6:R7"/>
    <mergeCell ref="S6:S7"/>
  </mergeCells>
  <printOptions horizontalCentered="1"/>
  <pageMargins left="0.96" right="0.96" top="0.72" bottom="0.72" header="0" footer="0"/>
  <pageSetup paperSize="9" scale="28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5"/>
  <sheetViews>
    <sheetView showGridLines="0" showZeros="0" workbookViewId="0">
      <pane ySplit="1" topLeftCell="A2" activePane="bottomLeft" state="frozen"/>
      <selection/>
      <selection pane="bottomLeft" activeCell="A22" sqref="A22"/>
    </sheetView>
  </sheetViews>
  <sheetFormatPr defaultColWidth="8.54166666666667" defaultRowHeight="12.75" customHeight="1"/>
  <cols>
    <col min="1" max="1" width="14.2666666666667" customWidth="1"/>
    <col min="2" max="2" width="37.5416666666667" customWidth="1"/>
    <col min="3" max="8" width="24.5416666666667" customWidth="1"/>
    <col min="9" max="9" width="26.725" customWidth="1"/>
    <col min="10" max="11" width="24.45" customWidth="1"/>
    <col min="12" max="15" width="24.5416666666667" customWidth="1"/>
  </cols>
  <sheetData>
    <row r="1" customHeight="1" spans="1: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17.25" customHeight="1" spans="1:15">
      <c r="A2" s="43" t="s">
        <v>72</v>
      </c>
    </row>
    <row r="3" ht="41.25" customHeight="1" spans="1:15">
      <c r="A3" s="39" t="str">
        <f>"2026"&amp;"年部门支出预算表"</f>
        <v>2026年部门支出预算表</v>
      </c>
    </row>
    <row r="4" ht="17.25" customHeight="1" spans="1:15">
      <c r="A4" s="41" t="s">
        <v>1</v>
      </c>
      <c r="B4" s="142"/>
      <c r="O4" s="43" t="s">
        <v>2</v>
      </c>
    </row>
    <row r="5" ht="27" customHeight="1" spans="1:15">
      <c r="A5" s="159" t="s">
        <v>73</v>
      </c>
      <c r="B5" s="159" t="s">
        <v>74</v>
      </c>
      <c r="C5" s="159" t="s">
        <v>56</v>
      </c>
      <c r="D5" s="160" t="s">
        <v>59</v>
      </c>
      <c r="E5" s="161"/>
      <c r="F5" s="162"/>
      <c r="G5" s="163" t="s">
        <v>60</v>
      </c>
      <c r="H5" s="163" t="s">
        <v>61</v>
      </c>
      <c r="I5" s="163" t="s">
        <v>75</v>
      </c>
      <c r="J5" s="160" t="s">
        <v>63</v>
      </c>
      <c r="K5" s="161"/>
      <c r="L5" s="161"/>
      <c r="M5" s="161"/>
      <c r="N5" s="164"/>
      <c r="O5" s="165"/>
    </row>
    <row r="6" ht="42" customHeight="1" spans="1:15">
      <c r="A6" s="166"/>
      <c r="B6" s="166"/>
      <c r="C6" s="167"/>
      <c r="D6" s="168" t="s">
        <v>58</v>
      </c>
      <c r="E6" s="168" t="s">
        <v>76</v>
      </c>
      <c r="F6" s="168" t="s">
        <v>77</v>
      </c>
      <c r="G6" s="167"/>
      <c r="H6" s="167"/>
      <c r="I6" s="166"/>
      <c r="J6" s="168" t="s">
        <v>58</v>
      </c>
      <c r="K6" s="154" t="s">
        <v>78</v>
      </c>
      <c r="L6" s="154" t="s">
        <v>79</v>
      </c>
      <c r="M6" s="154" t="s">
        <v>80</v>
      </c>
      <c r="N6" s="154" t="s">
        <v>81</v>
      </c>
      <c r="O6" s="154" t="s">
        <v>82</v>
      </c>
    </row>
    <row r="7" ht="18" customHeight="1" spans="1:15">
      <c r="A7" s="57" t="s">
        <v>83</v>
      </c>
      <c r="B7" s="57" t="s">
        <v>84</v>
      </c>
      <c r="C7" s="57" t="s">
        <v>85</v>
      </c>
      <c r="D7" s="147" t="s">
        <v>86</v>
      </c>
      <c r="E7" s="147" t="s">
        <v>87</v>
      </c>
      <c r="F7" s="147" t="s">
        <v>88</v>
      </c>
      <c r="G7" s="147" t="s">
        <v>89</v>
      </c>
      <c r="H7" s="147" t="s">
        <v>90</v>
      </c>
      <c r="I7" s="147" t="s">
        <v>91</v>
      </c>
      <c r="J7" s="147" t="s">
        <v>92</v>
      </c>
      <c r="K7" s="147" t="s">
        <v>93</v>
      </c>
      <c r="L7" s="147" t="s">
        <v>94</v>
      </c>
      <c r="M7" s="147" t="s">
        <v>95</v>
      </c>
      <c r="N7" s="57" t="s">
        <v>96</v>
      </c>
      <c r="O7" s="147" t="s">
        <v>97</v>
      </c>
    </row>
    <row r="8" ht="21" customHeight="1" spans="1:15">
      <c r="A8" s="30" t="s">
        <v>98</v>
      </c>
      <c r="B8" s="30" t="s">
        <v>99</v>
      </c>
      <c r="C8" s="169">
        <v>7322219.29</v>
      </c>
      <c r="D8" s="98">
        <v>5933219.29</v>
      </c>
      <c r="E8" s="98">
        <v>5381236.29</v>
      </c>
      <c r="F8" s="98">
        <v>551983</v>
      </c>
      <c r="G8" s="98"/>
      <c r="H8" s="98"/>
      <c r="I8" s="98"/>
      <c r="J8" s="98">
        <v>1389000</v>
      </c>
      <c r="K8" s="98"/>
      <c r="L8" s="98"/>
      <c r="M8" s="98"/>
      <c r="N8" s="98"/>
      <c r="O8" s="98">
        <v>1389000</v>
      </c>
    </row>
    <row r="9" ht="21" customHeight="1" spans="1:15">
      <c r="A9" s="30" t="s">
        <v>100</v>
      </c>
      <c r="B9" s="30" t="s">
        <v>101</v>
      </c>
      <c r="C9" s="169">
        <v>6867853.68</v>
      </c>
      <c r="D9" s="98">
        <v>5478853.68</v>
      </c>
      <c r="E9" s="98">
        <v>5381236.29</v>
      </c>
      <c r="F9" s="98">
        <v>97617.39</v>
      </c>
      <c r="G9" s="98"/>
      <c r="H9" s="98"/>
      <c r="I9" s="98"/>
      <c r="J9" s="98">
        <v>1389000</v>
      </c>
      <c r="K9" s="98"/>
      <c r="L9" s="98"/>
      <c r="M9" s="98"/>
      <c r="N9" s="98"/>
      <c r="O9" s="98">
        <v>1389000</v>
      </c>
    </row>
    <row r="10" ht="21" customHeight="1" spans="1:15">
      <c r="A10" s="30" t="s">
        <v>102</v>
      </c>
      <c r="B10" s="30" t="s">
        <v>103</v>
      </c>
      <c r="C10" s="169">
        <v>6867853.68</v>
      </c>
      <c r="D10" s="98">
        <v>5478853.68</v>
      </c>
      <c r="E10" s="98">
        <v>5381236.29</v>
      </c>
      <c r="F10" s="98">
        <v>97617.39</v>
      </c>
      <c r="G10" s="98"/>
      <c r="H10" s="98"/>
      <c r="I10" s="98"/>
      <c r="J10" s="98">
        <v>1389000</v>
      </c>
      <c r="K10" s="98"/>
      <c r="L10" s="98"/>
      <c r="M10" s="98"/>
      <c r="N10" s="98"/>
      <c r="O10" s="98">
        <v>1389000</v>
      </c>
    </row>
    <row r="11" ht="21" customHeight="1" spans="1:15">
      <c r="A11" s="30" t="s">
        <v>104</v>
      </c>
      <c r="B11" s="30" t="s">
        <v>105</v>
      </c>
      <c r="C11" s="169">
        <v>454365.61</v>
      </c>
      <c r="D11" s="98">
        <v>454365.61</v>
      </c>
      <c r="E11" s="98"/>
      <c r="F11" s="98">
        <v>454365.61</v>
      </c>
      <c r="G11" s="98"/>
      <c r="H11" s="98"/>
      <c r="I11" s="98"/>
      <c r="J11" s="98"/>
      <c r="K11" s="98"/>
      <c r="L11" s="98"/>
      <c r="M11" s="98"/>
      <c r="N11" s="98"/>
      <c r="O11" s="98"/>
    </row>
    <row r="12" ht="21" customHeight="1" spans="1:15">
      <c r="A12" s="30" t="s">
        <v>106</v>
      </c>
      <c r="B12" s="30" t="s">
        <v>107</v>
      </c>
      <c r="C12" s="169">
        <v>454365.61</v>
      </c>
      <c r="D12" s="98">
        <v>454365.61</v>
      </c>
      <c r="E12" s="98"/>
      <c r="F12" s="98">
        <v>454365.61</v>
      </c>
      <c r="G12" s="98"/>
      <c r="H12" s="98"/>
      <c r="I12" s="98"/>
      <c r="J12" s="98"/>
      <c r="K12" s="98"/>
      <c r="L12" s="98"/>
      <c r="M12" s="98"/>
      <c r="N12" s="98"/>
      <c r="O12" s="98"/>
    </row>
    <row r="13" ht="21" customHeight="1" spans="1:15">
      <c r="A13" s="30" t="s">
        <v>108</v>
      </c>
      <c r="B13" s="30" t="s">
        <v>109</v>
      </c>
      <c r="C13" s="169">
        <v>1104768</v>
      </c>
      <c r="D13" s="98">
        <v>1104768</v>
      </c>
      <c r="E13" s="98">
        <v>1104768</v>
      </c>
      <c r="F13" s="98"/>
      <c r="G13" s="98"/>
      <c r="H13" s="98"/>
      <c r="I13" s="98"/>
      <c r="J13" s="98"/>
      <c r="K13" s="98"/>
      <c r="L13" s="98"/>
      <c r="M13" s="98"/>
      <c r="N13" s="98"/>
      <c r="O13" s="98"/>
    </row>
    <row r="14" ht="21" customHeight="1" spans="1:15">
      <c r="A14" s="30" t="s">
        <v>110</v>
      </c>
      <c r="B14" s="30" t="s">
        <v>111</v>
      </c>
      <c r="C14" s="169">
        <v>1104768</v>
      </c>
      <c r="D14" s="98">
        <v>1104768</v>
      </c>
      <c r="E14" s="98">
        <v>1104768</v>
      </c>
      <c r="F14" s="98"/>
      <c r="G14" s="98"/>
      <c r="H14" s="98"/>
      <c r="I14" s="98"/>
      <c r="J14" s="98"/>
      <c r="K14" s="98"/>
      <c r="L14" s="98"/>
      <c r="M14" s="98"/>
      <c r="N14" s="98"/>
      <c r="O14" s="98"/>
    </row>
    <row r="15" ht="21" customHeight="1" spans="1:15">
      <c r="A15" s="30" t="s">
        <v>112</v>
      </c>
      <c r="B15" s="30" t="s">
        <v>113</v>
      </c>
      <c r="C15" s="169">
        <v>533568</v>
      </c>
      <c r="D15" s="98">
        <v>533568</v>
      </c>
      <c r="E15" s="98">
        <v>533568</v>
      </c>
      <c r="F15" s="98"/>
      <c r="G15" s="98"/>
      <c r="H15" s="98"/>
      <c r="I15" s="98"/>
      <c r="J15" s="98"/>
      <c r="K15" s="98"/>
      <c r="L15" s="98"/>
      <c r="M15" s="98"/>
      <c r="N15" s="98"/>
      <c r="O15" s="98"/>
    </row>
    <row r="16" ht="21" customHeight="1" spans="1:15">
      <c r="A16" s="30" t="s">
        <v>114</v>
      </c>
      <c r="B16" s="30" t="s">
        <v>115</v>
      </c>
      <c r="C16" s="169">
        <v>571200</v>
      </c>
      <c r="D16" s="98">
        <v>571200</v>
      </c>
      <c r="E16" s="98">
        <v>571200</v>
      </c>
      <c r="F16" s="98"/>
      <c r="G16" s="98"/>
      <c r="H16" s="98"/>
      <c r="I16" s="98"/>
      <c r="J16" s="98"/>
      <c r="K16" s="98"/>
      <c r="L16" s="98"/>
      <c r="M16" s="98"/>
      <c r="N16" s="98"/>
      <c r="O16" s="98"/>
    </row>
    <row r="17" ht="21" customHeight="1" spans="1:15">
      <c r="A17" s="30" t="s">
        <v>116</v>
      </c>
      <c r="B17" s="30" t="s">
        <v>117</v>
      </c>
      <c r="C17" s="169">
        <v>544734.24</v>
      </c>
      <c r="D17" s="98">
        <v>544734.24</v>
      </c>
      <c r="E17" s="98">
        <v>544734.24</v>
      </c>
      <c r="F17" s="98"/>
      <c r="G17" s="98"/>
      <c r="H17" s="98"/>
      <c r="I17" s="98"/>
      <c r="J17" s="98"/>
      <c r="K17" s="98"/>
      <c r="L17" s="98"/>
      <c r="M17" s="98"/>
      <c r="N17" s="98"/>
      <c r="O17" s="98"/>
    </row>
    <row r="18" ht="21" customHeight="1" spans="1:15">
      <c r="A18" s="30" t="s">
        <v>118</v>
      </c>
      <c r="B18" s="30" t="s">
        <v>119</v>
      </c>
      <c r="C18" s="169">
        <v>544734.24</v>
      </c>
      <c r="D18" s="98">
        <v>544734.24</v>
      </c>
      <c r="E18" s="98">
        <v>544734.24</v>
      </c>
      <c r="F18" s="98"/>
      <c r="G18" s="98"/>
      <c r="H18" s="98"/>
      <c r="I18" s="98"/>
      <c r="J18" s="98"/>
      <c r="K18" s="98"/>
      <c r="L18" s="98"/>
      <c r="M18" s="98"/>
      <c r="N18" s="98"/>
      <c r="O18" s="98"/>
    </row>
    <row r="19" ht="21" customHeight="1" spans="1:15">
      <c r="A19" s="30" t="s">
        <v>120</v>
      </c>
      <c r="B19" s="30" t="s">
        <v>121</v>
      </c>
      <c r="C19" s="169">
        <v>250684</v>
      </c>
      <c r="D19" s="98">
        <v>250684</v>
      </c>
      <c r="E19" s="98">
        <v>250684</v>
      </c>
      <c r="F19" s="98"/>
      <c r="G19" s="98"/>
      <c r="H19" s="98"/>
      <c r="I19" s="98"/>
      <c r="J19" s="98"/>
      <c r="K19" s="98"/>
      <c r="L19" s="98"/>
      <c r="M19" s="98"/>
      <c r="N19" s="98"/>
      <c r="O19" s="98"/>
    </row>
    <row r="20" ht="21" customHeight="1" spans="1:15">
      <c r="A20" s="30" t="s">
        <v>122</v>
      </c>
      <c r="B20" s="30" t="s">
        <v>123</v>
      </c>
      <c r="C20" s="169">
        <v>255080</v>
      </c>
      <c r="D20" s="98">
        <v>255080</v>
      </c>
      <c r="E20" s="98">
        <v>255080</v>
      </c>
      <c r="F20" s="98"/>
      <c r="G20" s="98"/>
      <c r="H20" s="98"/>
      <c r="I20" s="98"/>
      <c r="J20" s="98"/>
      <c r="K20" s="98"/>
      <c r="L20" s="98"/>
      <c r="M20" s="98"/>
      <c r="N20" s="98"/>
      <c r="O20" s="98"/>
    </row>
    <row r="21" ht="21" customHeight="1" spans="1:15">
      <c r="A21" s="30" t="s">
        <v>124</v>
      </c>
      <c r="B21" s="30" t="s">
        <v>125</v>
      </c>
      <c r="C21" s="169">
        <v>38970.24</v>
      </c>
      <c r="D21" s="98">
        <v>38970.24</v>
      </c>
      <c r="E21" s="98">
        <v>38970.24</v>
      </c>
      <c r="F21" s="98"/>
      <c r="G21" s="98"/>
      <c r="H21" s="98"/>
      <c r="I21" s="98"/>
      <c r="J21" s="98"/>
      <c r="K21" s="98"/>
      <c r="L21" s="98"/>
      <c r="M21" s="98"/>
      <c r="N21" s="98"/>
      <c r="O21" s="98"/>
    </row>
    <row r="22" ht="21" customHeight="1" spans="1:15">
      <c r="A22" s="30" t="s">
        <v>126</v>
      </c>
      <c r="B22" s="30" t="s">
        <v>127</v>
      </c>
      <c r="C22" s="169">
        <v>483528</v>
      </c>
      <c r="D22" s="98">
        <v>483528</v>
      </c>
      <c r="E22" s="98">
        <v>483528</v>
      </c>
      <c r="F22" s="98"/>
      <c r="G22" s="98"/>
      <c r="H22" s="98"/>
      <c r="I22" s="98"/>
      <c r="J22" s="98"/>
      <c r="K22" s="98"/>
      <c r="L22" s="98"/>
      <c r="M22" s="98"/>
      <c r="N22" s="98"/>
      <c r="O22" s="98"/>
    </row>
    <row r="23" ht="21" customHeight="1" spans="1:15">
      <c r="A23" s="30" t="s">
        <v>128</v>
      </c>
      <c r="B23" s="30" t="s">
        <v>129</v>
      </c>
      <c r="C23" s="169">
        <v>483528</v>
      </c>
      <c r="D23" s="98">
        <v>483528</v>
      </c>
      <c r="E23" s="98">
        <v>483528</v>
      </c>
      <c r="F23" s="98"/>
      <c r="G23" s="98"/>
      <c r="H23" s="98"/>
      <c r="I23" s="98"/>
      <c r="J23" s="98"/>
      <c r="K23" s="98"/>
      <c r="L23" s="98"/>
      <c r="M23" s="98"/>
      <c r="N23" s="98"/>
      <c r="O23" s="98"/>
    </row>
    <row r="24" ht="21" customHeight="1" spans="1:15">
      <c r="A24" s="30" t="s">
        <v>130</v>
      </c>
      <c r="B24" s="30" t="s">
        <v>131</v>
      </c>
      <c r="C24" s="169">
        <v>483528</v>
      </c>
      <c r="D24" s="98">
        <v>483528</v>
      </c>
      <c r="E24" s="98">
        <v>483528</v>
      </c>
      <c r="F24" s="98"/>
      <c r="G24" s="98"/>
      <c r="H24" s="98"/>
      <c r="I24" s="98"/>
      <c r="J24" s="98"/>
      <c r="K24" s="98"/>
      <c r="L24" s="98"/>
      <c r="M24" s="98"/>
      <c r="N24" s="98"/>
      <c r="O24" s="98"/>
    </row>
    <row r="25" ht="21" customHeight="1" spans="1:15">
      <c r="A25" s="170" t="s">
        <v>56</v>
      </c>
      <c r="B25" s="35"/>
      <c r="C25" s="171">
        <v>9455249.53</v>
      </c>
      <c r="D25" s="98">
        <v>8066249.53</v>
      </c>
      <c r="E25" s="98">
        <v>7514266.53</v>
      </c>
      <c r="F25" s="98">
        <v>551983</v>
      </c>
      <c r="G25" s="98"/>
      <c r="H25" s="98"/>
      <c r="I25" s="98"/>
      <c r="J25" s="98">
        <v>1389000</v>
      </c>
      <c r="K25" s="98"/>
      <c r="L25" s="98"/>
      <c r="M25" s="98"/>
      <c r="N25" s="98"/>
      <c r="O25" s="98">
        <v>1389000</v>
      </c>
    </row>
  </sheetData>
  <mergeCells count="12">
    <mergeCell ref="A2:O2"/>
    <mergeCell ref="A3:O3"/>
    <mergeCell ref="A4:B4"/>
    <mergeCell ref="D5:F5"/>
    <mergeCell ref="J5:O5"/>
    <mergeCell ref="A25:B25"/>
    <mergeCell ref="A5:A6"/>
    <mergeCell ref="B5:B6"/>
    <mergeCell ref="C5:C6"/>
    <mergeCell ref="G5:G6"/>
    <mergeCell ref="H5:H6"/>
    <mergeCell ref="I5:I6"/>
  </mergeCells>
  <printOptions horizontalCentered="1"/>
  <pageMargins left="0.96" right="0.96" top="0.72" bottom="0.72" header="0" footer="0"/>
  <pageSetup paperSize="9" scale="32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5"/>
  <sheetViews>
    <sheetView showGridLines="0" showZeros="0" workbookViewId="0">
      <pane ySplit="1" topLeftCell="A2" activePane="bottomLeft" state="frozen"/>
      <selection/>
      <selection pane="bottomLeft" activeCell="A22" sqref="A22"/>
    </sheetView>
  </sheetViews>
  <sheetFormatPr defaultColWidth="8.54166666666667" defaultRowHeight="12.75" customHeight="1" outlineLevelCol="3"/>
  <cols>
    <col min="1" max="4" width="35.5416666666667" customWidth="1"/>
  </cols>
  <sheetData>
    <row r="1" customHeight="1" spans="1:4">
      <c r="A1" s="1"/>
      <c r="B1" s="1"/>
      <c r="C1" s="1"/>
      <c r="D1" s="1"/>
    </row>
    <row r="2" ht="15" customHeight="1" spans="1:4">
      <c r="A2" s="45"/>
      <c r="B2" s="43"/>
      <c r="C2" s="43"/>
      <c r="D2" s="43" t="s">
        <v>132</v>
      </c>
    </row>
    <row r="3" ht="41.25" customHeight="1" spans="1:4">
      <c r="A3" s="39" t="str">
        <f>"2026"&amp;"年部门财政拨款收支预算总表"</f>
        <v>2026年部门财政拨款收支预算总表</v>
      </c>
    </row>
    <row r="4" ht="17.25" customHeight="1" spans="1:4">
      <c r="A4" s="41" t="s">
        <v>1</v>
      </c>
      <c r="B4" s="142"/>
      <c r="D4" s="43" t="s">
        <v>2</v>
      </c>
    </row>
    <row r="5" ht="17.25" customHeight="1" spans="1:4">
      <c r="A5" s="154" t="s">
        <v>3</v>
      </c>
      <c r="B5" s="155"/>
      <c r="C5" s="154" t="s">
        <v>4</v>
      </c>
      <c r="D5" s="155"/>
    </row>
    <row r="6" ht="18.75" customHeight="1" spans="1:4">
      <c r="A6" s="154" t="s">
        <v>5</v>
      </c>
      <c r="B6" s="154" t="s">
        <v>6</v>
      </c>
      <c r="C6" s="154" t="s">
        <v>7</v>
      </c>
      <c r="D6" s="154" t="s">
        <v>6</v>
      </c>
    </row>
    <row r="7" ht="16.5" customHeight="1" spans="1:4">
      <c r="A7" s="156" t="s">
        <v>133</v>
      </c>
      <c r="B7" s="98">
        <v>8066249.53</v>
      </c>
      <c r="C7" s="156" t="s">
        <v>134</v>
      </c>
      <c r="D7" s="98">
        <v>8066249.53</v>
      </c>
    </row>
    <row r="8" ht="16.5" customHeight="1" spans="1:4">
      <c r="A8" s="156" t="s">
        <v>135</v>
      </c>
      <c r="B8" s="98">
        <v>8066249.53</v>
      </c>
      <c r="C8" s="156" t="s">
        <v>136</v>
      </c>
      <c r="D8" s="98"/>
    </row>
    <row r="9" ht="16.5" customHeight="1" spans="1:4">
      <c r="A9" s="156" t="s">
        <v>137</v>
      </c>
      <c r="B9" s="98"/>
      <c r="C9" s="156" t="s">
        <v>138</v>
      </c>
      <c r="D9" s="98"/>
    </row>
    <row r="10" ht="16.5" customHeight="1" spans="1:4">
      <c r="A10" s="156" t="s">
        <v>139</v>
      </c>
      <c r="B10" s="98"/>
      <c r="C10" s="156" t="s">
        <v>140</v>
      </c>
      <c r="D10" s="98"/>
    </row>
    <row r="11" ht="16.5" customHeight="1" spans="1:4">
      <c r="A11" s="156" t="s">
        <v>141</v>
      </c>
      <c r="B11" s="98"/>
      <c r="C11" s="156" t="s">
        <v>142</v>
      </c>
      <c r="D11" s="98"/>
    </row>
    <row r="12" ht="16.5" customHeight="1" spans="1:4">
      <c r="A12" s="156" t="s">
        <v>135</v>
      </c>
      <c r="B12" s="98"/>
      <c r="C12" s="156" t="s">
        <v>143</v>
      </c>
      <c r="D12" s="98">
        <v>5933219.29</v>
      </c>
    </row>
    <row r="13" ht="16.5" customHeight="1" spans="1:4">
      <c r="A13" s="137" t="s">
        <v>137</v>
      </c>
      <c r="B13" s="98"/>
      <c r="C13" s="56" t="s">
        <v>144</v>
      </c>
      <c r="D13" s="98"/>
    </row>
    <row r="14" ht="16.5" customHeight="1" spans="1:4">
      <c r="A14" s="137" t="s">
        <v>139</v>
      </c>
      <c r="B14" s="98"/>
      <c r="C14" s="56" t="s">
        <v>145</v>
      </c>
      <c r="D14" s="98"/>
    </row>
    <row r="15" ht="16.5" customHeight="1" spans="1:4">
      <c r="A15" s="157"/>
      <c r="B15" s="98"/>
      <c r="C15" s="56" t="s">
        <v>146</v>
      </c>
      <c r="D15" s="98">
        <v>1104768</v>
      </c>
    </row>
    <row r="16" ht="16.5" customHeight="1" spans="1:4">
      <c r="A16" s="157"/>
      <c r="B16" s="98"/>
      <c r="C16" s="56" t="s">
        <v>147</v>
      </c>
      <c r="D16" s="98">
        <v>544734.24</v>
      </c>
    </row>
    <row r="17" ht="16.5" customHeight="1" spans="1:4">
      <c r="A17" s="157"/>
      <c r="B17" s="98"/>
      <c r="C17" s="56" t="s">
        <v>148</v>
      </c>
      <c r="D17" s="98"/>
    </row>
    <row r="18" ht="16.5" customHeight="1" spans="1:4">
      <c r="A18" s="157"/>
      <c r="B18" s="98"/>
      <c r="C18" s="56" t="s">
        <v>149</v>
      </c>
      <c r="D18" s="98"/>
    </row>
    <row r="19" ht="16.5" customHeight="1" spans="1:4">
      <c r="A19" s="157"/>
      <c r="B19" s="98"/>
      <c r="C19" s="56" t="s">
        <v>150</v>
      </c>
      <c r="D19" s="98"/>
    </row>
    <row r="20" ht="16.5" customHeight="1" spans="1:4">
      <c r="A20" s="157"/>
      <c r="B20" s="98"/>
      <c r="C20" s="56" t="s">
        <v>151</v>
      </c>
      <c r="D20" s="98"/>
    </row>
    <row r="21" ht="16.5" customHeight="1" spans="1:4">
      <c r="A21" s="157"/>
      <c r="B21" s="98"/>
      <c r="C21" s="56" t="s">
        <v>152</v>
      </c>
      <c r="D21" s="98"/>
    </row>
    <row r="22" ht="16.5" customHeight="1" spans="1:4">
      <c r="A22" s="157"/>
      <c r="B22" s="98"/>
      <c r="C22" s="56" t="s">
        <v>153</v>
      </c>
      <c r="D22" s="98"/>
    </row>
    <row r="23" ht="16.5" customHeight="1" spans="1:4">
      <c r="A23" s="157"/>
      <c r="B23" s="98"/>
      <c r="C23" s="56" t="s">
        <v>154</v>
      </c>
      <c r="D23" s="98"/>
    </row>
    <row r="24" ht="16.5" customHeight="1" spans="1:4">
      <c r="A24" s="157"/>
      <c r="B24" s="98"/>
      <c r="C24" s="56" t="s">
        <v>155</v>
      </c>
      <c r="D24" s="98"/>
    </row>
    <row r="25" ht="16.5" customHeight="1" spans="1:4">
      <c r="A25" s="157"/>
      <c r="B25" s="98"/>
      <c r="C25" s="56" t="s">
        <v>156</v>
      </c>
      <c r="D25" s="98"/>
    </row>
    <row r="26" ht="16.5" customHeight="1" spans="1:4">
      <c r="A26" s="157"/>
      <c r="B26" s="98"/>
      <c r="C26" s="56" t="s">
        <v>157</v>
      </c>
      <c r="D26" s="98">
        <v>483528</v>
      </c>
    </row>
    <row r="27" ht="16.5" customHeight="1" spans="1:4">
      <c r="A27" s="157"/>
      <c r="B27" s="98"/>
      <c r="C27" s="56" t="s">
        <v>158</v>
      </c>
      <c r="D27" s="98"/>
    </row>
    <row r="28" ht="16.5" customHeight="1" spans="1:4">
      <c r="A28" s="157"/>
      <c r="B28" s="98"/>
      <c r="C28" s="56" t="s">
        <v>159</v>
      </c>
      <c r="D28" s="98"/>
    </row>
    <row r="29" ht="16.5" customHeight="1" spans="1:4">
      <c r="A29" s="157"/>
      <c r="B29" s="98"/>
      <c r="C29" s="56" t="s">
        <v>160</v>
      </c>
      <c r="D29" s="98"/>
    </row>
    <row r="30" ht="16.5" customHeight="1" spans="1:4">
      <c r="A30" s="157"/>
      <c r="B30" s="98"/>
      <c r="C30" s="56" t="s">
        <v>161</v>
      </c>
      <c r="D30" s="98"/>
    </row>
    <row r="31" ht="16.5" customHeight="1" spans="1:4">
      <c r="A31" s="157"/>
      <c r="B31" s="98"/>
      <c r="C31" s="56" t="s">
        <v>162</v>
      </c>
      <c r="D31" s="98"/>
    </row>
    <row r="32" ht="16.5" customHeight="1" spans="1:4">
      <c r="A32" s="157"/>
      <c r="B32" s="98"/>
      <c r="C32" s="137" t="s">
        <v>163</v>
      </c>
      <c r="D32" s="98"/>
    </row>
    <row r="33" ht="16.5" customHeight="1" spans="1:4">
      <c r="A33" s="157"/>
      <c r="B33" s="98"/>
      <c r="C33" s="137" t="s">
        <v>164</v>
      </c>
      <c r="D33" s="98"/>
    </row>
    <row r="34" ht="16.5" customHeight="1" spans="1:4">
      <c r="A34" s="157"/>
      <c r="B34" s="98"/>
      <c r="C34" s="30" t="s">
        <v>165</v>
      </c>
      <c r="D34" s="98"/>
    </row>
    <row r="35" ht="15" customHeight="1" spans="1:4">
      <c r="A35" s="158" t="s">
        <v>51</v>
      </c>
      <c r="B35" s="98">
        <v>8066249.53</v>
      </c>
      <c r="C35" s="158" t="s">
        <v>52</v>
      </c>
      <c r="D35" s="98">
        <v>8066249.53</v>
      </c>
    </row>
  </sheetData>
  <mergeCells count="4">
    <mergeCell ref="A3:D3"/>
    <mergeCell ref="A4:B4"/>
    <mergeCell ref="A5:B5"/>
    <mergeCell ref="C5:D5"/>
  </mergeCells>
  <printOptions horizontalCentered="1"/>
  <pageMargins left="0.96" right="0.96" top="0.72" bottom="0.72" header="0" footer="0"/>
  <pageSetup paperSize="9" scale="71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5"/>
  <sheetViews>
    <sheetView showZeros="0" workbookViewId="0">
      <pane ySplit="1" topLeftCell="A2" activePane="bottomLeft" state="frozen"/>
      <selection/>
      <selection pane="bottomLeft" activeCell="A22" sqref="A22"/>
    </sheetView>
  </sheetViews>
  <sheetFormatPr defaultColWidth="9.18333333333333" defaultRowHeight="14.25" customHeight="1" outlineLevelCol="6"/>
  <cols>
    <col min="1" max="1" width="20.1833333333333" customWidth="1"/>
    <col min="2" max="2" width="44" customWidth="1"/>
    <col min="3" max="7" width="24.1833333333333" customWidth="1"/>
  </cols>
  <sheetData>
    <row r="1" customHeight="1" spans="1:7">
      <c r="A1" s="1"/>
      <c r="B1" s="1"/>
      <c r="C1" s="1"/>
      <c r="D1" s="1"/>
      <c r="E1" s="1"/>
      <c r="F1" s="1"/>
      <c r="G1" s="1"/>
    </row>
    <row r="2" customHeight="1" spans="1:7">
      <c r="D2" s="122"/>
      <c r="F2" s="59"/>
      <c r="G2" s="123" t="s">
        <v>166</v>
      </c>
    </row>
    <row r="3" ht="41.25" customHeight="1" spans="1:7">
      <c r="A3" s="110" t="str">
        <f>"2026"&amp;"年一般公共预算支出预算表（按功能科目分类）"</f>
        <v>2026年一般公共预算支出预算表（按功能科目分类）</v>
      </c>
      <c r="B3" s="110"/>
      <c r="C3" s="110"/>
      <c r="D3" s="110"/>
      <c r="E3" s="110"/>
      <c r="F3" s="110"/>
      <c r="G3" s="110"/>
    </row>
    <row r="4" ht="18" customHeight="1" spans="1:7">
      <c r="A4" s="41" t="s">
        <v>1</v>
      </c>
      <c r="B4" s="142"/>
      <c r="F4" s="107"/>
      <c r="G4" s="123" t="s">
        <v>2</v>
      </c>
    </row>
    <row r="5" ht="20.25" customHeight="1" spans="1:7">
      <c r="A5" s="148" t="s">
        <v>167</v>
      </c>
      <c r="B5" s="149"/>
      <c r="C5" s="111" t="s">
        <v>56</v>
      </c>
      <c r="D5" s="132" t="s">
        <v>76</v>
      </c>
      <c r="E5" s="12"/>
      <c r="F5" s="13"/>
      <c r="G5" s="125" t="s">
        <v>77</v>
      </c>
    </row>
    <row r="6" ht="20.25" customHeight="1" spans="1:7">
      <c r="A6" s="150" t="s">
        <v>73</v>
      </c>
      <c r="B6" s="150" t="s">
        <v>74</v>
      </c>
      <c r="C6" s="19"/>
      <c r="D6" s="65" t="s">
        <v>58</v>
      </c>
      <c r="E6" s="65" t="s">
        <v>168</v>
      </c>
      <c r="F6" s="65" t="s">
        <v>169</v>
      </c>
      <c r="G6" s="127"/>
    </row>
    <row r="7" ht="15" customHeight="1" spans="1:7">
      <c r="A7" s="151" t="s">
        <v>83</v>
      </c>
      <c r="B7" s="151" t="s">
        <v>84</v>
      </c>
      <c r="C7" s="151" t="s">
        <v>85</v>
      </c>
      <c r="D7" s="151" t="s">
        <v>86</v>
      </c>
      <c r="E7" s="151" t="s">
        <v>87</v>
      </c>
      <c r="F7" s="151" t="s">
        <v>88</v>
      </c>
      <c r="G7" s="151" t="s">
        <v>89</v>
      </c>
    </row>
    <row r="8" ht="18" customHeight="1" spans="1:7">
      <c r="A8" s="30" t="s">
        <v>98</v>
      </c>
      <c r="B8" s="30" t="s">
        <v>99</v>
      </c>
      <c r="C8" s="98">
        <v>5933219.29</v>
      </c>
      <c r="D8" s="98">
        <v>5381236.29</v>
      </c>
      <c r="E8" s="98">
        <v>4926184.96</v>
      </c>
      <c r="F8" s="98">
        <v>455051.33</v>
      </c>
      <c r="G8" s="98">
        <v>551983</v>
      </c>
    </row>
    <row r="9" ht="18" customHeight="1" spans="1:7">
      <c r="A9" s="30" t="s">
        <v>100</v>
      </c>
      <c r="B9" s="30" t="s">
        <v>170</v>
      </c>
      <c r="C9" s="98">
        <v>5478853.68</v>
      </c>
      <c r="D9" s="98">
        <v>5381236.29</v>
      </c>
      <c r="E9" s="98">
        <v>4926184.96</v>
      </c>
      <c r="F9" s="98">
        <v>455051.33</v>
      </c>
      <c r="G9" s="98">
        <v>97617.39</v>
      </c>
    </row>
    <row r="10" ht="18" customHeight="1" spans="1:7">
      <c r="A10" s="30" t="s">
        <v>102</v>
      </c>
      <c r="B10" s="30" t="s">
        <v>171</v>
      </c>
      <c r="C10" s="98">
        <v>5478853.68</v>
      </c>
      <c r="D10" s="98">
        <v>5381236.29</v>
      </c>
      <c r="E10" s="98">
        <v>4926184.96</v>
      </c>
      <c r="F10" s="98">
        <v>455051.33</v>
      </c>
      <c r="G10" s="98">
        <v>97617.39</v>
      </c>
    </row>
    <row r="11" ht="18" customHeight="1" spans="1:7">
      <c r="A11" s="30" t="s">
        <v>104</v>
      </c>
      <c r="B11" s="30" t="s">
        <v>105</v>
      </c>
      <c r="C11" s="98">
        <v>454365.61</v>
      </c>
      <c r="D11" s="98"/>
      <c r="E11" s="98"/>
      <c r="F11" s="98"/>
      <c r="G11" s="98">
        <v>454365.61</v>
      </c>
    </row>
    <row r="12" ht="18" customHeight="1" spans="1:7">
      <c r="A12" s="30" t="s">
        <v>106</v>
      </c>
      <c r="B12" s="30" t="s">
        <v>107</v>
      </c>
      <c r="C12" s="98">
        <v>454365.61</v>
      </c>
      <c r="D12" s="98"/>
      <c r="E12" s="98"/>
      <c r="F12" s="98"/>
      <c r="G12" s="98">
        <v>454365.61</v>
      </c>
    </row>
    <row r="13" ht="18" customHeight="1" spans="1:7">
      <c r="A13" s="30" t="s">
        <v>108</v>
      </c>
      <c r="B13" s="30" t="s">
        <v>109</v>
      </c>
      <c r="C13" s="98">
        <v>1104768</v>
      </c>
      <c r="D13" s="98">
        <v>1104768</v>
      </c>
      <c r="E13" s="98">
        <v>1104768</v>
      </c>
      <c r="F13" s="98"/>
      <c r="G13" s="98"/>
    </row>
    <row r="14" ht="18" customHeight="1" spans="1:7">
      <c r="A14" s="30" t="s">
        <v>110</v>
      </c>
      <c r="B14" s="30" t="s">
        <v>111</v>
      </c>
      <c r="C14" s="98">
        <v>1104768</v>
      </c>
      <c r="D14" s="98">
        <v>1104768</v>
      </c>
      <c r="E14" s="98">
        <v>1104768</v>
      </c>
      <c r="F14" s="98"/>
      <c r="G14" s="98"/>
    </row>
    <row r="15" ht="18" customHeight="1" spans="1:7">
      <c r="A15" s="30" t="s">
        <v>112</v>
      </c>
      <c r="B15" s="30" t="s">
        <v>113</v>
      </c>
      <c r="C15" s="98">
        <v>533568</v>
      </c>
      <c r="D15" s="98">
        <v>533568</v>
      </c>
      <c r="E15" s="98">
        <v>533568</v>
      </c>
      <c r="F15" s="98"/>
      <c r="G15" s="98"/>
    </row>
    <row r="16" ht="18" customHeight="1" spans="1:7">
      <c r="A16" s="30" t="s">
        <v>114</v>
      </c>
      <c r="B16" s="30" t="s">
        <v>115</v>
      </c>
      <c r="C16" s="98">
        <v>571200</v>
      </c>
      <c r="D16" s="98">
        <v>571200</v>
      </c>
      <c r="E16" s="98">
        <v>571200</v>
      </c>
      <c r="F16" s="98"/>
      <c r="G16" s="98"/>
    </row>
    <row r="17" ht="18" customHeight="1" spans="1:7">
      <c r="A17" s="30" t="s">
        <v>116</v>
      </c>
      <c r="B17" s="30" t="s">
        <v>117</v>
      </c>
      <c r="C17" s="98">
        <v>544734.24</v>
      </c>
      <c r="D17" s="98">
        <v>544734.24</v>
      </c>
      <c r="E17" s="98">
        <v>544734.24</v>
      </c>
      <c r="F17" s="98"/>
      <c r="G17" s="98"/>
    </row>
    <row r="18" ht="18" customHeight="1" spans="1:7">
      <c r="A18" s="30" t="s">
        <v>118</v>
      </c>
      <c r="B18" s="30" t="s">
        <v>119</v>
      </c>
      <c r="C18" s="98">
        <v>544734.24</v>
      </c>
      <c r="D18" s="98">
        <v>544734.24</v>
      </c>
      <c r="E18" s="98">
        <v>544734.24</v>
      </c>
      <c r="F18" s="98"/>
      <c r="G18" s="98"/>
    </row>
    <row r="19" ht="18" customHeight="1" spans="1:7">
      <c r="A19" s="30" t="s">
        <v>120</v>
      </c>
      <c r="B19" s="30" t="s">
        <v>121</v>
      </c>
      <c r="C19" s="98">
        <v>250684</v>
      </c>
      <c r="D19" s="98">
        <v>250684</v>
      </c>
      <c r="E19" s="98">
        <v>250684</v>
      </c>
      <c r="F19" s="98"/>
      <c r="G19" s="98"/>
    </row>
    <row r="20" ht="18" customHeight="1" spans="1:7">
      <c r="A20" s="30" t="s">
        <v>122</v>
      </c>
      <c r="B20" s="30" t="s">
        <v>123</v>
      </c>
      <c r="C20" s="98">
        <v>255080</v>
      </c>
      <c r="D20" s="98">
        <v>255080</v>
      </c>
      <c r="E20" s="98">
        <v>255080</v>
      </c>
      <c r="F20" s="98"/>
      <c r="G20" s="98"/>
    </row>
    <row r="21" ht="18" customHeight="1" spans="1:7">
      <c r="A21" s="30" t="s">
        <v>124</v>
      </c>
      <c r="B21" s="30" t="s">
        <v>125</v>
      </c>
      <c r="C21" s="98">
        <v>38970.24</v>
      </c>
      <c r="D21" s="98">
        <v>38970.24</v>
      </c>
      <c r="E21" s="98">
        <v>38970.24</v>
      </c>
      <c r="F21" s="98"/>
      <c r="G21" s="98"/>
    </row>
    <row r="22" ht="18" customHeight="1" spans="1:7">
      <c r="A22" s="30" t="s">
        <v>126</v>
      </c>
      <c r="B22" s="30" t="s">
        <v>127</v>
      </c>
      <c r="C22" s="98">
        <v>483528</v>
      </c>
      <c r="D22" s="98">
        <v>483528</v>
      </c>
      <c r="E22" s="98">
        <v>483528</v>
      </c>
      <c r="F22" s="98"/>
      <c r="G22" s="98"/>
    </row>
    <row r="23" ht="18" customHeight="1" spans="1:7">
      <c r="A23" s="30" t="s">
        <v>128</v>
      </c>
      <c r="B23" s="30" t="s">
        <v>129</v>
      </c>
      <c r="C23" s="98">
        <v>483528</v>
      </c>
      <c r="D23" s="98">
        <v>483528</v>
      </c>
      <c r="E23" s="98">
        <v>483528</v>
      </c>
      <c r="F23" s="98"/>
      <c r="G23" s="98"/>
    </row>
    <row r="24" ht="18" customHeight="1" spans="1:7">
      <c r="A24" s="30" t="s">
        <v>130</v>
      </c>
      <c r="B24" s="30" t="s">
        <v>131</v>
      </c>
      <c r="C24" s="98">
        <v>483528</v>
      </c>
      <c r="D24" s="98">
        <v>483528</v>
      </c>
      <c r="E24" s="98">
        <v>483528</v>
      </c>
      <c r="F24" s="98"/>
      <c r="G24" s="98"/>
    </row>
    <row r="25" ht="18" customHeight="1" spans="1:7">
      <c r="A25" s="152" t="s">
        <v>172</v>
      </c>
      <c r="B25" s="153" t="s">
        <v>172</v>
      </c>
      <c r="C25" s="98">
        <v>8066249.53</v>
      </c>
      <c r="D25" s="98">
        <v>7514266.53</v>
      </c>
      <c r="E25" s="98">
        <v>7059215.2</v>
      </c>
      <c r="F25" s="98">
        <v>455051.33</v>
      </c>
      <c r="G25" s="98">
        <v>551983</v>
      </c>
    </row>
  </sheetData>
  <mergeCells count="7">
    <mergeCell ref="A3:G3"/>
    <mergeCell ref="A4:B4"/>
    <mergeCell ref="A5:B5"/>
    <mergeCell ref="D5:F5"/>
    <mergeCell ref="A25:B25"/>
    <mergeCell ref="C5:C6"/>
    <mergeCell ref="G5:G6"/>
  </mergeCells>
  <printOptions horizontalCentered="1"/>
  <pageMargins left="0.37" right="0.37" top="0.56" bottom="0.56" header="0.48" footer="0.48"/>
  <pageSetup paperSize="9" scale="6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21"/>
  <sheetViews>
    <sheetView showZeros="0" workbookViewId="0">
      <pane ySplit="1" topLeftCell="A2" activePane="bottomLeft" state="frozen"/>
      <selection/>
      <selection pane="bottomLeft" activeCell="A22" sqref="A22"/>
    </sheetView>
  </sheetViews>
  <sheetFormatPr defaultColWidth="10.45" defaultRowHeight="14.25" customHeight="1" outlineLevelCol="5"/>
  <cols>
    <col min="1" max="6" width="28.1833333333333" customWidth="1"/>
  </cols>
  <sheetData>
    <row r="1" customHeight="1" spans="1:6">
      <c r="A1" s="1"/>
      <c r="B1" s="1"/>
      <c r="C1" s="1"/>
      <c r="D1" s="1"/>
      <c r="E1" s="1"/>
      <c r="F1" s="1"/>
    </row>
    <row r="2" customHeight="1" spans="1:6">
      <c r="A2" s="44"/>
      <c r="B2" s="44"/>
      <c r="C2" s="44"/>
      <c r="D2" s="44"/>
      <c r="E2" s="45"/>
      <c r="F2" s="140" t="s">
        <v>173</v>
      </c>
    </row>
    <row r="3" ht="41.25" customHeight="1" spans="1:6">
      <c r="A3" s="141" t="str">
        <f>"2026"&amp;"年一般公共预算“三公”经费支出预算表"</f>
        <v>2026年一般公共预算“三公”经费支出预算表</v>
      </c>
      <c r="B3" s="44"/>
      <c r="C3" s="44"/>
      <c r="D3" s="44"/>
      <c r="E3" s="45"/>
      <c r="F3" s="44"/>
    </row>
    <row r="4" customHeight="1" spans="1:6">
      <c r="A4" s="41" t="s">
        <v>1</v>
      </c>
      <c r="B4" s="142"/>
      <c r="D4" s="44"/>
      <c r="E4" s="45"/>
      <c r="F4" s="46" t="s">
        <v>2</v>
      </c>
    </row>
    <row r="5" ht="27" customHeight="1" spans="1:6">
      <c r="A5" s="143" t="s">
        <v>174</v>
      </c>
      <c r="B5" s="143" t="s">
        <v>175</v>
      </c>
      <c r="C5" s="143" t="s">
        <v>176</v>
      </c>
      <c r="D5" s="143"/>
      <c r="E5" s="29"/>
      <c r="F5" s="143" t="s">
        <v>177</v>
      </c>
    </row>
    <row r="6" ht="28.5" customHeight="1" spans="1:6">
      <c r="A6" s="144"/>
      <c r="B6" s="145"/>
      <c r="C6" s="29" t="s">
        <v>58</v>
      </c>
      <c r="D6" s="29" t="s">
        <v>178</v>
      </c>
      <c r="E6" s="29" t="s">
        <v>179</v>
      </c>
      <c r="F6" s="146"/>
    </row>
    <row r="7" ht="17.25" customHeight="1" spans="1:6">
      <c r="A7" s="147" t="s">
        <v>83</v>
      </c>
      <c r="B7" s="147" t="s">
        <v>84</v>
      </c>
      <c r="C7" s="147" t="s">
        <v>85</v>
      </c>
      <c r="D7" s="147" t="s">
        <v>86</v>
      </c>
      <c r="E7" s="147" t="s">
        <v>87</v>
      </c>
      <c r="F7" s="147" t="s">
        <v>88</v>
      </c>
    </row>
    <row r="8" ht="17.25" customHeight="1" spans="1:6">
      <c r="A8" s="98"/>
      <c r="B8" s="98"/>
      <c r="C8" s="98"/>
      <c r="D8" s="98"/>
      <c r="E8" s="98"/>
      <c r="F8" s="98"/>
    </row>
    <row r="9" customHeight="1" spans="1:6">
      <c r="A9" t="s">
        <v>180</v>
      </c>
    </row>
    <row r="14" customHeight="1" spans="1:6">
      <c r="C14" s="27"/>
    </row>
    <row r="15" customHeight="1" spans="1:6">
      <c r="C15" s="27"/>
    </row>
    <row r="16" customHeight="1" spans="1:6">
      <c r="C16" s="27"/>
    </row>
    <row r="17" customHeight="1" spans="3:3">
      <c r="C17" s="27"/>
    </row>
    <row r="18" customHeight="1" spans="3:3">
      <c r="C18" s="27"/>
    </row>
    <row r="19" customHeight="1" spans="3:3">
      <c r="C19" s="27"/>
    </row>
    <row r="20" customHeight="1" spans="3:3">
      <c r="C20" s="27"/>
    </row>
    <row r="21" customHeight="1" spans="3:3">
      <c r="C21" s="27"/>
    </row>
  </sheetData>
  <mergeCells count="6">
    <mergeCell ref="A3:F3"/>
    <mergeCell ref="A4:B4"/>
    <mergeCell ref="C5:E5"/>
    <mergeCell ref="A5:A6"/>
    <mergeCell ref="B5:B6"/>
    <mergeCell ref="F5:F6"/>
  </mergeCells>
  <pageMargins left="0.67" right="0.67" top="0.72" bottom="0.72" header="0.28" footer="0.28"/>
  <pageSetup paperSize="9" scale="68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40"/>
  <sheetViews>
    <sheetView showZeros="0" topLeftCell="E1" workbookViewId="0">
      <pane ySplit="1" topLeftCell="A2" activePane="bottomLeft" state="frozen"/>
      <selection/>
      <selection pane="bottomLeft" activeCell="A22" sqref="A22"/>
    </sheetView>
  </sheetViews>
  <sheetFormatPr defaultColWidth="9.18333333333333" defaultRowHeight="14.25" customHeight="1"/>
  <cols>
    <col min="1" max="1" width="32.8166666666667" customWidth="1"/>
    <col min="2" max="2" width="20.725" customWidth="1"/>
    <col min="3" max="3" width="31.2666666666667" customWidth="1"/>
    <col min="4" max="4" width="10.1833333333333" customWidth="1"/>
    <col min="5" max="5" width="25.45" customWidth="1"/>
    <col min="6" max="6" width="10.2666666666667" customWidth="1"/>
    <col min="7" max="7" width="23" customWidth="1"/>
    <col min="8" max="23" width="18.725" customWidth="1"/>
  </cols>
  <sheetData>
    <row r="1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13.5" customHeight="1" spans="1:23">
      <c r="A2" s="122"/>
      <c r="B2" s="129"/>
      <c r="D2" s="130"/>
      <c r="E2" s="130"/>
      <c r="F2" s="130"/>
      <c r="G2" s="130"/>
      <c r="H2" s="68"/>
      <c r="I2" s="68"/>
      <c r="J2" s="68"/>
      <c r="K2" s="68"/>
      <c r="L2" s="68"/>
      <c r="M2" s="68"/>
      <c r="Q2" s="68"/>
      <c r="U2" s="129"/>
      <c r="W2" s="3" t="s">
        <v>181</v>
      </c>
    </row>
    <row r="3" ht="45.75" customHeight="1" spans="1:23">
      <c r="A3" s="4" t="s">
        <v>182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4"/>
      <c r="O3" s="4"/>
      <c r="P3" s="4"/>
      <c r="Q3" s="53"/>
      <c r="R3" s="53"/>
      <c r="S3" s="53"/>
      <c r="T3" s="53"/>
      <c r="U3" s="53"/>
      <c r="V3" s="53"/>
      <c r="W3" s="53"/>
    </row>
    <row r="4" ht="18.75" customHeight="1" spans="1:23">
      <c r="A4" s="6" t="s">
        <v>1</v>
      </c>
      <c r="B4" s="131"/>
      <c r="C4" s="131"/>
      <c r="D4" s="131"/>
      <c r="E4" s="131"/>
      <c r="F4" s="131"/>
      <c r="G4" s="131"/>
      <c r="H4" s="69"/>
      <c r="I4" s="69"/>
      <c r="J4" s="69"/>
      <c r="K4" s="69"/>
      <c r="L4" s="69"/>
      <c r="M4" s="69"/>
      <c r="N4" s="7"/>
      <c r="O4" s="7"/>
      <c r="P4" s="7"/>
      <c r="Q4" s="69"/>
      <c r="U4" s="129"/>
      <c r="W4" s="3" t="s">
        <v>2</v>
      </c>
    </row>
    <row r="5" ht="18" customHeight="1" spans="1:23">
      <c r="A5" s="9" t="s">
        <v>183</v>
      </c>
      <c r="B5" s="9" t="s">
        <v>184</v>
      </c>
      <c r="C5" s="9" t="s">
        <v>185</v>
      </c>
      <c r="D5" s="9" t="s">
        <v>186</v>
      </c>
      <c r="E5" s="9" t="s">
        <v>187</v>
      </c>
      <c r="F5" s="9" t="s">
        <v>188</v>
      </c>
      <c r="G5" s="9" t="s">
        <v>189</v>
      </c>
      <c r="H5" s="132" t="s">
        <v>190</v>
      </c>
      <c r="I5" s="73" t="s">
        <v>190</v>
      </c>
      <c r="J5" s="73"/>
      <c r="K5" s="73"/>
      <c r="L5" s="73"/>
      <c r="M5" s="73"/>
      <c r="N5" s="12"/>
      <c r="O5" s="12"/>
      <c r="P5" s="12"/>
      <c r="Q5" s="72" t="s">
        <v>62</v>
      </c>
      <c r="R5" s="73" t="s">
        <v>63</v>
      </c>
      <c r="S5" s="73"/>
      <c r="T5" s="73"/>
      <c r="U5" s="73"/>
      <c r="V5" s="73"/>
      <c r="W5" s="92"/>
    </row>
    <row r="6" ht="18" customHeight="1" spans="1:23">
      <c r="A6" s="28"/>
      <c r="B6" s="113"/>
      <c r="C6" s="14"/>
      <c r="D6" s="14"/>
      <c r="E6" s="14"/>
      <c r="F6" s="14"/>
      <c r="G6" s="14"/>
      <c r="H6" s="111" t="s">
        <v>191</v>
      </c>
      <c r="I6" s="132" t="s">
        <v>59</v>
      </c>
      <c r="J6" s="73"/>
      <c r="K6" s="73"/>
      <c r="L6" s="73"/>
      <c r="M6" s="92"/>
      <c r="N6" s="11" t="s">
        <v>192</v>
      </c>
      <c r="O6" s="12"/>
      <c r="P6" s="13"/>
      <c r="Q6" s="9" t="s">
        <v>62</v>
      </c>
      <c r="R6" s="132" t="s">
        <v>63</v>
      </c>
      <c r="S6" s="72" t="s">
        <v>65</v>
      </c>
      <c r="T6" s="73" t="s">
        <v>63</v>
      </c>
      <c r="U6" s="72" t="s">
        <v>67</v>
      </c>
      <c r="V6" s="72" t="s">
        <v>68</v>
      </c>
      <c r="W6" s="133" t="s">
        <v>69</v>
      </c>
    </row>
    <row r="7" ht="19.5" customHeight="1" spans="1:23">
      <c r="A7" s="28"/>
      <c r="B7" s="28"/>
      <c r="C7" s="28"/>
      <c r="D7" s="28"/>
      <c r="E7" s="28"/>
      <c r="F7" s="28"/>
      <c r="G7" s="28"/>
      <c r="H7" s="28"/>
      <c r="I7" s="134" t="s">
        <v>193</v>
      </c>
      <c r="J7" s="9" t="s">
        <v>194</v>
      </c>
      <c r="K7" s="9" t="s">
        <v>195</v>
      </c>
      <c r="L7" s="9" t="s">
        <v>196</v>
      </c>
      <c r="M7" s="9" t="s">
        <v>197</v>
      </c>
      <c r="N7" s="9" t="s">
        <v>59</v>
      </c>
      <c r="O7" s="9" t="s">
        <v>60</v>
      </c>
      <c r="P7" s="9" t="s">
        <v>61</v>
      </c>
      <c r="Q7" s="28"/>
      <c r="R7" s="9" t="s">
        <v>58</v>
      </c>
      <c r="S7" s="9" t="s">
        <v>65</v>
      </c>
      <c r="T7" s="9" t="s">
        <v>198</v>
      </c>
      <c r="U7" s="9" t="s">
        <v>67</v>
      </c>
      <c r="V7" s="9" t="s">
        <v>68</v>
      </c>
      <c r="W7" s="9" t="s">
        <v>69</v>
      </c>
    </row>
    <row r="8" ht="37.5" customHeight="1" spans="1:23">
      <c r="A8" s="19"/>
      <c r="B8" s="135"/>
      <c r="C8" s="135"/>
      <c r="D8" s="135"/>
      <c r="E8" s="135"/>
      <c r="F8" s="135"/>
      <c r="G8" s="135"/>
      <c r="H8" s="135"/>
      <c r="I8" s="82" t="s">
        <v>58</v>
      </c>
      <c r="J8" s="136" t="s">
        <v>199</v>
      </c>
      <c r="K8" s="136" t="s">
        <v>195</v>
      </c>
      <c r="L8" s="136" t="s">
        <v>196</v>
      </c>
      <c r="M8" s="136" t="s">
        <v>197</v>
      </c>
      <c r="N8" s="136" t="s">
        <v>195</v>
      </c>
      <c r="O8" s="136" t="s">
        <v>196</v>
      </c>
      <c r="P8" s="136" t="s">
        <v>197</v>
      </c>
      <c r="Q8" s="136" t="s">
        <v>62</v>
      </c>
      <c r="R8" s="136" t="s">
        <v>58</v>
      </c>
      <c r="S8" s="136" t="s">
        <v>65</v>
      </c>
      <c r="T8" s="136" t="s">
        <v>198</v>
      </c>
      <c r="U8" s="136" t="s">
        <v>67</v>
      </c>
      <c r="V8" s="136" t="s">
        <v>68</v>
      </c>
      <c r="W8" s="136" t="s">
        <v>69</v>
      </c>
    </row>
    <row r="9" customHeight="1" spans="1:23">
      <c r="A9" s="29">
        <v>1</v>
      </c>
      <c r="B9" s="29">
        <v>2</v>
      </c>
      <c r="C9" s="29">
        <v>3</v>
      </c>
      <c r="D9" s="29">
        <v>4</v>
      </c>
      <c r="E9" s="29">
        <v>5</v>
      </c>
      <c r="F9" s="29">
        <v>6</v>
      </c>
      <c r="G9" s="29">
        <v>7</v>
      </c>
      <c r="H9" s="29">
        <v>8</v>
      </c>
      <c r="I9" s="29">
        <v>9</v>
      </c>
      <c r="J9" s="29">
        <v>10</v>
      </c>
      <c r="K9" s="29">
        <v>11</v>
      </c>
      <c r="L9" s="29">
        <v>12</v>
      </c>
      <c r="M9" s="29">
        <v>13</v>
      </c>
      <c r="N9" s="29">
        <v>14</v>
      </c>
      <c r="O9" s="29">
        <v>15</v>
      </c>
      <c r="P9" s="29">
        <v>16</v>
      </c>
      <c r="Q9" s="29">
        <v>17</v>
      </c>
      <c r="R9" s="29">
        <v>18</v>
      </c>
      <c r="S9" s="29">
        <v>19</v>
      </c>
      <c r="T9" s="29">
        <v>20</v>
      </c>
      <c r="U9" s="29">
        <v>21</v>
      </c>
      <c r="V9" s="29">
        <v>22</v>
      </c>
      <c r="W9" s="29">
        <v>23</v>
      </c>
    </row>
    <row r="10" ht="20.25" customHeight="1" spans="1:23">
      <c r="A10" s="137" t="s">
        <v>71</v>
      </c>
      <c r="B10" s="137" t="s">
        <v>200</v>
      </c>
      <c r="C10" s="137" t="s">
        <v>201</v>
      </c>
      <c r="D10" s="137" t="s">
        <v>112</v>
      </c>
      <c r="E10" s="137" t="s">
        <v>113</v>
      </c>
      <c r="F10" s="137" t="s">
        <v>202</v>
      </c>
      <c r="G10" s="137" t="s">
        <v>203</v>
      </c>
      <c r="H10" s="98">
        <v>533568</v>
      </c>
      <c r="I10" s="98">
        <v>533568</v>
      </c>
      <c r="J10" s="98"/>
      <c r="K10" s="98"/>
      <c r="L10" s="98">
        <v>533568</v>
      </c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</row>
    <row r="11" ht="20.25" customHeight="1" spans="1:23">
      <c r="A11" s="137" t="s">
        <v>71</v>
      </c>
      <c r="B11" s="137" t="s">
        <v>200</v>
      </c>
      <c r="C11" s="137" t="s">
        <v>201</v>
      </c>
      <c r="D11" s="137" t="s">
        <v>120</v>
      </c>
      <c r="E11" s="137" t="s">
        <v>121</v>
      </c>
      <c r="F11" s="137" t="s">
        <v>204</v>
      </c>
      <c r="G11" s="137" t="s">
        <v>205</v>
      </c>
      <c r="H11" s="98">
        <v>250684</v>
      </c>
      <c r="I11" s="98">
        <v>250684</v>
      </c>
      <c r="J11" s="98"/>
      <c r="K11" s="98"/>
      <c r="L11" s="98">
        <v>250684</v>
      </c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</row>
    <row r="12" ht="20.25" customHeight="1" spans="1:23">
      <c r="A12" s="137" t="s">
        <v>71</v>
      </c>
      <c r="B12" s="137" t="s">
        <v>200</v>
      </c>
      <c r="C12" s="137" t="s">
        <v>201</v>
      </c>
      <c r="D12" s="137" t="s">
        <v>122</v>
      </c>
      <c r="E12" s="137" t="s">
        <v>123</v>
      </c>
      <c r="F12" s="137" t="s">
        <v>206</v>
      </c>
      <c r="G12" s="137" t="s">
        <v>207</v>
      </c>
      <c r="H12" s="98">
        <v>255080</v>
      </c>
      <c r="I12" s="98">
        <v>255080</v>
      </c>
      <c r="J12" s="98"/>
      <c r="K12" s="98"/>
      <c r="L12" s="98">
        <v>255080</v>
      </c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</row>
    <row r="13" ht="20.25" customHeight="1" spans="1:23">
      <c r="A13" s="137" t="s">
        <v>71</v>
      </c>
      <c r="B13" s="137" t="s">
        <v>200</v>
      </c>
      <c r="C13" s="137" t="s">
        <v>201</v>
      </c>
      <c r="D13" s="137" t="s">
        <v>102</v>
      </c>
      <c r="E13" s="137" t="s">
        <v>171</v>
      </c>
      <c r="F13" s="137" t="s">
        <v>208</v>
      </c>
      <c r="G13" s="137" t="s">
        <v>209</v>
      </c>
      <c r="H13" s="98">
        <v>11454.96</v>
      </c>
      <c r="I13" s="98">
        <v>11454.96</v>
      </c>
      <c r="J13" s="98"/>
      <c r="K13" s="98"/>
      <c r="L13" s="98">
        <v>11454.96</v>
      </c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</row>
    <row r="14" ht="20.25" customHeight="1" spans="1:23">
      <c r="A14" s="137" t="s">
        <v>71</v>
      </c>
      <c r="B14" s="137" t="s">
        <v>200</v>
      </c>
      <c r="C14" s="137" t="s">
        <v>201</v>
      </c>
      <c r="D14" s="137" t="s">
        <v>124</v>
      </c>
      <c r="E14" s="137" t="s">
        <v>125</v>
      </c>
      <c r="F14" s="137" t="s">
        <v>208</v>
      </c>
      <c r="G14" s="137" t="s">
        <v>209</v>
      </c>
      <c r="H14" s="98">
        <v>11082.24</v>
      </c>
      <c r="I14" s="98">
        <v>11082.24</v>
      </c>
      <c r="J14" s="98"/>
      <c r="K14" s="98"/>
      <c r="L14" s="98">
        <v>11082.24</v>
      </c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</row>
    <row r="15" ht="20.25" customHeight="1" spans="1:23">
      <c r="A15" s="137" t="s">
        <v>71</v>
      </c>
      <c r="B15" s="137" t="s">
        <v>200</v>
      </c>
      <c r="C15" s="137" t="s">
        <v>201</v>
      </c>
      <c r="D15" s="137" t="s">
        <v>124</v>
      </c>
      <c r="E15" s="137" t="s">
        <v>125</v>
      </c>
      <c r="F15" s="137" t="s">
        <v>208</v>
      </c>
      <c r="G15" s="137" t="s">
        <v>209</v>
      </c>
      <c r="H15" s="98">
        <v>27888</v>
      </c>
      <c r="I15" s="98">
        <v>27888</v>
      </c>
      <c r="J15" s="98"/>
      <c r="K15" s="98"/>
      <c r="L15" s="98">
        <v>27888</v>
      </c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</row>
    <row r="16" ht="20.25" customHeight="1" spans="1:23">
      <c r="A16" s="137" t="s">
        <v>71</v>
      </c>
      <c r="B16" s="137" t="s">
        <v>200</v>
      </c>
      <c r="C16" s="137" t="s">
        <v>210</v>
      </c>
      <c r="D16" s="137" t="s">
        <v>102</v>
      </c>
      <c r="E16" s="137" t="s">
        <v>171</v>
      </c>
      <c r="F16" s="137" t="s">
        <v>211</v>
      </c>
      <c r="G16" s="137" t="s">
        <v>212</v>
      </c>
      <c r="H16" s="98">
        <v>25262.33</v>
      </c>
      <c r="I16" s="98">
        <v>25262.33</v>
      </c>
      <c r="J16" s="98"/>
      <c r="K16" s="98"/>
      <c r="L16" s="98">
        <v>25262.33</v>
      </c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</row>
    <row r="17" ht="20.25" customHeight="1" spans="1:23">
      <c r="A17" s="137" t="s">
        <v>71</v>
      </c>
      <c r="B17" s="137" t="s">
        <v>213</v>
      </c>
      <c r="C17" s="137" t="s">
        <v>214</v>
      </c>
      <c r="D17" s="137" t="s">
        <v>114</v>
      </c>
      <c r="E17" s="137" t="s">
        <v>115</v>
      </c>
      <c r="F17" s="137" t="s">
        <v>215</v>
      </c>
      <c r="G17" s="137" t="s">
        <v>216</v>
      </c>
      <c r="H17" s="98">
        <v>403200</v>
      </c>
      <c r="I17" s="98">
        <v>403200</v>
      </c>
      <c r="J17" s="98"/>
      <c r="K17" s="98"/>
      <c r="L17" s="98">
        <v>403200</v>
      </c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</row>
    <row r="18" ht="20.25" customHeight="1" spans="1:23">
      <c r="A18" s="137" t="s">
        <v>71</v>
      </c>
      <c r="B18" s="137" t="s">
        <v>213</v>
      </c>
      <c r="C18" s="137" t="s">
        <v>214</v>
      </c>
      <c r="D18" s="137" t="s">
        <v>114</v>
      </c>
      <c r="E18" s="137" t="s">
        <v>115</v>
      </c>
      <c r="F18" s="137" t="s">
        <v>215</v>
      </c>
      <c r="G18" s="137" t="s">
        <v>216</v>
      </c>
      <c r="H18" s="98">
        <v>168000</v>
      </c>
      <c r="I18" s="98">
        <v>168000</v>
      </c>
      <c r="J18" s="98"/>
      <c r="K18" s="98"/>
      <c r="L18" s="98">
        <v>168000</v>
      </c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</row>
    <row r="19" ht="20.25" customHeight="1" spans="1:23">
      <c r="A19" s="137" t="s">
        <v>71</v>
      </c>
      <c r="B19" s="137" t="s">
        <v>217</v>
      </c>
      <c r="C19" s="137" t="s">
        <v>131</v>
      </c>
      <c r="D19" s="137" t="s">
        <v>130</v>
      </c>
      <c r="E19" s="137" t="s">
        <v>131</v>
      </c>
      <c r="F19" s="137" t="s">
        <v>218</v>
      </c>
      <c r="G19" s="137" t="s">
        <v>131</v>
      </c>
      <c r="H19" s="98">
        <v>483528</v>
      </c>
      <c r="I19" s="98">
        <v>483528</v>
      </c>
      <c r="J19" s="98"/>
      <c r="K19" s="98"/>
      <c r="L19" s="98">
        <v>483528</v>
      </c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</row>
    <row r="20" ht="20.25" customHeight="1" spans="1:23">
      <c r="A20" s="137" t="s">
        <v>71</v>
      </c>
      <c r="B20" s="184" t="s">
        <v>219</v>
      </c>
      <c r="C20" s="137" t="s">
        <v>220</v>
      </c>
      <c r="D20" s="137" t="s">
        <v>102</v>
      </c>
      <c r="E20" s="137" t="s">
        <v>171</v>
      </c>
      <c r="F20" s="137" t="s">
        <v>221</v>
      </c>
      <c r="G20" s="137" t="s">
        <v>222</v>
      </c>
      <c r="H20" s="98">
        <v>1400</v>
      </c>
      <c r="I20" s="98">
        <v>1400</v>
      </c>
      <c r="J20" s="98"/>
      <c r="K20" s="98"/>
      <c r="L20" s="98">
        <v>1400</v>
      </c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</row>
    <row r="21" ht="20.25" customHeight="1" spans="1:23">
      <c r="A21" s="137" t="s">
        <v>71</v>
      </c>
      <c r="B21" s="184" t="s">
        <v>219</v>
      </c>
      <c r="C21" s="137" t="s">
        <v>220</v>
      </c>
      <c r="D21" s="137" t="s">
        <v>102</v>
      </c>
      <c r="E21" s="137" t="s">
        <v>171</v>
      </c>
      <c r="F21" s="137" t="s">
        <v>221</v>
      </c>
      <c r="G21" s="137" t="s">
        <v>222</v>
      </c>
      <c r="H21" s="98">
        <v>97056.7</v>
      </c>
      <c r="I21" s="98">
        <v>97056.7</v>
      </c>
      <c r="J21" s="98"/>
      <c r="K21" s="98"/>
      <c r="L21" s="98">
        <v>97056.7</v>
      </c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</row>
    <row r="22" ht="20.25" customHeight="1" spans="1:23">
      <c r="A22" s="137" t="s">
        <v>71</v>
      </c>
      <c r="B22" s="137" t="s">
        <v>219</v>
      </c>
      <c r="C22" s="137" t="s">
        <v>220</v>
      </c>
      <c r="D22" s="137" t="s">
        <v>102</v>
      </c>
      <c r="E22" s="137" t="s">
        <v>171</v>
      </c>
      <c r="F22" s="137" t="s">
        <v>223</v>
      </c>
      <c r="G22" s="137" t="s">
        <v>224</v>
      </c>
      <c r="H22" s="98">
        <v>27000</v>
      </c>
      <c r="I22" s="98">
        <v>27000</v>
      </c>
      <c r="J22" s="98"/>
      <c r="K22" s="98"/>
      <c r="L22" s="98">
        <v>27000</v>
      </c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</row>
    <row r="23" ht="20.25" customHeight="1" spans="1:23">
      <c r="A23" s="137" t="s">
        <v>71</v>
      </c>
      <c r="B23" s="137" t="s">
        <v>219</v>
      </c>
      <c r="C23" s="137" t="s">
        <v>220</v>
      </c>
      <c r="D23" s="137" t="s">
        <v>102</v>
      </c>
      <c r="E23" s="137" t="s">
        <v>171</v>
      </c>
      <c r="F23" s="137" t="s">
        <v>225</v>
      </c>
      <c r="G23" s="137" t="s">
        <v>226</v>
      </c>
      <c r="H23" s="98">
        <v>26000</v>
      </c>
      <c r="I23" s="98">
        <v>26000</v>
      </c>
      <c r="J23" s="98"/>
      <c r="K23" s="98"/>
      <c r="L23" s="98">
        <v>26000</v>
      </c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</row>
    <row r="24" ht="20.25" customHeight="1" spans="1:23">
      <c r="A24" s="137" t="s">
        <v>71</v>
      </c>
      <c r="B24" s="137" t="s">
        <v>219</v>
      </c>
      <c r="C24" s="137" t="s">
        <v>220</v>
      </c>
      <c r="D24" s="137" t="s">
        <v>102</v>
      </c>
      <c r="E24" s="137" t="s">
        <v>171</v>
      </c>
      <c r="F24" s="137" t="s">
        <v>227</v>
      </c>
      <c r="G24" s="137" t="s">
        <v>228</v>
      </c>
      <c r="H24" s="98">
        <v>7500</v>
      </c>
      <c r="I24" s="98">
        <v>7500</v>
      </c>
      <c r="J24" s="98"/>
      <c r="K24" s="98"/>
      <c r="L24" s="98">
        <v>7500</v>
      </c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</row>
    <row r="25" ht="20.25" customHeight="1" spans="1:23">
      <c r="A25" s="137" t="s">
        <v>71</v>
      </c>
      <c r="B25" s="137" t="s">
        <v>219</v>
      </c>
      <c r="C25" s="137" t="s">
        <v>220</v>
      </c>
      <c r="D25" s="137" t="s">
        <v>102</v>
      </c>
      <c r="E25" s="137" t="s">
        <v>171</v>
      </c>
      <c r="F25" s="137" t="s">
        <v>229</v>
      </c>
      <c r="G25" s="137" t="s">
        <v>230</v>
      </c>
      <c r="H25" s="98">
        <v>55520.4</v>
      </c>
      <c r="I25" s="98">
        <v>55520.4</v>
      </c>
      <c r="J25" s="98"/>
      <c r="K25" s="98"/>
      <c r="L25" s="98">
        <v>55520.4</v>
      </c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</row>
    <row r="26" ht="20.25" customHeight="1" spans="1:23">
      <c r="A26" s="137" t="s">
        <v>71</v>
      </c>
      <c r="B26" s="137" t="s">
        <v>219</v>
      </c>
      <c r="C26" s="137" t="s">
        <v>220</v>
      </c>
      <c r="D26" s="137" t="s">
        <v>102</v>
      </c>
      <c r="E26" s="137" t="s">
        <v>171</v>
      </c>
      <c r="F26" s="137" t="s">
        <v>229</v>
      </c>
      <c r="G26" s="137" t="s">
        <v>230</v>
      </c>
      <c r="H26" s="98">
        <v>17506.3</v>
      </c>
      <c r="I26" s="98">
        <v>17506.3</v>
      </c>
      <c r="J26" s="98"/>
      <c r="K26" s="98"/>
      <c r="L26" s="98">
        <v>17506.3</v>
      </c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</row>
    <row r="27" ht="20.25" customHeight="1" spans="1:23">
      <c r="A27" s="137" t="s">
        <v>71</v>
      </c>
      <c r="B27" s="137" t="s">
        <v>219</v>
      </c>
      <c r="C27" s="137" t="s">
        <v>220</v>
      </c>
      <c r="D27" s="137" t="s">
        <v>102</v>
      </c>
      <c r="E27" s="137" t="s">
        <v>171</v>
      </c>
      <c r="F27" s="137" t="s">
        <v>211</v>
      </c>
      <c r="G27" s="137" t="s">
        <v>212</v>
      </c>
      <c r="H27" s="98">
        <v>84000</v>
      </c>
      <c r="I27" s="98">
        <v>84000</v>
      </c>
      <c r="J27" s="98"/>
      <c r="K27" s="98"/>
      <c r="L27" s="98">
        <v>84000</v>
      </c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</row>
    <row r="28" ht="20.25" customHeight="1" spans="1:23">
      <c r="A28" s="137" t="s">
        <v>71</v>
      </c>
      <c r="B28" s="137" t="s">
        <v>231</v>
      </c>
      <c r="C28" s="137" t="s">
        <v>232</v>
      </c>
      <c r="D28" s="137" t="s">
        <v>102</v>
      </c>
      <c r="E28" s="137" t="s">
        <v>171</v>
      </c>
      <c r="F28" s="137" t="s">
        <v>233</v>
      </c>
      <c r="G28" s="137" t="s">
        <v>232</v>
      </c>
      <c r="H28" s="98">
        <v>29805.6</v>
      </c>
      <c r="I28" s="98">
        <v>29805.6</v>
      </c>
      <c r="J28" s="98"/>
      <c r="K28" s="98"/>
      <c r="L28" s="98">
        <v>29805.6</v>
      </c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</row>
    <row r="29" ht="20.25" customHeight="1" spans="1:23">
      <c r="A29" s="137" t="s">
        <v>71</v>
      </c>
      <c r="B29" s="137" t="s">
        <v>219</v>
      </c>
      <c r="C29" s="137" t="s">
        <v>234</v>
      </c>
      <c r="D29" s="137" t="s">
        <v>102</v>
      </c>
      <c r="E29" s="137" t="s">
        <v>171</v>
      </c>
      <c r="F29" s="137" t="s">
        <v>221</v>
      </c>
      <c r="G29" s="137" t="s">
        <v>222</v>
      </c>
      <c r="H29" s="98">
        <v>16800</v>
      </c>
      <c r="I29" s="98">
        <v>16800</v>
      </c>
      <c r="J29" s="98"/>
      <c r="K29" s="98"/>
      <c r="L29" s="98">
        <v>16800</v>
      </c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</row>
    <row r="30" ht="20.25" customHeight="1" spans="1:23">
      <c r="A30" s="137" t="s">
        <v>71</v>
      </c>
      <c r="B30" s="184" t="s">
        <v>235</v>
      </c>
      <c r="C30" s="137" t="s">
        <v>236</v>
      </c>
      <c r="D30" s="137" t="s">
        <v>102</v>
      </c>
      <c r="E30" s="137" t="s">
        <v>171</v>
      </c>
      <c r="F30" s="137" t="s">
        <v>237</v>
      </c>
      <c r="G30" s="137" t="s">
        <v>238</v>
      </c>
      <c r="H30" s="98">
        <v>380892</v>
      </c>
      <c r="I30" s="98">
        <v>380892</v>
      </c>
      <c r="J30" s="98"/>
      <c r="K30" s="98"/>
      <c r="L30" s="98">
        <v>380892</v>
      </c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</row>
    <row r="31" ht="20.25" customHeight="1" spans="1:23">
      <c r="A31" s="137" t="s">
        <v>71</v>
      </c>
      <c r="B31" s="184" t="s">
        <v>235</v>
      </c>
      <c r="C31" s="137" t="s">
        <v>236</v>
      </c>
      <c r="D31" s="137" t="s">
        <v>102</v>
      </c>
      <c r="E31" s="137" t="s">
        <v>171</v>
      </c>
      <c r="F31" s="137" t="s">
        <v>237</v>
      </c>
      <c r="G31" s="137" t="s">
        <v>238</v>
      </c>
      <c r="H31" s="98">
        <v>94116</v>
      </c>
      <c r="I31" s="98">
        <v>94116</v>
      </c>
      <c r="J31" s="98"/>
      <c r="K31" s="98"/>
      <c r="L31" s="98">
        <v>94116</v>
      </c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</row>
    <row r="32" ht="20.25" customHeight="1" spans="1:23">
      <c r="A32" s="137" t="s">
        <v>71</v>
      </c>
      <c r="B32" s="137" t="s">
        <v>239</v>
      </c>
      <c r="C32" s="137" t="s">
        <v>240</v>
      </c>
      <c r="D32" s="137" t="s">
        <v>102</v>
      </c>
      <c r="E32" s="137" t="s">
        <v>171</v>
      </c>
      <c r="F32" s="137" t="s">
        <v>241</v>
      </c>
      <c r="G32" s="137" t="s">
        <v>242</v>
      </c>
      <c r="H32" s="98">
        <v>1490280</v>
      </c>
      <c r="I32" s="98">
        <v>1490280</v>
      </c>
      <c r="J32" s="98"/>
      <c r="K32" s="98"/>
      <c r="L32" s="98">
        <v>1490280</v>
      </c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</row>
    <row r="33" ht="20.25" customHeight="1" spans="1:23">
      <c r="A33" s="137" t="s">
        <v>71</v>
      </c>
      <c r="B33" s="137" t="s">
        <v>239</v>
      </c>
      <c r="C33" s="137" t="s">
        <v>240</v>
      </c>
      <c r="D33" s="137" t="s">
        <v>102</v>
      </c>
      <c r="E33" s="137" t="s">
        <v>171</v>
      </c>
      <c r="F33" s="137" t="s">
        <v>243</v>
      </c>
      <c r="G33" s="137" t="s">
        <v>244</v>
      </c>
      <c r="H33" s="98">
        <v>559512</v>
      </c>
      <c r="I33" s="98">
        <v>559512</v>
      </c>
      <c r="J33" s="98"/>
      <c r="K33" s="98"/>
      <c r="L33" s="98">
        <v>559512</v>
      </c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</row>
    <row r="34" ht="20.25" customHeight="1" spans="1:23">
      <c r="A34" s="137" t="s">
        <v>71</v>
      </c>
      <c r="B34" s="137" t="s">
        <v>239</v>
      </c>
      <c r="C34" s="137" t="s">
        <v>240</v>
      </c>
      <c r="D34" s="137" t="s">
        <v>102</v>
      </c>
      <c r="E34" s="137" t="s">
        <v>171</v>
      </c>
      <c r="F34" s="137" t="s">
        <v>245</v>
      </c>
      <c r="G34" s="137" t="s">
        <v>246</v>
      </c>
      <c r="H34" s="98">
        <v>124190</v>
      </c>
      <c r="I34" s="98">
        <v>124190</v>
      </c>
      <c r="J34" s="98"/>
      <c r="K34" s="98"/>
      <c r="L34" s="98">
        <v>124190</v>
      </c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</row>
    <row r="35" ht="20.25" customHeight="1" spans="1:23">
      <c r="A35" s="137" t="s">
        <v>71</v>
      </c>
      <c r="B35" s="137" t="s">
        <v>239</v>
      </c>
      <c r="C35" s="137" t="s">
        <v>240</v>
      </c>
      <c r="D35" s="137" t="s">
        <v>102</v>
      </c>
      <c r="E35" s="137" t="s">
        <v>171</v>
      </c>
      <c r="F35" s="137" t="s">
        <v>247</v>
      </c>
      <c r="G35" s="137" t="s">
        <v>248</v>
      </c>
      <c r="H35" s="98">
        <v>272580</v>
      </c>
      <c r="I35" s="98">
        <v>272580</v>
      </c>
      <c r="J35" s="98"/>
      <c r="K35" s="98"/>
      <c r="L35" s="98">
        <v>272580</v>
      </c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</row>
    <row r="36" ht="20.25" customHeight="1" spans="1:23">
      <c r="A36" s="137" t="s">
        <v>71</v>
      </c>
      <c r="B36" s="137" t="s">
        <v>239</v>
      </c>
      <c r="C36" s="137" t="s">
        <v>240</v>
      </c>
      <c r="D36" s="137" t="s">
        <v>102</v>
      </c>
      <c r="E36" s="137" t="s">
        <v>171</v>
      </c>
      <c r="F36" s="137" t="s">
        <v>247</v>
      </c>
      <c r="G36" s="137" t="s">
        <v>248</v>
      </c>
      <c r="H36" s="98">
        <v>509160</v>
      </c>
      <c r="I36" s="98">
        <v>509160</v>
      </c>
      <c r="J36" s="98"/>
      <c r="K36" s="98"/>
      <c r="L36" s="98">
        <v>509160</v>
      </c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</row>
    <row r="37" ht="20.25" customHeight="1" spans="1:23">
      <c r="A37" s="137" t="s">
        <v>71</v>
      </c>
      <c r="B37" s="137" t="s">
        <v>239</v>
      </c>
      <c r="C37" s="137" t="s">
        <v>249</v>
      </c>
      <c r="D37" s="137" t="s">
        <v>102</v>
      </c>
      <c r="E37" s="137" t="s">
        <v>171</v>
      </c>
      <c r="F37" s="137" t="s">
        <v>245</v>
      </c>
      <c r="G37" s="137" t="s">
        <v>246</v>
      </c>
      <c r="H37" s="98">
        <v>980000</v>
      </c>
      <c r="I37" s="98">
        <v>980000</v>
      </c>
      <c r="J37" s="98"/>
      <c r="K37" s="98"/>
      <c r="L37" s="98">
        <v>980000</v>
      </c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</row>
    <row r="38" ht="20.25" customHeight="1" spans="1:23">
      <c r="A38" s="137" t="s">
        <v>71</v>
      </c>
      <c r="B38" s="137" t="s">
        <v>239</v>
      </c>
      <c r="C38" s="137" t="s">
        <v>249</v>
      </c>
      <c r="D38" s="137" t="s">
        <v>102</v>
      </c>
      <c r="E38" s="137" t="s">
        <v>171</v>
      </c>
      <c r="F38" s="137" t="s">
        <v>247</v>
      </c>
      <c r="G38" s="137" t="s">
        <v>248</v>
      </c>
      <c r="H38" s="98">
        <v>504000</v>
      </c>
      <c r="I38" s="98">
        <v>504000</v>
      </c>
      <c r="J38" s="98"/>
      <c r="K38" s="98"/>
      <c r="L38" s="98">
        <v>504000</v>
      </c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</row>
    <row r="39" ht="20.25" customHeight="1" spans="1:23">
      <c r="A39" s="137" t="s">
        <v>71</v>
      </c>
      <c r="B39" s="137" t="s">
        <v>250</v>
      </c>
      <c r="C39" s="137" t="s">
        <v>251</v>
      </c>
      <c r="D39" s="137" t="s">
        <v>102</v>
      </c>
      <c r="E39" s="137" t="s">
        <v>171</v>
      </c>
      <c r="F39" s="137" t="s">
        <v>211</v>
      </c>
      <c r="G39" s="137" t="s">
        <v>212</v>
      </c>
      <c r="H39" s="98">
        <v>67200</v>
      </c>
      <c r="I39" s="98">
        <v>67200</v>
      </c>
      <c r="J39" s="98"/>
      <c r="K39" s="98"/>
      <c r="L39" s="98">
        <v>67200</v>
      </c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</row>
    <row r="40" ht="17.25" customHeight="1" spans="1:23">
      <c r="A40" s="138"/>
      <c r="B40" s="138"/>
      <c r="C40" s="138"/>
      <c r="D40" s="138"/>
      <c r="E40" s="138"/>
      <c r="F40" s="138"/>
      <c r="G40" s="139"/>
      <c r="H40" s="98">
        <v>7514266.53</v>
      </c>
      <c r="I40" s="98">
        <v>7514266.53</v>
      </c>
      <c r="J40" s="98"/>
      <c r="K40" s="98"/>
      <c r="L40" s="98">
        <v>7514266.53</v>
      </c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</row>
  </sheetData>
  <mergeCells count="29">
    <mergeCell ref="A3:W3"/>
    <mergeCell ref="A4:G4"/>
    <mergeCell ref="H5:W5"/>
    <mergeCell ref="I6:M6"/>
    <mergeCell ref="N6:P6"/>
    <mergeCell ref="R6:W6"/>
    <mergeCell ref="A5:A8"/>
    <mergeCell ref="B5:B8"/>
    <mergeCell ref="C5:C8"/>
    <mergeCell ref="D5:D8"/>
    <mergeCell ref="E5:E8"/>
    <mergeCell ref="F5:F8"/>
    <mergeCell ref="G5:G8"/>
    <mergeCell ref="H6:H8"/>
    <mergeCell ref="I7:I8"/>
    <mergeCell ref="J7:J8"/>
    <mergeCell ref="K7:K8"/>
    <mergeCell ref="L7:L8"/>
    <mergeCell ref="M7:M8"/>
    <mergeCell ref="N7:N8"/>
    <mergeCell ref="O7:O8"/>
    <mergeCell ref="P7:P8"/>
    <mergeCell ref="Q6:Q8"/>
    <mergeCell ref="R7:R8"/>
    <mergeCell ref="S7:S8"/>
    <mergeCell ref="T7:T8"/>
    <mergeCell ref="U7:U8"/>
    <mergeCell ref="V7:V8"/>
    <mergeCell ref="W7:W8"/>
  </mergeCells>
  <printOptions horizontalCentered="1"/>
  <pageMargins left="0.37" right="0.37" top="0.56" bottom="0.56" header="0.48" footer="0.48"/>
  <pageSetup paperSize="9" scale="31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20"/>
  <sheetViews>
    <sheetView showZeros="0" workbookViewId="0">
      <pane ySplit="1" topLeftCell="A2" activePane="bottomLeft" state="frozen"/>
      <selection/>
      <selection pane="bottomLeft" activeCell="A22" sqref="A22"/>
    </sheetView>
  </sheetViews>
  <sheetFormatPr defaultColWidth="9.18333333333333" defaultRowHeight="14.25" customHeight="1"/>
  <cols>
    <col min="1" max="1" width="10.2666666666667" customWidth="1"/>
    <col min="2" max="2" width="16.725" customWidth="1"/>
    <col min="3" max="3" width="32.8166666666667" customWidth="1"/>
    <col min="4" max="4" width="23.8166666666667" customWidth="1"/>
    <col min="5" max="5" width="11.1833333333333" customWidth="1"/>
    <col min="6" max="6" width="17.725" customWidth="1"/>
    <col min="7" max="7" width="9.81666666666667" customWidth="1"/>
    <col min="8" max="8" width="17.725" customWidth="1"/>
    <col min="9" max="13" width="20" customWidth="1"/>
    <col min="14" max="14" width="12.2666666666667" customWidth="1"/>
    <col min="15" max="15" width="12.725" customWidth="1"/>
    <col min="16" max="16" width="11.1833333333333" customWidth="1"/>
    <col min="17" max="21" width="19.8166666666667" customWidth="1"/>
    <col min="22" max="22" width="20" customWidth="1"/>
    <col min="23" max="23" width="19.8166666666667" customWidth="1"/>
  </cols>
  <sheetData>
    <row r="1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13.5" customHeight="1" spans="1:23">
      <c r="B2" s="122"/>
      <c r="E2" s="2"/>
      <c r="F2" s="2"/>
      <c r="G2" s="2"/>
      <c r="H2" s="2"/>
      <c r="U2" s="122"/>
      <c r="W2" s="123" t="s">
        <v>252</v>
      </c>
    </row>
    <row r="3" ht="46.5" customHeight="1" spans="1:23">
      <c r="A3" s="4" t="str">
        <f>"2026"&amp;"年部门项目支出预算表"</f>
        <v>2026年部门项目支出预算表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ht="13.5" customHeight="1" spans="1:23">
      <c r="A4" s="5" t="s">
        <v>1</v>
      </c>
      <c r="B4" s="6"/>
      <c r="C4" s="6"/>
      <c r="D4" s="6"/>
      <c r="E4" s="6"/>
      <c r="F4" s="6"/>
      <c r="G4" s="6"/>
      <c r="H4" s="6"/>
      <c r="I4" s="7"/>
      <c r="J4" s="7"/>
      <c r="K4" s="7"/>
      <c r="L4" s="7"/>
      <c r="M4" s="7"/>
      <c r="N4" s="7"/>
      <c r="O4" s="7"/>
      <c r="P4" s="7"/>
      <c r="Q4" s="7"/>
      <c r="U4" s="122"/>
      <c r="W4" s="90" t="s">
        <v>2</v>
      </c>
    </row>
    <row r="5" ht="21.75" customHeight="1" spans="1:23">
      <c r="A5" s="9" t="s">
        <v>253</v>
      </c>
      <c r="B5" s="10" t="s">
        <v>184</v>
      </c>
      <c r="C5" s="9" t="s">
        <v>185</v>
      </c>
      <c r="D5" s="9" t="s">
        <v>254</v>
      </c>
      <c r="E5" s="10" t="s">
        <v>186</v>
      </c>
      <c r="F5" s="10" t="s">
        <v>187</v>
      </c>
      <c r="G5" s="10" t="s">
        <v>255</v>
      </c>
      <c r="H5" s="10" t="s">
        <v>256</v>
      </c>
      <c r="I5" s="16" t="s">
        <v>56</v>
      </c>
      <c r="J5" s="11" t="s">
        <v>257</v>
      </c>
      <c r="K5" s="12"/>
      <c r="L5" s="12"/>
      <c r="M5" s="13"/>
      <c r="N5" s="11" t="s">
        <v>192</v>
      </c>
      <c r="O5" s="12"/>
      <c r="P5" s="13"/>
      <c r="Q5" s="10" t="s">
        <v>62</v>
      </c>
      <c r="R5" s="11" t="s">
        <v>63</v>
      </c>
      <c r="S5" s="12"/>
      <c r="T5" s="12"/>
      <c r="U5" s="12"/>
      <c r="V5" s="12"/>
      <c r="W5" s="13"/>
    </row>
    <row r="6" ht="21.75" customHeight="1" spans="1:23">
      <c r="A6" s="14"/>
      <c r="B6" s="28"/>
      <c r="C6" s="14"/>
      <c r="D6" s="14"/>
      <c r="E6" s="15"/>
      <c r="F6" s="15"/>
      <c r="G6" s="15"/>
      <c r="H6" s="15"/>
      <c r="I6" s="28"/>
      <c r="J6" s="124" t="s">
        <v>59</v>
      </c>
      <c r="K6" s="125"/>
      <c r="L6" s="10" t="s">
        <v>60</v>
      </c>
      <c r="M6" s="10" t="s">
        <v>61</v>
      </c>
      <c r="N6" s="10" t="s">
        <v>59</v>
      </c>
      <c r="O6" s="10" t="s">
        <v>60</v>
      </c>
      <c r="P6" s="10" t="s">
        <v>61</v>
      </c>
      <c r="Q6" s="15"/>
      <c r="R6" s="10" t="s">
        <v>58</v>
      </c>
      <c r="S6" s="10" t="s">
        <v>65</v>
      </c>
      <c r="T6" s="10" t="s">
        <v>198</v>
      </c>
      <c r="U6" s="10" t="s">
        <v>67</v>
      </c>
      <c r="V6" s="10" t="s">
        <v>68</v>
      </c>
      <c r="W6" s="10" t="s">
        <v>69</v>
      </c>
    </row>
    <row r="7" ht="21" customHeight="1" spans="1:23">
      <c r="A7" s="28"/>
      <c r="B7" s="28"/>
      <c r="C7" s="28"/>
      <c r="D7" s="28"/>
      <c r="E7" s="28"/>
      <c r="F7" s="28"/>
      <c r="G7" s="28"/>
      <c r="H7" s="28"/>
      <c r="I7" s="28"/>
      <c r="J7" s="126" t="s">
        <v>58</v>
      </c>
      <c r="K7" s="127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</row>
    <row r="8" ht="39.75" customHeight="1" spans="1:23">
      <c r="A8" s="17"/>
      <c r="B8" s="19"/>
      <c r="C8" s="17"/>
      <c r="D8" s="17"/>
      <c r="E8" s="18"/>
      <c r="F8" s="18"/>
      <c r="G8" s="18"/>
      <c r="H8" s="18"/>
      <c r="I8" s="19"/>
      <c r="J8" s="54" t="s">
        <v>58</v>
      </c>
      <c r="K8" s="54" t="s">
        <v>258</v>
      </c>
      <c r="L8" s="18"/>
      <c r="M8" s="18"/>
      <c r="N8" s="18"/>
      <c r="O8" s="18"/>
      <c r="P8" s="18"/>
      <c r="Q8" s="18"/>
      <c r="R8" s="18"/>
      <c r="S8" s="18"/>
      <c r="T8" s="18"/>
      <c r="U8" s="19"/>
      <c r="V8" s="18"/>
      <c r="W8" s="18"/>
    </row>
    <row r="9" ht="15" customHeight="1" spans="1:23">
      <c r="A9" s="20">
        <v>1</v>
      </c>
      <c r="B9" s="20">
        <v>2</v>
      </c>
      <c r="C9" s="20">
        <v>3</v>
      </c>
      <c r="D9" s="20">
        <v>4</v>
      </c>
      <c r="E9" s="20">
        <v>5</v>
      </c>
      <c r="F9" s="20">
        <v>6</v>
      </c>
      <c r="G9" s="20">
        <v>7</v>
      </c>
      <c r="H9" s="20">
        <v>8</v>
      </c>
      <c r="I9" s="20">
        <v>9</v>
      </c>
      <c r="J9" s="20">
        <v>10</v>
      </c>
      <c r="K9" s="20">
        <v>11</v>
      </c>
      <c r="L9" s="29">
        <v>12</v>
      </c>
      <c r="M9" s="29">
        <v>13</v>
      </c>
      <c r="N9" s="29">
        <v>14</v>
      </c>
      <c r="O9" s="29">
        <v>15</v>
      </c>
      <c r="P9" s="29">
        <v>16</v>
      </c>
      <c r="Q9" s="29">
        <v>17</v>
      </c>
      <c r="R9" s="29">
        <v>18</v>
      </c>
      <c r="S9" s="29">
        <v>19</v>
      </c>
      <c r="T9" s="29">
        <v>20</v>
      </c>
      <c r="U9" s="20">
        <v>21</v>
      </c>
      <c r="V9" s="29">
        <v>22</v>
      </c>
      <c r="W9" s="20">
        <v>23</v>
      </c>
    </row>
    <row r="10" ht="31" customHeight="1" spans="1:23">
      <c r="A10" s="56" t="s">
        <v>259</v>
      </c>
      <c r="B10" s="185" t="s">
        <v>260</v>
      </c>
      <c r="C10" s="56" t="s">
        <v>261</v>
      </c>
      <c r="D10" s="56" t="s">
        <v>71</v>
      </c>
      <c r="E10" s="56" t="s">
        <v>102</v>
      </c>
      <c r="F10" s="56" t="s">
        <v>171</v>
      </c>
      <c r="G10" s="56" t="s">
        <v>262</v>
      </c>
      <c r="H10" s="56" t="s">
        <v>263</v>
      </c>
      <c r="I10" s="98">
        <v>83464.39</v>
      </c>
      <c r="J10" s="98">
        <v>83464.39</v>
      </c>
      <c r="K10" s="98">
        <v>83464.39</v>
      </c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</row>
    <row r="11" ht="31" customHeight="1" spans="1:23">
      <c r="A11" s="56" t="s">
        <v>259</v>
      </c>
      <c r="B11" s="185" t="s">
        <v>260</v>
      </c>
      <c r="C11" s="56" t="s">
        <v>261</v>
      </c>
      <c r="D11" s="56" t="s">
        <v>71</v>
      </c>
      <c r="E11" s="56" t="s">
        <v>106</v>
      </c>
      <c r="F11" s="56" t="s">
        <v>107</v>
      </c>
      <c r="G11" s="56" t="s">
        <v>264</v>
      </c>
      <c r="H11" s="56" t="s">
        <v>265</v>
      </c>
      <c r="I11" s="98">
        <v>270315.61</v>
      </c>
      <c r="J11" s="98">
        <v>270315.61</v>
      </c>
      <c r="K11" s="98">
        <v>270315.61</v>
      </c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</row>
    <row r="12" ht="31" customHeight="1" spans="1:23">
      <c r="A12" s="56" t="s">
        <v>266</v>
      </c>
      <c r="B12" s="185" t="s">
        <v>267</v>
      </c>
      <c r="C12" s="56" t="s">
        <v>268</v>
      </c>
      <c r="D12" s="56" t="s">
        <v>71</v>
      </c>
      <c r="E12" s="56" t="s">
        <v>106</v>
      </c>
      <c r="F12" s="56" t="s">
        <v>107</v>
      </c>
      <c r="G12" s="56" t="s">
        <v>264</v>
      </c>
      <c r="H12" s="56" t="s">
        <v>265</v>
      </c>
      <c r="I12" s="98">
        <v>184050</v>
      </c>
      <c r="J12" s="98">
        <v>184050</v>
      </c>
      <c r="K12" s="98">
        <v>184050</v>
      </c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</row>
    <row r="13" ht="31" customHeight="1" spans="1:23">
      <c r="A13" s="56" t="s">
        <v>269</v>
      </c>
      <c r="B13" s="186" t="s">
        <v>270</v>
      </c>
      <c r="C13" s="56" t="s">
        <v>271</v>
      </c>
      <c r="D13" s="56" t="s">
        <v>71</v>
      </c>
      <c r="E13" s="56" t="s">
        <v>102</v>
      </c>
      <c r="F13" s="56" t="s">
        <v>171</v>
      </c>
      <c r="G13" s="56" t="s">
        <v>272</v>
      </c>
      <c r="H13" s="56" t="s">
        <v>273</v>
      </c>
      <c r="I13" s="98">
        <v>960</v>
      </c>
      <c r="J13" s="98">
        <v>960</v>
      </c>
      <c r="K13" s="98">
        <v>960</v>
      </c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</row>
    <row r="14" ht="31" customHeight="1" spans="1:23">
      <c r="A14" s="56" t="s">
        <v>269</v>
      </c>
      <c r="B14" s="185" t="s">
        <v>274</v>
      </c>
      <c r="C14" s="56" t="s">
        <v>275</v>
      </c>
      <c r="D14" s="56" t="s">
        <v>71</v>
      </c>
      <c r="E14" s="56" t="s">
        <v>102</v>
      </c>
      <c r="F14" s="56" t="s">
        <v>171</v>
      </c>
      <c r="G14" s="56" t="s">
        <v>264</v>
      </c>
      <c r="H14" s="56" t="s">
        <v>265</v>
      </c>
      <c r="I14" s="98">
        <v>1382000</v>
      </c>
      <c r="J14" s="98"/>
      <c r="K14" s="98"/>
      <c r="L14" s="98"/>
      <c r="M14" s="98"/>
      <c r="N14" s="98"/>
      <c r="O14" s="98"/>
      <c r="P14" s="98"/>
      <c r="Q14" s="98"/>
      <c r="R14" s="98">
        <v>1382000</v>
      </c>
      <c r="S14" s="98"/>
      <c r="T14" s="98"/>
      <c r="U14" s="98"/>
      <c r="V14" s="98"/>
      <c r="W14" s="98">
        <v>1382000</v>
      </c>
    </row>
    <row r="15" ht="31" customHeight="1" spans="1:23">
      <c r="A15" s="56" t="s">
        <v>266</v>
      </c>
      <c r="B15" s="185" t="s">
        <v>276</v>
      </c>
      <c r="C15" s="56" t="s">
        <v>277</v>
      </c>
      <c r="D15" s="56" t="s">
        <v>71</v>
      </c>
      <c r="E15" s="56" t="s">
        <v>102</v>
      </c>
      <c r="F15" s="56" t="s">
        <v>171</v>
      </c>
      <c r="G15" s="56" t="s">
        <v>221</v>
      </c>
      <c r="H15" s="56" t="s">
        <v>222</v>
      </c>
      <c r="I15" s="98">
        <v>2000</v>
      </c>
      <c r="J15" s="98"/>
      <c r="K15" s="98"/>
      <c r="L15" s="98"/>
      <c r="M15" s="98"/>
      <c r="N15" s="98"/>
      <c r="O15" s="98"/>
      <c r="P15" s="98"/>
      <c r="Q15" s="98"/>
      <c r="R15" s="98">
        <v>2000</v>
      </c>
      <c r="S15" s="98"/>
      <c r="T15" s="98"/>
      <c r="U15" s="98"/>
      <c r="V15" s="98"/>
      <c r="W15" s="98">
        <v>2000</v>
      </c>
    </row>
    <row r="16" ht="31" customHeight="1" spans="1:23">
      <c r="A16" s="56" t="s">
        <v>266</v>
      </c>
      <c r="B16" s="185" t="s">
        <v>278</v>
      </c>
      <c r="C16" s="56" t="s">
        <v>279</v>
      </c>
      <c r="D16" s="56" t="s">
        <v>71</v>
      </c>
      <c r="E16" s="56" t="s">
        <v>102</v>
      </c>
      <c r="F16" s="56" t="s">
        <v>171</v>
      </c>
      <c r="G16" s="56" t="s">
        <v>221</v>
      </c>
      <c r="H16" s="56" t="s">
        <v>222</v>
      </c>
      <c r="I16" s="98">
        <v>5000</v>
      </c>
      <c r="J16" s="98"/>
      <c r="K16" s="98"/>
      <c r="L16" s="98"/>
      <c r="M16" s="98"/>
      <c r="N16" s="98"/>
      <c r="O16" s="98"/>
      <c r="P16" s="98"/>
      <c r="Q16" s="98"/>
      <c r="R16" s="98">
        <v>5000</v>
      </c>
      <c r="S16" s="98"/>
      <c r="T16" s="98"/>
      <c r="U16" s="98"/>
      <c r="V16" s="98"/>
      <c r="W16" s="98">
        <v>5000</v>
      </c>
    </row>
    <row r="17" ht="31" customHeight="1" spans="1:23">
      <c r="A17" s="56" t="s">
        <v>259</v>
      </c>
      <c r="B17" s="185" t="s">
        <v>280</v>
      </c>
      <c r="C17" s="56" t="s">
        <v>281</v>
      </c>
      <c r="D17" s="56" t="s">
        <v>71</v>
      </c>
      <c r="E17" s="56" t="s">
        <v>102</v>
      </c>
      <c r="F17" s="56" t="s">
        <v>171</v>
      </c>
      <c r="G17" s="56" t="s">
        <v>282</v>
      </c>
      <c r="H17" s="56" t="s">
        <v>283</v>
      </c>
      <c r="I17" s="98">
        <v>4740</v>
      </c>
      <c r="J17" s="98">
        <v>4740</v>
      </c>
      <c r="K17" s="98">
        <v>4740</v>
      </c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</row>
    <row r="18" ht="31" customHeight="1" spans="1:23">
      <c r="A18" s="56" t="s">
        <v>259</v>
      </c>
      <c r="B18" s="185" t="s">
        <v>284</v>
      </c>
      <c r="C18" s="56" t="s">
        <v>285</v>
      </c>
      <c r="D18" s="56" t="s">
        <v>71</v>
      </c>
      <c r="E18" s="56" t="s">
        <v>102</v>
      </c>
      <c r="F18" s="56" t="s">
        <v>171</v>
      </c>
      <c r="G18" s="56" t="s">
        <v>282</v>
      </c>
      <c r="H18" s="56" t="s">
        <v>283</v>
      </c>
      <c r="I18" s="98">
        <v>7031</v>
      </c>
      <c r="J18" s="98">
        <v>7031</v>
      </c>
      <c r="K18" s="98">
        <v>7031</v>
      </c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</row>
    <row r="19" ht="31" customHeight="1" spans="1:23">
      <c r="A19" s="56" t="s">
        <v>259</v>
      </c>
      <c r="B19" s="185" t="s">
        <v>284</v>
      </c>
      <c r="C19" s="56" t="s">
        <v>285</v>
      </c>
      <c r="D19" s="56" t="s">
        <v>71</v>
      </c>
      <c r="E19" s="56" t="s">
        <v>102</v>
      </c>
      <c r="F19" s="56" t="s">
        <v>171</v>
      </c>
      <c r="G19" s="56" t="s">
        <v>264</v>
      </c>
      <c r="H19" s="56" t="s">
        <v>265</v>
      </c>
      <c r="I19" s="98">
        <v>1422</v>
      </c>
      <c r="J19" s="98">
        <v>1422</v>
      </c>
      <c r="K19" s="98">
        <v>1422</v>
      </c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</row>
    <row r="20" ht="18.75" customHeight="1" spans="1:23">
      <c r="A20" s="33" t="s">
        <v>172</v>
      </c>
      <c r="B20" s="34"/>
      <c r="C20" s="34"/>
      <c r="D20" s="34"/>
      <c r="E20" s="34"/>
      <c r="F20" s="34"/>
      <c r="G20" s="34"/>
      <c r="H20" s="35"/>
      <c r="I20" s="98">
        <v>1940983</v>
      </c>
      <c r="J20" s="98">
        <v>551983</v>
      </c>
      <c r="K20" s="98">
        <v>551983</v>
      </c>
      <c r="L20" s="98"/>
      <c r="M20" s="98"/>
      <c r="N20" s="98"/>
      <c r="O20" s="98"/>
      <c r="P20" s="98"/>
      <c r="Q20" s="98"/>
      <c r="R20" s="98">
        <v>1389000</v>
      </c>
      <c r="S20" s="98"/>
      <c r="T20" s="98"/>
      <c r="U20" s="98"/>
      <c r="V20" s="98"/>
      <c r="W20" s="98">
        <v>1389000</v>
      </c>
    </row>
  </sheetData>
  <mergeCells count="28">
    <mergeCell ref="A3:W3"/>
    <mergeCell ref="A4:H4"/>
    <mergeCell ref="J5:M5"/>
    <mergeCell ref="N5:P5"/>
    <mergeCell ref="R5:W5"/>
    <mergeCell ref="A20:H20"/>
    <mergeCell ref="A5:A8"/>
    <mergeCell ref="B5:B8"/>
    <mergeCell ref="C5:C8"/>
    <mergeCell ref="D5:D8"/>
    <mergeCell ref="E5:E8"/>
    <mergeCell ref="F5:F8"/>
    <mergeCell ref="G5:G8"/>
    <mergeCell ref="H5:H8"/>
    <mergeCell ref="I5:I8"/>
    <mergeCell ref="L6:L8"/>
    <mergeCell ref="M6:M8"/>
    <mergeCell ref="N6:N8"/>
    <mergeCell ref="O6:O8"/>
    <mergeCell ref="P6:P8"/>
    <mergeCell ref="Q5:Q8"/>
    <mergeCell ref="R6:R8"/>
    <mergeCell ref="S6:S8"/>
    <mergeCell ref="T6:T8"/>
    <mergeCell ref="U6:U8"/>
    <mergeCell ref="V6:V8"/>
    <mergeCell ref="W6:W8"/>
    <mergeCell ref="J6:K7"/>
  </mergeCells>
  <printOptions horizontalCentered="1"/>
  <pageMargins left="0.37" right="0.37" top="0.56" bottom="0.56" header="0.48" footer="0.48"/>
  <pageSetup paperSize="9" scale="33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49"/>
  <sheetViews>
    <sheetView showZeros="0" workbookViewId="0">
      <pane ySplit="1" topLeftCell="A2" activePane="bottomLeft" state="frozen"/>
      <selection/>
      <selection pane="bottomLeft" activeCell="A17" sqref="A17:A23"/>
    </sheetView>
  </sheetViews>
  <sheetFormatPr defaultColWidth="9.18333333333333" defaultRowHeight="12" customHeight="1"/>
  <cols>
    <col min="1" max="1" width="34.2666666666667" customWidth="1"/>
    <col min="2" max="2" width="29" customWidth="1"/>
    <col min="3" max="5" width="23.5416666666667" customWidth="1"/>
    <col min="6" max="6" width="11.2666666666667" customWidth="1"/>
    <col min="7" max="7" width="25.1833333333333" customWidth="1"/>
    <col min="8" max="8" width="15.5416666666667" customWidth="1"/>
    <col min="9" max="9" width="13.45" customWidth="1"/>
    <col min="10" max="10" width="29.9083333333333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ht="18" customHeight="1" spans="1:10">
      <c r="J2" s="3" t="s">
        <v>286</v>
      </c>
    </row>
    <row r="3" ht="39.75" customHeight="1" spans="1:10">
      <c r="A3" s="52" t="str">
        <f>"2026"&amp;"年部门项目支出绩效目标表"</f>
        <v>2026年部门项目支出绩效目标表</v>
      </c>
      <c r="B3" s="4"/>
      <c r="C3" s="4"/>
      <c r="D3" s="4"/>
      <c r="E3" s="4"/>
      <c r="F3" s="53"/>
      <c r="G3" s="4"/>
      <c r="H3" s="53"/>
      <c r="I3" s="53"/>
      <c r="J3" s="4"/>
    </row>
    <row r="4" ht="17.25" customHeight="1" spans="1:10">
      <c r="A4" s="5" t="s">
        <v>1</v>
      </c>
    </row>
    <row r="5" ht="44.25" customHeight="1" spans="1:10">
      <c r="A5" s="54" t="s">
        <v>287</v>
      </c>
      <c r="B5" s="54" t="s">
        <v>288</v>
      </c>
      <c r="C5" s="54" t="s">
        <v>289</v>
      </c>
      <c r="D5" s="54" t="s">
        <v>290</v>
      </c>
      <c r="E5" s="54" t="s">
        <v>291</v>
      </c>
      <c r="F5" s="55" t="s">
        <v>292</v>
      </c>
      <c r="G5" s="54" t="s">
        <v>293</v>
      </c>
      <c r="H5" s="55" t="s">
        <v>294</v>
      </c>
      <c r="I5" s="55" t="s">
        <v>295</v>
      </c>
      <c r="J5" s="54" t="s">
        <v>296</v>
      </c>
    </row>
    <row r="6" ht="18.75" customHeight="1" spans="1:10">
      <c r="A6" s="118">
        <v>1</v>
      </c>
      <c r="B6" s="118">
        <v>2</v>
      </c>
      <c r="C6" s="118">
        <v>3</v>
      </c>
      <c r="D6" s="118">
        <v>4</v>
      </c>
      <c r="E6" s="118">
        <v>5</v>
      </c>
      <c r="F6" s="29">
        <v>6</v>
      </c>
      <c r="G6" s="118">
        <v>7</v>
      </c>
      <c r="H6" s="29">
        <v>8</v>
      </c>
      <c r="I6" s="29">
        <v>9</v>
      </c>
      <c r="J6" s="118">
        <v>10</v>
      </c>
    </row>
    <row r="7" ht="50" customHeight="1" spans="1:10">
      <c r="A7" s="119" t="s">
        <v>271</v>
      </c>
      <c r="B7" s="120" t="s">
        <v>297</v>
      </c>
      <c r="C7" s="121" t="s">
        <v>298</v>
      </c>
      <c r="D7" s="121" t="s">
        <v>299</v>
      </c>
      <c r="E7" s="121" t="s">
        <v>300</v>
      </c>
      <c r="F7" s="121" t="s">
        <v>301</v>
      </c>
      <c r="G7" s="121" t="s">
        <v>97</v>
      </c>
      <c r="H7" s="121" t="s">
        <v>302</v>
      </c>
      <c r="I7" s="121" t="s">
        <v>303</v>
      </c>
      <c r="J7" s="121" t="s">
        <v>304</v>
      </c>
    </row>
    <row r="8" ht="50" customHeight="1" spans="1:10">
      <c r="A8" s="119" t="s">
        <v>271</v>
      </c>
      <c r="B8" s="121" t="s">
        <v>297</v>
      </c>
      <c r="C8" s="121" t="s">
        <v>298</v>
      </c>
      <c r="D8" s="121" t="s">
        <v>305</v>
      </c>
      <c r="E8" s="121" t="s">
        <v>306</v>
      </c>
      <c r="F8" s="121" t="s">
        <v>307</v>
      </c>
      <c r="G8" s="121" t="s">
        <v>308</v>
      </c>
      <c r="H8" s="121" t="s">
        <v>309</v>
      </c>
      <c r="I8" s="121" t="s">
        <v>303</v>
      </c>
      <c r="J8" s="121" t="s">
        <v>306</v>
      </c>
    </row>
    <row r="9" ht="50" customHeight="1" spans="1:10">
      <c r="A9" s="119" t="s">
        <v>271</v>
      </c>
      <c r="B9" s="121" t="s">
        <v>297</v>
      </c>
      <c r="C9" s="121" t="s">
        <v>298</v>
      </c>
      <c r="D9" s="121" t="s">
        <v>310</v>
      </c>
      <c r="E9" s="121" t="s">
        <v>311</v>
      </c>
      <c r="F9" s="121" t="s">
        <v>301</v>
      </c>
      <c r="G9" s="121" t="s">
        <v>312</v>
      </c>
      <c r="H9" s="121" t="s">
        <v>313</v>
      </c>
      <c r="I9" s="121" t="s">
        <v>303</v>
      </c>
      <c r="J9" s="121" t="s">
        <v>311</v>
      </c>
    </row>
    <row r="10" ht="50" customHeight="1" spans="1:10">
      <c r="A10" s="119" t="s">
        <v>271</v>
      </c>
      <c r="B10" s="121" t="s">
        <v>297</v>
      </c>
      <c r="C10" s="121" t="s">
        <v>314</v>
      </c>
      <c r="D10" s="121" t="s">
        <v>315</v>
      </c>
      <c r="E10" s="121" t="s">
        <v>316</v>
      </c>
      <c r="F10" s="121" t="s">
        <v>317</v>
      </c>
      <c r="G10" s="121" t="s">
        <v>318</v>
      </c>
      <c r="H10" s="121" t="s">
        <v>309</v>
      </c>
      <c r="I10" s="121" t="s">
        <v>303</v>
      </c>
      <c r="J10" s="121" t="s">
        <v>319</v>
      </c>
    </row>
    <row r="11" ht="50" customHeight="1" spans="1:10">
      <c r="A11" s="119" t="s">
        <v>271</v>
      </c>
      <c r="B11" s="121" t="s">
        <v>297</v>
      </c>
      <c r="C11" s="121" t="s">
        <v>320</v>
      </c>
      <c r="D11" s="121" t="s">
        <v>321</v>
      </c>
      <c r="E11" s="121" t="s">
        <v>322</v>
      </c>
      <c r="F11" s="121" t="s">
        <v>317</v>
      </c>
      <c r="G11" s="121" t="s">
        <v>318</v>
      </c>
      <c r="H11" s="121" t="s">
        <v>309</v>
      </c>
      <c r="I11" s="121" t="s">
        <v>303</v>
      </c>
      <c r="J11" s="121" t="s">
        <v>323</v>
      </c>
    </row>
    <row r="12" ht="50" customHeight="1" spans="1:10">
      <c r="A12" s="119" t="s">
        <v>281</v>
      </c>
      <c r="B12" s="121" t="s">
        <v>324</v>
      </c>
      <c r="C12" s="121" t="s">
        <v>298</v>
      </c>
      <c r="D12" s="121" t="s">
        <v>299</v>
      </c>
      <c r="E12" s="121" t="s">
        <v>325</v>
      </c>
      <c r="F12" s="121" t="s">
        <v>307</v>
      </c>
      <c r="G12" s="121" t="s">
        <v>308</v>
      </c>
      <c r="H12" s="121" t="s">
        <v>309</v>
      </c>
      <c r="I12" s="121" t="s">
        <v>303</v>
      </c>
      <c r="J12" s="121" t="s">
        <v>325</v>
      </c>
    </row>
    <row r="13" ht="50" customHeight="1" spans="1:10">
      <c r="A13" s="119" t="s">
        <v>268</v>
      </c>
      <c r="B13" s="121" t="s">
        <v>326</v>
      </c>
      <c r="C13" s="121" t="s">
        <v>298</v>
      </c>
      <c r="D13" s="121" t="s">
        <v>305</v>
      </c>
      <c r="E13" s="121" t="s">
        <v>327</v>
      </c>
      <c r="F13" s="121" t="s">
        <v>307</v>
      </c>
      <c r="G13" s="121" t="s">
        <v>308</v>
      </c>
      <c r="H13" s="121" t="s">
        <v>309</v>
      </c>
      <c r="I13" s="121" t="s">
        <v>303</v>
      </c>
      <c r="J13" s="121" t="s">
        <v>327</v>
      </c>
    </row>
    <row r="14" ht="50" customHeight="1" spans="1:10">
      <c r="A14" s="119" t="s">
        <v>268</v>
      </c>
      <c r="B14" s="121" t="s">
        <v>326</v>
      </c>
      <c r="C14" s="121" t="s">
        <v>298</v>
      </c>
      <c r="D14" s="121" t="s">
        <v>310</v>
      </c>
      <c r="E14" s="121" t="s">
        <v>328</v>
      </c>
      <c r="F14" s="121" t="s">
        <v>307</v>
      </c>
      <c r="G14" s="121" t="s">
        <v>308</v>
      </c>
      <c r="H14" s="121" t="s">
        <v>309</v>
      </c>
      <c r="I14" s="121" t="s">
        <v>303</v>
      </c>
      <c r="J14" s="121" t="s">
        <v>328</v>
      </c>
    </row>
    <row r="15" ht="50" customHeight="1" spans="1:10">
      <c r="A15" s="119" t="s">
        <v>268</v>
      </c>
      <c r="B15" s="121" t="s">
        <v>326</v>
      </c>
      <c r="C15" s="121" t="s">
        <v>314</v>
      </c>
      <c r="D15" s="121" t="s">
        <v>315</v>
      </c>
      <c r="E15" s="121" t="s">
        <v>329</v>
      </c>
      <c r="F15" s="121" t="s">
        <v>317</v>
      </c>
      <c r="G15" s="121" t="s">
        <v>330</v>
      </c>
      <c r="H15" s="121" t="s">
        <v>309</v>
      </c>
      <c r="I15" s="121" t="s">
        <v>303</v>
      </c>
      <c r="J15" s="121" t="s">
        <v>329</v>
      </c>
    </row>
    <row r="16" ht="50" customHeight="1" spans="1:10">
      <c r="A16" s="119" t="s">
        <v>268</v>
      </c>
      <c r="B16" s="121" t="s">
        <v>326</v>
      </c>
      <c r="C16" s="121" t="s">
        <v>320</v>
      </c>
      <c r="D16" s="121" t="s">
        <v>321</v>
      </c>
      <c r="E16" s="121" t="s">
        <v>331</v>
      </c>
      <c r="F16" s="121" t="s">
        <v>317</v>
      </c>
      <c r="G16" s="121" t="s">
        <v>332</v>
      </c>
      <c r="H16" s="121" t="s">
        <v>309</v>
      </c>
      <c r="I16" s="121" t="s">
        <v>303</v>
      </c>
      <c r="J16" s="121" t="s">
        <v>331</v>
      </c>
    </row>
    <row r="17" ht="53" customHeight="1" spans="1:10">
      <c r="A17" s="119" t="s">
        <v>268</v>
      </c>
      <c r="B17" s="120" t="s">
        <v>326</v>
      </c>
      <c r="C17" s="121" t="s">
        <v>298</v>
      </c>
      <c r="D17" s="121" t="s">
        <v>299</v>
      </c>
      <c r="E17" s="121" t="s">
        <v>333</v>
      </c>
      <c r="F17" s="121" t="s">
        <v>307</v>
      </c>
      <c r="G17" s="121" t="s">
        <v>308</v>
      </c>
      <c r="H17" s="121" t="s">
        <v>309</v>
      </c>
      <c r="I17" s="121" t="s">
        <v>303</v>
      </c>
      <c r="J17" s="121" t="s">
        <v>334</v>
      </c>
    </row>
    <row r="18" ht="53" customHeight="1" spans="1:10">
      <c r="A18" s="119" t="s">
        <v>261</v>
      </c>
      <c r="B18" s="121" t="s">
        <v>335</v>
      </c>
      <c r="C18" s="121" t="s">
        <v>298</v>
      </c>
      <c r="D18" s="121" t="s">
        <v>305</v>
      </c>
      <c r="E18" s="121" t="s">
        <v>336</v>
      </c>
      <c r="F18" s="121" t="s">
        <v>307</v>
      </c>
      <c r="G18" s="121" t="s">
        <v>308</v>
      </c>
      <c r="H18" s="121" t="s">
        <v>309</v>
      </c>
      <c r="I18" s="121" t="s">
        <v>303</v>
      </c>
      <c r="J18" s="121" t="s">
        <v>337</v>
      </c>
    </row>
    <row r="19" ht="53" customHeight="1" spans="1:10">
      <c r="A19" s="119" t="s">
        <v>261</v>
      </c>
      <c r="B19" s="121" t="s">
        <v>335</v>
      </c>
      <c r="C19" s="121" t="s">
        <v>298</v>
      </c>
      <c r="D19" s="121" t="s">
        <v>305</v>
      </c>
      <c r="E19" s="121" t="s">
        <v>338</v>
      </c>
      <c r="F19" s="121" t="s">
        <v>317</v>
      </c>
      <c r="G19" s="121" t="s">
        <v>308</v>
      </c>
      <c r="H19" s="121" t="s">
        <v>309</v>
      </c>
      <c r="I19" s="121" t="s">
        <v>303</v>
      </c>
      <c r="J19" s="121" t="s">
        <v>339</v>
      </c>
    </row>
    <row r="20" ht="53" customHeight="1" spans="1:10">
      <c r="A20" s="119" t="s">
        <v>261</v>
      </c>
      <c r="B20" s="121" t="s">
        <v>335</v>
      </c>
      <c r="C20" s="121" t="s">
        <v>298</v>
      </c>
      <c r="D20" s="121" t="s">
        <v>310</v>
      </c>
      <c r="E20" s="121" t="s">
        <v>340</v>
      </c>
      <c r="F20" s="121" t="s">
        <v>307</v>
      </c>
      <c r="G20" s="121" t="s">
        <v>308</v>
      </c>
      <c r="H20" s="121" t="s">
        <v>309</v>
      </c>
      <c r="I20" s="121" t="s">
        <v>303</v>
      </c>
      <c r="J20" s="121" t="s">
        <v>341</v>
      </c>
    </row>
    <row r="21" ht="53" customHeight="1" spans="1:10">
      <c r="A21" s="119" t="s">
        <v>261</v>
      </c>
      <c r="B21" s="121" t="s">
        <v>335</v>
      </c>
      <c r="C21" s="121" t="s">
        <v>314</v>
      </c>
      <c r="D21" s="121" t="s">
        <v>342</v>
      </c>
      <c r="E21" s="121" t="s">
        <v>343</v>
      </c>
      <c r="F21" s="121" t="s">
        <v>307</v>
      </c>
      <c r="G21" s="121" t="s">
        <v>308</v>
      </c>
      <c r="H21" s="121" t="s">
        <v>309</v>
      </c>
      <c r="I21" s="121" t="s">
        <v>303</v>
      </c>
      <c r="J21" s="121" t="s">
        <v>344</v>
      </c>
    </row>
    <row r="22" ht="53" customHeight="1" spans="1:10">
      <c r="A22" s="119" t="s">
        <v>261</v>
      </c>
      <c r="B22" s="121" t="s">
        <v>335</v>
      </c>
      <c r="C22" s="121" t="s">
        <v>314</v>
      </c>
      <c r="D22" s="121" t="s">
        <v>315</v>
      </c>
      <c r="E22" s="121" t="s">
        <v>316</v>
      </c>
      <c r="F22" s="121" t="s">
        <v>317</v>
      </c>
      <c r="G22" s="121" t="s">
        <v>318</v>
      </c>
      <c r="H22" s="121" t="s">
        <v>309</v>
      </c>
      <c r="I22" s="121" t="s">
        <v>303</v>
      </c>
      <c r="J22" s="121" t="s">
        <v>319</v>
      </c>
    </row>
    <row r="23" ht="53" customHeight="1" spans="1:10">
      <c r="A23" s="119" t="s">
        <v>261</v>
      </c>
      <c r="B23" s="121" t="s">
        <v>335</v>
      </c>
      <c r="C23" s="121" t="s">
        <v>320</v>
      </c>
      <c r="D23" s="121" t="s">
        <v>321</v>
      </c>
      <c r="E23" s="121" t="s">
        <v>322</v>
      </c>
      <c r="F23" s="121" t="s">
        <v>317</v>
      </c>
      <c r="G23" s="121" t="s">
        <v>318</v>
      </c>
      <c r="H23" s="121" t="s">
        <v>309</v>
      </c>
      <c r="I23" s="121" t="s">
        <v>303</v>
      </c>
      <c r="J23" s="121" t="s">
        <v>323</v>
      </c>
    </row>
    <row r="24" ht="50" customHeight="1" spans="1:10">
      <c r="A24" s="119" t="s">
        <v>275</v>
      </c>
      <c r="B24" s="121" t="s">
        <v>275</v>
      </c>
      <c r="C24" s="121" t="s">
        <v>298</v>
      </c>
      <c r="D24" s="121" t="s">
        <v>299</v>
      </c>
      <c r="E24" s="121" t="s">
        <v>300</v>
      </c>
      <c r="F24" s="121" t="s">
        <v>317</v>
      </c>
      <c r="G24" s="121" t="s">
        <v>345</v>
      </c>
      <c r="H24" s="121" t="s">
        <v>302</v>
      </c>
      <c r="I24" s="121" t="s">
        <v>303</v>
      </c>
      <c r="J24" s="121" t="s">
        <v>304</v>
      </c>
    </row>
    <row r="25" ht="50" customHeight="1" spans="1:10">
      <c r="A25" s="119" t="s">
        <v>346</v>
      </c>
      <c r="B25" s="121" t="s">
        <v>347</v>
      </c>
      <c r="C25" s="121" t="s">
        <v>298</v>
      </c>
      <c r="D25" s="121" t="s">
        <v>305</v>
      </c>
      <c r="E25" s="121" t="s">
        <v>348</v>
      </c>
      <c r="F25" s="121" t="s">
        <v>307</v>
      </c>
      <c r="G25" s="121" t="s">
        <v>308</v>
      </c>
      <c r="H25" s="121" t="s">
        <v>309</v>
      </c>
      <c r="I25" s="121" t="s">
        <v>303</v>
      </c>
      <c r="J25" s="121" t="s">
        <v>349</v>
      </c>
    </row>
    <row r="26" ht="50" customHeight="1" spans="1:10">
      <c r="A26" s="119" t="s">
        <v>346</v>
      </c>
      <c r="B26" s="121" t="s">
        <v>347</v>
      </c>
      <c r="C26" s="121" t="s">
        <v>298</v>
      </c>
      <c r="D26" s="121" t="s">
        <v>310</v>
      </c>
      <c r="E26" s="121" t="s">
        <v>340</v>
      </c>
      <c r="F26" s="121" t="s">
        <v>307</v>
      </c>
      <c r="G26" s="121" t="s">
        <v>308</v>
      </c>
      <c r="H26" s="121" t="s">
        <v>309</v>
      </c>
      <c r="I26" s="121" t="s">
        <v>303</v>
      </c>
      <c r="J26" s="121" t="s">
        <v>341</v>
      </c>
    </row>
    <row r="27" ht="50" customHeight="1" spans="1:10">
      <c r="A27" s="119" t="s">
        <v>346</v>
      </c>
      <c r="B27" s="121" t="s">
        <v>347</v>
      </c>
      <c r="C27" s="121" t="s">
        <v>314</v>
      </c>
      <c r="D27" s="121" t="s">
        <v>315</v>
      </c>
      <c r="E27" s="121" t="s">
        <v>316</v>
      </c>
      <c r="F27" s="121" t="s">
        <v>307</v>
      </c>
      <c r="G27" s="121" t="s">
        <v>308</v>
      </c>
      <c r="H27" s="121" t="s">
        <v>309</v>
      </c>
      <c r="I27" s="121" t="s">
        <v>303</v>
      </c>
      <c r="J27" s="121" t="s">
        <v>319</v>
      </c>
    </row>
    <row r="28" ht="50" customHeight="1" spans="1:10">
      <c r="A28" s="119" t="s">
        <v>346</v>
      </c>
      <c r="B28" s="121" t="s">
        <v>347</v>
      </c>
      <c r="C28" s="121" t="s">
        <v>320</v>
      </c>
      <c r="D28" s="121" t="s">
        <v>321</v>
      </c>
      <c r="E28" s="121" t="s">
        <v>322</v>
      </c>
      <c r="F28" s="121" t="s">
        <v>317</v>
      </c>
      <c r="G28" s="121" t="s">
        <v>318</v>
      </c>
      <c r="H28" s="121" t="s">
        <v>309</v>
      </c>
      <c r="I28" s="121" t="s">
        <v>303</v>
      </c>
      <c r="J28" s="121" t="s">
        <v>323</v>
      </c>
    </row>
    <row r="29" ht="68" customHeight="1" spans="1:10">
      <c r="A29" s="119" t="s">
        <v>261</v>
      </c>
      <c r="B29" s="120" t="s">
        <v>335</v>
      </c>
      <c r="C29" s="121" t="s">
        <v>298</v>
      </c>
      <c r="D29" s="121" t="s">
        <v>299</v>
      </c>
      <c r="E29" s="121" t="s">
        <v>350</v>
      </c>
      <c r="F29" s="121" t="s">
        <v>317</v>
      </c>
      <c r="G29" s="121" t="s">
        <v>88</v>
      </c>
      <c r="H29" s="121" t="s">
        <v>351</v>
      </c>
      <c r="I29" s="121" t="s">
        <v>303</v>
      </c>
      <c r="J29" s="121" t="s">
        <v>352</v>
      </c>
    </row>
    <row r="30" ht="68" customHeight="1" spans="1:10">
      <c r="A30" s="119" t="s">
        <v>346</v>
      </c>
      <c r="B30" s="121" t="s">
        <v>347</v>
      </c>
      <c r="C30" s="121" t="s">
        <v>298</v>
      </c>
      <c r="D30" s="121" t="s">
        <v>299</v>
      </c>
      <c r="E30" s="121" t="s">
        <v>353</v>
      </c>
      <c r="F30" s="121" t="s">
        <v>317</v>
      </c>
      <c r="G30" s="121" t="s">
        <v>354</v>
      </c>
      <c r="H30" s="121" t="s">
        <v>351</v>
      </c>
      <c r="I30" s="121" t="s">
        <v>303</v>
      </c>
      <c r="J30" s="121" t="s">
        <v>355</v>
      </c>
    </row>
    <row r="31" ht="68" customHeight="1" spans="1:10">
      <c r="A31" s="119" t="s">
        <v>346</v>
      </c>
      <c r="B31" s="121" t="s">
        <v>347</v>
      </c>
      <c r="C31" s="121" t="s">
        <v>298</v>
      </c>
      <c r="D31" s="121" t="s">
        <v>305</v>
      </c>
      <c r="E31" s="121" t="s">
        <v>356</v>
      </c>
      <c r="F31" s="121" t="s">
        <v>307</v>
      </c>
      <c r="G31" s="121" t="s">
        <v>308</v>
      </c>
      <c r="H31" s="121" t="s">
        <v>309</v>
      </c>
      <c r="I31" s="121" t="s">
        <v>303</v>
      </c>
      <c r="J31" s="121" t="s">
        <v>357</v>
      </c>
    </row>
    <row r="32" ht="68" customHeight="1" spans="1:10">
      <c r="A32" s="119" t="s">
        <v>346</v>
      </c>
      <c r="B32" s="121" t="s">
        <v>347</v>
      </c>
      <c r="C32" s="121" t="s">
        <v>298</v>
      </c>
      <c r="D32" s="121" t="s">
        <v>305</v>
      </c>
      <c r="E32" s="121" t="s">
        <v>358</v>
      </c>
      <c r="F32" s="121" t="s">
        <v>317</v>
      </c>
      <c r="G32" s="121" t="s">
        <v>318</v>
      </c>
      <c r="H32" s="121" t="s">
        <v>309</v>
      </c>
      <c r="I32" s="121" t="s">
        <v>303</v>
      </c>
      <c r="J32" s="121" t="s">
        <v>359</v>
      </c>
    </row>
    <row r="33" ht="68" customHeight="1" spans="1:10">
      <c r="A33" s="119" t="s">
        <v>346</v>
      </c>
      <c r="B33" s="121" t="s">
        <v>347</v>
      </c>
      <c r="C33" s="121" t="s">
        <v>298</v>
      </c>
      <c r="D33" s="121" t="s">
        <v>305</v>
      </c>
      <c r="E33" s="121" t="s">
        <v>360</v>
      </c>
      <c r="F33" s="121" t="s">
        <v>317</v>
      </c>
      <c r="G33" s="121" t="s">
        <v>318</v>
      </c>
      <c r="H33" s="121" t="s">
        <v>309</v>
      </c>
      <c r="I33" s="121" t="s">
        <v>303</v>
      </c>
      <c r="J33" s="121" t="s">
        <v>361</v>
      </c>
    </row>
    <row r="34" ht="68" customHeight="1" spans="1:10">
      <c r="A34" s="119" t="s">
        <v>346</v>
      </c>
      <c r="B34" s="121" t="s">
        <v>347</v>
      </c>
      <c r="C34" s="121" t="s">
        <v>298</v>
      </c>
      <c r="D34" s="121" t="s">
        <v>310</v>
      </c>
      <c r="E34" s="121" t="s">
        <v>311</v>
      </c>
      <c r="F34" s="121" t="s">
        <v>317</v>
      </c>
      <c r="G34" s="121" t="s">
        <v>83</v>
      </c>
      <c r="H34" s="121" t="s">
        <v>313</v>
      </c>
      <c r="I34" s="121" t="s">
        <v>303</v>
      </c>
      <c r="J34" s="121" t="s">
        <v>362</v>
      </c>
    </row>
    <row r="35" ht="68" customHeight="1" spans="1:10">
      <c r="A35" s="119" t="s">
        <v>346</v>
      </c>
      <c r="B35" s="121" t="s">
        <v>347</v>
      </c>
      <c r="C35" s="121" t="s">
        <v>314</v>
      </c>
      <c r="D35" s="121" t="s">
        <v>315</v>
      </c>
      <c r="E35" s="121" t="s">
        <v>363</v>
      </c>
      <c r="F35" s="121" t="s">
        <v>301</v>
      </c>
      <c r="G35" s="121" t="s">
        <v>83</v>
      </c>
      <c r="H35" s="121" t="s">
        <v>313</v>
      </c>
      <c r="I35" s="121" t="s">
        <v>303</v>
      </c>
      <c r="J35" s="121" t="s">
        <v>364</v>
      </c>
    </row>
    <row r="36" ht="68" customHeight="1" spans="1:10">
      <c r="A36" s="119" t="s">
        <v>346</v>
      </c>
      <c r="B36" s="121" t="s">
        <v>347</v>
      </c>
      <c r="C36" s="121" t="s">
        <v>314</v>
      </c>
      <c r="D36" s="121" t="s">
        <v>365</v>
      </c>
      <c r="E36" s="121" t="s">
        <v>366</v>
      </c>
      <c r="F36" s="121" t="s">
        <v>307</v>
      </c>
      <c r="G36" s="121" t="s">
        <v>308</v>
      </c>
      <c r="H36" s="121" t="s">
        <v>309</v>
      </c>
      <c r="I36" s="121" t="s">
        <v>303</v>
      </c>
      <c r="J36" s="121" t="s">
        <v>367</v>
      </c>
    </row>
    <row r="37" ht="68" customHeight="1" spans="1:10">
      <c r="A37" s="119" t="s">
        <v>346</v>
      </c>
      <c r="B37" s="121" t="s">
        <v>347</v>
      </c>
      <c r="C37" s="121" t="s">
        <v>320</v>
      </c>
      <c r="D37" s="121" t="s">
        <v>321</v>
      </c>
      <c r="E37" s="121" t="s">
        <v>368</v>
      </c>
      <c r="F37" s="121" t="s">
        <v>317</v>
      </c>
      <c r="G37" s="121" t="s">
        <v>318</v>
      </c>
      <c r="H37" s="121" t="s">
        <v>309</v>
      </c>
      <c r="I37" s="121" t="s">
        <v>303</v>
      </c>
      <c r="J37" s="121" t="s">
        <v>369</v>
      </c>
    </row>
    <row r="38" ht="50" customHeight="1" spans="1:10">
      <c r="A38" s="119" t="s">
        <v>277</v>
      </c>
      <c r="B38" s="121" t="s">
        <v>277</v>
      </c>
      <c r="C38" s="121" t="s">
        <v>298</v>
      </c>
      <c r="D38" s="121" t="s">
        <v>310</v>
      </c>
      <c r="E38" s="121" t="s">
        <v>340</v>
      </c>
      <c r="F38" s="121" t="s">
        <v>307</v>
      </c>
      <c r="G38" s="121" t="s">
        <v>308</v>
      </c>
      <c r="H38" s="121" t="s">
        <v>309</v>
      </c>
      <c r="I38" s="121" t="s">
        <v>303</v>
      </c>
      <c r="J38" s="121" t="s">
        <v>341</v>
      </c>
    </row>
    <row r="39" ht="50" customHeight="1" spans="1:10">
      <c r="A39" s="119" t="s">
        <v>346</v>
      </c>
      <c r="B39" s="121" t="s">
        <v>347</v>
      </c>
      <c r="C39" s="121" t="s">
        <v>314</v>
      </c>
      <c r="D39" s="121" t="s">
        <v>315</v>
      </c>
      <c r="E39" s="121" t="s">
        <v>316</v>
      </c>
      <c r="F39" s="121" t="s">
        <v>317</v>
      </c>
      <c r="G39" s="121" t="s">
        <v>318</v>
      </c>
      <c r="H39" s="121" t="s">
        <v>309</v>
      </c>
      <c r="I39" s="121" t="s">
        <v>303</v>
      </c>
      <c r="J39" s="121" t="s">
        <v>319</v>
      </c>
    </row>
    <row r="40" ht="50" customHeight="1" spans="1:10">
      <c r="A40" s="119" t="s">
        <v>346</v>
      </c>
      <c r="B40" s="121" t="s">
        <v>347</v>
      </c>
      <c r="C40" s="121" t="s">
        <v>320</v>
      </c>
      <c r="D40" s="121" t="s">
        <v>321</v>
      </c>
      <c r="E40" s="121" t="s">
        <v>322</v>
      </c>
      <c r="F40" s="121" t="s">
        <v>317</v>
      </c>
      <c r="G40" s="121" t="s">
        <v>318</v>
      </c>
      <c r="H40" s="121" t="s">
        <v>309</v>
      </c>
      <c r="I40" s="121" t="s">
        <v>303</v>
      </c>
      <c r="J40" s="121" t="s">
        <v>323</v>
      </c>
    </row>
    <row r="41" ht="50" customHeight="1" spans="1:10">
      <c r="A41" s="119" t="s">
        <v>279</v>
      </c>
      <c r="B41" s="121" t="s">
        <v>279</v>
      </c>
      <c r="C41" s="121" t="s">
        <v>298</v>
      </c>
      <c r="D41" s="121" t="s">
        <v>305</v>
      </c>
      <c r="E41" s="121" t="s">
        <v>348</v>
      </c>
      <c r="F41" s="121" t="s">
        <v>307</v>
      </c>
      <c r="G41" s="121" t="s">
        <v>308</v>
      </c>
      <c r="H41" s="121" t="s">
        <v>309</v>
      </c>
      <c r="I41" s="121" t="s">
        <v>303</v>
      </c>
      <c r="J41" s="121" t="s">
        <v>349</v>
      </c>
    </row>
    <row r="42" ht="50" customHeight="1" spans="1:10">
      <c r="A42" s="119" t="s">
        <v>346</v>
      </c>
      <c r="B42" s="121" t="s">
        <v>347</v>
      </c>
      <c r="C42" s="121" t="s">
        <v>298</v>
      </c>
      <c r="D42" s="121" t="s">
        <v>310</v>
      </c>
      <c r="E42" s="121" t="s">
        <v>340</v>
      </c>
      <c r="F42" s="121" t="s">
        <v>307</v>
      </c>
      <c r="G42" s="121" t="s">
        <v>318</v>
      </c>
      <c r="H42" s="121" t="s">
        <v>309</v>
      </c>
      <c r="I42" s="121" t="s">
        <v>303</v>
      </c>
      <c r="J42" s="121" t="s">
        <v>341</v>
      </c>
    </row>
    <row r="43" ht="50" customHeight="1" spans="1:10">
      <c r="A43" s="119" t="s">
        <v>346</v>
      </c>
      <c r="B43" s="121" t="s">
        <v>347</v>
      </c>
      <c r="C43" s="121" t="s">
        <v>314</v>
      </c>
      <c r="D43" s="121" t="s">
        <v>315</v>
      </c>
      <c r="E43" s="121" t="s">
        <v>316</v>
      </c>
      <c r="F43" s="121" t="s">
        <v>317</v>
      </c>
      <c r="G43" s="121" t="s">
        <v>318</v>
      </c>
      <c r="H43" s="121" t="s">
        <v>309</v>
      </c>
      <c r="I43" s="121" t="s">
        <v>303</v>
      </c>
      <c r="J43" s="121" t="s">
        <v>319</v>
      </c>
    </row>
    <row r="44" ht="50" customHeight="1" spans="1:10">
      <c r="A44" s="119" t="s">
        <v>346</v>
      </c>
      <c r="B44" s="121" t="s">
        <v>347</v>
      </c>
      <c r="C44" s="121" t="s">
        <v>320</v>
      </c>
      <c r="D44" s="121" t="s">
        <v>321</v>
      </c>
      <c r="E44" s="121" t="s">
        <v>321</v>
      </c>
      <c r="F44" s="121" t="s">
        <v>317</v>
      </c>
      <c r="G44" s="121" t="s">
        <v>318</v>
      </c>
      <c r="H44" s="121" t="s">
        <v>309</v>
      </c>
      <c r="I44" s="121" t="s">
        <v>303</v>
      </c>
      <c r="J44" s="121" t="s">
        <v>370</v>
      </c>
    </row>
    <row r="45" ht="50" customHeight="1" spans="1:10">
      <c r="A45" s="119" t="s">
        <v>285</v>
      </c>
      <c r="B45" s="121" t="s">
        <v>324</v>
      </c>
      <c r="C45" s="121" t="s">
        <v>298</v>
      </c>
      <c r="D45" s="121" t="s">
        <v>299</v>
      </c>
      <c r="E45" s="121" t="s">
        <v>325</v>
      </c>
      <c r="F45" s="121" t="s">
        <v>307</v>
      </c>
      <c r="G45" s="121" t="s">
        <v>308</v>
      </c>
      <c r="H45" s="121" t="s">
        <v>309</v>
      </c>
      <c r="I45" s="121" t="s">
        <v>303</v>
      </c>
      <c r="J45" s="121" t="s">
        <v>325</v>
      </c>
    </row>
    <row r="46" ht="50" customHeight="1" spans="1:10">
      <c r="A46" s="119" t="s">
        <v>346</v>
      </c>
      <c r="B46" s="121" t="s">
        <v>347</v>
      </c>
      <c r="C46" s="121" t="s">
        <v>298</v>
      </c>
      <c r="D46" s="121" t="s">
        <v>305</v>
      </c>
      <c r="E46" s="121" t="s">
        <v>327</v>
      </c>
      <c r="F46" s="121" t="s">
        <v>307</v>
      </c>
      <c r="G46" s="121" t="s">
        <v>308</v>
      </c>
      <c r="H46" s="121" t="s">
        <v>309</v>
      </c>
      <c r="I46" s="121" t="s">
        <v>303</v>
      </c>
      <c r="J46" s="121" t="s">
        <v>327</v>
      </c>
    </row>
    <row r="47" ht="50" customHeight="1" spans="1:10">
      <c r="A47" s="119" t="s">
        <v>346</v>
      </c>
      <c r="B47" s="121" t="s">
        <v>347</v>
      </c>
      <c r="C47" s="121" t="s">
        <v>298</v>
      </c>
      <c r="D47" s="121" t="s">
        <v>310</v>
      </c>
      <c r="E47" s="121" t="s">
        <v>328</v>
      </c>
      <c r="F47" s="121" t="s">
        <v>307</v>
      </c>
      <c r="G47" s="121" t="s">
        <v>308</v>
      </c>
      <c r="H47" s="121" t="s">
        <v>309</v>
      </c>
      <c r="I47" s="121" t="s">
        <v>303</v>
      </c>
      <c r="J47" s="121" t="s">
        <v>328</v>
      </c>
    </row>
    <row r="48" ht="50" customHeight="1" spans="1:10">
      <c r="A48" s="119" t="s">
        <v>346</v>
      </c>
      <c r="B48" s="121" t="s">
        <v>347</v>
      </c>
      <c r="C48" s="121" t="s">
        <v>314</v>
      </c>
      <c r="D48" s="121" t="s">
        <v>315</v>
      </c>
      <c r="E48" s="121" t="s">
        <v>329</v>
      </c>
      <c r="F48" s="121" t="s">
        <v>371</v>
      </c>
      <c r="G48" s="121" t="s">
        <v>318</v>
      </c>
      <c r="H48" s="121" t="s">
        <v>309</v>
      </c>
      <c r="I48" s="121" t="s">
        <v>303</v>
      </c>
      <c r="J48" s="121" t="s">
        <v>329</v>
      </c>
    </row>
    <row r="49" ht="50" customHeight="1" spans="1:10">
      <c r="A49" s="119" t="s">
        <v>346</v>
      </c>
      <c r="B49" s="121" t="s">
        <v>347</v>
      </c>
      <c r="C49" s="121" t="s">
        <v>320</v>
      </c>
      <c r="D49" s="121" t="s">
        <v>321</v>
      </c>
      <c r="E49" s="121" t="s">
        <v>331</v>
      </c>
      <c r="F49" s="121" t="s">
        <v>317</v>
      </c>
      <c r="G49" s="121" t="s">
        <v>332</v>
      </c>
      <c r="H49" s="121" t="s">
        <v>309</v>
      </c>
      <c r="I49" s="121" t="s">
        <v>303</v>
      </c>
      <c r="J49" s="121" t="s">
        <v>372</v>
      </c>
    </row>
  </sheetData>
  <mergeCells count="18">
    <mergeCell ref="A3:J3"/>
    <mergeCell ref="A4:H4"/>
    <mergeCell ref="A7:A11"/>
    <mergeCell ref="A12:A16"/>
    <mergeCell ref="A17:A23"/>
    <mergeCell ref="A24:A28"/>
    <mergeCell ref="A29:A37"/>
    <mergeCell ref="A38:A40"/>
    <mergeCell ref="A41:A44"/>
    <mergeCell ref="A45:A49"/>
    <mergeCell ref="B7:B11"/>
    <mergeCell ref="B12:B16"/>
    <mergeCell ref="B17:B23"/>
    <mergeCell ref="B24:B28"/>
    <mergeCell ref="B29:B37"/>
    <mergeCell ref="B38:B40"/>
    <mergeCell ref="B41:B44"/>
    <mergeCell ref="B45:B49"/>
  </mergeCells>
  <printOptions horizontalCentered="1"/>
  <pageMargins left="0.96" right="0.96" top="0.72" bottom="0.72" header="0" footer="0"/>
  <pageSetup paperSize="9" scale="2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</vt:lpstr>
      <vt:lpstr>部门收入预算表</vt:lpstr>
      <vt:lpstr>部门支出预算表</vt:lpstr>
      <vt:lpstr>部门财政拨款收支预算总表</vt:lpstr>
      <vt:lpstr>一般公共预算支出预算表</vt:lpstr>
      <vt:lpstr>一般公共预算“三公”经费支出预算表</vt:lpstr>
      <vt:lpstr>部门基本支出预算表</vt:lpstr>
      <vt:lpstr>部门项目支出预算表</vt:lpstr>
      <vt:lpstr>部门项目支出绩效目标表</vt:lpstr>
      <vt:lpstr>部门政府性基金预算支出预算表</vt:lpstr>
      <vt:lpstr>部门政府采购预算表</vt:lpstr>
      <vt:lpstr>部门政府购买服务预算表</vt:lpstr>
      <vt:lpstr>对下转移支付预算表</vt:lpstr>
      <vt:lpstr>对下转移支付绩效目标表</vt:lpstr>
      <vt:lpstr>新增资产配置表</vt:lpstr>
      <vt:lpstr>上级转移支付补助项目支出预算表</vt:lpstr>
      <vt:lpstr>部门项目中期规划预算表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东云</cp:lastModifiedBy>
  <dcterms:created xsi:type="dcterms:W3CDTF">2025-02-06T07:09:00Z</dcterms:created>
  <dcterms:modified xsi:type="dcterms:W3CDTF">2026-05-18T06:27:39Z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1A00A4DA7E8945B8BBD59C1948F9F40C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