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6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部门预算基本支出明细表" sheetId="8" r:id="rId8"/>
    <sheet name="部门预算项目支出明细表" sheetId="9" r:id="rId9"/>
    <sheet name="部门项目支出绩效目标表" sheetId="10" r:id="rId10"/>
    <sheet name="部门新增资产配置预算表" sheetId="11" r:id="rId11"/>
    <sheet name="部门政府采购预算表" sheetId="12" r:id="rId12"/>
    <sheet name="部门政府购买服务预算表" sheetId="13" r:id="rId13"/>
    <sheet name="部门项目中期规划预算表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<sst xmlns="http://schemas.openxmlformats.org/spreadsheetml/2006/main" count="1083" uniqueCount="402">
  <si>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</si>
  <si>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</si>
  <si>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</si>
  <si>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</si>
  <si>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</si>
  <si>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</si>
  <si>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</si>
  <si>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</si>
  <si>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</si>
  <si>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</si>
  <si>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</si>
  <si>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</si>
  <si>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</si>
  <si>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</si>
  <si>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</si>
  <si>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</si>
  <si>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</si>
  <si>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</si>
  <si>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</si>
  <si>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</si>
  <si>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</si>
  <si>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</si>
  <si>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</si>
  <si>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</si>
  <si>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</si>
  <si>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</si>
  <si>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</si>
  <si>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</si>
  <si>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</si>
  <si>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</si>
  <si>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</si>
  <si>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</si>
  <si>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</si>
  <si>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</si>
  <si>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</si>
  <si>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</si>
  <si>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</si>
  <si>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</si>
  <si>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</si>
  <si>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</si>
  <si>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</si>
  <si>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</si>
  <si>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</si>
  <si>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</si>
  <si>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</si>
  <si>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</si>
  <si>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</si>
  <si>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</si>
  <si>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</si>
  <si>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</si>
  <si>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</si>
  <si>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</si>
  <si>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</si>
  <si>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</si>
  <si>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</si>
  <si>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</si>
  <si>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</si>
  <si>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</si>
  <si>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</si>
  <si>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</si>
  <si>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</si>
  <si>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</si>
  <si>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117006</t>
  </si>
  <si>
    <t>昆明市西山区城乡居民社会养老保险局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</si>
  <si>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</si>
  <si>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</si>
  <si>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</si>
  <si>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</si>
  <si>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</si>
  <si>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</si>
  <si>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</si>
  <si>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</si>
  <si>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</si>
  <si>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</si>
  <si>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</si>
  <si>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</si>
  <si>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</si>
  <si>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</si>
  <si>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</si>
  <si>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</si>
  <si>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</si>
  <si>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</si>
  <si>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</si>
  <si>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</si>
  <si>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</si>
  <si>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</si>
  <si>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</si>
  <si>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</si>
  <si>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</si>
  <si>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</si>
  <si>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</si>
  <si>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20604</t>
  </si>
  <si>
    <t>技术研究与开发</t>
  </si>
  <si>
    <t>2060499</t>
  </si>
  <si>
    <t>其他技术研究与开发支出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</si>
  <si>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</si>
  <si>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</si>
  <si>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</si>
  <si>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</si>
  <si>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</si>
  <si>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</si>
  <si>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</si>
  <si>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</si>
  <si>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</si>
  <si>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</si>
  <si>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</si>
  <si>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</si>
  <si>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</si>
  <si>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</si>
  <si>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</si>
  <si>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</si>
  <si>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</si>
  <si>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</si>
  <si>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</si>
  <si>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</si>
  <si>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</si>
  <si>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</si>
  <si>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</si>
  <si>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</si>
  <si>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</si>
  <si>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</si>
  <si>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</si>
  <si>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</si>
  <si>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</si>
  <si>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</si>
  <si>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</si>
  <si>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</si>
  <si>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</si>
  <si>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</si>
  <si>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</si>
  <si>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</si>
  <si>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</si>
  <si>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</si>
  <si>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</si>
  <si>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</si>
  <si>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</si>
  <si>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</si>
  <si>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</si>
  <si>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</si>
  <si>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</si>
  <si>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</si>
  <si>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</si>
  <si>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</si>
  <si>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</si>
  <si>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</si>
  <si>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</si>
  <si>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</si>
  <si>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</si>
  <si>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</si>
  <si>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</si>
  <si>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</si>
  <si>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</si>
  <si>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</si>
  <si>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</si>
  <si>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</si>
  <si>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</si>
  <si>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</si>
  <si>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</si>
  <si>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</si>
  <si>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</si>
  <si>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</si>
  <si>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</si>
  <si>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</si>
  <si>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</si>
  <si>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</si>
  <si>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</si>
  <si>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</si>
  <si>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</si>
  <si>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注：西山区城乡居民社会养老保险局无一般公共预算“三公”经费支出，所以此表以空表进行公开。</t>
  </si>
  <si>
    <t>本年政府性基金预算支出</t>
  </si>
  <si>
    <t>注：西山区城乡居民社会养老保险局无部门政府性基金预算支出，所以此表以空表进行公开。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</si>
  <si>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</si>
  <si>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</si>
  <si>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</si>
  <si>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</si>
  <si>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</si>
  <si>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</si>
  <si>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</si>
  <si>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</si>
  <si>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</si>
  <si>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</si>
  <si>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</si>
  <si>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</si>
  <si>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</si>
  <si>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昆明市西山区人力资源和社会保障局</t>
  </si>
  <si>
    <t>事业人员绩效奖励</t>
  </si>
  <si>
    <t>事业政府综合目标奖</t>
  </si>
  <si>
    <t>30103</t>
  </si>
  <si>
    <t>奖金</t>
  </si>
  <si>
    <t>50501</t>
  </si>
  <si>
    <t>工资福利支出</t>
  </si>
  <si>
    <t>事业绩效奖励（2017提高部分）</t>
  </si>
  <si>
    <t>30107</t>
  </si>
  <si>
    <t>绩效工资</t>
  </si>
  <si>
    <t>工会经费</t>
  </si>
  <si>
    <t>行政工会经费</t>
  </si>
  <si>
    <t>30228</t>
  </si>
  <si>
    <t>50201</t>
  </si>
  <si>
    <t>办公经费</t>
  </si>
  <si>
    <t>事业工会经费</t>
  </si>
  <si>
    <t>50502</t>
  </si>
  <si>
    <t>商品和服务支出</t>
  </si>
  <si>
    <t>事业人员工资支出</t>
  </si>
  <si>
    <t>事业基本工资</t>
  </si>
  <si>
    <t>30101</t>
  </si>
  <si>
    <t>基本工资</t>
  </si>
  <si>
    <t>事业津贴补贴</t>
  </si>
  <si>
    <t>30102</t>
  </si>
  <si>
    <t>津贴补贴</t>
  </si>
  <si>
    <t>事业年终一次性奖金</t>
  </si>
  <si>
    <t>基础性绩效工资</t>
  </si>
  <si>
    <t>奖励性绩效工资</t>
  </si>
  <si>
    <t>30113</t>
  </si>
  <si>
    <t>50103</t>
  </si>
  <si>
    <t>公务交通补贴</t>
  </si>
  <si>
    <t>30239</t>
  </si>
  <si>
    <t>其他交通费用</t>
  </si>
  <si>
    <t>残疾人保障金</t>
  </si>
  <si>
    <t>残疾人就业保障金</t>
  </si>
  <si>
    <t>30299</t>
  </si>
  <si>
    <t>其他商品和服务支出</t>
  </si>
  <si>
    <t>行政人员绩效奖励</t>
  </si>
  <si>
    <t>行政政府综合目标奖</t>
  </si>
  <si>
    <t>50101</t>
  </si>
  <si>
    <t>工资奖金津补贴</t>
  </si>
  <si>
    <t>公务员基础绩效奖</t>
  </si>
  <si>
    <t>事业公务交通补贴</t>
  </si>
  <si>
    <t>公务交通补贴（事业）</t>
  </si>
  <si>
    <t>社会保障缴费</t>
  </si>
  <si>
    <t>养老保险</t>
  </si>
  <si>
    <t>30108</t>
  </si>
  <si>
    <t>机关事业单位基本养老保险缴费</t>
  </si>
  <si>
    <t>50102</t>
  </si>
  <si>
    <t>基本医疗保险（行政）</t>
  </si>
  <si>
    <t>30110</t>
  </si>
  <si>
    <t>职工基本医疗保险缴费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</si>
  <si>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</si>
  <si>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</si>
  <si>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</si>
  <si>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</si>
  <si>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</si>
  <si>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</si>
  <si>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工伤保险</t>
  </si>
  <si>
    <t>重特病医疗统筹</t>
  </si>
  <si>
    <t>基本医疗保险（事业）</t>
  </si>
  <si>
    <t>其他公用经费支出</t>
  </si>
  <si>
    <t>退休人员公用经费</t>
  </si>
  <si>
    <t>30201</t>
  </si>
  <si>
    <t>办公费</t>
  </si>
  <si>
    <t>行政人员工资支出</t>
  </si>
  <si>
    <t>行政基本工资</t>
  </si>
  <si>
    <t>行政2017改革性补贴</t>
  </si>
  <si>
    <t>行政津贴补贴</t>
  </si>
  <si>
    <t>行政年终一次性奖金</t>
  </si>
  <si>
    <t>离退休人员福利费</t>
  </si>
  <si>
    <t>50299</t>
  </si>
  <si>
    <t>离退休人员支出</t>
  </si>
  <si>
    <t>退休人员生活补助</t>
  </si>
  <si>
    <t>30305</t>
  </si>
  <si>
    <t>生活补助</t>
  </si>
  <si>
    <t>50901</t>
  </si>
  <si>
    <t>社会福利和救助</t>
  </si>
  <si>
    <t>一般公用经费支出</t>
  </si>
  <si>
    <t>一般事业单位公用经费（行政人员）</t>
  </si>
  <si>
    <t>其他印刷服务</t>
  </si>
  <si>
    <t>30202</t>
  </si>
  <si>
    <t>印刷费</t>
  </si>
  <si>
    <t>一般事业单位水费（饮用水）（行政人员）</t>
  </si>
  <si>
    <t>30205</t>
  </si>
  <si>
    <t>水费</t>
  </si>
  <si>
    <t>一般事业单位邮电费（行政人员）</t>
  </si>
  <si>
    <t>30207</t>
  </si>
  <si>
    <t>邮电费</t>
  </si>
  <si>
    <t>事业单位差旅费（行政人员）</t>
  </si>
  <si>
    <t>30211</t>
  </si>
  <si>
    <t>差旅费</t>
  </si>
  <si>
    <t>公共交通专项经费</t>
  </si>
  <si>
    <t>事业单位会议费（行政参公）</t>
  </si>
  <si>
    <t>30215</t>
  </si>
  <si>
    <t>会议费</t>
  </si>
  <si>
    <t>50202</t>
  </si>
  <si>
    <t>事业单位培训费（行政人员）</t>
  </si>
  <si>
    <t>30216</t>
  </si>
  <si>
    <t>培训费</t>
  </si>
  <si>
    <t>50203</t>
  </si>
  <si>
    <t>事业单位维修（护）费（行政人员）</t>
  </si>
  <si>
    <t>30213</t>
  </si>
  <si>
    <t>维修（护）费</t>
  </si>
  <si>
    <t>50209</t>
  </si>
  <si>
    <t>事业部门在职职工福利费（行政部分）</t>
  </si>
  <si>
    <t>一般事业单位公用经费</t>
  </si>
  <si>
    <t>一般事业单位水费（饮用水）</t>
  </si>
  <si>
    <t>一般事业单位邮电费</t>
  </si>
  <si>
    <t>事业单位差旅费</t>
  </si>
  <si>
    <t>事业单位维修（护）费</t>
  </si>
  <si>
    <t>事业单位培训费</t>
  </si>
  <si>
    <t>事业部门在职职工福利费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</si>
  <si>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</si>
  <si>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</si>
  <si>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</si>
  <si>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</si>
  <si>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</si>
  <si>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</si>
  <si>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</si>
  <si>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</si>
  <si>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</si>
  <si>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</si>
  <si>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</si>
  <si>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</si>
  <si>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</si>
  <si>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</si>
  <si>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</si>
  <si>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</si>
  <si>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</si>
  <si>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专项业务类</t>
  </si>
  <si>
    <t>网络系统业务运行维护专项经费</t>
  </si>
  <si>
    <t>本级</t>
  </si>
  <si>
    <t>非基建项目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</si>
  <si>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</si>
  <si>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</si>
  <si>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</si>
  <si>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</si>
  <si>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</si>
  <si>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</si>
  <si>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</si>
  <si>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</si>
  <si>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</si>
  <si>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西山区城乡居民社会养老保险局内控制度中业务运行控制、信息系统控制、内部控制的管理与监督要求。经办公会研究决定，为维护城乡居民社会养老保险业务系统的正常运行，保证网路畅通，设备完好，上网安全，满足基层群众需要，更加方便高效完成基层群众办理城乡居民基本养老保险、被征地人员基本养老保险等业务，需对区城乡居民社会养老保险网络系统和办公设备进行运行维护。
    1.考核指标及依据：在合同履行期间，我单位将对工单提取的数量、处理的质量及时效性进行跟踪考核。
    2.采取的方法：对所有提交的工单进行编号、登记，对工单处理质量和时效进行调查。
    3.绩效纠偏措施：发现未及时按质量处理工单，电话联系反馈，年底再集中反馈。</t>
  </si>
  <si>
    <t>产出指标</t>
  </si>
  <si>
    <t>数量指标</t>
  </si>
  <si>
    <t>光纤租用</t>
  </si>
  <si>
    <t>=</t>
  </si>
  <si>
    <t>年</t>
  </si>
  <si>
    <t>定量指标</t>
  </si>
  <si>
    <t>反映光纤租用情况</t>
  </si>
  <si>
    <t>每月巡查维护</t>
  </si>
  <si>
    <t>月</t>
  </si>
  <si>
    <t>反映每月巡查维护情况</t>
  </si>
  <si>
    <t>计算机及周边设备维护时长</t>
  </si>
  <si>
    <t>反映计算机及周边设备维护情况</t>
  </si>
  <si>
    <t>质量指标</t>
  </si>
  <si>
    <t>系统运行维护及时率</t>
  </si>
  <si>
    <t>100</t>
  </si>
  <si>
    <t>%</t>
  </si>
  <si>
    <t>定性指标</t>
  </si>
  <si>
    <t>反映信息系统建设过程中对质量的控制情况。
信息系统建设变更率=（建设过程中变更内容/计划建设内容）*100%。</t>
  </si>
  <si>
    <t>信息数据安全</t>
  </si>
  <si>
    <t>反映信息系统相关数据安全的保障情况</t>
  </si>
  <si>
    <t>时效指标</t>
  </si>
  <si>
    <t>系统故障修复处理时间</t>
  </si>
  <si>
    <t>&lt;=</t>
  </si>
  <si>
    <t>小时</t>
  </si>
  <si>
    <t>反映系统故障修复平均处理时间</t>
  </si>
  <si>
    <t>系统运行维护响应时间</t>
  </si>
  <si>
    <t>效益指标</t>
  </si>
  <si>
    <t>社会效益</t>
  </si>
  <si>
    <t>系统全年正常运行时长</t>
  </si>
  <si>
    <t>&gt;=</t>
  </si>
  <si>
    <t>2000</t>
  </si>
  <si>
    <t>反映信息系统全年正常运行时间情况。</t>
  </si>
  <si>
    <t>可持续影响</t>
  </si>
  <si>
    <t>系统正常使用年限</t>
  </si>
  <si>
    <t>反映系统正常使用期限</t>
  </si>
  <si>
    <t>满意度指标</t>
  </si>
  <si>
    <t>服务对象满意度</t>
  </si>
  <si>
    <t>使用人员满意度度</t>
  </si>
  <si>
    <t>95</t>
  </si>
  <si>
    <t>反映使用对象对信息系统使用的满意度。
使用人员满意度=（对信息系统满意的使用人员/问卷调查人数）*100%</t>
  </si>
  <si>
    <t>成本指标</t>
  </si>
  <si>
    <t>经济成本指标</t>
  </si>
  <si>
    <t>提供业务系统网络维护服务</t>
  </si>
  <si>
    <t>60000</t>
  </si>
  <si>
    <t>元</t>
  </si>
  <si>
    <t>按照合同约定解决业务系统数据变更，系统故障等问题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</si>
  <si>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</si>
  <si>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</si>
  <si>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</si>
  <si>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</si>
  <si>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</si>
  <si>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</si>
  <si>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</si>
  <si>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</si>
  <si>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注：西山区城乡居民社会养老保险局无部门新增资产配置预算，所以此表以空表进行公开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</si>
  <si>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</si>
  <si>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</si>
  <si>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</si>
  <si>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</si>
  <si>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</si>
  <si>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</si>
  <si>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</si>
  <si>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复印纸</t>
  </si>
  <si>
    <t>采购复印纸</t>
  </si>
  <si>
    <t>基本支出/项目支出</t>
  </si>
  <si>
    <t>政府购买服务项目</t>
  </si>
  <si>
    <t>政府购买服务目录</t>
  </si>
  <si>
    <t>政府性基金</t>
  </si>
  <si>
    <t>财政专户管理的收入</t>
  </si>
  <si>
    <t>注：西山区城乡居民社会养老保险局无政府购买服务预算，所以此表以空表进行公开。</t>
  </si>
  <si>
    <t>项目单位</t>
  </si>
  <si>
    <t>项目分类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</si>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</sst>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.2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</cellStyleXfs>
  <cellXfs count="20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Protection="1">
      <protection locked="0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>
      <alignment horizontal="right" vertical="center"/>
    </xf>
    <xf numFmtId="4" fontId="6" fillId="2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9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>
      <alignment horizontal="left" wrapText="1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3" fontId="6" fillId="2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top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horizontal="right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78" fontId="13" fillId="0" borderId="7" xfId="54" applyProtection="1">
      <alignment horizontal="right" vertical="center"/>
      <protection locked="0"/>
    </xf>
    <xf numFmtId="0" fontId="14" fillId="0" borderId="0" xfId="0" applyFont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49" fontId="15" fillId="0" borderId="7" xfId="53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Protection="1">
      <protection locked="0"/>
    </xf>
    <xf numFmtId="0" fontId="1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4" fontId="3" fillId="2" borderId="7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5" fillId="0" borderId="7" xfId="53" applyFont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4" fontId="19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3"/>
  <sheetViews>
    <sheetView showZeros="0" topLeftCell="A4" workbookViewId="0">
      <selection activeCell="H26" sqref="H26"/>
    </sheetView>
  </sheetViews>
  <sheetFormatPr defaultColWidth="8.575" defaultRowHeight="12.75" customHeight="1" outlineLevelCol="3"/>
  <cols>
    <col min="1" max="1" width="28" customWidth="1"/>
    <col min="2" max="2" width="25.375" customWidth="1"/>
    <col min="3" max="3" width="28.375" customWidth="1"/>
    <col min="4" max="4" width="41" customWidth="1"/>
  </cols>
  <sheetData>
    <row r="1" ht="41.25" customHeight="1" spans="1:4">
      <c r="A1" s="187" t="str">
        <f>"2026"&amp;"部门预算收支总表"</f>
        <v>2026部门预算收支总表</v>
      </c>
      <c r="B1" s="186"/>
      <c r="C1" s="186"/>
      <c r="D1" s="186"/>
    </row>
    <row r="2" ht="17.25" customHeight="1" spans="1:4">
      <c r="A2" s="196" t="str">
        <f>"单位名称："&amp;"昆明市西山区城乡居民社会养老保险局"</f>
        <v>单位名称：昆明市西山区城乡居民社会养老保险局</v>
      </c>
      <c r="B2" s="197"/>
      <c r="C2" s="186"/>
      <c r="D2" s="203" t="s">
        <v>0</v>
      </c>
    </row>
    <row r="3" ht="15" customHeight="1" spans="1:4">
      <c r="A3" s="122" t="s">
        <v>1</v>
      </c>
      <c r="B3" s="172"/>
      <c r="C3" s="122" t="s">
        <v>2</v>
      </c>
      <c r="D3" s="172"/>
    </row>
    <row r="4" ht="18" customHeight="1" spans="1:4">
      <c r="A4" s="199" t="s">
        <v>3</v>
      </c>
      <c r="B4" s="122" t="str">
        <f t="shared" ref="B4:D4" si="0">"2026"&amp;"年预算"</f>
        <v>2026年预算</v>
      </c>
      <c r="C4" s="122" t="s">
        <v>4</v>
      </c>
      <c r="D4" s="122" t="str">
        <f t="shared" si="0"/>
        <v>2026年预算</v>
      </c>
    </row>
    <row r="5" ht="12" customHeight="1" spans="1:4">
      <c r="A5" s="173" t="s">
        <v>5</v>
      </c>
      <c r="B5" s="174">
        <v>2923122.94</v>
      </c>
      <c r="C5" s="173" t="s">
        <v>6</v>
      </c>
      <c r="D5" s="174"/>
    </row>
    <row r="6" ht="12" customHeight="1" spans="1:4">
      <c r="A6" s="173" t="s">
        <v>7</v>
      </c>
      <c r="B6" s="174"/>
      <c r="C6" s="173" t="s">
        <v>8</v>
      </c>
      <c r="D6" s="174"/>
    </row>
    <row r="7" ht="12" customHeight="1" spans="1:4">
      <c r="A7" s="173" t="s">
        <v>9</v>
      </c>
      <c r="B7" s="174"/>
      <c r="C7" s="200" t="s">
        <v>10</v>
      </c>
      <c r="D7" s="174"/>
    </row>
    <row r="8" ht="12" customHeight="1" spans="1:4">
      <c r="A8" s="173" t="s">
        <v>11</v>
      </c>
      <c r="B8" s="174"/>
      <c r="C8" s="200" t="s">
        <v>12</v>
      </c>
      <c r="D8" s="174"/>
    </row>
    <row r="9" ht="12" customHeight="1" spans="1:4">
      <c r="A9" s="173" t="s">
        <v>13</v>
      </c>
      <c r="B9" s="174"/>
      <c r="C9" s="200" t="s">
        <v>14</v>
      </c>
      <c r="D9" s="174"/>
    </row>
    <row r="10" ht="12" customHeight="1" spans="1:4">
      <c r="A10" s="173" t="s">
        <v>15</v>
      </c>
      <c r="B10" s="174"/>
      <c r="C10" s="200" t="s">
        <v>16</v>
      </c>
      <c r="D10" s="174">
        <v>30000</v>
      </c>
    </row>
    <row r="11" ht="12" customHeight="1" spans="1:4">
      <c r="A11" s="173" t="s">
        <v>17</v>
      </c>
      <c r="B11" s="174"/>
      <c r="C11" s="201" t="s">
        <v>18</v>
      </c>
      <c r="D11" s="174"/>
    </row>
    <row r="12" ht="12" customHeight="1" spans="1:4">
      <c r="A12" s="173" t="s">
        <v>19</v>
      </c>
      <c r="B12" s="174"/>
      <c r="C12" s="201" t="s">
        <v>20</v>
      </c>
      <c r="D12" s="174">
        <v>2479876.94</v>
      </c>
    </row>
    <row r="13" ht="12" customHeight="1" spans="1:4">
      <c r="A13" s="173" t="s">
        <v>21</v>
      </c>
      <c r="B13" s="174"/>
      <c r="C13" s="201" t="s">
        <v>22</v>
      </c>
      <c r="D13" s="174">
        <v>199526</v>
      </c>
    </row>
    <row r="14" ht="12" customHeight="1" spans="1:4">
      <c r="A14" s="173" t="s">
        <v>23</v>
      </c>
      <c r="B14" s="174"/>
      <c r="C14" s="201" t="s">
        <v>24</v>
      </c>
      <c r="D14" s="174"/>
    </row>
    <row r="15" ht="12" customHeight="1" spans="1:4">
      <c r="A15" s="175"/>
      <c r="B15" s="174"/>
      <c r="C15" s="201" t="s">
        <v>25</v>
      </c>
      <c r="D15" s="76"/>
    </row>
    <row r="16" ht="12" customHeight="1" spans="1:4">
      <c r="A16" s="176"/>
      <c r="B16" s="177"/>
      <c r="C16" s="201" t="s">
        <v>26</v>
      </c>
      <c r="D16" s="76"/>
    </row>
    <row r="17" ht="12" customHeight="1" spans="1:4">
      <c r="A17" s="176"/>
      <c r="B17" s="177"/>
      <c r="C17" s="201" t="s">
        <v>27</v>
      </c>
      <c r="D17" s="76"/>
    </row>
    <row r="18" ht="12" customHeight="1" spans="1:4">
      <c r="A18" s="176"/>
      <c r="B18" s="177"/>
      <c r="C18" s="201" t="s">
        <v>28</v>
      </c>
      <c r="D18" s="76"/>
    </row>
    <row r="19" ht="12" customHeight="1" spans="1:4">
      <c r="A19" s="176"/>
      <c r="B19" s="177"/>
      <c r="C19" s="201" t="s">
        <v>29</v>
      </c>
      <c r="D19" s="76"/>
    </row>
    <row r="20" ht="12" customHeight="1" spans="1:4">
      <c r="A20" s="176"/>
      <c r="B20" s="177"/>
      <c r="C20" s="201" t="s">
        <v>30</v>
      </c>
      <c r="D20" s="76"/>
    </row>
    <row r="21" ht="12" customHeight="1" spans="1:4">
      <c r="A21" s="176"/>
      <c r="B21" s="177"/>
      <c r="C21" s="201" t="s">
        <v>31</v>
      </c>
      <c r="D21" s="76"/>
    </row>
    <row r="22" ht="12" customHeight="1" spans="1:4">
      <c r="A22" s="176"/>
      <c r="B22" s="177"/>
      <c r="C22" s="201" t="s">
        <v>32</v>
      </c>
      <c r="D22" s="76"/>
    </row>
    <row r="23" ht="12" customHeight="1" spans="1:4">
      <c r="A23" s="176"/>
      <c r="B23" s="177"/>
      <c r="C23" s="201" t="s">
        <v>33</v>
      </c>
      <c r="D23" s="76">
        <v>213720</v>
      </c>
    </row>
    <row r="24" ht="12" customHeight="1" spans="1:4">
      <c r="A24" s="176"/>
      <c r="B24" s="177"/>
      <c r="C24" s="201" t="s">
        <v>34</v>
      </c>
      <c r="D24" s="76"/>
    </row>
    <row r="25" ht="12" customHeight="1" spans="1:4">
      <c r="A25" s="176"/>
      <c r="B25" s="177"/>
      <c r="C25" s="175" t="s">
        <v>35</v>
      </c>
      <c r="D25" s="76"/>
    </row>
    <row r="26" ht="12" customHeight="1" spans="1:4">
      <c r="A26" s="176"/>
      <c r="B26" s="177"/>
      <c r="C26" s="201" t="s">
        <v>36</v>
      </c>
      <c r="D26" s="76"/>
    </row>
    <row r="27" ht="12" customHeight="1" spans="1:4">
      <c r="A27" s="176"/>
      <c r="B27" s="177"/>
      <c r="C27" s="201" t="s">
        <v>37</v>
      </c>
      <c r="D27" s="76"/>
    </row>
    <row r="28" ht="12" customHeight="1" spans="1:4">
      <c r="A28" s="176"/>
      <c r="B28" s="177"/>
      <c r="C28" s="175" t="s">
        <v>38</v>
      </c>
      <c r="D28" s="76"/>
    </row>
    <row r="29" ht="12" customHeight="1" spans="1:4">
      <c r="A29" s="176"/>
      <c r="B29" s="177"/>
      <c r="C29" s="175" t="s">
        <v>39</v>
      </c>
      <c r="D29" s="76"/>
    </row>
    <row r="30" ht="12" customHeight="1" spans="1:4">
      <c r="A30" s="176"/>
      <c r="B30" s="177"/>
      <c r="C30" s="201" t="s">
        <v>40</v>
      </c>
      <c r="D30" s="76"/>
    </row>
    <row r="31" ht="12" customHeight="1" spans="1:4">
      <c r="A31" s="176" t="s">
        <v>41</v>
      </c>
      <c r="B31" s="202">
        <v>2923122.94</v>
      </c>
      <c r="C31" s="176" t="s">
        <v>42</v>
      </c>
      <c r="D31" s="179">
        <v>2923122.94</v>
      </c>
    </row>
    <row r="32" ht="12" customHeight="1" spans="1:4">
      <c r="A32" s="175" t="s">
        <v>43</v>
      </c>
      <c r="B32" s="76"/>
      <c r="C32" s="175" t="s">
        <v>44</v>
      </c>
      <c r="D32" s="177"/>
    </row>
    <row r="33" ht="16.5" customHeight="1" spans="1:4">
      <c r="A33" s="178" t="s">
        <v>45</v>
      </c>
      <c r="B33" s="179">
        <v>2923122.94</v>
      </c>
      <c r="C33" s="178" t="s">
        <v>46</v>
      </c>
      <c r="D33" s="179">
        <v>2923122.94</v>
      </c>
    </row>
  </sheetData>
  <mergeCells count="4">
    <mergeCell ref="A1:D1"/>
    <mergeCell ref="A2:B2"/>
    <mergeCell ref="A3:B3"/>
    <mergeCell ref="C3:D3"/>
  </mergeCells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topLeftCell="D1" workbookViewId="0">
      <selection activeCell="D14" sqref="D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78"/>
    </row>
    <row r="2" ht="39.75" customHeight="1" spans="1:10">
      <c r="A2" s="111" t="str">
        <f>"2026"&amp;"年部门项目支出绩效目标表（本级）"</f>
        <v>2026年部门项目支出绩效目标表（本级）</v>
      </c>
      <c r="B2" s="3"/>
      <c r="C2" s="3"/>
      <c r="D2" s="3"/>
      <c r="E2" s="3"/>
      <c r="F2" s="31"/>
      <c r="G2" s="3"/>
      <c r="H2" s="31"/>
      <c r="I2" s="31"/>
      <c r="J2" s="3"/>
    </row>
    <row r="3" ht="17.25" customHeight="1" spans="1:1">
      <c r="A3" s="4" t="str">
        <f>"单位名称："&amp;"昆明市西山区城乡居民社会养老保险局"</f>
        <v>单位名称：昆明市西山区城乡居民社会养老保险局</v>
      </c>
    </row>
    <row r="4" ht="44.25" customHeight="1" spans="1:10">
      <c r="A4" s="112" t="s">
        <v>174</v>
      </c>
      <c r="B4" s="112" t="s">
        <v>318</v>
      </c>
      <c r="C4" s="112" t="s">
        <v>319</v>
      </c>
      <c r="D4" s="112" t="s">
        <v>320</v>
      </c>
      <c r="E4" s="112" t="s">
        <v>321</v>
      </c>
      <c r="F4" s="113" t="s">
        <v>322</v>
      </c>
      <c r="G4" s="112" t="s">
        <v>323</v>
      </c>
      <c r="H4" s="113" t="s">
        <v>324</v>
      </c>
      <c r="I4" s="113" t="s">
        <v>325</v>
      </c>
      <c r="J4" s="112" t="s">
        <v>326</v>
      </c>
    </row>
    <row r="5" ht="18.75" customHeight="1" spans="1:10">
      <c r="A5" s="114">
        <v>1</v>
      </c>
      <c r="B5" s="114">
        <v>2</v>
      </c>
      <c r="C5" s="114">
        <v>3</v>
      </c>
      <c r="D5" s="114">
        <v>4</v>
      </c>
      <c r="E5" s="114">
        <v>5</v>
      </c>
      <c r="F5" s="64">
        <v>6</v>
      </c>
      <c r="G5" s="114">
        <v>7</v>
      </c>
      <c r="H5" s="64">
        <v>8</v>
      </c>
      <c r="I5" s="64">
        <v>9</v>
      </c>
      <c r="J5" s="114">
        <v>10</v>
      </c>
    </row>
    <row r="6" ht="27.75" customHeight="1" spans="1:10">
      <c r="A6" s="65" t="s">
        <v>63</v>
      </c>
      <c r="B6" s="115"/>
      <c r="C6" s="115"/>
      <c r="D6" s="115"/>
      <c r="E6" s="116"/>
      <c r="F6" s="117"/>
      <c r="G6" s="116"/>
      <c r="H6" s="117"/>
      <c r="I6" s="117"/>
      <c r="J6" s="116"/>
    </row>
    <row r="7" ht="30" customHeight="1" spans="1:10">
      <c r="A7" s="118" t="s">
        <v>315</v>
      </c>
      <c r="B7" s="87" t="s">
        <v>327</v>
      </c>
      <c r="C7" s="87" t="s">
        <v>328</v>
      </c>
      <c r="D7" s="87" t="s">
        <v>329</v>
      </c>
      <c r="E7" s="87" t="s">
        <v>330</v>
      </c>
      <c r="F7" s="87" t="s">
        <v>331</v>
      </c>
      <c r="G7" s="87" t="s">
        <v>74</v>
      </c>
      <c r="H7" s="87" t="s">
        <v>332</v>
      </c>
      <c r="I7" s="87" t="s">
        <v>333</v>
      </c>
      <c r="J7" s="87" t="s">
        <v>334</v>
      </c>
    </row>
    <row r="8" ht="30" customHeight="1" spans="1:10">
      <c r="A8" s="118" t="s">
        <v>315</v>
      </c>
      <c r="B8" s="87" t="s">
        <v>327</v>
      </c>
      <c r="C8" s="87" t="s">
        <v>328</v>
      </c>
      <c r="D8" s="87" t="s">
        <v>329</v>
      </c>
      <c r="E8" s="87" t="s">
        <v>335</v>
      </c>
      <c r="F8" s="87" t="s">
        <v>331</v>
      </c>
      <c r="G8" s="87" t="s">
        <v>85</v>
      </c>
      <c r="H8" s="87" t="s">
        <v>336</v>
      </c>
      <c r="I8" s="87" t="s">
        <v>333</v>
      </c>
      <c r="J8" s="87" t="s">
        <v>337</v>
      </c>
    </row>
    <row r="9" ht="30" customHeight="1" spans="1:10">
      <c r="A9" s="118" t="s">
        <v>315</v>
      </c>
      <c r="B9" s="87" t="s">
        <v>327</v>
      </c>
      <c r="C9" s="87" t="s">
        <v>328</v>
      </c>
      <c r="D9" s="87" t="s">
        <v>329</v>
      </c>
      <c r="E9" s="87" t="s">
        <v>338</v>
      </c>
      <c r="F9" s="87" t="s">
        <v>331</v>
      </c>
      <c r="G9" s="87" t="s">
        <v>74</v>
      </c>
      <c r="H9" s="87" t="s">
        <v>332</v>
      </c>
      <c r="I9" s="87" t="s">
        <v>333</v>
      </c>
      <c r="J9" s="87" t="s">
        <v>339</v>
      </c>
    </row>
    <row r="10" ht="30" customHeight="1" spans="1:10">
      <c r="A10" s="118" t="s">
        <v>315</v>
      </c>
      <c r="B10" s="87" t="s">
        <v>327</v>
      </c>
      <c r="C10" s="87" t="s">
        <v>328</v>
      </c>
      <c r="D10" s="87" t="s">
        <v>340</v>
      </c>
      <c r="E10" s="87" t="s">
        <v>341</v>
      </c>
      <c r="F10" s="87" t="s">
        <v>331</v>
      </c>
      <c r="G10" s="87" t="s">
        <v>342</v>
      </c>
      <c r="H10" s="87" t="s">
        <v>343</v>
      </c>
      <c r="I10" s="87" t="s">
        <v>344</v>
      </c>
      <c r="J10" s="87" t="s">
        <v>345</v>
      </c>
    </row>
    <row r="11" ht="30" customHeight="1" spans="1:10">
      <c r="A11" s="118" t="s">
        <v>315</v>
      </c>
      <c r="B11" s="87" t="s">
        <v>327</v>
      </c>
      <c r="C11" s="87" t="s">
        <v>328</v>
      </c>
      <c r="D11" s="87" t="s">
        <v>340</v>
      </c>
      <c r="E11" s="87" t="s">
        <v>346</v>
      </c>
      <c r="F11" s="87" t="s">
        <v>331</v>
      </c>
      <c r="G11" s="87" t="s">
        <v>342</v>
      </c>
      <c r="H11" s="87" t="s">
        <v>343</v>
      </c>
      <c r="I11" s="87" t="s">
        <v>344</v>
      </c>
      <c r="J11" s="87" t="s">
        <v>347</v>
      </c>
    </row>
    <row r="12" ht="30" customHeight="1" spans="1:10">
      <c r="A12" s="118" t="s">
        <v>315</v>
      </c>
      <c r="B12" s="87" t="s">
        <v>327</v>
      </c>
      <c r="C12" s="87" t="s">
        <v>328</v>
      </c>
      <c r="D12" s="87" t="s">
        <v>348</v>
      </c>
      <c r="E12" s="87" t="s">
        <v>349</v>
      </c>
      <c r="F12" s="87" t="s">
        <v>350</v>
      </c>
      <c r="G12" s="87" t="s">
        <v>310</v>
      </c>
      <c r="H12" s="87" t="s">
        <v>351</v>
      </c>
      <c r="I12" s="87" t="s">
        <v>333</v>
      </c>
      <c r="J12" s="87" t="s">
        <v>352</v>
      </c>
    </row>
    <row r="13" ht="30" customHeight="1" spans="1:10">
      <c r="A13" s="118" t="s">
        <v>315</v>
      </c>
      <c r="B13" s="87" t="s">
        <v>327</v>
      </c>
      <c r="C13" s="87" t="s">
        <v>328</v>
      </c>
      <c r="D13" s="87" t="s">
        <v>348</v>
      </c>
      <c r="E13" s="87" t="s">
        <v>353</v>
      </c>
      <c r="F13" s="87" t="s">
        <v>350</v>
      </c>
      <c r="G13" s="87" t="s">
        <v>310</v>
      </c>
      <c r="H13" s="87" t="s">
        <v>351</v>
      </c>
      <c r="I13" s="87" t="s">
        <v>333</v>
      </c>
      <c r="J13" s="87" t="s">
        <v>352</v>
      </c>
    </row>
    <row r="14" ht="30" customHeight="1" spans="1:10">
      <c r="A14" s="118" t="s">
        <v>315</v>
      </c>
      <c r="B14" s="87" t="s">
        <v>327</v>
      </c>
      <c r="C14" s="87" t="s">
        <v>354</v>
      </c>
      <c r="D14" s="87" t="s">
        <v>355</v>
      </c>
      <c r="E14" s="87" t="s">
        <v>356</v>
      </c>
      <c r="F14" s="87" t="s">
        <v>357</v>
      </c>
      <c r="G14" s="87" t="s">
        <v>358</v>
      </c>
      <c r="H14" s="87" t="s">
        <v>351</v>
      </c>
      <c r="I14" s="87" t="s">
        <v>333</v>
      </c>
      <c r="J14" s="87" t="s">
        <v>359</v>
      </c>
    </row>
    <row r="15" ht="30" customHeight="1" spans="1:10">
      <c r="A15" s="118" t="s">
        <v>315</v>
      </c>
      <c r="B15" s="87" t="s">
        <v>327</v>
      </c>
      <c r="C15" s="87" t="s">
        <v>354</v>
      </c>
      <c r="D15" s="87" t="s">
        <v>360</v>
      </c>
      <c r="E15" s="87" t="s">
        <v>361</v>
      </c>
      <c r="F15" s="87" t="s">
        <v>357</v>
      </c>
      <c r="G15" s="87" t="s">
        <v>74</v>
      </c>
      <c r="H15" s="87" t="s">
        <v>332</v>
      </c>
      <c r="I15" s="87" t="s">
        <v>333</v>
      </c>
      <c r="J15" s="87" t="s">
        <v>362</v>
      </c>
    </row>
    <row r="16" ht="30" customHeight="1" spans="1:10">
      <c r="A16" s="118" t="s">
        <v>315</v>
      </c>
      <c r="B16" s="87" t="s">
        <v>327</v>
      </c>
      <c r="C16" s="87" t="s">
        <v>363</v>
      </c>
      <c r="D16" s="87" t="s">
        <v>364</v>
      </c>
      <c r="E16" s="87" t="s">
        <v>365</v>
      </c>
      <c r="F16" s="87" t="s">
        <v>357</v>
      </c>
      <c r="G16" s="87" t="s">
        <v>366</v>
      </c>
      <c r="H16" s="87" t="s">
        <v>343</v>
      </c>
      <c r="I16" s="87" t="s">
        <v>333</v>
      </c>
      <c r="J16" s="87" t="s">
        <v>367</v>
      </c>
    </row>
    <row r="17" ht="30" customHeight="1" spans="1:10">
      <c r="A17" s="118" t="s">
        <v>315</v>
      </c>
      <c r="B17" s="87" t="s">
        <v>327</v>
      </c>
      <c r="C17" s="87" t="s">
        <v>368</v>
      </c>
      <c r="D17" s="87" t="s">
        <v>369</v>
      </c>
      <c r="E17" s="87" t="s">
        <v>370</v>
      </c>
      <c r="F17" s="87" t="s">
        <v>331</v>
      </c>
      <c r="G17" s="87" t="s">
        <v>371</v>
      </c>
      <c r="H17" s="87" t="s">
        <v>372</v>
      </c>
      <c r="I17" s="87" t="s">
        <v>333</v>
      </c>
      <c r="J17" s="87" t="s">
        <v>373</v>
      </c>
    </row>
  </sheetData>
  <mergeCells count="4">
    <mergeCell ref="A2:J2"/>
    <mergeCell ref="A3:H3"/>
    <mergeCell ref="A7:A17"/>
    <mergeCell ref="B7:B1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topLeftCell="B1" workbookViewId="0">
      <selection activeCell="D26" sqref="D2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9"/>
      <c r="B1" s="90"/>
      <c r="C1" s="90"/>
      <c r="D1" s="91"/>
      <c r="E1" s="91"/>
      <c r="F1" s="91"/>
      <c r="G1" s="90"/>
      <c r="H1" s="90"/>
      <c r="I1" s="91"/>
    </row>
    <row r="2" ht="41.25" customHeight="1" spans="1:9">
      <c r="A2" s="92" t="str">
        <f>"2026"&amp;"年部门新增资产配置预算表"</f>
        <v>2026年部门新增资产配置预算表</v>
      </c>
      <c r="B2" s="90"/>
      <c r="C2" s="90"/>
      <c r="D2" s="91"/>
      <c r="E2" s="91"/>
      <c r="F2" s="91"/>
      <c r="G2" s="90"/>
      <c r="H2" s="90"/>
      <c r="I2" s="91"/>
    </row>
    <row r="3" customHeight="1" spans="1:9">
      <c r="A3" s="93" t="str">
        <f>"单位名称："&amp;"昆明市西山区城乡居民社会养老保险局"</f>
        <v>单位名称：昆明市西山区城乡居民社会养老保险局</v>
      </c>
      <c r="B3" s="49"/>
      <c r="C3" s="49"/>
      <c r="D3" s="89"/>
      <c r="F3" s="91"/>
      <c r="G3" s="90"/>
      <c r="H3" s="90"/>
      <c r="I3" s="110" t="s">
        <v>0</v>
      </c>
    </row>
    <row r="4" ht="28.5" customHeight="1" spans="1:9">
      <c r="A4" s="44" t="s">
        <v>172</v>
      </c>
      <c r="B4" s="94" t="s">
        <v>173</v>
      </c>
      <c r="C4" s="95" t="s">
        <v>374</v>
      </c>
      <c r="D4" s="44" t="s">
        <v>375</v>
      </c>
      <c r="E4" s="44" t="s">
        <v>376</v>
      </c>
      <c r="F4" s="44" t="s">
        <v>377</v>
      </c>
      <c r="G4" s="94" t="s">
        <v>378</v>
      </c>
      <c r="H4" s="35"/>
      <c r="I4" s="44"/>
    </row>
    <row r="5" ht="21" customHeight="1" spans="1:9">
      <c r="A5" s="95"/>
      <c r="B5" s="96"/>
      <c r="C5" s="96"/>
      <c r="D5" s="97"/>
      <c r="E5" s="96"/>
      <c r="F5" s="96"/>
      <c r="G5" s="94" t="s">
        <v>379</v>
      </c>
      <c r="H5" s="94" t="s">
        <v>380</v>
      </c>
      <c r="I5" s="94" t="s">
        <v>381</v>
      </c>
    </row>
    <row r="6" ht="17.25" customHeight="1" spans="1:9">
      <c r="A6" s="98" t="s">
        <v>74</v>
      </c>
      <c r="B6" s="99"/>
      <c r="C6" s="100" t="s">
        <v>75</v>
      </c>
      <c r="D6" s="98" t="s">
        <v>76</v>
      </c>
      <c r="E6" s="101" t="s">
        <v>77</v>
      </c>
      <c r="F6" s="98" t="s">
        <v>78</v>
      </c>
      <c r="G6" s="100" t="s">
        <v>79</v>
      </c>
      <c r="H6" s="95" t="s">
        <v>80</v>
      </c>
      <c r="I6" s="101" t="s">
        <v>81</v>
      </c>
    </row>
    <row r="7" ht="19.5" customHeight="1" spans="1:9">
      <c r="A7" s="102"/>
      <c r="B7" s="103"/>
      <c r="C7" s="103"/>
      <c r="D7" s="104"/>
      <c r="E7" s="105"/>
      <c r="F7" s="95"/>
      <c r="G7" s="106"/>
      <c r="H7" s="46"/>
      <c r="I7" s="46"/>
    </row>
    <row r="8" ht="19.5" customHeight="1" spans="1:9">
      <c r="A8" s="39" t="s">
        <v>49</v>
      </c>
      <c r="B8" s="107"/>
      <c r="C8" s="107"/>
      <c r="D8" s="108"/>
      <c r="E8" s="109"/>
      <c r="F8" s="109"/>
      <c r="G8" s="106"/>
      <c r="H8" s="46"/>
      <c r="I8" s="46"/>
    </row>
    <row r="9" customHeight="1" spans="2:2">
      <c r="B9" t="s">
        <v>382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0"/>
  <sheetViews>
    <sheetView showZeros="0" workbookViewId="0">
      <selection activeCell="D8" sqref="D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54"/>
      <c r="C1" s="54"/>
      <c r="D1" s="54"/>
      <c r="E1" s="54"/>
      <c r="T1" s="78"/>
      <c r="U1" s="78"/>
      <c r="V1" s="79"/>
    </row>
    <row r="2" ht="41.25" customHeight="1" spans="1:22">
      <c r="A2" s="30" t="str">
        <f>"2026"&amp;"年部门政府采购预算表"</f>
        <v>2026年部门政府采购预算表</v>
      </c>
      <c r="B2" s="31"/>
      <c r="C2" s="31"/>
      <c r="D2" s="31"/>
      <c r="E2" s="31"/>
      <c r="F2" s="3"/>
      <c r="G2" s="3"/>
      <c r="H2" s="3"/>
      <c r="I2" s="3"/>
      <c r="J2" s="3"/>
      <c r="K2" s="3"/>
      <c r="L2" s="3"/>
      <c r="M2" s="3"/>
      <c r="N2" s="3"/>
      <c r="O2" s="31"/>
      <c r="P2" s="3"/>
      <c r="Q2" s="3"/>
      <c r="R2" s="31"/>
      <c r="S2" s="3"/>
      <c r="T2" s="31"/>
      <c r="U2" s="31"/>
      <c r="V2" s="3"/>
    </row>
    <row r="3" ht="18.75" customHeight="1" spans="1:22">
      <c r="A3" s="55" t="str">
        <f>"单位名称："&amp;"昆明市西山区城乡居民社会养老保险局"</f>
        <v>单位名称：昆明市西山区城乡居民社会养老保险局</v>
      </c>
      <c r="B3" s="56"/>
      <c r="C3" s="56"/>
      <c r="D3" s="56"/>
      <c r="E3" s="56"/>
      <c r="F3" s="6"/>
      <c r="G3" s="6"/>
      <c r="H3" s="6"/>
      <c r="I3" s="6"/>
      <c r="J3" s="6"/>
      <c r="K3" s="6"/>
      <c r="L3" s="6"/>
      <c r="M3" s="6"/>
      <c r="N3" s="6"/>
      <c r="T3" s="80"/>
      <c r="U3" s="80"/>
      <c r="V3" s="81" t="s">
        <v>0</v>
      </c>
    </row>
    <row r="4" ht="15.75" customHeight="1" spans="1:22">
      <c r="A4" s="9" t="s">
        <v>172</v>
      </c>
      <c r="B4" s="57" t="s">
        <v>173</v>
      </c>
      <c r="C4" s="57" t="s">
        <v>174</v>
      </c>
      <c r="D4" s="57" t="s">
        <v>176</v>
      </c>
      <c r="E4" s="57" t="s">
        <v>177</v>
      </c>
      <c r="F4" s="58" t="s">
        <v>383</v>
      </c>
      <c r="G4" s="58" t="s">
        <v>384</v>
      </c>
      <c r="H4" s="58" t="s">
        <v>385</v>
      </c>
      <c r="I4" s="58" t="s">
        <v>379</v>
      </c>
      <c r="J4" s="58" t="s">
        <v>380</v>
      </c>
      <c r="K4" s="70" t="s">
        <v>386</v>
      </c>
      <c r="L4" s="70"/>
      <c r="M4" s="70"/>
      <c r="N4" s="70"/>
      <c r="O4" s="71"/>
      <c r="P4" s="70"/>
      <c r="Q4" s="70"/>
      <c r="R4" s="82"/>
      <c r="S4" s="70"/>
      <c r="T4" s="71"/>
      <c r="U4" s="82"/>
      <c r="V4" s="83"/>
    </row>
    <row r="5" ht="17.25" customHeight="1" spans="1:22">
      <c r="A5" s="14"/>
      <c r="B5" s="59"/>
      <c r="C5" s="59"/>
      <c r="D5" s="59"/>
      <c r="E5" s="59"/>
      <c r="F5" s="60"/>
      <c r="G5" s="60"/>
      <c r="H5" s="60"/>
      <c r="I5" s="60"/>
      <c r="J5" s="60"/>
      <c r="K5" s="60" t="s">
        <v>49</v>
      </c>
      <c r="L5" s="60" t="s">
        <v>52</v>
      </c>
      <c r="M5" s="60" t="s">
        <v>53</v>
      </c>
      <c r="N5" s="60" t="s">
        <v>54</v>
      </c>
      <c r="O5" s="72" t="s">
        <v>55</v>
      </c>
      <c r="P5" s="73" t="s">
        <v>387</v>
      </c>
      <c r="Q5" s="73"/>
      <c r="R5" s="84"/>
      <c r="S5" s="73"/>
      <c r="T5" s="85"/>
      <c r="U5" s="61"/>
      <c r="V5" s="60" t="s">
        <v>388</v>
      </c>
    </row>
    <row r="6" ht="54" customHeight="1" spans="1:22">
      <c r="A6" s="17"/>
      <c r="B6" s="61"/>
      <c r="C6" s="61"/>
      <c r="D6" s="61"/>
      <c r="E6" s="61"/>
      <c r="F6" s="62"/>
      <c r="G6" s="62"/>
      <c r="H6" s="62"/>
      <c r="I6" s="62"/>
      <c r="J6" s="62"/>
      <c r="K6" s="62"/>
      <c r="L6" s="62" t="s">
        <v>51</v>
      </c>
      <c r="M6" s="62"/>
      <c r="N6" s="62"/>
      <c r="O6" s="74"/>
      <c r="P6" s="62" t="s">
        <v>51</v>
      </c>
      <c r="Q6" s="62" t="s">
        <v>57</v>
      </c>
      <c r="R6" s="61" t="s">
        <v>59</v>
      </c>
      <c r="S6" s="62" t="s">
        <v>389</v>
      </c>
      <c r="T6" s="74" t="s">
        <v>60</v>
      </c>
      <c r="U6" s="61" t="s">
        <v>61</v>
      </c>
      <c r="V6" s="62"/>
    </row>
    <row r="7" ht="18" customHeight="1" spans="1:22">
      <c r="A7" s="63">
        <v>1</v>
      </c>
      <c r="B7" s="64" t="s">
        <v>75</v>
      </c>
      <c r="C7" s="19" t="s">
        <v>76</v>
      </c>
      <c r="D7" s="19" t="s">
        <v>77</v>
      </c>
      <c r="E7" s="64" t="s">
        <v>78</v>
      </c>
      <c r="F7" s="19" t="s">
        <v>79</v>
      </c>
      <c r="G7" s="19" t="s">
        <v>80</v>
      </c>
      <c r="H7" s="19" t="s">
        <v>81</v>
      </c>
      <c r="I7" s="19" t="s">
        <v>82</v>
      </c>
      <c r="J7" s="19" t="s">
        <v>83</v>
      </c>
      <c r="K7" s="19" t="s">
        <v>84</v>
      </c>
      <c r="L7" s="19" t="s">
        <v>85</v>
      </c>
      <c r="M7" s="19" t="s">
        <v>86</v>
      </c>
      <c r="N7" s="19" t="s">
        <v>87</v>
      </c>
      <c r="O7" s="19" t="s">
        <v>88</v>
      </c>
      <c r="P7" s="19" t="s">
        <v>302</v>
      </c>
      <c r="Q7" s="19" t="s">
        <v>303</v>
      </c>
      <c r="R7" s="64" t="s">
        <v>304</v>
      </c>
      <c r="S7" s="19" t="s">
        <v>305</v>
      </c>
      <c r="T7" s="19" t="s">
        <v>306</v>
      </c>
      <c r="U7" s="19" t="s">
        <v>307</v>
      </c>
      <c r="V7" s="19" t="s">
        <v>308</v>
      </c>
    </row>
    <row r="8" ht="21" customHeight="1" spans="1:22">
      <c r="A8" s="65" t="s">
        <v>184</v>
      </c>
      <c r="B8" s="66" t="s">
        <v>63</v>
      </c>
      <c r="C8" s="66" t="s">
        <v>262</v>
      </c>
      <c r="D8" s="66" t="s">
        <v>99</v>
      </c>
      <c r="E8" s="66" t="s">
        <v>100</v>
      </c>
      <c r="F8" s="65" t="s">
        <v>390</v>
      </c>
      <c r="G8" s="65" t="s">
        <v>391</v>
      </c>
      <c r="H8" s="65" t="s">
        <v>372</v>
      </c>
      <c r="I8" s="75">
        <v>240</v>
      </c>
      <c r="J8" s="76">
        <v>28.95</v>
      </c>
      <c r="K8" s="76">
        <v>6948</v>
      </c>
      <c r="L8" s="76">
        <v>6948</v>
      </c>
      <c r="M8" s="76"/>
      <c r="N8" s="76"/>
      <c r="O8" s="77"/>
      <c r="P8" s="76"/>
      <c r="Q8" s="76"/>
      <c r="R8" s="77"/>
      <c r="S8" s="76"/>
      <c r="T8" s="77"/>
      <c r="U8" s="77"/>
      <c r="V8" s="86"/>
    </row>
    <row r="9" ht="21" customHeight="1" spans="1:22">
      <c r="A9" s="65" t="s">
        <v>184</v>
      </c>
      <c r="B9" s="66" t="s">
        <v>63</v>
      </c>
      <c r="C9" s="66" t="s">
        <v>262</v>
      </c>
      <c r="D9" s="66" t="s">
        <v>99</v>
      </c>
      <c r="E9" s="66" t="s">
        <v>100</v>
      </c>
      <c r="F9" s="65" t="s">
        <v>264</v>
      </c>
      <c r="G9" s="65" t="s">
        <v>264</v>
      </c>
      <c r="H9" s="65" t="s">
        <v>372</v>
      </c>
      <c r="I9" s="75">
        <v>1</v>
      </c>
      <c r="J9" s="76">
        <v>2000</v>
      </c>
      <c r="K9" s="76">
        <v>2000</v>
      </c>
      <c r="L9" s="76">
        <v>2000</v>
      </c>
      <c r="M9" s="76"/>
      <c r="N9" s="76"/>
      <c r="O9" s="77"/>
      <c r="P9" s="76"/>
      <c r="Q9" s="76"/>
      <c r="R9" s="77"/>
      <c r="S9" s="76"/>
      <c r="T9" s="77"/>
      <c r="U9" s="77"/>
      <c r="V9" s="87"/>
    </row>
    <row r="10" ht="21" customHeight="1" spans="1:22">
      <c r="A10" s="67" t="s">
        <v>161</v>
      </c>
      <c r="B10" s="68"/>
      <c r="C10" s="68"/>
      <c r="D10" s="68"/>
      <c r="E10" s="68"/>
      <c r="F10" s="69"/>
      <c r="G10" s="69"/>
      <c r="H10" s="69"/>
      <c r="I10" s="67"/>
      <c r="J10" s="68"/>
      <c r="K10" s="77">
        <v>8948</v>
      </c>
      <c r="L10" s="77">
        <v>8948</v>
      </c>
      <c r="M10" s="77"/>
      <c r="N10" s="77"/>
      <c r="O10" s="77"/>
      <c r="P10" s="77"/>
      <c r="Q10" s="77"/>
      <c r="R10" s="77"/>
      <c r="S10" s="77"/>
      <c r="T10" s="77"/>
      <c r="U10" s="77"/>
      <c r="V10" s="88"/>
    </row>
  </sheetData>
  <mergeCells count="21">
    <mergeCell ref="A2:V2"/>
    <mergeCell ref="A3:J3"/>
    <mergeCell ref="K4:V4"/>
    <mergeCell ref="P5:U5"/>
    <mergeCell ref="A10:J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7" sqref="B17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28"/>
      <c r="B1" s="29"/>
      <c r="C1" s="29"/>
      <c r="D1" s="29"/>
      <c r="E1" s="29"/>
      <c r="F1" s="28"/>
      <c r="G1" s="28"/>
      <c r="H1" s="28"/>
      <c r="I1" s="28"/>
      <c r="J1" s="28"/>
      <c r="K1" s="28"/>
      <c r="L1" s="28"/>
      <c r="M1" s="42"/>
      <c r="N1" s="28"/>
      <c r="O1" s="28"/>
      <c r="P1" s="29"/>
      <c r="Q1" s="28"/>
      <c r="R1" s="48"/>
      <c r="S1" s="49"/>
      <c r="T1" s="49"/>
    </row>
    <row r="2" ht="41.25" customHeight="1" spans="1:20">
      <c r="A2" s="30" t="str">
        <f>"2026"&amp;"年部门政府购买服务预算表"</f>
        <v>2026年部门政府购买服务预算表</v>
      </c>
      <c r="B2" s="31"/>
      <c r="C2" s="31"/>
      <c r="D2" s="31"/>
      <c r="E2" s="31"/>
      <c r="F2" s="32"/>
      <c r="G2" s="32"/>
      <c r="H2" s="32"/>
      <c r="I2" s="32"/>
      <c r="J2" s="32"/>
      <c r="K2" s="32"/>
      <c r="L2" s="32"/>
      <c r="M2" s="43"/>
      <c r="N2" s="32"/>
      <c r="O2" s="32"/>
      <c r="P2" s="31"/>
      <c r="Q2" s="32"/>
      <c r="R2" s="43"/>
      <c r="S2" s="31"/>
      <c r="T2" s="32"/>
    </row>
    <row r="3" ht="18.75" customHeight="1" spans="1:20">
      <c r="A3" s="33" t="str">
        <f>"单位名称："&amp;"昆明市西山区城乡居民社会养老保险局"</f>
        <v>单位名称：昆明市西山区城乡居民社会养老保险局</v>
      </c>
      <c r="B3" s="29"/>
      <c r="C3" s="29"/>
      <c r="D3" s="29"/>
      <c r="E3" s="29"/>
      <c r="F3" s="28"/>
      <c r="G3" s="28"/>
      <c r="H3" s="28"/>
      <c r="I3" s="28"/>
      <c r="J3" s="28"/>
      <c r="K3" s="28"/>
      <c r="L3" s="28"/>
      <c r="M3" s="42"/>
      <c r="N3" s="28"/>
      <c r="O3" s="28"/>
      <c r="P3" s="29"/>
      <c r="Q3" s="28"/>
      <c r="R3" s="50"/>
      <c r="S3" s="51"/>
      <c r="T3" s="51" t="s">
        <v>0</v>
      </c>
    </row>
    <row r="4" ht="15.75" customHeight="1" spans="1:20">
      <c r="A4" s="34" t="s">
        <v>172</v>
      </c>
      <c r="B4" s="35" t="s">
        <v>173</v>
      </c>
      <c r="C4" s="35" t="s">
        <v>174</v>
      </c>
      <c r="D4" s="35" t="s">
        <v>392</v>
      </c>
      <c r="E4" s="35" t="s">
        <v>176</v>
      </c>
      <c r="F4" s="34" t="s">
        <v>177</v>
      </c>
      <c r="G4" s="34" t="s">
        <v>393</v>
      </c>
      <c r="H4" s="34" t="s">
        <v>394</v>
      </c>
      <c r="I4" s="34" t="s">
        <v>386</v>
      </c>
      <c r="J4" s="34"/>
      <c r="K4" s="34"/>
      <c r="L4" s="34"/>
      <c r="M4" s="44"/>
      <c r="N4" s="34"/>
      <c r="O4" s="34"/>
      <c r="P4" s="35"/>
      <c r="Q4" s="34"/>
      <c r="R4" s="44"/>
      <c r="S4" s="35"/>
      <c r="T4" s="34"/>
    </row>
    <row r="5" ht="17.25" customHeight="1" spans="1:20">
      <c r="A5" s="34"/>
      <c r="B5" s="35"/>
      <c r="C5" s="35"/>
      <c r="D5" s="35"/>
      <c r="E5" s="35"/>
      <c r="F5" s="34"/>
      <c r="G5" s="34"/>
      <c r="H5" s="34"/>
      <c r="I5" s="34" t="s">
        <v>49</v>
      </c>
      <c r="J5" s="34" t="s">
        <v>52</v>
      </c>
      <c r="K5" s="34" t="s">
        <v>395</v>
      </c>
      <c r="L5" s="34" t="s">
        <v>54</v>
      </c>
      <c r="M5" s="44" t="s">
        <v>396</v>
      </c>
      <c r="N5" s="34" t="s">
        <v>387</v>
      </c>
      <c r="O5" s="34"/>
      <c r="P5" s="35"/>
      <c r="Q5" s="34"/>
      <c r="R5" s="44"/>
      <c r="S5" s="35"/>
      <c r="T5" s="34" t="s">
        <v>388</v>
      </c>
    </row>
    <row r="6" ht="54" customHeight="1" spans="1:20">
      <c r="A6" s="34"/>
      <c r="B6" s="35"/>
      <c r="C6" s="35"/>
      <c r="D6" s="35"/>
      <c r="E6" s="35"/>
      <c r="F6" s="34"/>
      <c r="G6" s="34"/>
      <c r="H6" s="34"/>
      <c r="I6" s="34"/>
      <c r="J6" s="34" t="s">
        <v>51</v>
      </c>
      <c r="K6" s="34"/>
      <c r="L6" s="34"/>
      <c r="M6" s="44"/>
      <c r="N6" s="34" t="s">
        <v>51</v>
      </c>
      <c r="O6" s="34" t="s">
        <v>57</v>
      </c>
      <c r="P6" s="35" t="s">
        <v>59</v>
      </c>
      <c r="Q6" s="34" t="s">
        <v>58</v>
      </c>
      <c r="R6" s="44" t="s">
        <v>60</v>
      </c>
      <c r="S6" s="35" t="s">
        <v>61</v>
      </c>
      <c r="T6" s="34"/>
    </row>
    <row r="7" ht="17.25" customHeight="1" spans="1:20">
      <c r="A7" s="36">
        <v>1</v>
      </c>
      <c r="B7" s="35">
        <v>2</v>
      </c>
      <c r="C7" s="36">
        <v>3</v>
      </c>
      <c r="D7" s="36">
        <v>4</v>
      </c>
      <c r="E7" s="35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2">
        <v>19</v>
      </c>
      <c r="T7" s="52">
        <v>20</v>
      </c>
    </row>
    <row r="8" ht="21" customHeight="1" spans="1:20">
      <c r="A8" s="37"/>
      <c r="B8" s="38"/>
      <c r="C8" s="38"/>
      <c r="D8" s="38"/>
      <c r="E8" s="38"/>
      <c r="F8" s="37"/>
      <c r="G8" s="37"/>
      <c r="H8" s="37"/>
      <c r="I8" s="45"/>
      <c r="J8" s="45"/>
      <c r="K8" s="45"/>
      <c r="L8" s="45"/>
      <c r="M8" s="46"/>
      <c r="N8" s="45"/>
      <c r="O8" s="45"/>
      <c r="P8" s="47"/>
      <c r="Q8" s="45"/>
      <c r="R8" s="46"/>
      <c r="S8" s="46"/>
      <c r="T8" s="53"/>
    </row>
    <row r="9" ht="21" customHeight="1" spans="1:20">
      <c r="A9" s="39" t="s">
        <v>161</v>
      </c>
      <c r="B9" s="38"/>
      <c r="C9" s="38"/>
      <c r="D9" s="38"/>
      <c r="E9" s="38"/>
      <c r="F9" s="40"/>
      <c r="G9" s="40"/>
      <c r="H9" s="41"/>
      <c r="I9" s="46"/>
      <c r="J9" s="46"/>
      <c r="K9" s="46"/>
      <c r="L9" s="46"/>
      <c r="M9" s="46"/>
      <c r="N9" s="46"/>
      <c r="O9" s="46"/>
      <c r="P9" s="47"/>
      <c r="Q9" s="46"/>
      <c r="R9" s="46"/>
      <c r="S9" s="46"/>
      <c r="T9" s="47"/>
    </row>
    <row r="10" customHeight="1" spans="1:1">
      <c r="A10" t="s">
        <v>397</v>
      </c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D14" sqref="D1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"单位名称："&amp;"昆明市西山区城乡居民社会养老保险局"</f>
        <v>单位名称：昆明市西山区城乡居民社会养老保险局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398</v>
      </c>
      <c r="B4" s="8" t="s">
        <v>399</v>
      </c>
      <c r="C4" s="8" t="s">
        <v>174</v>
      </c>
      <c r="D4" s="9" t="s">
        <v>298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5" t="str">
        <f>("2026"+1)&amp;"年"</f>
        <v>2027年</v>
      </c>
      <c r="G5" s="15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8"/>
      <c r="G6" s="18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customHeight="1" spans="1:7">
      <c r="A8" s="20" t="s">
        <v>63</v>
      </c>
      <c r="B8" s="21"/>
      <c r="C8" s="21"/>
      <c r="D8" s="21"/>
      <c r="E8" s="21">
        <v>30000</v>
      </c>
      <c r="F8" s="21"/>
      <c r="G8" s="21"/>
    </row>
    <row r="9" ht="17.25" customHeight="1" spans="1:7">
      <c r="A9" s="22"/>
      <c r="B9" s="23" t="s">
        <v>400</v>
      </c>
      <c r="C9" s="23" t="s">
        <v>315</v>
      </c>
      <c r="D9" s="22" t="s">
        <v>316</v>
      </c>
      <c r="E9" s="24">
        <v>30000</v>
      </c>
      <c r="F9" s="24"/>
      <c r="G9" s="24"/>
    </row>
    <row r="10" ht="18.75" customHeight="1" spans="1:7">
      <c r="A10" s="25" t="s">
        <v>49</v>
      </c>
      <c r="B10" s="26" t="s">
        <v>401</v>
      </c>
      <c r="C10" s="26"/>
      <c r="D10" s="27"/>
      <c r="E10" s="24">
        <v>30000</v>
      </c>
      <c r="F10" s="24"/>
      <c r="G10" s="24"/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D24" sqref="D24"/>
    </sheetView>
  </sheetViews>
  <sheetFormatPr defaultColWidth="8.425" defaultRowHeight="12.75" customHeight="1"/>
  <cols>
    <col min="1" max="1" width="5.5" customWidth="1"/>
    <col min="2" max="2" width="10" customWidth="1"/>
    <col min="3" max="4" width="11.375" customWidth="1"/>
    <col min="5" max="5" width="10.125" customWidth="1"/>
    <col min="6" max="8" width="5.5" customWidth="1"/>
    <col min="9" max="14" width="4.375" customWidth="1"/>
    <col min="15" max="18" width="4" customWidth="1"/>
    <col min="19" max="19" width="6.125" customWidth="1"/>
    <col min="20" max="20" width="10.625" customWidth="1"/>
  </cols>
  <sheetData>
    <row r="1" ht="17.25" customHeight="1" spans="1:20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ht="41.25" customHeight="1" spans="1:20">
      <c r="A2" s="187" t="str">
        <f>"2026"&amp;"年部门收入预算表"</f>
        <v>2026年部门收入预算表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</row>
    <row r="3" ht="31" customHeight="1" spans="1:20">
      <c r="A3" s="188" t="str">
        <f>"单位名称："&amp;"昆明市西山区城乡居民社会养老保险局"</f>
        <v>单位名称：昆明市西山区城乡居民社会养老保险局</v>
      </c>
      <c r="B3" s="189"/>
      <c r="C3" s="190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5" t="s">
        <v>0</v>
      </c>
    </row>
    <row r="4" ht="21.75" customHeight="1" spans="1:20">
      <c r="A4" s="152" t="s">
        <v>47</v>
      </c>
      <c r="B4" s="152" t="s">
        <v>48</v>
      </c>
      <c r="C4" s="152" t="s">
        <v>49</v>
      </c>
      <c r="D4" s="152" t="s">
        <v>50</v>
      </c>
      <c r="E4" s="152"/>
      <c r="F4" s="152"/>
      <c r="G4" s="152"/>
      <c r="H4" s="152"/>
      <c r="I4" s="64"/>
      <c r="J4" s="152"/>
      <c r="K4" s="152"/>
      <c r="L4" s="152"/>
      <c r="M4" s="152"/>
      <c r="N4" s="152"/>
      <c r="O4" s="152" t="s">
        <v>43</v>
      </c>
      <c r="P4" s="152"/>
      <c r="Q4" s="152"/>
      <c r="R4" s="152"/>
      <c r="S4" s="152"/>
      <c r="T4" s="152"/>
    </row>
    <row r="5" ht="27" customHeight="1" spans="1:20">
      <c r="A5" s="152"/>
      <c r="B5" s="152"/>
      <c r="C5" s="152"/>
      <c r="D5" s="152" t="s">
        <v>51</v>
      </c>
      <c r="E5" s="152" t="s">
        <v>52</v>
      </c>
      <c r="F5" s="152" t="s">
        <v>53</v>
      </c>
      <c r="G5" s="152" t="s">
        <v>54</v>
      </c>
      <c r="H5" s="152" t="s">
        <v>55</v>
      </c>
      <c r="I5" s="64" t="s">
        <v>56</v>
      </c>
      <c r="J5" s="152"/>
      <c r="K5" s="152"/>
      <c r="L5" s="152"/>
      <c r="M5" s="152"/>
      <c r="N5" s="152"/>
      <c r="O5" s="152" t="s">
        <v>51</v>
      </c>
      <c r="P5" s="152" t="s">
        <v>52</v>
      </c>
      <c r="Q5" s="152" t="s">
        <v>53</v>
      </c>
      <c r="R5" s="152" t="s">
        <v>54</v>
      </c>
      <c r="S5" s="152" t="s">
        <v>55</v>
      </c>
      <c r="T5" s="152" t="s">
        <v>56</v>
      </c>
    </row>
    <row r="6" ht="52" customHeight="1" spans="1:20">
      <c r="A6" s="128"/>
      <c r="B6" s="128"/>
      <c r="C6" s="192"/>
      <c r="D6" s="192"/>
      <c r="E6" s="192"/>
      <c r="F6" s="192"/>
      <c r="G6" s="192"/>
      <c r="H6" s="192"/>
      <c r="I6" s="117" t="s">
        <v>51</v>
      </c>
      <c r="J6" s="152" t="s">
        <v>57</v>
      </c>
      <c r="K6" s="152" t="s">
        <v>58</v>
      </c>
      <c r="L6" s="152" t="s">
        <v>59</v>
      </c>
      <c r="M6" s="152" t="s">
        <v>60</v>
      </c>
      <c r="N6" s="152" t="s">
        <v>61</v>
      </c>
      <c r="O6" s="194"/>
      <c r="P6" s="194"/>
      <c r="Q6" s="194"/>
      <c r="R6" s="194"/>
      <c r="S6" s="194"/>
      <c r="T6" s="192"/>
    </row>
    <row r="7" ht="15" customHeight="1" spans="1:20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11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  <c r="T7" s="67">
        <v>20</v>
      </c>
    </row>
    <row r="8" ht="49" customHeight="1" spans="1:20">
      <c r="A8" s="22" t="s">
        <v>62</v>
      </c>
      <c r="B8" s="22" t="s">
        <v>63</v>
      </c>
      <c r="C8" s="77">
        <v>2923122.94</v>
      </c>
      <c r="D8" s="77">
        <v>2923122.94</v>
      </c>
      <c r="E8" s="77">
        <v>2923122.94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5" customHeight="1" spans="1:20">
      <c r="A9" s="193" t="s">
        <v>49</v>
      </c>
      <c r="B9" s="193"/>
      <c r="C9" s="77">
        <v>2923122.94</v>
      </c>
      <c r="D9" s="77">
        <v>2923122.94</v>
      </c>
      <c r="E9" s="77">
        <v>2923122.94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1" right="1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S5" sqref="S5"/>
    </sheetView>
  </sheetViews>
  <sheetFormatPr defaultColWidth="14" defaultRowHeight="12.75" customHeight="1"/>
  <cols>
    <col min="1" max="1" width="14.85" customWidth="1"/>
    <col min="2" max="2" width="28.85" customWidth="1"/>
    <col min="3" max="3" width="11.875" customWidth="1"/>
    <col min="4" max="4" width="12.125" customWidth="1"/>
    <col min="5" max="5" width="12.5" customWidth="1"/>
    <col min="6" max="6" width="10.875" customWidth="1"/>
    <col min="7" max="15" width="7.25" customWidth="1"/>
  </cols>
  <sheetData>
    <row r="1" ht="17.25" customHeight="1" spans="1:1">
      <c r="A1" s="110"/>
    </row>
    <row r="2" ht="41.25" customHeight="1" spans="1:1">
      <c r="A2" s="92" t="str">
        <f>"2026"&amp;"年部门支出预算表"</f>
        <v>2026年部门支出预算表</v>
      </c>
    </row>
    <row r="3" ht="17.25" customHeight="1" spans="1:15">
      <c r="A3" s="121" t="str">
        <f>"单位名称："&amp;"昆明市西山区城乡居民社会养老保险局"</f>
        <v>单位名称：昆明市西山区城乡居民社会养老保险局</v>
      </c>
      <c r="N3" s="171" t="s">
        <v>0</v>
      </c>
      <c r="O3" s="110"/>
    </row>
    <row r="4" ht="27" customHeight="1" spans="1:15">
      <c r="A4" s="180" t="s">
        <v>64</v>
      </c>
      <c r="B4" s="180" t="s">
        <v>65</v>
      </c>
      <c r="C4" s="180" t="s">
        <v>49</v>
      </c>
      <c r="D4" s="113" t="s">
        <v>52</v>
      </c>
      <c r="E4" s="113"/>
      <c r="F4" s="113"/>
      <c r="G4" s="181" t="s">
        <v>53</v>
      </c>
      <c r="H4" s="181" t="s">
        <v>54</v>
      </c>
      <c r="I4" s="181" t="s">
        <v>66</v>
      </c>
      <c r="J4" s="113" t="s">
        <v>56</v>
      </c>
      <c r="K4" s="113"/>
      <c r="L4" s="113"/>
      <c r="M4" s="113"/>
      <c r="N4" s="52"/>
      <c r="O4" s="52"/>
    </row>
    <row r="5" ht="42" customHeight="1" spans="1:15">
      <c r="A5" s="129"/>
      <c r="B5" s="129"/>
      <c r="C5" s="113"/>
      <c r="D5" s="113" t="s">
        <v>51</v>
      </c>
      <c r="E5" s="113" t="s">
        <v>67</v>
      </c>
      <c r="F5" s="113" t="s">
        <v>68</v>
      </c>
      <c r="G5" s="181"/>
      <c r="H5" s="181"/>
      <c r="I5" s="181"/>
      <c r="J5" s="113" t="s">
        <v>51</v>
      </c>
      <c r="K5" s="122" t="s">
        <v>69</v>
      </c>
      <c r="L5" s="122" t="s">
        <v>70</v>
      </c>
      <c r="M5" s="122" t="s">
        <v>71</v>
      </c>
      <c r="N5" s="122" t="s">
        <v>72</v>
      </c>
      <c r="O5" s="122" t="s">
        <v>73</v>
      </c>
    </row>
    <row r="6" ht="18" customHeight="1" spans="1:15">
      <c r="A6" s="127" t="s">
        <v>74</v>
      </c>
      <c r="B6" s="127" t="s">
        <v>75</v>
      </c>
      <c r="C6" s="127" t="s">
        <v>76</v>
      </c>
      <c r="D6" s="126" t="s">
        <v>77</v>
      </c>
      <c r="E6" s="126" t="s">
        <v>78</v>
      </c>
      <c r="F6" s="126" t="s">
        <v>79</v>
      </c>
      <c r="G6" s="126" t="s">
        <v>80</v>
      </c>
      <c r="H6" s="126" t="s">
        <v>81</v>
      </c>
      <c r="I6" s="126" t="s">
        <v>82</v>
      </c>
      <c r="J6" s="126" t="s">
        <v>83</v>
      </c>
      <c r="K6" s="126" t="s">
        <v>84</v>
      </c>
      <c r="L6" s="126" t="s">
        <v>85</v>
      </c>
      <c r="M6" s="126" t="s">
        <v>86</v>
      </c>
      <c r="N6" s="127" t="s">
        <v>87</v>
      </c>
      <c r="O6" s="126" t="s">
        <v>88</v>
      </c>
    </row>
    <row r="7" ht="21" customHeight="1" spans="1:15">
      <c r="A7" s="182" t="s">
        <v>89</v>
      </c>
      <c r="B7" s="182" t="s">
        <v>90</v>
      </c>
      <c r="C7" s="76">
        <v>30000</v>
      </c>
      <c r="D7" s="77">
        <v>30000</v>
      </c>
      <c r="E7" s="77"/>
      <c r="F7" s="77">
        <v>30000</v>
      </c>
      <c r="G7" s="77"/>
      <c r="H7" s="77"/>
      <c r="I7" s="77"/>
      <c r="J7" s="77"/>
      <c r="K7" s="77"/>
      <c r="L7" s="77"/>
      <c r="M7" s="77"/>
      <c r="N7" s="76"/>
      <c r="O7" s="76"/>
    </row>
    <row r="8" ht="21" customHeight="1" spans="1:15">
      <c r="A8" s="183" t="s">
        <v>91</v>
      </c>
      <c r="B8" s="183" t="s">
        <v>92</v>
      </c>
      <c r="C8" s="76">
        <v>30000</v>
      </c>
      <c r="D8" s="77">
        <v>30000</v>
      </c>
      <c r="E8" s="77"/>
      <c r="F8" s="77">
        <v>30000</v>
      </c>
      <c r="G8" s="77"/>
      <c r="H8" s="77"/>
      <c r="I8" s="77"/>
      <c r="J8" s="77"/>
      <c r="K8" s="77"/>
      <c r="L8" s="77"/>
      <c r="M8" s="77"/>
      <c r="N8" s="76"/>
      <c r="O8" s="76"/>
    </row>
    <row r="9" ht="21" customHeight="1" spans="1:15">
      <c r="A9" s="184" t="s">
        <v>93</v>
      </c>
      <c r="B9" s="184" t="s">
        <v>94</v>
      </c>
      <c r="C9" s="76">
        <v>30000</v>
      </c>
      <c r="D9" s="77">
        <v>30000</v>
      </c>
      <c r="E9" s="77"/>
      <c r="F9" s="77">
        <v>30000</v>
      </c>
      <c r="G9" s="77"/>
      <c r="H9" s="77"/>
      <c r="I9" s="77"/>
      <c r="J9" s="77"/>
      <c r="K9" s="77"/>
      <c r="L9" s="77"/>
      <c r="M9" s="77"/>
      <c r="N9" s="76"/>
      <c r="O9" s="76"/>
    </row>
    <row r="10" ht="21" customHeight="1" spans="1:15">
      <c r="A10" s="182" t="s">
        <v>95</v>
      </c>
      <c r="B10" s="182" t="s">
        <v>96</v>
      </c>
      <c r="C10" s="76">
        <v>2479876.94</v>
      </c>
      <c r="D10" s="77">
        <v>2479876.94</v>
      </c>
      <c r="E10" s="77">
        <v>2479876.94</v>
      </c>
      <c r="F10" s="77"/>
      <c r="G10" s="77"/>
      <c r="H10" s="77"/>
      <c r="I10" s="77"/>
      <c r="J10" s="77"/>
      <c r="K10" s="77"/>
      <c r="L10" s="77"/>
      <c r="M10" s="77"/>
      <c r="N10" s="76"/>
      <c r="O10" s="76"/>
    </row>
    <row r="11" ht="21" customHeight="1" spans="1:15">
      <c r="A11" s="183" t="s">
        <v>97</v>
      </c>
      <c r="B11" s="183" t="s">
        <v>98</v>
      </c>
      <c r="C11" s="76">
        <v>2184978.94</v>
      </c>
      <c r="D11" s="77">
        <v>2184978.94</v>
      </c>
      <c r="E11" s="77">
        <v>2184978.94</v>
      </c>
      <c r="F11" s="77"/>
      <c r="G11" s="77"/>
      <c r="H11" s="77"/>
      <c r="I11" s="77"/>
      <c r="J11" s="77"/>
      <c r="K11" s="77"/>
      <c r="L11" s="77"/>
      <c r="M11" s="77"/>
      <c r="N11" s="76"/>
      <c r="O11" s="76"/>
    </row>
    <row r="12" ht="21" customHeight="1" spans="1:15">
      <c r="A12" s="184" t="s">
        <v>99</v>
      </c>
      <c r="B12" s="184" t="s">
        <v>100</v>
      </c>
      <c r="C12" s="76">
        <v>2184978.94</v>
      </c>
      <c r="D12" s="77">
        <v>2184978.94</v>
      </c>
      <c r="E12" s="77">
        <v>2184978.94</v>
      </c>
      <c r="F12" s="77"/>
      <c r="G12" s="77"/>
      <c r="H12" s="77"/>
      <c r="I12" s="77"/>
      <c r="J12" s="77"/>
      <c r="K12" s="77"/>
      <c r="L12" s="77"/>
      <c r="M12" s="77"/>
      <c r="N12" s="76"/>
      <c r="O12" s="76"/>
    </row>
    <row r="13" ht="21" customHeight="1" spans="1:15">
      <c r="A13" s="183" t="s">
        <v>101</v>
      </c>
      <c r="B13" s="183" t="s">
        <v>102</v>
      </c>
      <c r="C13" s="76">
        <v>294898</v>
      </c>
      <c r="D13" s="77">
        <v>294898</v>
      </c>
      <c r="E13" s="77">
        <v>294898</v>
      </c>
      <c r="F13" s="77"/>
      <c r="G13" s="77"/>
      <c r="H13" s="77"/>
      <c r="I13" s="77"/>
      <c r="J13" s="77"/>
      <c r="K13" s="77"/>
      <c r="L13" s="77"/>
      <c r="M13" s="77"/>
      <c r="N13" s="76"/>
      <c r="O13" s="76"/>
    </row>
    <row r="14" ht="21" customHeight="1" spans="1:15">
      <c r="A14" s="184" t="s">
        <v>103</v>
      </c>
      <c r="B14" s="184" t="s">
        <v>104</v>
      </c>
      <c r="C14" s="76">
        <v>269698</v>
      </c>
      <c r="D14" s="77">
        <v>269698</v>
      </c>
      <c r="E14" s="77">
        <v>269698</v>
      </c>
      <c r="F14" s="77"/>
      <c r="G14" s="77"/>
      <c r="H14" s="77"/>
      <c r="I14" s="77"/>
      <c r="J14" s="77"/>
      <c r="K14" s="77"/>
      <c r="L14" s="77"/>
      <c r="M14" s="77"/>
      <c r="N14" s="76"/>
      <c r="O14" s="76"/>
    </row>
    <row r="15" ht="21" customHeight="1" spans="1:15">
      <c r="A15" s="184" t="s">
        <v>105</v>
      </c>
      <c r="B15" s="184" t="s">
        <v>106</v>
      </c>
      <c r="C15" s="76">
        <v>25200</v>
      </c>
      <c r="D15" s="77">
        <v>25200</v>
      </c>
      <c r="E15" s="77">
        <v>25200</v>
      </c>
      <c r="F15" s="77"/>
      <c r="G15" s="77"/>
      <c r="H15" s="77"/>
      <c r="I15" s="77"/>
      <c r="J15" s="77"/>
      <c r="K15" s="77"/>
      <c r="L15" s="77"/>
      <c r="M15" s="77"/>
      <c r="N15" s="76"/>
      <c r="O15" s="76"/>
    </row>
    <row r="16" ht="21" customHeight="1" spans="1:15">
      <c r="A16" s="182" t="s">
        <v>107</v>
      </c>
      <c r="B16" s="182" t="s">
        <v>108</v>
      </c>
      <c r="C16" s="76">
        <v>199526</v>
      </c>
      <c r="D16" s="77">
        <v>199526</v>
      </c>
      <c r="E16" s="77">
        <v>199526</v>
      </c>
      <c r="F16" s="77"/>
      <c r="G16" s="77"/>
      <c r="H16" s="77"/>
      <c r="I16" s="77"/>
      <c r="J16" s="77"/>
      <c r="K16" s="77"/>
      <c r="L16" s="77"/>
      <c r="M16" s="77"/>
      <c r="N16" s="76"/>
      <c r="O16" s="76"/>
    </row>
    <row r="17" ht="21" customHeight="1" spans="1:15">
      <c r="A17" s="183" t="s">
        <v>109</v>
      </c>
      <c r="B17" s="183" t="s">
        <v>110</v>
      </c>
      <c r="C17" s="76">
        <v>199526</v>
      </c>
      <c r="D17" s="77">
        <v>199526</v>
      </c>
      <c r="E17" s="77">
        <v>199526</v>
      </c>
      <c r="F17" s="77"/>
      <c r="G17" s="77"/>
      <c r="H17" s="77"/>
      <c r="I17" s="77"/>
      <c r="J17" s="77"/>
      <c r="K17" s="77"/>
      <c r="L17" s="77"/>
      <c r="M17" s="77"/>
      <c r="N17" s="76"/>
      <c r="O17" s="76"/>
    </row>
    <row r="18" ht="21" customHeight="1" spans="1:15">
      <c r="A18" s="184" t="s">
        <v>111</v>
      </c>
      <c r="B18" s="184" t="s">
        <v>112</v>
      </c>
      <c r="C18" s="76">
        <v>18464</v>
      </c>
      <c r="D18" s="77">
        <v>18464</v>
      </c>
      <c r="E18" s="77">
        <v>18464</v>
      </c>
      <c r="F18" s="77"/>
      <c r="G18" s="77"/>
      <c r="H18" s="77"/>
      <c r="I18" s="77"/>
      <c r="J18" s="77"/>
      <c r="K18" s="77"/>
      <c r="L18" s="77"/>
      <c r="M18" s="77"/>
      <c r="N18" s="76"/>
      <c r="O18" s="76"/>
    </row>
    <row r="19" ht="21" customHeight="1" spans="1:15">
      <c r="A19" s="184" t="s">
        <v>113</v>
      </c>
      <c r="B19" s="184" t="s">
        <v>114</v>
      </c>
      <c r="C19" s="76">
        <v>101552</v>
      </c>
      <c r="D19" s="77">
        <v>101552</v>
      </c>
      <c r="E19" s="77">
        <v>101552</v>
      </c>
      <c r="F19" s="77"/>
      <c r="G19" s="77"/>
      <c r="H19" s="77"/>
      <c r="I19" s="77"/>
      <c r="J19" s="77"/>
      <c r="K19" s="77"/>
      <c r="L19" s="77"/>
      <c r="M19" s="77"/>
      <c r="N19" s="76"/>
      <c r="O19" s="76"/>
    </row>
    <row r="20" ht="21" customHeight="1" spans="1:15">
      <c r="A20" s="184" t="s">
        <v>115</v>
      </c>
      <c r="B20" s="184" t="s">
        <v>116</v>
      </c>
      <c r="C20" s="76">
        <v>69538</v>
      </c>
      <c r="D20" s="77">
        <v>69538</v>
      </c>
      <c r="E20" s="77">
        <v>69538</v>
      </c>
      <c r="F20" s="77"/>
      <c r="G20" s="77"/>
      <c r="H20" s="77"/>
      <c r="I20" s="77"/>
      <c r="J20" s="77"/>
      <c r="K20" s="77"/>
      <c r="L20" s="77"/>
      <c r="M20" s="77"/>
      <c r="N20" s="76"/>
      <c r="O20" s="76"/>
    </row>
    <row r="21" ht="21" customHeight="1" spans="1:15">
      <c r="A21" s="184" t="s">
        <v>117</v>
      </c>
      <c r="B21" s="184" t="s">
        <v>118</v>
      </c>
      <c r="C21" s="76">
        <v>9972</v>
      </c>
      <c r="D21" s="77">
        <v>9972</v>
      </c>
      <c r="E21" s="77">
        <v>9972</v>
      </c>
      <c r="F21" s="77"/>
      <c r="G21" s="77"/>
      <c r="H21" s="77"/>
      <c r="I21" s="77"/>
      <c r="J21" s="77"/>
      <c r="K21" s="77"/>
      <c r="L21" s="77"/>
      <c r="M21" s="77"/>
      <c r="N21" s="76"/>
      <c r="O21" s="76"/>
    </row>
    <row r="22" ht="21" customHeight="1" spans="1:15">
      <c r="A22" s="182" t="s">
        <v>119</v>
      </c>
      <c r="B22" s="182" t="s">
        <v>120</v>
      </c>
      <c r="C22" s="76">
        <v>213720</v>
      </c>
      <c r="D22" s="77">
        <v>213720</v>
      </c>
      <c r="E22" s="77">
        <v>213720</v>
      </c>
      <c r="F22" s="77"/>
      <c r="G22" s="77"/>
      <c r="H22" s="77"/>
      <c r="I22" s="77"/>
      <c r="J22" s="77"/>
      <c r="K22" s="77"/>
      <c r="L22" s="77"/>
      <c r="M22" s="77"/>
      <c r="N22" s="76"/>
      <c r="O22" s="76"/>
    </row>
    <row r="23" ht="21" customHeight="1" spans="1:15">
      <c r="A23" s="183" t="s">
        <v>121</v>
      </c>
      <c r="B23" s="183" t="s">
        <v>122</v>
      </c>
      <c r="C23" s="76">
        <v>213720</v>
      </c>
      <c r="D23" s="77">
        <v>213720</v>
      </c>
      <c r="E23" s="77">
        <v>213720</v>
      </c>
      <c r="F23" s="77"/>
      <c r="G23" s="77"/>
      <c r="H23" s="77"/>
      <c r="I23" s="77"/>
      <c r="J23" s="77"/>
      <c r="K23" s="77"/>
      <c r="L23" s="77"/>
      <c r="M23" s="77"/>
      <c r="N23" s="76"/>
      <c r="O23" s="76"/>
    </row>
    <row r="24" ht="21" customHeight="1" spans="1:15">
      <c r="A24" s="184" t="s">
        <v>123</v>
      </c>
      <c r="B24" s="184" t="s">
        <v>124</v>
      </c>
      <c r="C24" s="76">
        <v>213720</v>
      </c>
      <c r="D24" s="77">
        <v>213720</v>
      </c>
      <c r="E24" s="77">
        <v>213720</v>
      </c>
      <c r="F24" s="77"/>
      <c r="G24" s="77"/>
      <c r="H24" s="77"/>
      <c r="I24" s="77"/>
      <c r="J24" s="77"/>
      <c r="K24" s="77"/>
      <c r="L24" s="77"/>
      <c r="M24" s="77"/>
      <c r="N24" s="76"/>
      <c r="O24" s="76"/>
    </row>
    <row r="25" ht="21" customHeight="1" spans="1:15">
      <c r="A25" s="127" t="s">
        <v>49</v>
      </c>
      <c r="B25" s="128"/>
      <c r="C25" s="77">
        <v>2923122.94</v>
      </c>
      <c r="D25" s="77">
        <v>2923122.94</v>
      </c>
      <c r="E25" s="77">
        <v>2893122.94</v>
      </c>
      <c r="F25" s="77">
        <v>30000</v>
      </c>
      <c r="G25" s="77"/>
      <c r="H25" s="77"/>
      <c r="I25" s="77"/>
      <c r="J25" s="77"/>
      <c r="K25" s="77"/>
      <c r="L25" s="77"/>
      <c r="M25" s="77"/>
      <c r="N25" s="77"/>
      <c r="O25" s="77"/>
    </row>
  </sheetData>
  <mergeCells count="13">
    <mergeCell ref="A1:O1"/>
    <mergeCell ref="A2:O2"/>
    <mergeCell ref="A3:C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F14" sqref="F14"/>
    </sheetView>
  </sheetViews>
  <sheetFormatPr defaultColWidth="8.575" defaultRowHeight="12.75" customHeight="1" outlineLevelCol="3"/>
  <cols>
    <col min="1" max="1" width="35.575" customWidth="1"/>
    <col min="2" max="2" width="30.625" customWidth="1"/>
    <col min="3" max="4" width="35.575" customWidth="1"/>
  </cols>
  <sheetData>
    <row r="1" ht="15" customHeight="1" spans="1:4">
      <c r="A1" s="148"/>
      <c r="B1" s="110"/>
      <c r="C1" s="110"/>
      <c r="D1" s="110"/>
    </row>
    <row r="2" ht="41.25" customHeight="1" spans="1:1">
      <c r="A2" s="92" t="str">
        <f>"2026"&amp;"年部门财政拨款收支预算总表"</f>
        <v>2026年部门财政拨款收支预算总表</v>
      </c>
    </row>
    <row r="3" ht="17.25" customHeight="1" spans="1:4">
      <c r="A3" s="169" t="str">
        <f>"单位名称："&amp;"昆明市西山区城乡居民社会养老保险局"</f>
        <v>单位名称：昆明市西山区城乡居民社会养老保险局</v>
      </c>
      <c r="B3" s="170"/>
      <c r="D3" s="171" t="s">
        <v>0</v>
      </c>
    </row>
    <row r="4" ht="17.25" customHeight="1" spans="1:4">
      <c r="A4" s="122" t="s">
        <v>1</v>
      </c>
      <c r="B4" s="172"/>
      <c r="C4" s="122" t="s">
        <v>2</v>
      </c>
      <c r="D4" s="172"/>
    </row>
    <row r="5" ht="18.75" customHeight="1" spans="1:4">
      <c r="A5" s="122" t="s">
        <v>3</v>
      </c>
      <c r="B5" s="122" t="str">
        <f t="shared" ref="B5:D5" si="0">"2026"&amp;"年预算"</f>
        <v>2026年预算</v>
      </c>
      <c r="C5" s="122" t="s">
        <v>4</v>
      </c>
      <c r="D5" s="122" t="str">
        <f t="shared" si="0"/>
        <v>2026年预算</v>
      </c>
    </row>
    <row r="6" ht="16.5" customHeight="1" spans="1:4">
      <c r="A6" s="173" t="s">
        <v>125</v>
      </c>
      <c r="B6" s="174">
        <v>2923122.94</v>
      </c>
      <c r="C6" s="173" t="s">
        <v>126</v>
      </c>
      <c r="D6" s="174">
        <v>2923122.94</v>
      </c>
    </row>
    <row r="7" ht="16.5" customHeight="1" spans="1:4">
      <c r="A7" s="173" t="s">
        <v>127</v>
      </c>
      <c r="B7" s="174">
        <v>2923122.94</v>
      </c>
      <c r="C7" s="173" t="s">
        <v>128</v>
      </c>
      <c r="D7" s="174"/>
    </row>
    <row r="8" ht="16.5" customHeight="1" spans="1:4">
      <c r="A8" s="173" t="s">
        <v>129</v>
      </c>
      <c r="B8" s="174"/>
      <c r="C8" s="173" t="s">
        <v>130</v>
      </c>
      <c r="D8" s="174"/>
    </row>
    <row r="9" ht="16.5" customHeight="1" spans="1:4">
      <c r="A9" s="173" t="s">
        <v>131</v>
      </c>
      <c r="B9" s="174"/>
      <c r="C9" s="173" t="s">
        <v>132</v>
      </c>
      <c r="D9" s="174"/>
    </row>
    <row r="10" ht="16.5" customHeight="1" spans="1:4">
      <c r="A10" s="173" t="s">
        <v>133</v>
      </c>
      <c r="B10" s="174"/>
      <c r="C10" s="173" t="s">
        <v>134</v>
      </c>
      <c r="D10" s="174"/>
    </row>
    <row r="11" ht="16.5" customHeight="1" spans="1:4">
      <c r="A11" s="173" t="s">
        <v>127</v>
      </c>
      <c r="B11" s="174"/>
      <c r="C11" s="173" t="s">
        <v>135</v>
      </c>
      <c r="D11" s="174"/>
    </row>
    <row r="12" ht="16.5" customHeight="1" spans="1:4">
      <c r="A12" s="175" t="s">
        <v>129</v>
      </c>
      <c r="B12" s="76"/>
      <c r="C12" s="115" t="s">
        <v>136</v>
      </c>
      <c r="D12" s="76">
        <v>30000</v>
      </c>
    </row>
    <row r="13" ht="16.5" customHeight="1" spans="1:4">
      <c r="A13" s="175" t="s">
        <v>131</v>
      </c>
      <c r="B13" s="76"/>
      <c r="C13" s="115" t="s">
        <v>137</v>
      </c>
      <c r="D13" s="76"/>
    </row>
    <row r="14" ht="16.5" customHeight="1" spans="1:4">
      <c r="A14" s="176"/>
      <c r="B14" s="177"/>
      <c r="C14" s="115" t="s">
        <v>138</v>
      </c>
      <c r="D14" s="76">
        <v>2479876.94</v>
      </c>
    </row>
    <row r="15" ht="16.5" customHeight="1" spans="1:4">
      <c r="A15" s="176"/>
      <c r="B15" s="177"/>
      <c r="C15" s="115" t="s">
        <v>139</v>
      </c>
      <c r="D15" s="76">
        <v>199526</v>
      </c>
    </row>
    <row r="16" ht="13" customHeight="1" spans="1:4">
      <c r="A16" s="176"/>
      <c r="B16" s="177"/>
      <c r="C16" s="115" t="s">
        <v>140</v>
      </c>
      <c r="D16" s="76"/>
    </row>
    <row r="17" ht="13" customHeight="1" spans="1:4">
      <c r="A17" s="176"/>
      <c r="B17" s="177"/>
      <c r="C17" s="115" t="s">
        <v>141</v>
      </c>
      <c r="D17" s="76"/>
    </row>
    <row r="18" ht="13" customHeight="1" spans="1:4">
      <c r="A18" s="176"/>
      <c r="B18" s="177"/>
      <c r="C18" s="115" t="s">
        <v>142</v>
      </c>
      <c r="D18" s="76"/>
    </row>
    <row r="19" ht="13" customHeight="1" spans="1:4">
      <c r="A19" s="176"/>
      <c r="B19" s="177"/>
      <c r="C19" s="115" t="s">
        <v>143</v>
      </c>
      <c r="D19" s="76"/>
    </row>
    <row r="20" ht="13" customHeight="1" spans="1:4">
      <c r="A20" s="176"/>
      <c r="B20" s="177"/>
      <c r="C20" s="115" t="s">
        <v>144</v>
      </c>
      <c r="D20" s="76"/>
    </row>
    <row r="21" ht="13" customHeight="1" spans="1:4">
      <c r="A21" s="176"/>
      <c r="B21" s="177"/>
      <c r="C21" s="115" t="s">
        <v>145</v>
      </c>
      <c r="D21" s="76"/>
    </row>
    <row r="22" ht="13" customHeight="1" spans="1:4">
      <c r="A22" s="176"/>
      <c r="B22" s="177"/>
      <c r="C22" s="115" t="s">
        <v>146</v>
      </c>
      <c r="D22" s="76"/>
    </row>
    <row r="23" ht="13" customHeight="1" spans="1:4">
      <c r="A23" s="176"/>
      <c r="B23" s="177"/>
      <c r="C23" s="115" t="s">
        <v>147</v>
      </c>
      <c r="D23" s="76"/>
    </row>
    <row r="24" ht="13" customHeight="1" spans="1:4">
      <c r="A24" s="176"/>
      <c r="B24" s="177"/>
      <c r="C24" s="115" t="s">
        <v>148</v>
      </c>
      <c r="D24" s="76"/>
    </row>
    <row r="25" ht="16.5" customHeight="1" spans="1:4">
      <c r="A25" s="176"/>
      <c r="B25" s="177"/>
      <c r="C25" s="115" t="s">
        <v>149</v>
      </c>
      <c r="D25" s="76">
        <v>213720</v>
      </c>
    </row>
    <row r="26" ht="13" customHeight="1" spans="1:4">
      <c r="A26" s="176"/>
      <c r="B26" s="177"/>
      <c r="C26" s="115" t="s">
        <v>150</v>
      </c>
      <c r="D26" s="76"/>
    </row>
    <row r="27" ht="13" customHeight="1" spans="1:4">
      <c r="A27" s="176"/>
      <c r="B27" s="177"/>
      <c r="C27" s="115" t="s">
        <v>151</v>
      </c>
      <c r="D27" s="76"/>
    </row>
    <row r="28" ht="13" customHeight="1" spans="1:4">
      <c r="A28" s="176"/>
      <c r="B28" s="177"/>
      <c r="C28" s="115" t="s">
        <v>152</v>
      </c>
      <c r="D28" s="76"/>
    </row>
    <row r="29" ht="13" customHeight="1" spans="1:4">
      <c r="A29" s="176"/>
      <c r="B29" s="177"/>
      <c r="C29" s="115" t="s">
        <v>153</v>
      </c>
      <c r="D29" s="76"/>
    </row>
    <row r="30" ht="13" customHeight="1" spans="1:4">
      <c r="A30" s="176"/>
      <c r="B30" s="177"/>
      <c r="C30" s="115" t="s">
        <v>154</v>
      </c>
      <c r="D30" s="76"/>
    </row>
    <row r="31" ht="13" customHeight="1" spans="1:4">
      <c r="A31" s="176"/>
      <c r="B31" s="177"/>
      <c r="C31" s="175" t="s">
        <v>155</v>
      </c>
      <c r="D31" s="76"/>
    </row>
    <row r="32" ht="13" customHeight="1" spans="1:4">
      <c r="A32" s="176"/>
      <c r="B32" s="177"/>
      <c r="C32" s="175" t="s">
        <v>156</v>
      </c>
      <c r="D32" s="76"/>
    </row>
    <row r="33" ht="13" customHeight="1" spans="1:4">
      <c r="A33" s="176"/>
      <c r="B33" s="177"/>
      <c r="C33" s="65" t="s">
        <v>157</v>
      </c>
      <c r="D33" s="86"/>
    </row>
    <row r="34" ht="15" customHeight="1" spans="1:4">
      <c r="A34" s="178" t="s">
        <v>45</v>
      </c>
      <c r="B34" s="179">
        <v>2923122.94</v>
      </c>
      <c r="C34" s="178" t="s">
        <v>46</v>
      </c>
      <c r="D34" s="179">
        <v>2923122.94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B1" workbookViewId="0">
      <selection activeCell="B31" sqref="B31"/>
    </sheetView>
  </sheetViews>
  <sheetFormatPr defaultColWidth="9.14166666666667" defaultRowHeight="14.25" customHeight="1" outlineLevelCol="6"/>
  <cols>
    <col min="1" max="1" width="20.1416666666667" customWidth="1"/>
    <col min="2" max="2" width="30.25" customWidth="1"/>
    <col min="3" max="4" width="16.75" customWidth="1"/>
    <col min="5" max="5" width="17" customWidth="1"/>
    <col min="6" max="6" width="16.625" customWidth="1"/>
    <col min="7" max="7" width="13.75" customWidth="1"/>
  </cols>
  <sheetData>
    <row r="1" ht="7" customHeight="1" spans="4:7">
      <c r="D1" s="158"/>
      <c r="F1" s="159"/>
      <c r="G1" s="79"/>
    </row>
    <row r="2" ht="41.25" customHeight="1" spans="1:7">
      <c r="A2" s="160" t="str">
        <f>"2026"&amp;"年部门一般公共预算支出预算表（按功能科目分类）"</f>
        <v>2026年部门一般公共预算支出预算表（按功能科目分类）</v>
      </c>
      <c r="B2" s="160"/>
      <c r="C2" s="160"/>
      <c r="D2" s="160"/>
      <c r="E2" s="160"/>
      <c r="F2" s="160"/>
      <c r="G2" s="160"/>
    </row>
    <row r="3" ht="15" customHeight="1" spans="1:7">
      <c r="A3" s="4" t="str">
        <f>"单位名称："&amp;"昆明市西山区城乡居民社会养老保险局"</f>
        <v>单位名称：昆明市西山区城乡居民社会养老保险局</v>
      </c>
      <c r="F3" s="161"/>
      <c r="G3" s="162" t="s">
        <v>0</v>
      </c>
    </row>
    <row r="4" ht="20.25" customHeight="1" spans="1:7">
      <c r="A4" s="163" t="s">
        <v>158</v>
      </c>
      <c r="B4" s="163"/>
      <c r="C4" s="113" t="s">
        <v>49</v>
      </c>
      <c r="D4" s="113" t="s">
        <v>67</v>
      </c>
      <c r="E4" s="52"/>
      <c r="F4" s="52"/>
      <c r="G4" s="52" t="s">
        <v>68</v>
      </c>
    </row>
    <row r="5" ht="20.25" customHeight="1" spans="1:7">
      <c r="A5" s="164" t="s">
        <v>64</v>
      </c>
      <c r="B5" s="164" t="s">
        <v>65</v>
      </c>
      <c r="C5" s="52"/>
      <c r="D5" s="52" t="s">
        <v>51</v>
      </c>
      <c r="E5" s="52" t="s">
        <v>159</v>
      </c>
      <c r="F5" s="52" t="s">
        <v>160</v>
      </c>
      <c r="G5" s="52"/>
    </row>
    <row r="6" ht="15" customHeight="1" spans="1:7">
      <c r="A6" s="69" t="s">
        <v>74</v>
      </c>
      <c r="B6" s="69" t="s">
        <v>75</v>
      </c>
      <c r="C6" s="69" t="s">
        <v>76</v>
      </c>
      <c r="D6" s="69" t="s">
        <v>77</v>
      </c>
      <c r="E6" s="69" t="s">
        <v>78</v>
      </c>
      <c r="F6" s="69" t="s">
        <v>79</v>
      </c>
      <c r="G6" s="69" t="s">
        <v>80</v>
      </c>
    </row>
    <row r="7" ht="18" customHeight="1" spans="1:7">
      <c r="A7" s="65" t="s">
        <v>89</v>
      </c>
      <c r="B7" s="65" t="s">
        <v>90</v>
      </c>
      <c r="C7" s="165">
        <v>30000</v>
      </c>
      <c r="D7" s="166"/>
      <c r="E7" s="166"/>
      <c r="F7" s="166"/>
      <c r="G7" s="166">
        <v>30000</v>
      </c>
    </row>
    <row r="8" ht="18" customHeight="1" spans="1:7">
      <c r="A8" s="167" t="s">
        <v>91</v>
      </c>
      <c r="B8" s="167" t="s">
        <v>92</v>
      </c>
      <c r="C8" s="165">
        <v>30000</v>
      </c>
      <c r="D8" s="166"/>
      <c r="E8" s="166"/>
      <c r="F8" s="166"/>
      <c r="G8" s="166">
        <v>30000</v>
      </c>
    </row>
    <row r="9" ht="18" customHeight="1" spans="1:7">
      <c r="A9" s="168" t="s">
        <v>93</v>
      </c>
      <c r="B9" s="168" t="s">
        <v>94</v>
      </c>
      <c r="C9" s="165">
        <v>30000</v>
      </c>
      <c r="D9" s="166"/>
      <c r="E9" s="166"/>
      <c r="F9" s="166"/>
      <c r="G9" s="166">
        <v>30000</v>
      </c>
    </row>
    <row r="10" ht="18" customHeight="1" spans="1:7">
      <c r="A10" s="65" t="s">
        <v>95</v>
      </c>
      <c r="B10" s="65" t="s">
        <v>96</v>
      </c>
      <c r="C10" s="165">
        <v>2479876.94</v>
      </c>
      <c r="D10" s="166">
        <v>2479876.94</v>
      </c>
      <c r="E10" s="166">
        <v>2234361</v>
      </c>
      <c r="F10" s="166">
        <v>245515.94</v>
      </c>
      <c r="G10" s="166"/>
    </row>
    <row r="11" ht="18" customHeight="1" spans="1:7">
      <c r="A11" s="167" t="s">
        <v>97</v>
      </c>
      <c r="B11" s="167" t="s">
        <v>98</v>
      </c>
      <c r="C11" s="165">
        <v>2184978.94</v>
      </c>
      <c r="D11" s="166">
        <v>2184978.94</v>
      </c>
      <c r="E11" s="166">
        <v>1939463</v>
      </c>
      <c r="F11" s="166">
        <v>245515.94</v>
      </c>
      <c r="G11" s="166"/>
    </row>
    <row r="12" ht="18" customHeight="1" spans="1:7">
      <c r="A12" s="168" t="s">
        <v>99</v>
      </c>
      <c r="B12" s="168" t="s">
        <v>100</v>
      </c>
      <c r="C12" s="165">
        <v>2184978.94</v>
      </c>
      <c r="D12" s="166">
        <v>2184978.94</v>
      </c>
      <c r="E12" s="166">
        <v>1939463</v>
      </c>
      <c r="F12" s="166">
        <v>245515.94</v>
      </c>
      <c r="G12" s="166"/>
    </row>
    <row r="13" ht="18" customHeight="1" spans="1:7">
      <c r="A13" s="167" t="s">
        <v>101</v>
      </c>
      <c r="B13" s="167" t="s">
        <v>102</v>
      </c>
      <c r="C13" s="165">
        <v>294898</v>
      </c>
      <c r="D13" s="166">
        <v>294898</v>
      </c>
      <c r="E13" s="166">
        <v>294898</v>
      </c>
      <c r="F13" s="166"/>
      <c r="G13" s="166"/>
    </row>
    <row r="14" ht="18" customHeight="1" spans="1:7">
      <c r="A14" s="168" t="s">
        <v>103</v>
      </c>
      <c r="B14" s="168" t="s">
        <v>104</v>
      </c>
      <c r="C14" s="165">
        <v>269698</v>
      </c>
      <c r="D14" s="166">
        <v>269698</v>
      </c>
      <c r="E14" s="166">
        <v>269698</v>
      </c>
      <c r="F14" s="166"/>
      <c r="G14" s="166"/>
    </row>
    <row r="15" ht="18" customHeight="1" spans="1:7">
      <c r="A15" s="168" t="s">
        <v>105</v>
      </c>
      <c r="B15" s="168" t="s">
        <v>106</v>
      </c>
      <c r="C15" s="165">
        <v>25200</v>
      </c>
      <c r="D15" s="166">
        <v>25200</v>
      </c>
      <c r="E15" s="166">
        <v>25200</v>
      </c>
      <c r="F15" s="166"/>
      <c r="G15" s="166"/>
    </row>
    <row r="16" ht="16" customHeight="1" spans="1:7">
      <c r="A16" s="65" t="s">
        <v>107</v>
      </c>
      <c r="B16" s="65" t="s">
        <v>108</v>
      </c>
      <c r="C16" s="165">
        <v>199526</v>
      </c>
      <c r="D16" s="166">
        <v>199526</v>
      </c>
      <c r="E16" s="166">
        <v>199526</v>
      </c>
      <c r="F16" s="166"/>
      <c r="G16" s="166"/>
    </row>
    <row r="17" ht="16" customHeight="1" spans="1:7">
      <c r="A17" s="167" t="s">
        <v>109</v>
      </c>
      <c r="B17" s="167" t="s">
        <v>110</v>
      </c>
      <c r="C17" s="165">
        <v>199526</v>
      </c>
      <c r="D17" s="166">
        <v>199526</v>
      </c>
      <c r="E17" s="166">
        <v>199526</v>
      </c>
      <c r="F17" s="166"/>
      <c r="G17" s="166"/>
    </row>
    <row r="18" ht="16" customHeight="1" spans="1:7">
      <c r="A18" s="168" t="s">
        <v>111</v>
      </c>
      <c r="B18" s="168" t="s">
        <v>112</v>
      </c>
      <c r="C18" s="165">
        <v>18464</v>
      </c>
      <c r="D18" s="166">
        <v>18464</v>
      </c>
      <c r="E18" s="166">
        <v>18464</v>
      </c>
      <c r="F18" s="166"/>
      <c r="G18" s="166"/>
    </row>
    <row r="19" ht="16" customHeight="1" spans="1:7">
      <c r="A19" s="168" t="s">
        <v>113</v>
      </c>
      <c r="B19" s="168" t="s">
        <v>114</v>
      </c>
      <c r="C19" s="165">
        <v>101552</v>
      </c>
      <c r="D19" s="166">
        <v>101552</v>
      </c>
      <c r="E19" s="166">
        <v>101552</v>
      </c>
      <c r="F19" s="166"/>
      <c r="G19" s="166"/>
    </row>
    <row r="20" ht="16" customHeight="1" spans="1:7">
      <c r="A20" s="168" t="s">
        <v>115</v>
      </c>
      <c r="B20" s="168" t="s">
        <v>116</v>
      </c>
      <c r="C20" s="165">
        <v>69538</v>
      </c>
      <c r="D20" s="166">
        <v>69538</v>
      </c>
      <c r="E20" s="166">
        <v>69538</v>
      </c>
      <c r="F20" s="166"/>
      <c r="G20" s="166"/>
    </row>
    <row r="21" ht="16" customHeight="1" spans="1:7">
      <c r="A21" s="168" t="s">
        <v>117</v>
      </c>
      <c r="B21" s="168" t="s">
        <v>118</v>
      </c>
      <c r="C21" s="165">
        <v>9972</v>
      </c>
      <c r="D21" s="166">
        <v>9972</v>
      </c>
      <c r="E21" s="166">
        <v>9972</v>
      </c>
      <c r="F21" s="166"/>
      <c r="G21" s="166"/>
    </row>
    <row r="22" ht="18" customHeight="1" spans="1:7">
      <c r="A22" s="65" t="s">
        <v>119</v>
      </c>
      <c r="B22" s="65" t="s">
        <v>120</v>
      </c>
      <c r="C22" s="165">
        <v>213720</v>
      </c>
      <c r="D22" s="166">
        <v>213720</v>
      </c>
      <c r="E22" s="166">
        <v>213720</v>
      </c>
      <c r="F22" s="166"/>
      <c r="G22" s="166"/>
    </row>
    <row r="23" ht="18" customHeight="1" spans="1:7">
      <c r="A23" s="167" t="s">
        <v>121</v>
      </c>
      <c r="B23" s="167" t="s">
        <v>122</v>
      </c>
      <c r="C23" s="165">
        <v>213720</v>
      </c>
      <c r="D23" s="166">
        <v>213720</v>
      </c>
      <c r="E23" s="166">
        <v>213720</v>
      </c>
      <c r="F23" s="166"/>
      <c r="G23" s="166"/>
    </row>
    <row r="24" ht="18" customHeight="1" spans="1:7">
      <c r="A24" s="168" t="s">
        <v>123</v>
      </c>
      <c r="B24" s="168" t="s">
        <v>124</v>
      </c>
      <c r="C24" s="165">
        <v>213720</v>
      </c>
      <c r="D24" s="166">
        <v>213720</v>
      </c>
      <c r="E24" s="166">
        <v>213720</v>
      </c>
      <c r="F24" s="166"/>
      <c r="G24" s="166"/>
    </row>
    <row r="25" ht="18" customHeight="1" spans="1:7">
      <c r="A25" s="19" t="s">
        <v>161</v>
      </c>
      <c r="B25" s="19" t="s">
        <v>161</v>
      </c>
      <c r="C25" s="165">
        <v>2923122.94</v>
      </c>
      <c r="D25" s="166">
        <v>2893122.94</v>
      </c>
      <c r="E25" s="165">
        <v>2647607</v>
      </c>
      <c r="F25" s="165">
        <v>245515.94</v>
      </c>
      <c r="G25" s="165">
        <v>30000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F14" sqref="F14"/>
    </sheetView>
  </sheetViews>
  <sheetFormatPr defaultColWidth="10.425" defaultRowHeight="14.25" customHeight="1" outlineLevelRow="7" outlineLevelCol="5"/>
  <cols>
    <col min="1" max="1" width="23.625" customWidth="1"/>
    <col min="2" max="2" width="17.5" customWidth="1"/>
    <col min="3" max="3" width="16.125" customWidth="1"/>
    <col min="4" max="4" width="19.375" customWidth="1"/>
    <col min="5" max="5" width="15.875" customWidth="1"/>
    <col min="6" max="6" width="28.1416666666667" customWidth="1"/>
  </cols>
  <sheetData>
    <row r="1" customHeight="1" spans="1:6">
      <c r="A1" s="147"/>
      <c r="B1" s="147"/>
      <c r="C1" s="147"/>
      <c r="D1" s="147"/>
      <c r="E1" s="148"/>
      <c r="F1" s="147"/>
    </row>
    <row r="2" ht="41.25" customHeight="1" spans="1:6">
      <c r="A2" s="149" t="str">
        <f>"2026"&amp;"年部门一般公共预算“三公”经费支出预算表"</f>
        <v>2026年部门一般公共预算“三公”经费支出预算表</v>
      </c>
      <c r="B2" s="147"/>
      <c r="C2" s="147"/>
      <c r="D2" s="147"/>
      <c r="E2" s="148"/>
      <c r="F2" s="147"/>
    </row>
    <row r="3" customHeight="1" spans="1:6">
      <c r="A3" s="55" t="str">
        <f>"单位名称："&amp;"昆明市西山区城乡居民社会养老保险局"</f>
        <v>单位名称：昆明市西山区城乡居民社会养老保险局</v>
      </c>
      <c r="B3" s="121"/>
      <c r="C3" s="150"/>
      <c r="D3" s="147"/>
      <c r="E3" s="148"/>
      <c r="F3" s="151" t="s">
        <v>0</v>
      </c>
    </row>
    <row r="4" ht="27" customHeight="1" spans="1:6">
      <c r="A4" s="152" t="s">
        <v>162</v>
      </c>
      <c r="B4" s="152" t="s">
        <v>163</v>
      </c>
      <c r="C4" s="153" t="s">
        <v>164</v>
      </c>
      <c r="D4" s="152"/>
      <c r="E4" s="154"/>
      <c r="F4" s="152" t="s">
        <v>165</v>
      </c>
    </row>
    <row r="5" ht="28.5" customHeight="1" spans="1:6">
      <c r="A5" s="123"/>
      <c r="B5" s="155"/>
      <c r="C5" s="154" t="s">
        <v>51</v>
      </c>
      <c r="D5" s="154" t="s">
        <v>166</v>
      </c>
      <c r="E5" s="154" t="s">
        <v>167</v>
      </c>
      <c r="F5" s="156"/>
    </row>
    <row r="6" ht="17.25" customHeight="1" spans="1:6">
      <c r="A6" s="126" t="s">
        <v>74</v>
      </c>
      <c r="B6" s="126" t="s">
        <v>75</v>
      </c>
      <c r="C6" s="126" t="s">
        <v>76</v>
      </c>
      <c r="D6" s="126" t="s">
        <v>77</v>
      </c>
      <c r="E6" s="126" t="s">
        <v>78</v>
      </c>
      <c r="F6" s="126" t="s">
        <v>79</v>
      </c>
    </row>
    <row r="7" ht="17.25" customHeight="1" spans="1:6">
      <c r="A7" s="157"/>
      <c r="B7" s="76"/>
      <c r="C7" s="77"/>
      <c r="D7" s="77"/>
      <c r="E7" s="77"/>
      <c r="F7" s="77"/>
    </row>
    <row r="8" customHeight="1" spans="1:1">
      <c r="A8" t="s">
        <v>168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tabSelected="1" topLeftCell="A2" workbookViewId="0">
      <selection activeCell="A9" sqref="A9"/>
    </sheetView>
  </sheetViews>
  <sheetFormatPr defaultColWidth="8.575" defaultRowHeight="12.75" customHeight="1" outlineLevelCol="4"/>
  <cols>
    <col min="1" max="1" width="14.575" customWidth="1"/>
    <col min="2" max="2" width="22.75" customWidth="1"/>
    <col min="3" max="3" width="21.5" customWidth="1"/>
    <col min="4" max="4" width="30.1416666666667" customWidth="1"/>
    <col min="5" max="5" width="30.85" customWidth="1"/>
  </cols>
  <sheetData>
    <row r="1" ht="17.25" customHeight="1" spans="1:1">
      <c r="A1" s="110"/>
    </row>
    <row r="2" ht="41.25" customHeight="1" spans="1:1">
      <c r="A2" s="92" t="str">
        <f>"2026"&amp;"年部门政府性基金预算支出预算表"</f>
        <v>2026年部门政府性基金预算支出预算表</v>
      </c>
    </row>
    <row r="3" ht="17.25" customHeight="1" spans="1:5">
      <c r="A3" s="121" t="str">
        <f>"单位名称："&amp;"昆明市西山区城乡居民社会养老保险局"</f>
        <v>单位名称：昆明市西山区城乡居民社会养老保险局</v>
      </c>
      <c r="C3" s="110"/>
      <c r="E3" s="140" t="s">
        <v>0</v>
      </c>
    </row>
    <row r="4" ht="21.75" customHeight="1" spans="1:5">
      <c r="A4" s="141" t="s">
        <v>158</v>
      </c>
      <c r="B4" s="142"/>
      <c r="C4" s="141" t="s">
        <v>169</v>
      </c>
      <c r="D4" s="143"/>
      <c r="E4" s="142"/>
    </row>
    <row r="5" ht="29.25" customHeight="1" spans="1:5">
      <c r="A5" s="144" t="s">
        <v>64</v>
      </c>
      <c r="B5" s="144" t="s">
        <v>65</v>
      </c>
      <c r="C5" s="122" t="s">
        <v>49</v>
      </c>
      <c r="D5" s="122" t="s">
        <v>67</v>
      </c>
      <c r="E5" s="122" t="s">
        <v>68</v>
      </c>
    </row>
    <row r="6" ht="15" customHeight="1" spans="1:5">
      <c r="A6" s="145">
        <v>1</v>
      </c>
      <c r="B6" s="145">
        <v>2</v>
      </c>
      <c r="C6" s="145">
        <v>3</v>
      </c>
      <c r="D6" s="145">
        <v>4</v>
      </c>
      <c r="E6" s="145">
        <v>5</v>
      </c>
    </row>
    <row r="7" ht="20.25" customHeight="1" spans="1:5">
      <c r="A7" s="87"/>
      <c r="B7" s="87"/>
      <c r="C7" s="21"/>
      <c r="D7" s="21"/>
      <c r="E7" s="21"/>
    </row>
    <row r="8" ht="18.75" customHeight="1" spans="1:5">
      <c r="A8" s="146" t="s">
        <v>49</v>
      </c>
      <c r="B8" s="146"/>
      <c r="C8" s="21"/>
      <c r="D8" s="21"/>
      <c r="E8" s="77"/>
    </row>
    <row r="9" customHeight="1" spans="1:1">
      <c r="A9" t="s">
        <v>170</v>
      </c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54"/>
  <sheetViews>
    <sheetView showGridLines="0" showZeros="0" topLeftCell="A43" workbookViewId="0">
      <selection activeCell="D14" sqref="D14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/>
    <row r="2" ht="41.25" customHeight="1" spans="1:24">
      <c r="A2" s="132" t="str">
        <f>"2026"&amp;"年部门预算基本支出明细表"</f>
        <v>2026年部门预算基本支出明细表</v>
      </c>
      <c r="B2" s="132"/>
      <c r="C2" s="132"/>
      <c r="D2" s="132"/>
      <c r="E2" s="132"/>
      <c r="F2" s="132"/>
      <c r="G2" s="132"/>
      <c r="H2" s="132" t="s">
        <v>171</v>
      </c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ht="17.25" customHeight="1" spans="1:24">
      <c r="A3" t="str">
        <f>"单位名称："&amp;"昆明市西山区城乡居民社会养老保险局"</f>
        <v>单位名称：昆明市西山区城乡居民社会养老保险局</v>
      </c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 t="s">
        <v>0</v>
      </c>
    </row>
    <row r="4" ht="23.25" customHeight="1" spans="1:24">
      <c r="A4" s="133" t="s">
        <v>172</v>
      </c>
      <c r="B4" s="133" t="s">
        <v>173</v>
      </c>
      <c r="C4" s="133" t="s">
        <v>174</v>
      </c>
      <c r="D4" s="134" t="s">
        <v>175</v>
      </c>
      <c r="E4" s="134" t="s">
        <v>176</v>
      </c>
      <c r="F4" s="134" t="s">
        <v>177</v>
      </c>
      <c r="G4" s="134" t="s">
        <v>178</v>
      </c>
      <c r="H4" s="134" t="s">
        <v>179</v>
      </c>
      <c r="I4" s="134" t="s">
        <v>180</v>
      </c>
      <c r="J4" s="134" t="s">
        <v>181</v>
      </c>
      <c r="K4" s="138" t="s">
        <v>49</v>
      </c>
      <c r="L4" s="138" t="s">
        <v>182</v>
      </c>
      <c r="M4" s="138"/>
      <c r="N4" s="138"/>
      <c r="O4" s="138" t="s">
        <v>183</v>
      </c>
      <c r="P4" s="138"/>
      <c r="Q4" s="138"/>
      <c r="R4" s="134" t="s">
        <v>55</v>
      </c>
      <c r="S4" s="138" t="s">
        <v>56</v>
      </c>
      <c r="T4" s="138"/>
      <c r="U4" s="138"/>
      <c r="V4" s="138"/>
      <c r="W4" s="138"/>
      <c r="X4" s="138"/>
    </row>
    <row r="5" ht="41.25" customHeight="1" spans="1:24">
      <c r="A5" s="133"/>
      <c r="B5" s="133"/>
      <c r="C5" s="133"/>
      <c r="D5" s="134"/>
      <c r="E5" s="134"/>
      <c r="F5" s="134"/>
      <c r="G5" s="134"/>
      <c r="H5" s="134"/>
      <c r="I5" s="138"/>
      <c r="J5" s="138"/>
      <c r="K5" s="138"/>
      <c r="L5" s="138" t="s">
        <v>52</v>
      </c>
      <c r="M5" s="134" t="s">
        <v>53</v>
      </c>
      <c r="N5" s="134" t="s">
        <v>54</v>
      </c>
      <c r="O5" s="134" t="s">
        <v>52</v>
      </c>
      <c r="P5" s="134" t="s">
        <v>53</v>
      </c>
      <c r="Q5" s="134" t="s">
        <v>54</v>
      </c>
      <c r="R5" s="134"/>
      <c r="S5" s="134" t="s">
        <v>51</v>
      </c>
      <c r="T5" s="134" t="s">
        <v>57</v>
      </c>
      <c r="U5" s="138" t="s">
        <v>59</v>
      </c>
      <c r="V5" s="134" t="s">
        <v>60</v>
      </c>
      <c r="W5" s="134" t="s">
        <v>58</v>
      </c>
      <c r="X5" s="134" t="s">
        <v>61</v>
      </c>
    </row>
    <row r="6" ht="17.25" customHeight="1" spans="1:24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135">
        <v>9</v>
      </c>
      <c r="J6" s="135">
        <v>10</v>
      </c>
      <c r="K6" s="135">
        <v>11</v>
      </c>
      <c r="L6" s="135">
        <v>12</v>
      </c>
      <c r="M6" s="135">
        <v>13</v>
      </c>
      <c r="N6" s="135">
        <v>14</v>
      </c>
      <c r="O6" s="135">
        <v>15</v>
      </c>
      <c r="P6" s="135">
        <v>16</v>
      </c>
      <c r="Q6" s="135">
        <v>17</v>
      </c>
      <c r="R6" s="135">
        <v>18</v>
      </c>
      <c r="S6" s="135">
        <v>19</v>
      </c>
      <c r="T6" s="135">
        <v>20</v>
      </c>
      <c r="U6" s="135">
        <v>21</v>
      </c>
      <c r="V6" s="135">
        <v>22</v>
      </c>
      <c r="W6" s="135">
        <v>23</v>
      </c>
      <c r="X6" s="135">
        <v>24</v>
      </c>
    </row>
    <row r="7" ht="19.5" customHeight="1" spans="1:24">
      <c r="A7" s="136" t="s">
        <v>184</v>
      </c>
      <c r="B7" s="136" t="s">
        <v>63</v>
      </c>
      <c r="C7" s="136" t="s">
        <v>185</v>
      </c>
      <c r="D7" s="136" t="s">
        <v>186</v>
      </c>
      <c r="E7" s="136" t="s">
        <v>99</v>
      </c>
      <c r="F7" s="136" t="s">
        <v>100</v>
      </c>
      <c r="G7" s="136" t="s">
        <v>187</v>
      </c>
      <c r="H7" s="136" t="s">
        <v>188</v>
      </c>
      <c r="I7" s="136" t="s">
        <v>189</v>
      </c>
      <c r="J7" s="136" t="s">
        <v>190</v>
      </c>
      <c r="K7" s="139">
        <v>385000</v>
      </c>
      <c r="L7" s="139">
        <v>385000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ht="19.5" customHeight="1" spans="1:24">
      <c r="A8" s="136" t="s">
        <v>184</v>
      </c>
      <c r="B8" s="136" t="s">
        <v>63</v>
      </c>
      <c r="C8" s="136" t="s">
        <v>185</v>
      </c>
      <c r="D8" s="136" t="s">
        <v>191</v>
      </c>
      <c r="E8" s="136" t="s">
        <v>99</v>
      </c>
      <c r="F8" s="136" t="s">
        <v>100</v>
      </c>
      <c r="G8" s="136" t="s">
        <v>192</v>
      </c>
      <c r="H8" s="136" t="s">
        <v>193</v>
      </c>
      <c r="I8" s="136" t="s">
        <v>189</v>
      </c>
      <c r="J8" s="136" t="s">
        <v>190</v>
      </c>
      <c r="K8" s="139">
        <v>198000</v>
      </c>
      <c r="L8" s="139">
        <v>198000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ht="19.5" customHeight="1" spans="1:24">
      <c r="A9" s="136" t="s">
        <v>184</v>
      </c>
      <c r="B9" s="136" t="s">
        <v>63</v>
      </c>
      <c r="C9" s="136" t="s">
        <v>194</v>
      </c>
      <c r="D9" s="136" t="s">
        <v>195</v>
      </c>
      <c r="E9" s="136" t="s">
        <v>99</v>
      </c>
      <c r="F9" s="136" t="s">
        <v>100</v>
      </c>
      <c r="G9" s="136" t="s">
        <v>196</v>
      </c>
      <c r="H9" s="136" t="s">
        <v>194</v>
      </c>
      <c r="I9" s="136" t="s">
        <v>197</v>
      </c>
      <c r="J9" s="136" t="s">
        <v>198</v>
      </c>
      <c r="K9" s="139">
        <v>1871.28</v>
      </c>
      <c r="L9" s="139">
        <v>1871.28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ht="19.5" customHeight="1" spans="1:24">
      <c r="A10" s="136" t="s">
        <v>184</v>
      </c>
      <c r="B10" s="136" t="s">
        <v>63</v>
      </c>
      <c r="C10" s="136" t="s">
        <v>194</v>
      </c>
      <c r="D10" s="136" t="s">
        <v>199</v>
      </c>
      <c r="E10" s="136" t="s">
        <v>99</v>
      </c>
      <c r="F10" s="136" t="s">
        <v>100</v>
      </c>
      <c r="G10" s="136" t="s">
        <v>196</v>
      </c>
      <c r="H10" s="136" t="s">
        <v>194</v>
      </c>
      <c r="I10" s="136" t="s">
        <v>200</v>
      </c>
      <c r="J10" s="136" t="s">
        <v>201</v>
      </c>
      <c r="K10" s="139">
        <v>9581.28</v>
      </c>
      <c r="L10" s="139">
        <v>9581.28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ht="19.5" customHeight="1" spans="1:24">
      <c r="A11" s="136" t="s">
        <v>184</v>
      </c>
      <c r="B11" s="136" t="s">
        <v>63</v>
      </c>
      <c r="C11" s="136" t="s">
        <v>202</v>
      </c>
      <c r="D11" s="136" t="s">
        <v>203</v>
      </c>
      <c r="E11" s="136" t="s">
        <v>99</v>
      </c>
      <c r="F11" s="136" t="s">
        <v>100</v>
      </c>
      <c r="G11" s="136" t="s">
        <v>204</v>
      </c>
      <c r="H11" s="136" t="s">
        <v>205</v>
      </c>
      <c r="I11" s="136" t="s">
        <v>189</v>
      </c>
      <c r="J11" s="136" t="s">
        <v>190</v>
      </c>
      <c r="K11" s="139">
        <v>479064</v>
      </c>
      <c r="L11" s="139">
        <v>479064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ht="19.5" customHeight="1" spans="1:24">
      <c r="A12" s="136" t="s">
        <v>184</v>
      </c>
      <c r="B12" s="136" t="s">
        <v>63</v>
      </c>
      <c r="C12" s="136" t="s">
        <v>202</v>
      </c>
      <c r="D12" s="136" t="s">
        <v>206</v>
      </c>
      <c r="E12" s="136" t="s">
        <v>99</v>
      </c>
      <c r="F12" s="136" t="s">
        <v>100</v>
      </c>
      <c r="G12" s="136" t="s">
        <v>207</v>
      </c>
      <c r="H12" s="136" t="s">
        <v>208</v>
      </c>
      <c r="I12" s="136" t="s">
        <v>189</v>
      </c>
      <c r="J12" s="136" t="s">
        <v>190</v>
      </c>
      <c r="K12" s="139">
        <v>211656</v>
      </c>
      <c r="L12" s="139">
        <v>211656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ht="19.5" customHeight="1" spans="1:24">
      <c r="A13" s="136" t="s">
        <v>184</v>
      </c>
      <c r="B13" s="136" t="s">
        <v>63</v>
      </c>
      <c r="C13" s="136" t="s">
        <v>202</v>
      </c>
      <c r="D13" s="136" t="s">
        <v>209</v>
      </c>
      <c r="E13" s="136" t="s">
        <v>99</v>
      </c>
      <c r="F13" s="136" t="s">
        <v>100</v>
      </c>
      <c r="G13" s="136" t="s">
        <v>187</v>
      </c>
      <c r="H13" s="136" t="s">
        <v>188</v>
      </c>
      <c r="I13" s="136" t="s">
        <v>189</v>
      </c>
      <c r="J13" s="136" t="s">
        <v>190</v>
      </c>
      <c r="K13" s="139">
        <v>39922</v>
      </c>
      <c r="L13" s="139">
        <v>39922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ht="19.5" customHeight="1" spans="1:24">
      <c r="A14" s="136" t="s">
        <v>184</v>
      </c>
      <c r="B14" s="136" t="s">
        <v>63</v>
      </c>
      <c r="C14" s="136" t="s">
        <v>202</v>
      </c>
      <c r="D14" s="136" t="s">
        <v>210</v>
      </c>
      <c r="E14" s="136" t="s">
        <v>99</v>
      </c>
      <c r="F14" s="136" t="s">
        <v>100</v>
      </c>
      <c r="G14" s="136" t="s">
        <v>192</v>
      </c>
      <c r="H14" s="136" t="s">
        <v>193</v>
      </c>
      <c r="I14" s="136" t="s">
        <v>189</v>
      </c>
      <c r="J14" s="136" t="s">
        <v>190</v>
      </c>
      <c r="K14" s="139">
        <v>198420</v>
      </c>
      <c r="L14" s="139">
        <v>198420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ht="19.5" customHeight="1" spans="1:24">
      <c r="A15" s="136" t="s">
        <v>184</v>
      </c>
      <c r="B15" s="136" t="s">
        <v>63</v>
      </c>
      <c r="C15" s="136" t="s">
        <v>202</v>
      </c>
      <c r="D15" s="136" t="s">
        <v>211</v>
      </c>
      <c r="E15" s="136" t="s">
        <v>99</v>
      </c>
      <c r="F15" s="136" t="s">
        <v>100</v>
      </c>
      <c r="G15" s="136" t="s">
        <v>192</v>
      </c>
      <c r="H15" s="136" t="s">
        <v>193</v>
      </c>
      <c r="I15" s="136" t="s">
        <v>189</v>
      </c>
      <c r="J15" s="136" t="s">
        <v>190</v>
      </c>
      <c r="K15" s="139">
        <v>106020</v>
      </c>
      <c r="L15" s="139">
        <v>106020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</row>
    <row r="16" ht="19.5" customHeight="1" spans="1:24">
      <c r="A16" s="136" t="s">
        <v>184</v>
      </c>
      <c r="B16" s="136" t="s">
        <v>63</v>
      </c>
      <c r="C16" s="136" t="s">
        <v>124</v>
      </c>
      <c r="D16" s="136" t="s">
        <v>124</v>
      </c>
      <c r="E16" s="136" t="s">
        <v>123</v>
      </c>
      <c r="F16" s="136" t="s">
        <v>124</v>
      </c>
      <c r="G16" s="136" t="s">
        <v>212</v>
      </c>
      <c r="H16" s="136" t="s">
        <v>124</v>
      </c>
      <c r="I16" s="136" t="s">
        <v>213</v>
      </c>
      <c r="J16" s="136" t="s">
        <v>124</v>
      </c>
      <c r="K16" s="139">
        <v>213720</v>
      </c>
      <c r="L16" s="139">
        <v>213720</v>
      </c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ht="19.5" customHeight="1" spans="1:24">
      <c r="A17" s="136" t="s">
        <v>184</v>
      </c>
      <c r="B17" s="136" t="s">
        <v>63</v>
      </c>
      <c r="C17" s="136" t="s">
        <v>214</v>
      </c>
      <c r="D17" s="136" t="s">
        <v>214</v>
      </c>
      <c r="E17" s="136" t="s">
        <v>99</v>
      </c>
      <c r="F17" s="136" t="s">
        <v>100</v>
      </c>
      <c r="G17" s="136" t="s">
        <v>215</v>
      </c>
      <c r="H17" s="136" t="s">
        <v>216</v>
      </c>
      <c r="I17" s="136" t="s">
        <v>197</v>
      </c>
      <c r="J17" s="136" t="s">
        <v>198</v>
      </c>
      <c r="K17" s="139">
        <v>15600</v>
      </c>
      <c r="L17" s="139">
        <v>15600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ht="19.5" customHeight="1" spans="1:24">
      <c r="A18" s="136" t="s">
        <v>184</v>
      </c>
      <c r="B18" s="136" t="s">
        <v>63</v>
      </c>
      <c r="C18" s="136" t="s">
        <v>217</v>
      </c>
      <c r="D18" s="136" t="s">
        <v>218</v>
      </c>
      <c r="E18" s="136" t="s">
        <v>99</v>
      </c>
      <c r="F18" s="136" t="s">
        <v>100</v>
      </c>
      <c r="G18" s="136" t="s">
        <v>219</v>
      </c>
      <c r="H18" s="136" t="s">
        <v>220</v>
      </c>
      <c r="I18" s="136" t="s">
        <v>200</v>
      </c>
      <c r="J18" s="136" t="s">
        <v>201</v>
      </c>
      <c r="K18" s="139">
        <v>8914.38</v>
      </c>
      <c r="L18" s="139">
        <v>8914.38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ht="19.5" customHeight="1" spans="1:24">
      <c r="A19" s="136" t="s">
        <v>184</v>
      </c>
      <c r="B19" s="136" t="s">
        <v>63</v>
      </c>
      <c r="C19" s="136" t="s">
        <v>221</v>
      </c>
      <c r="D19" s="136" t="s">
        <v>222</v>
      </c>
      <c r="E19" s="136" t="s">
        <v>99</v>
      </c>
      <c r="F19" s="136" t="s">
        <v>100</v>
      </c>
      <c r="G19" s="136" t="s">
        <v>187</v>
      </c>
      <c r="H19" s="136" t="s">
        <v>188</v>
      </c>
      <c r="I19" s="136" t="s">
        <v>223</v>
      </c>
      <c r="J19" s="136" t="s">
        <v>224</v>
      </c>
      <c r="K19" s="139">
        <v>40000</v>
      </c>
      <c r="L19" s="139">
        <v>40000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ht="19.5" customHeight="1" spans="1:24">
      <c r="A20" s="136" t="s">
        <v>184</v>
      </c>
      <c r="B20" s="136" t="s">
        <v>63</v>
      </c>
      <c r="C20" s="136" t="s">
        <v>221</v>
      </c>
      <c r="D20" s="136" t="s">
        <v>225</v>
      </c>
      <c r="E20" s="136" t="s">
        <v>99</v>
      </c>
      <c r="F20" s="136" t="s">
        <v>100</v>
      </c>
      <c r="G20" s="136" t="s">
        <v>187</v>
      </c>
      <c r="H20" s="136" t="s">
        <v>188</v>
      </c>
      <c r="I20" s="136" t="s">
        <v>223</v>
      </c>
      <c r="J20" s="136" t="s">
        <v>224</v>
      </c>
      <c r="K20" s="139">
        <v>49800</v>
      </c>
      <c r="L20" s="139">
        <v>49800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ht="19.5" customHeight="1" spans="1:24">
      <c r="A21" s="136" t="s">
        <v>184</v>
      </c>
      <c r="B21" s="136" t="s">
        <v>63</v>
      </c>
      <c r="C21" s="136" t="s">
        <v>226</v>
      </c>
      <c r="D21" s="136" t="s">
        <v>227</v>
      </c>
      <c r="E21" s="136" t="s">
        <v>99</v>
      </c>
      <c r="F21" s="136" t="s">
        <v>100</v>
      </c>
      <c r="G21" s="136" t="s">
        <v>215</v>
      </c>
      <c r="H21" s="136" t="s">
        <v>216</v>
      </c>
      <c r="I21" s="136" t="s">
        <v>200</v>
      </c>
      <c r="J21" s="136" t="s">
        <v>201</v>
      </c>
      <c r="K21" s="139">
        <v>50160</v>
      </c>
      <c r="L21" s="139">
        <v>50160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ht="19.5" customHeight="1" spans="1:24">
      <c r="A22" s="136" t="s">
        <v>184</v>
      </c>
      <c r="B22" s="136" t="s">
        <v>63</v>
      </c>
      <c r="C22" s="136" t="s">
        <v>228</v>
      </c>
      <c r="D22" s="136" t="s">
        <v>229</v>
      </c>
      <c r="E22" s="136" t="s">
        <v>103</v>
      </c>
      <c r="F22" s="136" t="s">
        <v>104</v>
      </c>
      <c r="G22" s="136" t="s">
        <v>230</v>
      </c>
      <c r="H22" s="136" t="s">
        <v>231</v>
      </c>
      <c r="I22" s="136" t="s">
        <v>232</v>
      </c>
      <c r="J22" s="136" t="s">
        <v>228</v>
      </c>
      <c r="K22" s="139">
        <v>269698</v>
      </c>
      <c r="L22" s="139">
        <v>269698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ht="19.5" customHeight="1" spans="1:24">
      <c r="A23" s="136" t="s">
        <v>184</v>
      </c>
      <c r="B23" s="136" t="s">
        <v>63</v>
      </c>
      <c r="C23" s="136" t="s">
        <v>228</v>
      </c>
      <c r="D23" s="136" t="s">
        <v>233</v>
      </c>
      <c r="E23" s="136" t="s">
        <v>111</v>
      </c>
      <c r="F23" s="136" t="s">
        <v>112</v>
      </c>
      <c r="G23" s="136" t="s">
        <v>234</v>
      </c>
      <c r="H23" s="136" t="s">
        <v>235</v>
      </c>
      <c r="I23" s="136" t="s">
        <v>232</v>
      </c>
      <c r="J23" s="136" t="s">
        <v>228</v>
      </c>
      <c r="K23" s="139">
        <v>18464</v>
      </c>
      <c r="L23" s="139">
        <v>18464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ht="19.5" customHeight="1" spans="1:24">
      <c r="A24" s="136" t="s">
        <v>184</v>
      </c>
      <c r="B24" s="136" t="s">
        <v>63</v>
      </c>
      <c r="C24" s="136" t="s">
        <v>228</v>
      </c>
      <c r="D24" s="136" t="s">
        <v>236</v>
      </c>
      <c r="E24" s="136" t="s">
        <v>115</v>
      </c>
      <c r="F24" s="136" t="s">
        <v>116</v>
      </c>
      <c r="G24" s="136" t="s">
        <v>237</v>
      </c>
      <c r="H24" s="136" t="s">
        <v>238</v>
      </c>
      <c r="I24" s="136" t="s">
        <v>232</v>
      </c>
      <c r="J24" s="136" t="s">
        <v>228</v>
      </c>
      <c r="K24" s="139">
        <v>69538</v>
      </c>
      <c r="L24" s="139">
        <v>69538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ht="19.5" customHeight="1" spans="1:24">
      <c r="A25" s="136" t="s">
        <v>184</v>
      </c>
      <c r="B25" s="136" t="s">
        <v>63</v>
      </c>
      <c r="C25" s="136" t="s">
        <v>228</v>
      </c>
      <c r="D25" s="136" t="s">
        <v>239</v>
      </c>
      <c r="E25" s="136" t="s">
        <v>99</v>
      </c>
      <c r="F25" s="136" t="s">
        <v>100</v>
      </c>
      <c r="G25" s="136" t="s">
        <v>240</v>
      </c>
      <c r="H25" s="136" t="s">
        <v>241</v>
      </c>
      <c r="I25" s="136" t="s">
        <v>232</v>
      </c>
      <c r="J25" s="136" t="s">
        <v>228</v>
      </c>
      <c r="K25" s="139">
        <v>8900</v>
      </c>
      <c r="L25" s="139">
        <v>8900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ht="19.5" customHeight="1" spans="1:24">
      <c r="A26" s="136" t="s">
        <v>184</v>
      </c>
      <c r="B26" s="136" t="s">
        <v>63</v>
      </c>
      <c r="C26" s="136" t="s">
        <v>228</v>
      </c>
      <c r="D26" s="136" t="s">
        <v>242</v>
      </c>
      <c r="E26" s="136" t="s">
        <v>117</v>
      </c>
      <c r="F26" s="136" t="s">
        <v>118</v>
      </c>
      <c r="G26" s="136" t="s">
        <v>240</v>
      </c>
      <c r="H26" s="136" t="s">
        <v>241</v>
      </c>
      <c r="I26" s="136" t="s">
        <v>232</v>
      </c>
      <c r="J26" s="136" t="s">
        <v>228</v>
      </c>
      <c r="K26" s="139">
        <v>3000</v>
      </c>
      <c r="L26" s="139">
        <v>3000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  <row r="27" ht="19.5" customHeight="1" spans="1:24">
      <c r="A27" s="136" t="s">
        <v>184</v>
      </c>
      <c r="B27" s="136" t="s">
        <v>63</v>
      </c>
      <c r="C27" s="136" t="s">
        <v>228</v>
      </c>
      <c r="D27" s="136" t="s">
        <v>243</v>
      </c>
      <c r="E27" s="136" t="s">
        <v>117</v>
      </c>
      <c r="F27" s="136" t="s">
        <v>118</v>
      </c>
      <c r="G27" s="136" t="s">
        <v>240</v>
      </c>
      <c r="H27" s="136" t="s">
        <v>241</v>
      </c>
      <c r="I27" s="136" t="s">
        <v>232</v>
      </c>
      <c r="J27" s="136" t="s">
        <v>228</v>
      </c>
      <c r="K27" s="139">
        <v>6972</v>
      </c>
      <c r="L27" s="139">
        <v>6972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</row>
    <row r="28" ht="19.5" customHeight="1" spans="1:24">
      <c r="A28" s="136" t="s">
        <v>184</v>
      </c>
      <c r="B28" s="136" t="s">
        <v>63</v>
      </c>
      <c r="C28" s="136" t="s">
        <v>228</v>
      </c>
      <c r="D28" s="136" t="s">
        <v>244</v>
      </c>
      <c r="E28" s="136" t="s">
        <v>113</v>
      </c>
      <c r="F28" s="136" t="s">
        <v>114</v>
      </c>
      <c r="G28" s="136" t="s">
        <v>234</v>
      </c>
      <c r="H28" s="136" t="s">
        <v>235</v>
      </c>
      <c r="I28" s="136" t="s">
        <v>189</v>
      </c>
      <c r="J28" s="136" t="s">
        <v>190</v>
      </c>
      <c r="K28" s="139">
        <v>101552</v>
      </c>
      <c r="L28" s="139">
        <v>101552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</row>
    <row r="29" ht="19.5" customHeight="1" spans="1:24">
      <c r="A29" s="136" t="s">
        <v>184</v>
      </c>
      <c r="B29" s="136" t="s">
        <v>63</v>
      </c>
      <c r="C29" s="136" t="s">
        <v>245</v>
      </c>
      <c r="D29" s="136" t="s">
        <v>246</v>
      </c>
      <c r="E29" s="136" t="s">
        <v>99</v>
      </c>
      <c r="F29" s="136" t="s">
        <v>100</v>
      </c>
      <c r="G29" s="136" t="s">
        <v>247</v>
      </c>
      <c r="H29" s="136" t="s">
        <v>248</v>
      </c>
      <c r="I29" s="136" t="s">
        <v>197</v>
      </c>
      <c r="J29" s="136" t="s">
        <v>198</v>
      </c>
      <c r="K29" s="139">
        <v>600</v>
      </c>
      <c r="L29" s="139">
        <v>600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ht="19.5" customHeight="1" spans="1:24">
      <c r="A30" s="136" t="s">
        <v>184</v>
      </c>
      <c r="B30" s="136" t="s">
        <v>63</v>
      </c>
      <c r="C30" s="136" t="s">
        <v>249</v>
      </c>
      <c r="D30" s="136" t="s">
        <v>250</v>
      </c>
      <c r="E30" s="136" t="s">
        <v>99</v>
      </c>
      <c r="F30" s="136" t="s">
        <v>100</v>
      </c>
      <c r="G30" s="136" t="s">
        <v>204</v>
      </c>
      <c r="H30" s="136" t="s">
        <v>205</v>
      </c>
      <c r="I30" s="136" t="s">
        <v>223</v>
      </c>
      <c r="J30" s="136" t="s">
        <v>224</v>
      </c>
      <c r="K30" s="139">
        <v>93564</v>
      </c>
      <c r="L30" s="139">
        <v>93564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</row>
    <row r="31" ht="19.5" customHeight="1" spans="1:24">
      <c r="A31" s="136" t="s">
        <v>184</v>
      </c>
      <c r="B31" s="136" t="s">
        <v>63</v>
      </c>
      <c r="C31" s="136" t="s">
        <v>249</v>
      </c>
      <c r="D31" s="136" t="s">
        <v>251</v>
      </c>
      <c r="E31" s="136" t="s">
        <v>99</v>
      </c>
      <c r="F31" s="136" t="s">
        <v>100</v>
      </c>
      <c r="G31" s="136" t="s">
        <v>207</v>
      </c>
      <c r="H31" s="136" t="s">
        <v>208</v>
      </c>
      <c r="I31" s="136" t="s">
        <v>223</v>
      </c>
      <c r="J31" s="136" t="s">
        <v>224</v>
      </c>
      <c r="K31" s="139">
        <v>23100</v>
      </c>
      <c r="L31" s="139">
        <v>23100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ht="19.5" customHeight="1" spans="1:24">
      <c r="A32" s="136" t="s">
        <v>184</v>
      </c>
      <c r="B32" s="136" t="s">
        <v>63</v>
      </c>
      <c r="C32" s="136" t="s">
        <v>249</v>
      </c>
      <c r="D32" s="136" t="s">
        <v>252</v>
      </c>
      <c r="E32" s="136" t="s">
        <v>99</v>
      </c>
      <c r="F32" s="136" t="s">
        <v>100</v>
      </c>
      <c r="G32" s="136" t="s">
        <v>207</v>
      </c>
      <c r="H32" s="136" t="s">
        <v>208</v>
      </c>
      <c r="I32" s="136" t="s">
        <v>223</v>
      </c>
      <c r="J32" s="136" t="s">
        <v>224</v>
      </c>
      <c r="K32" s="139">
        <v>98220</v>
      </c>
      <c r="L32" s="139">
        <v>98220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</row>
    <row r="33" ht="19.5" customHeight="1" spans="1:24">
      <c r="A33" s="136" t="s">
        <v>184</v>
      </c>
      <c r="B33" s="136" t="s">
        <v>63</v>
      </c>
      <c r="C33" s="136" t="s">
        <v>249</v>
      </c>
      <c r="D33" s="136" t="s">
        <v>253</v>
      </c>
      <c r="E33" s="136" t="s">
        <v>99</v>
      </c>
      <c r="F33" s="136" t="s">
        <v>100</v>
      </c>
      <c r="G33" s="136" t="s">
        <v>187</v>
      </c>
      <c r="H33" s="136" t="s">
        <v>188</v>
      </c>
      <c r="I33" s="136" t="s">
        <v>223</v>
      </c>
      <c r="J33" s="136" t="s">
        <v>224</v>
      </c>
      <c r="K33" s="139">
        <v>7797</v>
      </c>
      <c r="L33" s="139">
        <v>7797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4" ht="19.5" customHeight="1" spans="1:24">
      <c r="A34" s="136" t="s">
        <v>184</v>
      </c>
      <c r="B34" s="136" t="s">
        <v>63</v>
      </c>
      <c r="C34" s="136" t="s">
        <v>254</v>
      </c>
      <c r="D34" s="136" t="s">
        <v>254</v>
      </c>
      <c r="E34" s="136" t="s">
        <v>99</v>
      </c>
      <c r="F34" s="136" t="s">
        <v>100</v>
      </c>
      <c r="G34" s="136" t="s">
        <v>219</v>
      </c>
      <c r="H34" s="136" t="s">
        <v>220</v>
      </c>
      <c r="I34" s="136" t="s">
        <v>255</v>
      </c>
      <c r="J34" s="136" t="s">
        <v>220</v>
      </c>
      <c r="K34" s="139">
        <v>2400</v>
      </c>
      <c r="L34" s="139">
        <v>2400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</row>
    <row r="35" ht="19.5" customHeight="1" spans="1:24">
      <c r="A35" s="136" t="s">
        <v>184</v>
      </c>
      <c r="B35" s="136" t="s">
        <v>63</v>
      </c>
      <c r="C35" s="136" t="s">
        <v>256</v>
      </c>
      <c r="D35" s="136" t="s">
        <v>257</v>
      </c>
      <c r="E35" s="136" t="s">
        <v>105</v>
      </c>
      <c r="F35" s="136" t="s">
        <v>106</v>
      </c>
      <c r="G35" s="136" t="s">
        <v>258</v>
      </c>
      <c r="H35" s="136" t="s">
        <v>259</v>
      </c>
      <c r="I35" s="136" t="s">
        <v>260</v>
      </c>
      <c r="J35" s="136" t="s">
        <v>261</v>
      </c>
      <c r="K35" s="139">
        <v>10800</v>
      </c>
      <c r="L35" s="139">
        <v>10800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ht="19.5" customHeight="1" spans="1:24">
      <c r="A36" s="136" t="s">
        <v>184</v>
      </c>
      <c r="B36" s="136" t="s">
        <v>63</v>
      </c>
      <c r="C36" s="136" t="s">
        <v>256</v>
      </c>
      <c r="D36" s="136" t="s">
        <v>257</v>
      </c>
      <c r="E36" s="136" t="s">
        <v>105</v>
      </c>
      <c r="F36" s="136" t="s">
        <v>106</v>
      </c>
      <c r="G36" s="136" t="s">
        <v>258</v>
      </c>
      <c r="H36" s="136" t="s">
        <v>259</v>
      </c>
      <c r="I36" s="136" t="s">
        <v>260</v>
      </c>
      <c r="J36" s="136" t="s">
        <v>261</v>
      </c>
      <c r="K36" s="139">
        <v>14400</v>
      </c>
      <c r="L36" s="139">
        <v>14400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</row>
    <row r="37" ht="19.5" customHeight="1" spans="1:24">
      <c r="A37" s="136" t="s">
        <v>184</v>
      </c>
      <c r="B37" s="136" t="s">
        <v>63</v>
      </c>
      <c r="C37" s="136" t="s">
        <v>262</v>
      </c>
      <c r="D37" s="136" t="s">
        <v>263</v>
      </c>
      <c r="E37" s="136" t="s">
        <v>99</v>
      </c>
      <c r="F37" s="136" t="s">
        <v>100</v>
      </c>
      <c r="G37" s="136" t="s">
        <v>247</v>
      </c>
      <c r="H37" s="136" t="s">
        <v>248</v>
      </c>
      <c r="I37" s="136" t="s">
        <v>197</v>
      </c>
      <c r="J37" s="136" t="s">
        <v>198</v>
      </c>
      <c r="K37" s="139">
        <v>3500</v>
      </c>
      <c r="L37" s="139">
        <v>3500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</row>
    <row r="38" ht="19.5" customHeight="1" spans="1:24">
      <c r="A38" s="136" t="s">
        <v>184</v>
      </c>
      <c r="B38" s="136" t="s">
        <v>63</v>
      </c>
      <c r="C38" s="136" t="s">
        <v>262</v>
      </c>
      <c r="D38" s="136" t="s">
        <v>264</v>
      </c>
      <c r="E38" s="136" t="s">
        <v>99</v>
      </c>
      <c r="F38" s="136" t="s">
        <v>100</v>
      </c>
      <c r="G38" s="136" t="s">
        <v>265</v>
      </c>
      <c r="H38" s="136" t="s">
        <v>266</v>
      </c>
      <c r="I38" s="136" t="s">
        <v>197</v>
      </c>
      <c r="J38" s="136" t="s">
        <v>198</v>
      </c>
      <c r="K38" s="139">
        <v>2000</v>
      </c>
      <c r="L38" s="139">
        <v>2000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ht="19.5" customHeight="1" spans="1:24">
      <c r="A39" s="136" t="s">
        <v>184</v>
      </c>
      <c r="B39" s="136" t="s">
        <v>63</v>
      </c>
      <c r="C39" s="136" t="s">
        <v>262</v>
      </c>
      <c r="D39" s="136" t="s">
        <v>267</v>
      </c>
      <c r="E39" s="136" t="s">
        <v>99</v>
      </c>
      <c r="F39" s="136" t="s">
        <v>100</v>
      </c>
      <c r="G39" s="136" t="s">
        <v>268</v>
      </c>
      <c r="H39" s="136" t="s">
        <v>269</v>
      </c>
      <c r="I39" s="136" t="s">
        <v>197</v>
      </c>
      <c r="J39" s="136" t="s">
        <v>198</v>
      </c>
      <c r="K39" s="139">
        <v>800</v>
      </c>
      <c r="L39" s="139">
        <v>800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</row>
    <row r="40" ht="19.5" customHeight="1" spans="1:24">
      <c r="A40" s="136" t="s">
        <v>184</v>
      </c>
      <c r="B40" s="136" t="s">
        <v>63</v>
      </c>
      <c r="C40" s="136" t="s">
        <v>262</v>
      </c>
      <c r="D40" s="136" t="s">
        <v>270</v>
      </c>
      <c r="E40" s="136" t="s">
        <v>99</v>
      </c>
      <c r="F40" s="136" t="s">
        <v>100</v>
      </c>
      <c r="G40" s="136" t="s">
        <v>271</v>
      </c>
      <c r="H40" s="136" t="s">
        <v>272</v>
      </c>
      <c r="I40" s="136" t="s">
        <v>197</v>
      </c>
      <c r="J40" s="136" t="s">
        <v>198</v>
      </c>
      <c r="K40" s="139">
        <v>1466</v>
      </c>
      <c r="L40" s="139">
        <v>1466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</row>
    <row r="41" ht="19.5" customHeight="1" spans="1:24">
      <c r="A41" s="136" t="s">
        <v>184</v>
      </c>
      <c r="B41" s="136" t="s">
        <v>63</v>
      </c>
      <c r="C41" s="136" t="s">
        <v>262</v>
      </c>
      <c r="D41" s="136" t="s">
        <v>273</v>
      </c>
      <c r="E41" s="136" t="s">
        <v>99</v>
      </c>
      <c r="F41" s="136" t="s">
        <v>100</v>
      </c>
      <c r="G41" s="136" t="s">
        <v>274</v>
      </c>
      <c r="H41" s="136" t="s">
        <v>275</v>
      </c>
      <c r="I41" s="136" t="s">
        <v>197</v>
      </c>
      <c r="J41" s="136" t="s">
        <v>198</v>
      </c>
      <c r="K41" s="139">
        <v>4000</v>
      </c>
      <c r="L41" s="139">
        <v>4000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</row>
    <row r="42" ht="19.5" customHeight="1" spans="1:24">
      <c r="A42" s="136" t="s">
        <v>184</v>
      </c>
      <c r="B42" s="136" t="s">
        <v>63</v>
      </c>
      <c r="C42" s="136" t="s">
        <v>262</v>
      </c>
      <c r="D42" s="136" t="s">
        <v>276</v>
      </c>
      <c r="E42" s="136" t="s">
        <v>99</v>
      </c>
      <c r="F42" s="136" t="s">
        <v>100</v>
      </c>
      <c r="G42" s="136" t="s">
        <v>215</v>
      </c>
      <c r="H42" s="136" t="s">
        <v>216</v>
      </c>
      <c r="I42" s="136" t="s">
        <v>197</v>
      </c>
      <c r="J42" s="136" t="s">
        <v>198</v>
      </c>
      <c r="K42" s="139">
        <v>1560</v>
      </c>
      <c r="L42" s="139">
        <v>1560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</row>
    <row r="43" ht="19.5" customHeight="1" spans="1:24">
      <c r="A43" s="136" t="s">
        <v>184</v>
      </c>
      <c r="B43" s="136" t="s">
        <v>63</v>
      </c>
      <c r="C43" s="136" t="s">
        <v>262</v>
      </c>
      <c r="D43" s="136" t="s">
        <v>277</v>
      </c>
      <c r="E43" s="136" t="s">
        <v>99</v>
      </c>
      <c r="F43" s="136" t="s">
        <v>100</v>
      </c>
      <c r="G43" s="136" t="s">
        <v>278</v>
      </c>
      <c r="H43" s="136" t="s">
        <v>279</v>
      </c>
      <c r="I43" s="136" t="s">
        <v>280</v>
      </c>
      <c r="J43" s="136" t="s">
        <v>279</v>
      </c>
      <c r="K43" s="139">
        <v>14000</v>
      </c>
      <c r="L43" s="139">
        <v>14000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</row>
    <row r="44" ht="19.5" customHeight="1" spans="1:24">
      <c r="A44" s="136" t="s">
        <v>184</v>
      </c>
      <c r="B44" s="136" t="s">
        <v>63</v>
      </c>
      <c r="C44" s="136" t="s">
        <v>262</v>
      </c>
      <c r="D44" s="136" t="s">
        <v>281</v>
      </c>
      <c r="E44" s="136" t="s">
        <v>99</v>
      </c>
      <c r="F44" s="136" t="s">
        <v>100</v>
      </c>
      <c r="G44" s="136" t="s">
        <v>282</v>
      </c>
      <c r="H44" s="136" t="s">
        <v>283</v>
      </c>
      <c r="I44" s="136" t="s">
        <v>284</v>
      </c>
      <c r="J44" s="136" t="s">
        <v>283</v>
      </c>
      <c r="K44" s="139">
        <v>700</v>
      </c>
      <c r="L44" s="139">
        <v>700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</row>
    <row r="45" ht="19.5" customHeight="1" spans="1:24">
      <c r="A45" s="136" t="s">
        <v>184</v>
      </c>
      <c r="B45" s="136" t="s">
        <v>63</v>
      </c>
      <c r="C45" s="136" t="s">
        <v>262</v>
      </c>
      <c r="D45" s="136" t="s">
        <v>285</v>
      </c>
      <c r="E45" s="136" t="s">
        <v>99</v>
      </c>
      <c r="F45" s="136" t="s">
        <v>100</v>
      </c>
      <c r="G45" s="136" t="s">
        <v>286</v>
      </c>
      <c r="H45" s="136" t="s">
        <v>287</v>
      </c>
      <c r="I45" s="136" t="s">
        <v>288</v>
      </c>
      <c r="J45" s="136" t="s">
        <v>287</v>
      </c>
      <c r="K45" s="139">
        <v>3200</v>
      </c>
      <c r="L45" s="139">
        <v>3200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</row>
    <row r="46" ht="19.5" customHeight="1" spans="1:24">
      <c r="A46" s="136" t="s">
        <v>184</v>
      </c>
      <c r="B46" s="136" t="s">
        <v>63</v>
      </c>
      <c r="C46" s="136" t="s">
        <v>262</v>
      </c>
      <c r="D46" s="136" t="s">
        <v>289</v>
      </c>
      <c r="E46" s="136" t="s">
        <v>99</v>
      </c>
      <c r="F46" s="136" t="s">
        <v>100</v>
      </c>
      <c r="G46" s="136" t="s">
        <v>219</v>
      </c>
      <c r="H46" s="136" t="s">
        <v>220</v>
      </c>
      <c r="I46" s="136" t="s">
        <v>255</v>
      </c>
      <c r="J46" s="136" t="s">
        <v>220</v>
      </c>
      <c r="K46" s="139">
        <v>6000</v>
      </c>
      <c r="L46" s="139">
        <v>6000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</row>
    <row r="47" ht="19.5" customHeight="1" spans="1:24">
      <c r="A47" s="136" t="s">
        <v>184</v>
      </c>
      <c r="B47" s="136" t="s">
        <v>63</v>
      </c>
      <c r="C47" s="136" t="s">
        <v>262</v>
      </c>
      <c r="D47" s="136" t="s">
        <v>290</v>
      </c>
      <c r="E47" s="136" t="s">
        <v>99</v>
      </c>
      <c r="F47" s="136" t="s">
        <v>100</v>
      </c>
      <c r="G47" s="136" t="s">
        <v>247</v>
      </c>
      <c r="H47" s="136" t="s">
        <v>248</v>
      </c>
      <c r="I47" s="136" t="s">
        <v>200</v>
      </c>
      <c r="J47" s="136" t="s">
        <v>201</v>
      </c>
      <c r="K47" s="139">
        <v>30250</v>
      </c>
      <c r="L47" s="139">
        <v>30250</v>
      </c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</row>
    <row r="48" ht="19.5" customHeight="1" spans="1:24">
      <c r="A48" s="136" t="s">
        <v>184</v>
      </c>
      <c r="B48" s="136" t="s">
        <v>63</v>
      </c>
      <c r="C48" s="136" t="s">
        <v>262</v>
      </c>
      <c r="D48" s="136" t="s">
        <v>291</v>
      </c>
      <c r="E48" s="136" t="s">
        <v>99</v>
      </c>
      <c r="F48" s="136" t="s">
        <v>100</v>
      </c>
      <c r="G48" s="136" t="s">
        <v>268</v>
      </c>
      <c r="H48" s="136" t="s">
        <v>269</v>
      </c>
      <c r="I48" s="136" t="s">
        <v>200</v>
      </c>
      <c r="J48" s="136" t="s">
        <v>201</v>
      </c>
      <c r="K48" s="139">
        <v>4400</v>
      </c>
      <c r="L48" s="139">
        <v>4400</v>
      </c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</row>
    <row r="49" ht="19.5" customHeight="1" spans="1:24">
      <c r="A49" s="136" t="s">
        <v>184</v>
      </c>
      <c r="B49" s="136" t="s">
        <v>63</v>
      </c>
      <c r="C49" s="136" t="s">
        <v>262</v>
      </c>
      <c r="D49" s="136" t="s">
        <v>292</v>
      </c>
      <c r="E49" s="136" t="s">
        <v>99</v>
      </c>
      <c r="F49" s="136" t="s">
        <v>100</v>
      </c>
      <c r="G49" s="136" t="s">
        <v>271</v>
      </c>
      <c r="H49" s="136" t="s">
        <v>272</v>
      </c>
      <c r="I49" s="136" t="s">
        <v>200</v>
      </c>
      <c r="J49" s="136" t="s">
        <v>201</v>
      </c>
      <c r="K49" s="139">
        <v>8063</v>
      </c>
      <c r="L49" s="139">
        <v>8063</v>
      </c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</row>
    <row r="50" ht="19.5" customHeight="1" spans="1:24">
      <c r="A50" s="136" t="s">
        <v>184</v>
      </c>
      <c r="B50" s="136" t="s">
        <v>63</v>
      </c>
      <c r="C50" s="136" t="s">
        <v>262</v>
      </c>
      <c r="D50" s="136" t="s">
        <v>293</v>
      </c>
      <c r="E50" s="136" t="s">
        <v>99</v>
      </c>
      <c r="F50" s="136" t="s">
        <v>100</v>
      </c>
      <c r="G50" s="136" t="s">
        <v>274</v>
      </c>
      <c r="H50" s="136" t="s">
        <v>275</v>
      </c>
      <c r="I50" s="136" t="s">
        <v>200</v>
      </c>
      <c r="J50" s="136" t="s">
        <v>201</v>
      </c>
      <c r="K50" s="139">
        <v>22000</v>
      </c>
      <c r="L50" s="139">
        <v>22000</v>
      </c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</row>
    <row r="51" ht="19.5" customHeight="1" spans="1:24">
      <c r="A51" s="136" t="s">
        <v>184</v>
      </c>
      <c r="B51" s="136" t="s">
        <v>63</v>
      </c>
      <c r="C51" s="136" t="s">
        <v>262</v>
      </c>
      <c r="D51" s="136" t="s">
        <v>294</v>
      </c>
      <c r="E51" s="136" t="s">
        <v>99</v>
      </c>
      <c r="F51" s="136" t="s">
        <v>100</v>
      </c>
      <c r="G51" s="136" t="s">
        <v>286</v>
      </c>
      <c r="H51" s="136" t="s">
        <v>287</v>
      </c>
      <c r="I51" s="136" t="s">
        <v>200</v>
      </c>
      <c r="J51" s="136" t="s">
        <v>201</v>
      </c>
      <c r="K51" s="139">
        <v>17600</v>
      </c>
      <c r="L51" s="139">
        <v>17600</v>
      </c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</row>
    <row r="52" ht="19.5" customHeight="1" spans="1:24">
      <c r="A52" s="136" t="s">
        <v>184</v>
      </c>
      <c r="B52" s="136" t="s">
        <v>63</v>
      </c>
      <c r="C52" s="136" t="s">
        <v>262</v>
      </c>
      <c r="D52" s="136" t="s">
        <v>295</v>
      </c>
      <c r="E52" s="136" t="s">
        <v>99</v>
      </c>
      <c r="F52" s="136" t="s">
        <v>100</v>
      </c>
      <c r="G52" s="136" t="s">
        <v>282</v>
      </c>
      <c r="H52" s="136" t="s">
        <v>283</v>
      </c>
      <c r="I52" s="136" t="s">
        <v>200</v>
      </c>
      <c r="J52" s="136" t="s">
        <v>201</v>
      </c>
      <c r="K52" s="139">
        <v>3850</v>
      </c>
      <c r="L52" s="139">
        <v>3850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</row>
    <row r="53" ht="19.5" customHeight="1" spans="1:24">
      <c r="A53" s="136" t="s">
        <v>184</v>
      </c>
      <c r="B53" s="136" t="s">
        <v>63</v>
      </c>
      <c r="C53" s="136" t="s">
        <v>262</v>
      </c>
      <c r="D53" s="136" t="s">
        <v>296</v>
      </c>
      <c r="E53" s="136" t="s">
        <v>99</v>
      </c>
      <c r="F53" s="136" t="s">
        <v>100</v>
      </c>
      <c r="G53" s="136" t="s">
        <v>219</v>
      </c>
      <c r="H53" s="136" t="s">
        <v>220</v>
      </c>
      <c r="I53" s="136" t="s">
        <v>200</v>
      </c>
      <c r="J53" s="136" t="s">
        <v>201</v>
      </c>
      <c r="K53" s="139">
        <v>33000</v>
      </c>
      <c r="L53" s="139">
        <v>33000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</row>
    <row r="54" ht="19.5" customHeight="1" spans="1:24">
      <c r="A54" s="135" t="s">
        <v>49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9">
        <v>2893122.94</v>
      </c>
      <c r="L54" s="139">
        <v>2893122.94</v>
      </c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</row>
  </sheetData>
  <mergeCells count="19">
    <mergeCell ref="H1:X1"/>
    <mergeCell ref="A2:X2"/>
    <mergeCell ref="A3:C3"/>
    <mergeCell ref="L4:N4"/>
    <mergeCell ref="O4:Q4"/>
    <mergeCell ref="S4:X4"/>
    <mergeCell ref="A54:J5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8"/>
  <sheetViews>
    <sheetView showZeros="0" topLeftCell="F1" workbookViewId="0">
      <selection activeCell="N7" sqref="N7"/>
    </sheetView>
  </sheetViews>
  <sheetFormatPr defaultColWidth="12.2833333333333" defaultRowHeight="12.75" customHeight="1" outlineLevelRow="7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119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Y1" s="120"/>
      <c r="Z1" s="130"/>
      <c r="AA1" s="120"/>
    </row>
    <row r="2" ht="41.25" customHeight="1" spans="1:1">
      <c r="A2" s="92" t="str">
        <f>"2026"&amp;"年部门预算项目支出明细表"</f>
        <v>2026年部门预算项目支出明细表</v>
      </c>
    </row>
    <row r="3" ht="17.25" customHeight="1" spans="1:27">
      <c r="A3" s="121" t="str">
        <f>"单位名称："&amp;"昆明市西山区城乡居民社会养老保险局"</f>
        <v>单位名称：昆明市西山区城乡居民社会养老保险局</v>
      </c>
      <c r="AA3" s="131" t="s">
        <v>0</v>
      </c>
    </row>
    <row r="4" ht="24" customHeight="1" spans="1:27">
      <c r="A4" s="122" t="s">
        <v>172</v>
      </c>
      <c r="B4" s="113" t="s">
        <v>173</v>
      </c>
      <c r="C4" s="113" t="s">
        <v>297</v>
      </c>
      <c r="D4" s="122" t="s">
        <v>174</v>
      </c>
      <c r="E4" s="113" t="s">
        <v>298</v>
      </c>
      <c r="F4" s="122" t="s">
        <v>299</v>
      </c>
      <c r="G4" s="113" t="s">
        <v>175</v>
      </c>
      <c r="H4" s="122" t="s">
        <v>176</v>
      </c>
      <c r="I4" s="122" t="s">
        <v>177</v>
      </c>
      <c r="J4" s="122" t="s">
        <v>300</v>
      </c>
      <c r="K4" s="122" t="s">
        <v>301</v>
      </c>
      <c r="L4" s="122" t="s">
        <v>180</v>
      </c>
      <c r="M4" s="122" t="s">
        <v>181</v>
      </c>
      <c r="N4" s="113" t="s">
        <v>49</v>
      </c>
      <c r="O4" s="113" t="s">
        <v>182</v>
      </c>
      <c r="P4" s="113"/>
      <c r="Q4" s="113"/>
      <c r="R4" s="113" t="s">
        <v>183</v>
      </c>
      <c r="S4" s="113"/>
      <c r="T4" s="113"/>
      <c r="U4" s="122" t="s">
        <v>55</v>
      </c>
      <c r="V4" s="113" t="s">
        <v>56</v>
      </c>
      <c r="W4" s="113"/>
      <c r="X4" s="113"/>
      <c r="Y4" s="113"/>
      <c r="Z4" s="113"/>
      <c r="AA4" s="113"/>
    </row>
    <row r="5" ht="39.75" customHeight="1" spans="1:27">
      <c r="A5" s="123"/>
      <c r="B5" s="124"/>
      <c r="C5" s="124"/>
      <c r="D5" s="125"/>
      <c r="E5" s="125"/>
      <c r="F5" s="125"/>
      <c r="G5" s="125"/>
      <c r="H5" s="123"/>
      <c r="I5" s="123"/>
      <c r="J5" s="123"/>
      <c r="K5" s="123"/>
      <c r="L5" s="123"/>
      <c r="M5" s="123"/>
      <c r="N5" s="113"/>
      <c r="O5" s="113" t="s">
        <v>52</v>
      </c>
      <c r="P5" s="122" t="s">
        <v>53</v>
      </c>
      <c r="Q5" s="122" t="s">
        <v>54</v>
      </c>
      <c r="R5" s="122" t="s">
        <v>52</v>
      </c>
      <c r="S5" s="122" t="s">
        <v>53</v>
      </c>
      <c r="T5" s="122" t="s">
        <v>54</v>
      </c>
      <c r="U5" s="129"/>
      <c r="V5" s="122" t="s">
        <v>51</v>
      </c>
      <c r="W5" s="122" t="s">
        <v>57</v>
      </c>
      <c r="X5" s="113" t="s">
        <v>59</v>
      </c>
      <c r="Y5" s="122" t="s">
        <v>60</v>
      </c>
      <c r="Z5" s="122" t="s">
        <v>58</v>
      </c>
      <c r="AA5" s="122" t="s">
        <v>61</v>
      </c>
    </row>
    <row r="6" ht="17.25" customHeight="1" spans="1:27">
      <c r="A6" s="126" t="s">
        <v>74</v>
      </c>
      <c r="B6" s="126" t="s">
        <v>75</v>
      </c>
      <c r="C6" s="126" t="s">
        <v>76</v>
      </c>
      <c r="D6" s="126" t="s">
        <v>77</v>
      </c>
      <c r="E6" s="126" t="s">
        <v>78</v>
      </c>
      <c r="F6" s="126" t="s">
        <v>79</v>
      </c>
      <c r="G6" s="126" t="s">
        <v>80</v>
      </c>
      <c r="H6" s="126" t="s">
        <v>81</v>
      </c>
      <c r="I6" s="126" t="s">
        <v>82</v>
      </c>
      <c r="J6" s="126" t="s">
        <v>83</v>
      </c>
      <c r="K6" s="126" t="s">
        <v>84</v>
      </c>
      <c r="L6" s="126" t="s">
        <v>85</v>
      </c>
      <c r="M6" s="126" t="s">
        <v>86</v>
      </c>
      <c r="N6" s="126" t="s">
        <v>87</v>
      </c>
      <c r="O6" s="126" t="s">
        <v>88</v>
      </c>
      <c r="P6" s="126" t="s">
        <v>302</v>
      </c>
      <c r="Q6" s="126" t="s">
        <v>303</v>
      </c>
      <c r="R6" s="126" t="s">
        <v>304</v>
      </c>
      <c r="S6" s="126" t="s">
        <v>305</v>
      </c>
      <c r="T6" s="126" t="s">
        <v>306</v>
      </c>
      <c r="U6" s="126" t="s">
        <v>307</v>
      </c>
      <c r="V6" s="126" t="s">
        <v>308</v>
      </c>
      <c r="W6" s="126" t="s">
        <v>309</v>
      </c>
      <c r="X6" s="126" t="s">
        <v>310</v>
      </c>
      <c r="Y6" s="126" t="s">
        <v>311</v>
      </c>
      <c r="Z6" s="126" t="s">
        <v>312</v>
      </c>
      <c r="AA6" s="126" t="s">
        <v>313</v>
      </c>
    </row>
    <row r="7" ht="19.5" customHeight="1" spans="1:27">
      <c r="A7" s="22" t="s">
        <v>184</v>
      </c>
      <c r="B7" s="23" t="s">
        <v>63</v>
      </c>
      <c r="C7" s="22" t="s">
        <v>314</v>
      </c>
      <c r="D7" s="23" t="s">
        <v>315</v>
      </c>
      <c r="E7" s="23" t="s">
        <v>316</v>
      </c>
      <c r="F7" s="23" t="s">
        <v>317</v>
      </c>
      <c r="G7" s="23" t="s">
        <v>315</v>
      </c>
      <c r="H7" s="22" t="s">
        <v>93</v>
      </c>
      <c r="I7" s="22" t="s">
        <v>94</v>
      </c>
      <c r="J7" s="22" t="s">
        <v>286</v>
      </c>
      <c r="K7" s="22" t="s">
        <v>287</v>
      </c>
      <c r="L7" s="22" t="s">
        <v>288</v>
      </c>
      <c r="M7" s="22" t="s">
        <v>287</v>
      </c>
      <c r="N7" s="77">
        <v>30000</v>
      </c>
      <c r="O7" s="77">
        <v>30000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ht="18.75" customHeight="1" spans="1:27">
      <c r="A8" s="127" t="s">
        <v>49</v>
      </c>
      <c r="B8" s="23"/>
      <c r="C8" s="23"/>
      <c r="D8" s="23"/>
      <c r="E8" s="23"/>
      <c r="F8" s="23"/>
      <c r="G8" s="23"/>
      <c r="H8" s="128"/>
      <c r="I8" s="128"/>
      <c r="J8" s="128"/>
      <c r="K8" s="128"/>
      <c r="L8" s="128"/>
      <c r="M8" s="128"/>
      <c r="N8" s="77">
        <v>30000</v>
      </c>
      <c r="O8" s="77">
        <v>30000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</sheetData>
  <mergeCells count="21">
    <mergeCell ref="A2:AA2"/>
    <mergeCell ref="A3:C3"/>
    <mergeCell ref="O4:Q4"/>
    <mergeCell ref="R4:T4"/>
    <mergeCell ref="V4:AA4"/>
    <mergeCell ref="A8:M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部门预算基本支出明细表</vt:lpstr>
      <vt:lpstr>部门预算项目支出明细表</vt:lpstr>
      <vt:lpstr>部门项目支出绩效目标表</vt:lpstr>
      <vt:lpstr>部门新增资产配置预算表</vt:lpstr>
      <vt:lpstr>部门政府采购预算表</vt:lpstr>
      <vt:lpstr>部门政府购买服务预算表</vt:lpstr>
      <vt:lpstr>部门项目中期规划预算表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xsqjbj</cp:lastModifiedBy>
  <dcterms:created xsi:type="dcterms:W3CDTF">2026-04-21T09:26:00Z</dcterms:created>
  <dcterms:modified xsi:type="dcterms:W3CDTF">2026-05-12T08:48:45Z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5E3F5D642AC64A93BCAD77848DAAA669_12</vt:lpwstr>
  </property>
</Properties>
</file>