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 firstSheet="13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8" r:id="rId7"/>
    <sheet name="部门项目支出预算表" sheetId="9" r:id="rId8"/>
    <sheet name="部门项目支出绩效目标表" sheetId="10" r:id="rId9"/>
    <sheet name="部门政府性基金预算支出预算表" sheetId="7" r:id="rId10"/>
    <sheet name="部门政府采购预算表" sheetId="12" r:id="rId11"/>
    <sheet name="部门政府购买服务预算表" sheetId="13" r:id="rId12"/>
    <sheet name="对下转移支付预算表" sheetId="15" r:id="rId13"/>
    <sheet name="对下转移支付绩效目标表 " sheetId="16" r:id="rId14"/>
    <sheet name="新增资产配置预算表" sheetId="11" r:id="rId15"/>
    <sheet name="上级转移支付补助项目支出预算表" sheetId="17" r:id="rId16"/>
    <sheet name="部门项目中期规划预算表" sheetId="14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<sst xmlns="http://schemas.openxmlformats.org/spreadsheetml/2006/main" count="1676" uniqueCount="507">
  <si>
    <t>预算01-1表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</si>
  <si>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</si>
  <si>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</si>
  <si>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</si>
  <si>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</si>
  <si>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</si>
  <si>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</si>
  <si>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</si>
  <si>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</si>
  <si>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</si>
  <si>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</si>
  <si>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</si>
  <si>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</si>
  <si>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</si>
  <si>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</si>
  <si>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</si>
  <si>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</si>
  <si>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</si>
  <si>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</si>
  <si>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</si>
  <si>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</si>
  <si>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</si>
  <si>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</si>
  <si>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</si>
  <si>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</si>
  <si>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</si>
  <si>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</si>
  <si>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</si>
  <si>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</si>
  <si>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</si>
  <si>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</si>
  <si>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</si>
  <si>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</si>
  <si>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</si>
  <si>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</si>
  <si>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</si>
  <si>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</si>
  <si>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</si>
  <si>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</si>
  <si>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</si>
  <si>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</si>
  <si>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</si>
  <si>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</si>
  <si>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</si>
  <si>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</si>
  <si>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</si>
  <si>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</si>
  <si>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</si>
  <si>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</si>
  <si>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</si>
  <si>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</si>
  <si>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</si>
  <si>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</si>
  <si>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</si>
  <si>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</si>
  <si>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</si>
  <si>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</si>
  <si>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</si>
  <si>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</si>
  <si>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</si>
  <si>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</si>
  <si>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</si>
  <si>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</si>
  <si>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</si>
  <si>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105009</t>
  </si>
  <si>
    <t>昆明市第十五幼儿园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</si>
  <si>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</si>
  <si>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</si>
  <si>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</si>
  <si>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</si>
  <si>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</si>
  <si>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</si>
  <si>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</si>
  <si>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</si>
  <si>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</si>
  <si>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</si>
  <si>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</si>
  <si>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</si>
  <si>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</si>
  <si>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</si>
  <si>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</si>
  <si>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</si>
  <si>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</si>
  <si>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</si>
  <si>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</si>
  <si>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</si>
  <si>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</si>
  <si>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</si>
  <si>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</si>
  <si>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</si>
  <si>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</si>
  <si>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</si>
  <si>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</si>
  <si>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</si>
  <si>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</si>
  <si>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</si>
  <si>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</si>
  <si>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</si>
  <si>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</si>
  <si>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</si>
  <si>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</si>
  <si>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</si>
  <si>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</si>
  <si>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</si>
  <si>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</si>
  <si>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</si>
  <si>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</si>
  <si>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</si>
  <si>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</si>
  <si>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</si>
  <si>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</si>
  <si>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</si>
  <si>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</si>
  <si>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</si>
  <si>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</si>
  <si>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</si>
  <si>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</si>
  <si>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</si>
  <si>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</si>
  <si>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</si>
  <si>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</si>
  <si>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</si>
  <si>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</si>
  <si>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</si>
  <si>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</si>
  <si>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</si>
  <si>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</si>
  <si>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</si>
  <si>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</si>
  <si>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</si>
  <si>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</si>
  <si>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</si>
  <si>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</si>
  <si>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</si>
  <si>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</si>
  <si>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</si>
  <si>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</si>
  <si>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</si>
  <si>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</si>
  <si>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</si>
  <si>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</si>
  <si>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</si>
  <si>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</si>
  <si>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</si>
  <si>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</si>
  <si>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</si>
  <si>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</si>
  <si>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</si>
  <si>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</si>
  <si>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</si>
  <si>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</si>
  <si>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</si>
  <si>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</si>
  <si>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</si>
  <si>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</si>
  <si>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</si>
  <si>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</si>
  <si>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</si>
  <si>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</si>
  <si>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</si>
  <si>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</si>
  <si>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</si>
  <si>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</si>
  <si>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</si>
  <si>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</si>
  <si>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</si>
  <si>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</si>
  <si>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</si>
  <si>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</si>
  <si>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</si>
  <si>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</si>
  <si>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</si>
  <si>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说明：昆明市第十五幼儿园无“三公”经费预算支出，此表无数据。</t>
  </si>
  <si>
    <t>预算04表</t>
  </si>
  <si>
    <t>2023年部门基本支出预算表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</si>
  <si>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</si>
  <si>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</si>
  <si>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</si>
  <si>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</si>
  <si>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</si>
  <si>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</si>
  <si>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</si>
  <si>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</si>
  <si>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</si>
  <si>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</si>
  <si>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</si>
  <si>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</si>
  <si>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昆明市西山区教育体育局</t>
  </si>
  <si>
    <t>离退休人员福利费</t>
  </si>
  <si>
    <t>30299</t>
  </si>
  <si>
    <t>其他商品和服务支出</t>
  </si>
  <si>
    <t>50502</t>
  </si>
  <si>
    <t>商品和服务支出</t>
  </si>
  <si>
    <t>工会经费</t>
  </si>
  <si>
    <t>事业工会经费</t>
  </si>
  <si>
    <t>30228</t>
  </si>
  <si>
    <t>社会保障缴费</t>
  </si>
  <si>
    <t>养老保险</t>
  </si>
  <si>
    <t>30108</t>
  </si>
  <si>
    <t>机关事业单位基本养老保险缴费</t>
  </si>
  <si>
    <t>50501</t>
  </si>
  <si>
    <t>工资福利支出</t>
  </si>
  <si>
    <t>基本医疗保险（事业）</t>
  </si>
  <si>
    <t>30110</t>
  </si>
  <si>
    <t>职工基本医疗保险缴费</t>
  </si>
  <si>
    <t>公务员医疗统筹</t>
  </si>
  <si>
    <t>30111</t>
  </si>
  <si>
    <t>公务员医疗补助缴费</t>
  </si>
  <si>
    <t>失业保险</t>
  </si>
  <si>
    <t>30112</t>
  </si>
  <si>
    <t>其他社会保障缴费</t>
  </si>
  <si>
    <t>重特病医疗统筹</t>
  </si>
  <si>
    <t>工伤保险</t>
  </si>
  <si>
    <t>一般公用经费支出</t>
  </si>
  <si>
    <t>办公费</t>
  </si>
  <si>
    <t>30201</t>
  </si>
  <si>
    <t>区属学校、幼儿园党建经费</t>
  </si>
  <si>
    <t>水费</t>
  </si>
  <si>
    <t>30205</t>
  </si>
  <si>
    <t>电费</t>
  </si>
  <si>
    <t>30206</t>
  </si>
  <si>
    <t>邮电费</t>
  </si>
  <si>
    <t>30207</t>
  </si>
  <si>
    <t>维修费</t>
  </si>
  <si>
    <t>30213</t>
  </si>
  <si>
    <t>维修（护）费</t>
  </si>
  <si>
    <t>教育部门培训费</t>
  </si>
  <si>
    <t>30216</t>
  </si>
  <si>
    <t>培训费</t>
  </si>
  <si>
    <t>委托业务费</t>
  </si>
  <si>
    <t>30227</t>
  </si>
  <si>
    <t>教育部门福利费</t>
  </si>
  <si>
    <t>事业人员绩效奖励</t>
  </si>
  <si>
    <t>事业政府综合目标奖</t>
  </si>
  <si>
    <t>30103</t>
  </si>
  <si>
    <t>奖金</t>
  </si>
  <si>
    <t>事业绩效奖励（2017提高部分）</t>
  </si>
  <si>
    <t>30107</t>
  </si>
  <si>
    <t>绩效工资</t>
  </si>
  <si>
    <t>事业人员工资支出</t>
  </si>
  <si>
    <t>事业基本工资</t>
  </si>
  <si>
    <t>30101</t>
  </si>
  <si>
    <t>基本工资</t>
  </si>
  <si>
    <t>事业津贴补贴</t>
  </si>
  <si>
    <t>30102</t>
  </si>
  <si>
    <t>津贴补贴</t>
  </si>
  <si>
    <t>事业年终一次性奖金</t>
  </si>
  <si>
    <t>基础性绩效工资</t>
  </si>
  <si>
    <t>奖励性绩效工资</t>
  </si>
  <si>
    <t>残疾人保障金</t>
  </si>
  <si>
    <t>残疾人就业保障金</t>
  </si>
  <si>
    <t>离退休人员支出</t>
  </si>
  <si>
    <t>退休人员生活补助</t>
  </si>
  <si>
    <t>30305</t>
  </si>
  <si>
    <t>生活补助</t>
  </si>
  <si>
    <t>50901</t>
  </si>
  <si>
    <t>社会福利和救助</t>
  </si>
  <si>
    <t>其他公用经费支出</t>
  </si>
  <si>
    <t>退休人员公用经费</t>
  </si>
  <si>
    <t>30113</t>
  </si>
  <si>
    <t>编外聘用人员支出</t>
  </si>
  <si>
    <t>教育部门临聘人员工资</t>
  </si>
  <si>
    <t>30199</t>
  </si>
  <si>
    <t>其他工资福利支出</t>
  </si>
  <si>
    <t>教育部门临聘人员保险</t>
  </si>
  <si>
    <t>预算05-1表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</si>
  <si>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</si>
  <si>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</si>
  <si>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</si>
  <si>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</si>
  <si>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</si>
  <si>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</si>
  <si>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</si>
  <si>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</si>
  <si>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</si>
  <si>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</si>
  <si>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</si>
  <si>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</si>
  <si>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</si>
  <si>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</si>
  <si>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</si>
  <si>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</si>
  <si>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</si>
  <si>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事业发展类</t>
  </si>
  <si>
    <t>幼儿园运转补助经费</t>
  </si>
  <si>
    <t>本级</t>
  </si>
  <si>
    <t>非基建项目</t>
  </si>
  <si>
    <t>专项业务类</t>
  </si>
  <si>
    <t>西山区校园人防建设项目补助经费</t>
  </si>
  <si>
    <t>昆明市第十五幼儿园食堂伙食费收入经费</t>
  </si>
  <si>
    <t>收支专项账户利息资金</t>
  </si>
  <si>
    <t>昆明市第十五幼儿园委托代收征税款手续费资金</t>
  </si>
  <si>
    <t>自有资金项目经费</t>
  </si>
  <si>
    <t>昆财教〔2025〕262号省级学前教育免保育教育费结转资金</t>
  </si>
  <si>
    <t>昆财教〔2025〕202号市级学前教育免保育教育费结转资金</t>
  </si>
  <si>
    <t>昆财教〔2025〕273号市级学前教育免保育教育费项目结转资金</t>
  </si>
  <si>
    <t>昆财教〔2025〕173号中央级学前教育免保育教育费项目结转资金</t>
  </si>
  <si>
    <t>30209</t>
  </si>
  <si>
    <t>物业管理费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</si>
  <si>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</si>
  <si>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</si>
  <si>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</si>
  <si>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</si>
  <si>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</si>
  <si>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</si>
  <si>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</si>
  <si>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</si>
  <si>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</si>
  <si>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</si>
  <si>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贯彻落实《国务院办公厅关于逐步推行免费学前教育的意见》要求，研究制定省级实施方案，免除云南省本级和各州（市）公办幼儿园学前一年在园儿童的保育教育费；对教育部门批准设立的民办幼儿园学前一年在园儿童，参照当地同类型公办幼儿园免除水平，相应减免保育教育费。免保育教育费标准按照云南省县级以上地方人民政府及其教育、价格主管部门批准的公办幼儿园保育教育费收费标准（不含伙食费、住宿费、杂费等）执行。</t>
  </si>
  <si>
    <t>产出指标</t>
  </si>
  <si>
    <t>数量指标</t>
  </si>
  <si>
    <t>幼儿园学前一年在园儿童数免除率</t>
  </si>
  <si>
    <t>=</t>
  </si>
  <si>
    <t>100</t>
  </si>
  <si>
    <t>%</t>
  </si>
  <si>
    <t>定量指标</t>
  </si>
  <si>
    <t>质量指标</t>
  </si>
  <si>
    <t>免保育教育费资金使用合规程度</t>
  </si>
  <si>
    <t>时效指标</t>
  </si>
  <si>
    <t>补助资金到位及时率</t>
  </si>
  <si>
    <t>效益指标</t>
  </si>
  <si>
    <t>社会效益</t>
  </si>
  <si>
    <t>学前三年毛入园率</t>
  </si>
  <si>
    <t>&gt;</t>
  </si>
  <si>
    <t>95</t>
  </si>
  <si>
    <t>满意度指标</t>
  </si>
  <si>
    <t>服务对象满意度</t>
  </si>
  <si>
    <t>学生家长满意度</t>
  </si>
  <si>
    <t>&gt;=</t>
  </si>
  <si>
    <t>90</t>
  </si>
  <si>
    <t>完成得分</t>
  </si>
  <si>
    <t>94</t>
  </si>
  <si>
    <t>昆明市第十五幼儿园委托代征税款手续费</t>
  </si>
  <si>
    <t>委托代征税款手续费</t>
  </si>
  <si>
    <t>&lt;=</t>
  </si>
  <si>
    <t>2000</t>
  </si>
  <si>
    <t>元</t>
  </si>
  <si>
    <t>经济效益</t>
  </si>
  <si>
    <t>政策执行率</t>
  </si>
  <si>
    <t>定性指标</t>
  </si>
  <si>
    <t>及时知晓并执行</t>
  </si>
  <si>
    <t>社会满意度</t>
  </si>
  <si>
    <t>做好本部门人员、公用经费保障，按规定落实干部职工各项待遇，支持部门正常履职。</t>
  </si>
  <si>
    <t>服务学生</t>
  </si>
  <si>
    <t>1360</t>
  </si>
  <si>
    <t>人</t>
  </si>
  <si>
    <t>反映捐赠、补助资金工作经费保障单位正常服务学生人数情况。</t>
  </si>
  <si>
    <t>完成年限</t>
  </si>
  <si>
    <t>1.0</t>
  </si>
  <si>
    <t>年</t>
  </si>
  <si>
    <t>反映捐赠、补助资金工作经费完成年限</t>
  </si>
  <si>
    <t>部门运转</t>
  </si>
  <si>
    <t>正常运转</t>
  </si>
  <si>
    <t>是/否</t>
  </si>
  <si>
    <t>反映单位运转情况。</t>
  </si>
  <si>
    <t>社会公众满意度</t>
  </si>
  <si>
    <t>反映社会公众对单位履职情况的满意程度。</t>
  </si>
  <si>
    <t>成本指标</t>
  </si>
  <si>
    <t>经济成本指标</t>
  </si>
  <si>
    <t>单位成本</t>
  </si>
  <si>
    <t>100000</t>
  </si>
  <si>
    <t>反映捐赠、补助资金工作经费开支成本情况</t>
  </si>
  <si>
    <t>强化人防建设，2026年底建立两园区业务素质过硬的保安队伍9人，全面提升安保服务质量与水平，消除校园安全隐患，构建和谐校园，将全年安全事故发生率控制在3%以内，为学生提供一个优质安全的校园环境，确保学生健康成长。</t>
  </si>
  <si>
    <t>安保人员数</t>
  </si>
  <si>
    <t>人(人次、家)</t>
  </si>
  <si>
    <t>反映安保人员队伍建设情况。</t>
  </si>
  <si>
    <t>安保人员发放准确率</t>
  </si>
  <si>
    <t>反映获安保人员认定的准确性情况。
安保对象准确率=抽检符合标准的安保人员数/抽检实际安保对象数*100%</t>
  </si>
  <si>
    <t>发放及时率</t>
  </si>
  <si>
    <t>反映发放单位及时发放补助资金的情况。
发放及时率=在时限内发放资金/应发放资金*100%</t>
  </si>
  <si>
    <t>公办补助标准</t>
  </si>
  <si>
    <t>4050</t>
  </si>
  <si>
    <t>元/人*月</t>
  </si>
  <si>
    <t>反映安保人员补助标准情况。</t>
  </si>
  <si>
    <t>政策知晓率</t>
  </si>
  <si>
    <t>反映补助政策的宣传效果情况。
政策知晓率=调查中补助政策知晓人数/调查总人数*100%</t>
  </si>
  <si>
    <t>生态效益</t>
  </si>
  <si>
    <t>提供一个优质安全的校园环境</t>
  </si>
  <si>
    <t>反映校园安全环境情况。</t>
  </si>
  <si>
    <t>可持续影响</t>
  </si>
  <si>
    <t>安全事故发生率</t>
  </si>
  <si>
    <t>保障园区安全环境，减少安全事故的发生。</t>
  </si>
  <si>
    <t>家长满意度</t>
  </si>
  <si>
    <t>反映获补助受益对象家长的满意程度。</t>
  </si>
  <si>
    <t>教职工满意度</t>
  </si>
  <si>
    <t>反映获补助受益对象教职工的满意程度。</t>
  </si>
  <si>
    <t>安保人员经费成本</t>
  </si>
  <si>
    <t>340200</t>
  </si>
  <si>
    <t>反映园区为提供安全环境支出成本情况</t>
  </si>
  <si>
    <t>切实执行幼儿园2026年年度工作计划，完成本年度幼儿教育保育工作，加强社区校园文化建设，加强年轻教师培训力度，增进家园联系，保障和促进幼儿身心健康发展。</t>
  </si>
  <si>
    <t>幼儿家长对政策的知晓度</t>
  </si>
  <si>
    <t>收费公告、收费文件事宜宣传</t>
  </si>
  <si>
    <t>全体教职工对政策的知晓度</t>
  </si>
  <si>
    <t>绩效目标考核结果</t>
  </si>
  <si>
    <t>保障教育教学正常运转资金到位率</t>
  </si>
  <si>
    <t>保障幼儿园正常运转</t>
  </si>
  <si>
    <t>全体幼儿认知度</t>
  </si>
  <si>
    <t>提高</t>
  </si>
  <si>
    <t>幼儿认知水平测查</t>
  </si>
  <si>
    <t>全体家长满意度</t>
  </si>
  <si>
    <t>十五幼2026年收支专项账户利息</t>
  </si>
  <si>
    <t>收支利息数</t>
  </si>
  <si>
    <t>7630.45</t>
  </si>
  <si>
    <t>收取利息金额</t>
  </si>
  <si>
    <t>上缴完成率</t>
  </si>
  <si>
    <t>利息收入上缴情况</t>
  </si>
  <si>
    <t>社会满意度情况</t>
  </si>
  <si>
    <t>保障32个班教育教学正常运转</t>
  </si>
  <si>
    <t>保障幼儿园教育教学正常运转</t>
  </si>
  <si>
    <t>聘任制教师</t>
  </si>
  <si>
    <t>78</t>
  </si>
  <si>
    <t>外聘教师数量</t>
  </si>
  <si>
    <t>教师培训</t>
  </si>
  <si>
    <t>28</t>
  </si>
  <si>
    <t>人次</t>
  </si>
  <si>
    <t>年度教师培训达到计划</t>
  </si>
  <si>
    <t>聘任制教师经费执行率</t>
  </si>
  <si>
    <t>外聘教师经费使用情况</t>
  </si>
  <si>
    <t>教师培训达标率率</t>
  </si>
  <si>
    <t>教师培训达标情况</t>
  </si>
  <si>
    <t>按照预算执行进度完成保障教育教学运转</t>
  </si>
  <si>
    <t>2026年12月31日</t>
  </si>
  <si>
    <t>预算执行情况</t>
  </si>
  <si>
    <t>完成自主招聘教师工资等发放</t>
  </si>
  <si>
    <t>完成聘任教师工资发放</t>
  </si>
  <si>
    <t>按年度教师培训计划完成培训任务</t>
  </si>
  <si>
    <t>教师培训计划任务</t>
  </si>
  <si>
    <t>幼儿园教育教学</t>
  </si>
  <si>
    <t>幼儿园工作目标、计划</t>
  </si>
  <si>
    <t>学生满意度</t>
  </si>
  <si>
    <t>全体幼儿满意度</t>
  </si>
  <si>
    <t>幼儿园运转经费成本</t>
  </si>
  <si>
    <t>3366720</t>
  </si>
  <si>
    <t>反映2026年幼儿园运转经费支出情况</t>
  </si>
  <si>
    <t>预算06表</t>
  </si>
  <si>
    <t>本年政府性基金预算支出</t>
  </si>
  <si>
    <t>说明：昆明市第十五幼儿园无政府性基金预算支出，此表无数据。</t>
  </si>
  <si>
    <t>预算07表</t>
  </si>
  <si>
    <t>采购目录</t>
  </si>
  <si>
    <t>采购项目</t>
  </si>
  <si>
    <t>计量
单位</t>
  </si>
  <si>
    <t>数量</t>
  </si>
  <si>
    <t>单价</t>
  </si>
  <si>
    <t>资金来源</t>
  </si>
  <si>
    <t>单位自筹</t>
  </si>
  <si>
    <t>结余结转资金</t>
  </si>
  <si>
    <t>事业单位
经营收入</t>
  </si>
  <si>
    <t>餐饮服务</t>
  </si>
  <si>
    <t>餐饮服务及营养保健服务经费</t>
  </si>
  <si>
    <t>复印纸</t>
  </si>
  <si>
    <t>保安服务</t>
  </si>
  <si>
    <t>物业管理服务</t>
  </si>
  <si>
    <t>外围物业管理费</t>
  </si>
  <si>
    <t>预算08表</t>
  </si>
  <si>
    <t>基本支出/项目支出</t>
  </si>
  <si>
    <t>政府购买服务项目</t>
  </si>
  <si>
    <t>政府购买服务目录</t>
  </si>
  <si>
    <t>政府性基金</t>
  </si>
  <si>
    <t>财政专户管理的收入</t>
  </si>
  <si>
    <t>说明：昆明市第十五幼儿园无政府购买服务预算支出，此表无数据。</t>
  </si>
  <si>
    <t>预算09-1表</t>
  </si>
  <si>
    <t>2026年对下转移支付预算表</t>
  </si>
  <si>
    <t>单位名称：昆明市第十五幼儿园</t>
  </si>
  <si>
    <t>单位名称（项目）</t>
  </si>
  <si>
    <t>地区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</si>
  <si>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</si>
  <si>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</si>
  <si>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</si>
  <si>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</si>
  <si>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</si>
  <si>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</si>
  <si>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</si>
  <si>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</si>
  <si>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</si>
  <si>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</si>
  <si>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</si>
  <si>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</si>
  <si>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</si>
  <si>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</si>
  <si>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</si>
  <si>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</si>
  <si>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</si>
  <si>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</si>
  <si>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</si>
  <si>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说明：昆明市第十五幼儿园无对下转移支付预算支出，此表无数据。</t>
  </si>
  <si>
    <t>预算09-2表</t>
  </si>
  <si>
    <t>2026年对下转移支付绩效目标表</t>
  </si>
  <si>
    <t>单位名称、项目名称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</si>
  <si>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</si>
  <si>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</si>
  <si>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</si>
  <si>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</si>
  <si>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</si>
  <si>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</si>
  <si>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金额</t>
  </si>
  <si>
    <t>说明：昆明市第十五幼儿园无新增资产预算支出，此表无数据。</t>
  </si>
  <si>
    <t>预算11表</t>
  </si>
  <si>
    <t>2026年上级转移支付补助项目支出预算表</t>
  </si>
  <si>
    <t>项目分类</t>
  </si>
  <si>
    <t>项目单位</t>
  </si>
  <si>
    <t>上级补助</t>
  </si>
  <si>
    <t>说明：昆明市第十五幼儿园无上级转移支付补助项目预算支出，此表无数据。</t>
  </si>
  <si>
    <t>预算12表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</si>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</sst>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sz val="10"/>
      <color rgb="FF000000"/>
      <name val="Arial"/>
      <charset val="134"/>
    </font>
    <font>
      <sz val="9"/>
      <color theme="1"/>
      <name val="normal"/>
      <charset val="134"/>
    </font>
    <font>
      <b/>
      <sz val="21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16" fillId="0" borderId="7">
      <alignment horizontal="right" vertical="center"/>
    </xf>
    <xf numFmtId="49" fontId="16" fillId="0" borderId="7">
      <alignment horizontal="left" vertical="center" wrapText="1"/>
    </xf>
    <xf numFmtId="176" fontId="16" fillId="0" borderId="7">
      <alignment horizontal="right" vertical="center"/>
    </xf>
    <xf numFmtId="177" fontId="16" fillId="0" borderId="7">
      <alignment horizontal="right" vertical="center"/>
    </xf>
    <xf numFmtId="178" fontId="16" fillId="0" borderId="7">
      <alignment horizontal="right" vertical="center"/>
    </xf>
    <xf numFmtId="179" fontId="16" fillId="0" borderId="7">
      <alignment horizontal="right" vertical="center"/>
    </xf>
    <xf numFmtId="10" fontId="16" fillId="0" borderId="7">
      <alignment horizontal="right" vertical="center"/>
    </xf>
    <xf numFmtId="180" fontId="16" fillId="0" borderId="7">
      <alignment horizontal="right" vertical="center"/>
    </xf>
    <xf numFmtId="0" fontId="16" fillId="0" borderId="0">
      <alignment vertical="top"/>
      <protection locked="0"/>
    </xf>
    <xf numFmtId="0" fontId="6" fillId="0" borderId="0"/>
  </cellStyleXfs>
  <cellXfs count="236">
    <xf numFmtId="0" fontId="0" fillId="0" borderId="0" xfId="0"/>
    <xf numFmtId="49" fontId="1" fillId="0" borderId="0" xfId="0" applyNumberFormat="1" applyFont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5" fillId="0" borderId="7" xfId="51" applyFont="1" applyAlignment="1">
      <alignment horizontal="left" vertical="center"/>
    </xf>
    <xf numFmtId="176" fontId="5" fillId="0" borderId="7" xfId="51" applyFont="1">
      <alignment horizontal="righ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57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7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9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right" vertical="center"/>
      <protection locked="0"/>
    </xf>
    <xf numFmtId="0" fontId="7" fillId="2" borderId="7" xfId="0" applyFont="1" applyFill="1" applyBorder="1" applyAlignment="1" applyProtection="1">
      <alignment horizontal="right" vertical="center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>
      <alignment horizont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left" wrapText="1"/>
      <protection locked="0"/>
    </xf>
    <xf numFmtId="0" fontId="7" fillId="0" borderId="7" xfId="0" applyFont="1" applyBorder="1" applyAlignment="1">
      <alignment horizontal="left" wrapText="1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3" fontId="7" fillId="2" borderId="7" xfId="0" applyNumberFormat="1" applyFont="1" applyFill="1" applyBorder="1" applyAlignment="1" applyProtection="1">
      <alignment horizontal="right" vertical="center"/>
      <protection locked="0"/>
    </xf>
    <xf numFmtId="4" fontId="7" fillId="2" borderId="7" xfId="0" applyNumberFormat="1" applyFont="1" applyFill="1" applyBorder="1" applyAlignment="1" applyProtection="1">
      <alignment horizontal="right" vertical="center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7" xfId="0" applyFont="1" applyBorder="1" applyAlignment="1">
      <alignment horizontal="left"/>
    </xf>
    <xf numFmtId="0" fontId="7" fillId="2" borderId="7" xfId="0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  <protection locked="0"/>
    </xf>
    <xf numFmtId="176" fontId="5" fillId="0" borderId="7" xfId="51" applyNumberFormat="1" applyFont="1" applyBorder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left" vertical="center"/>
      <protection locked="0"/>
    </xf>
    <xf numFmtId="4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3" fontId="3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49" fontId="5" fillId="0" borderId="7" xfId="50" applyFo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vertical="top" wrapText="1"/>
      <protection locked="0"/>
    </xf>
    <xf numFmtId="0" fontId="13" fillId="0" borderId="3" xfId="0" applyFont="1" applyBorder="1" applyAlignment="1" applyProtection="1">
      <alignment vertical="top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49" fontId="14" fillId="0" borderId="7" xfId="5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0" applyFont="1" applyAlignment="1">
      <alignment horizontal="left" vertical="center" wrapText="1" indent="1"/>
    </xf>
    <xf numFmtId="0" fontId="9" fillId="2" borderId="0" xfId="0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Alignment="1">
      <alignment horizontal="right" wrapText="1"/>
    </xf>
    <xf numFmtId="0" fontId="13" fillId="2" borderId="7" xfId="0" applyFont="1" applyFill="1" applyBorder="1" applyAlignment="1" applyProtection="1">
      <alignment vertical="top" wrapText="1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5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right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176" fontId="16" fillId="0" borderId="7" xfId="51" applyProtection="1">
      <alignment horizontal="right" vertical="center"/>
      <protection locked="0"/>
    </xf>
    <xf numFmtId="0" fontId="13" fillId="0" borderId="0" xfId="0" applyFont="1"/>
    <xf numFmtId="0" fontId="13" fillId="0" borderId="0" xfId="0" applyFont="1" applyProtection="1">
      <protection locked="0"/>
    </xf>
    <xf numFmtId="0" fontId="17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4" fontId="3" fillId="2" borderId="7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3" fillId="0" borderId="0" xfId="0" applyFont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 applyProtection="1">
      <alignment horizontal="right" vertical="center"/>
      <protection locked="0"/>
    </xf>
    <xf numFmtId="49" fontId="5" fillId="0" borderId="7" xfId="5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4" fontId="20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 quotePrefix="1">
      <alignment horizontal="righ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B15" sqref="B15"/>
    </sheetView>
  </sheetViews>
  <sheetFormatPr defaultColWidth="8.57407407407407" defaultRowHeight="12.75" customHeight="1" outlineLevelCol="3"/>
  <cols>
    <col min="1" max="4" width="41" customWidth="1"/>
  </cols>
  <sheetData>
    <row r="1" ht="12" customHeight="1" spans="1:4">
      <c r="A1" s="224"/>
      <c r="B1" s="224"/>
      <c r="C1" s="224"/>
      <c r="D1" s="230" t="s">
        <v>0</v>
      </c>
    </row>
    <row r="2" ht="41.25" customHeight="1" spans="1:4">
      <c r="A2" s="221" t="str">
        <f>"2026年部门财务收支预算总表"</f>
        <v>2026年部门财务收支预算总表</v>
      </c>
      <c r="B2" s="220"/>
      <c r="C2" s="220"/>
      <c r="D2" s="220"/>
    </row>
    <row r="3" ht="17.25" customHeight="1" spans="1:4">
      <c r="A3" s="231" t="str">
        <f>"单位名称："&amp;"昆明市第十五幼儿园"</f>
        <v>单位名称：昆明市第十五幼儿园</v>
      </c>
      <c r="B3" s="232"/>
      <c r="C3" s="220"/>
      <c r="D3" s="236" t="s">
        <v>1</v>
      </c>
    </row>
    <row r="4" ht="23.25" customHeight="1" spans="1:4">
      <c r="A4" s="156" t="s">
        <v>2</v>
      </c>
      <c r="B4" s="207"/>
      <c r="C4" s="156" t="s">
        <v>3</v>
      </c>
      <c r="D4" s="207"/>
    </row>
    <row r="5" ht="24" customHeight="1" spans="1:4">
      <c r="A5" s="233" t="s">
        <v>4</v>
      </c>
      <c r="B5" s="156" t="str">
        <f t="shared" ref="B5:D5" si="0">"2026"&amp;"年预算"</f>
        <v>2026年预算</v>
      </c>
      <c r="C5" s="156" t="s">
        <v>5</v>
      </c>
      <c r="D5" s="156" t="str">
        <f t="shared" si="0"/>
        <v>2026年预算</v>
      </c>
    </row>
    <row r="6" ht="17.25" customHeight="1" spans="1:4">
      <c r="A6" s="208" t="s">
        <v>6</v>
      </c>
      <c r="B6" s="209">
        <v>15513760.1</v>
      </c>
      <c r="C6" s="208" t="s">
        <v>7</v>
      </c>
      <c r="D6" s="209"/>
    </row>
    <row r="7" ht="17.25" customHeight="1" spans="1:4">
      <c r="A7" s="208" t="s">
        <v>8</v>
      </c>
      <c r="B7" s="209"/>
      <c r="C7" s="208" t="s">
        <v>9</v>
      </c>
      <c r="D7" s="209"/>
    </row>
    <row r="8" ht="17.25" customHeight="1" spans="1:4">
      <c r="A8" s="208" t="s">
        <v>10</v>
      </c>
      <c r="B8" s="209"/>
      <c r="C8" s="234" t="s">
        <v>11</v>
      </c>
      <c r="D8" s="209"/>
    </row>
    <row r="9" ht="17.25" customHeight="1" spans="1:4">
      <c r="A9" s="208" t="s">
        <v>12</v>
      </c>
      <c r="B9" s="209"/>
      <c r="C9" s="234" t="s">
        <v>13</v>
      </c>
      <c r="D9" s="209"/>
    </row>
    <row r="10" ht="17.25" customHeight="1" spans="1:4">
      <c r="A10" s="208" t="s">
        <v>14</v>
      </c>
      <c r="B10" s="209">
        <v>6609630.45</v>
      </c>
      <c r="C10" s="234" t="s">
        <v>15</v>
      </c>
      <c r="D10" s="209">
        <v>19821957.67</v>
      </c>
    </row>
    <row r="11" ht="17.25" customHeight="1" spans="1:4">
      <c r="A11" s="208" t="s">
        <v>16</v>
      </c>
      <c r="B11" s="209"/>
      <c r="C11" s="234" t="s">
        <v>17</v>
      </c>
      <c r="D11" s="209"/>
    </row>
    <row r="12" ht="17.25" customHeight="1" spans="1:4">
      <c r="A12" s="208" t="s">
        <v>18</v>
      </c>
      <c r="B12" s="209"/>
      <c r="C12" s="40" t="s">
        <v>19</v>
      </c>
      <c r="D12" s="209"/>
    </row>
    <row r="13" ht="17.25" customHeight="1" spans="1:4">
      <c r="A13" s="208" t="s">
        <v>20</v>
      </c>
      <c r="B13" s="209"/>
      <c r="C13" s="40" t="s">
        <v>21</v>
      </c>
      <c r="D13" s="209">
        <v>1247568</v>
      </c>
    </row>
    <row r="14" ht="17.25" customHeight="1" spans="1:4">
      <c r="A14" s="208" t="s">
        <v>22</v>
      </c>
      <c r="B14" s="209"/>
      <c r="C14" s="40" t="s">
        <v>23</v>
      </c>
      <c r="D14" s="209">
        <v>579228.88</v>
      </c>
    </row>
    <row r="15" ht="17.25" customHeight="1" spans="1:4">
      <c r="A15" s="208" t="s">
        <v>24</v>
      </c>
      <c r="B15" s="209">
        <v>6609630.45</v>
      </c>
      <c r="C15" s="40" t="s">
        <v>25</v>
      </c>
      <c r="D15" s="209"/>
    </row>
    <row r="16" ht="17.25" customHeight="1" spans="1:4">
      <c r="A16" s="210"/>
      <c r="B16" s="209"/>
      <c r="C16" s="40" t="s">
        <v>26</v>
      </c>
      <c r="D16" s="142"/>
    </row>
    <row r="17" ht="17.25" customHeight="1" spans="1:4">
      <c r="A17" s="211"/>
      <c r="B17" s="212"/>
      <c r="C17" s="40" t="s">
        <v>27</v>
      </c>
      <c r="D17" s="142"/>
    </row>
    <row r="18" ht="17.25" customHeight="1" spans="1:4">
      <c r="A18" s="211"/>
      <c r="B18" s="212"/>
      <c r="C18" s="40" t="s">
        <v>28</v>
      </c>
      <c r="D18" s="142"/>
    </row>
    <row r="19" ht="17.25" customHeight="1" spans="1:4">
      <c r="A19" s="211"/>
      <c r="B19" s="212"/>
      <c r="C19" s="40" t="s">
        <v>29</v>
      </c>
      <c r="D19" s="142"/>
    </row>
    <row r="20" ht="17.25" customHeight="1" spans="1:4">
      <c r="A20" s="211"/>
      <c r="B20" s="212"/>
      <c r="C20" s="40" t="s">
        <v>30</v>
      </c>
      <c r="D20" s="142"/>
    </row>
    <row r="21" ht="17.25" customHeight="1" spans="1:4">
      <c r="A21" s="211"/>
      <c r="B21" s="212"/>
      <c r="C21" s="40" t="s">
        <v>31</v>
      </c>
      <c r="D21" s="142"/>
    </row>
    <row r="22" ht="17.25" customHeight="1" spans="1:4">
      <c r="A22" s="211"/>
      <c r="B22" s="212"/>
      <c r="C22" s="40" t="s">
        <v>32</v>
      </c>
      <c r="D22" s="142"/>
    </row>
    <row r="23" ht="17.25" customHeight="1" spans="1:4">
      <c r="A23" s="211"/>
      <c r="B23" s="212"/>
      <c r="C23" s="40" t="s">
        <v>33</v>
      </c>
      <c r="D23" s="142"/>
    </row>
    <row r="24" ht="17.25" customHeight="1" spans="1:4">
      <c r="A24" s="211"/>
      <c r="B24" s="212"/>
      <c r="C24" s="40" t="s">
        <v>34</v>
      </c>
      <c r="D24" s="142">
        <v>474636</v>
      </c>
    </row>
    <row r="25" ht="17.25" customHeight="1" spans="1:4">
      <c r="A25" s="211"/>
      <c r="B25" s="212"/>
      <c r="C25" s="40" t="s">
        <v>35</v>
      </c>
      <c r="D25" s="142"/>
    </row>
    <row r="26" ht="17.25" customHeight="1" spans="1:4">
      <c r="A26" s="211"/>
      <c r="B26" s="212"/>
      <c r="C26" s="210" t="s">
        <v>36</v>
      </c>
      <c r="D26" s="142"/>
    </row>
    <row r="27" ht="17.25" customHeight="1" spans="1:4">
      <c r="A27" s="211"/>
      <c r="B27" s="212"/>
      <c r="C27" s="40" t="s">
        <v>37</v>
      </c>
      <c r="D27" s="142"/>
    </row>
    <row r="28" ht="16.5" customHeight="1" spans="1:4">
      <c r="A28" s="211"/>
      <c r="B28" s="212"/>
      <c r="C28" s="40" t="s">
        <v>38</v>
      </c>
      <c r="D28" s="142"/>
    </row>
    <row r="29" ht="16.5" customHeight="1" spans="1:4">
      <c r="A29" s="211"/>
      <c r="B29" s="212"/>
      <c r="C29" s="210" t="s">
        <v>39</v>
      </c>
      <c r="D29" s="142"/>
    </row>
    <row r="30" ht="17.25" customHeight="1" spans="1:4">
      <c r="A30" s="211"/>
      <c r="B30" s="212"/>
      <c r="C30" s="210" t="s">
        <v>40</v>
      </c>
      <c r="D30" s="142"/>
    </row>
    <row r="31" ht="17.25" customHeight="1" spans="1:4">
      <c r="A31" s="211"/>
      <c r="B31" s="212"/>
      <c r="C31" s="40" t="s">
        <v>41</v>
      </c>
      <c r="D31" s="142"/>
    </row>
    <row r="32" ht="16.5" customHeight="1" spans="1:4">
      <c r="A32" s="211" t="s">
        <v>42</v>
      </c>
      <c r="B32" s="235">
        <v>22123390.55</v>
      </c>
      <c r="C32" s="211" t="s">
        <v>43</v>
      </c>
      <c r="D32" s="214">
        <v>22123390.55</v>
      </c>
    </row>
    <row r="33" ht="16.5" customHeight="1" spans="1:4">
      <c r="A33" s="210" t="s">
        <v>44</v>
      </c>
      <c r="B33" s="142"/>
      <c r="C33" s="210" t="s">
        <v>45</v>
      </c>
      <c r="D33" s="212"/>
    </row>
    <row r="34" ht="16.5" customHeight="1" spans="1:4">
      <c r="A34" s="213" t="s">
        <v>46</v>
      </c>
      <c r="B34" s="214">
        <v>22123390.55</v>
      </c>
      <c r="C34" s="213" t="s">
        <v>47</v>
      </c>
      <c r="D34" s="214">
        <v>22123390.55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D20" sqref="D20"/>
    </sheetView>
  </sheetViews>
  <sheetFormatPr defaultColWidth="8.57407407407407" defaultRowHeight="12.75" customHeight="1" outlineLevelCol="4"/>
  <cols>
    <col min="1" max="1" width="14.5740740740741" customWidth="1"/>
    <col min="2" max="2" width="33.4259259259259" customWidth="1"/>
    <col min="3" max="3" width="26.712962962963" customWidth="1"/>
    <col min="4" max="4" width="30.1388888888889" customWidth="1"/>
    <col min="5" max="5" width="30.8518518518519" customWidth="1"/>
  </cols>
  <sheetData>
    <row r="1" ht="17.25" customHeight="1" spans="1:5">
      <c r="A1" s="52" t="s">
        <v>435</v>
      </c>
    </row>
    <row r="2" ht="41.25" customHeight="1" spans="1:5">
      <c r="A2" s="49" t="str">
        <f>"2026"&amp;"年部门政府性基金预算支出预算表"</f>
        <v>2026年部门政府性基金预算支出预算表</v>
      </c>
    </row>
    <row r="3" ht="17.25" customHeight="1" spans="1:5">
      <c r="A3" s="150" t="str">
        <f>"单位名称："&amp;"昆明市第十五幼儿园"</f>
        <v>单位名称：昆明市第十五幼儿园</v>
      </c>
      <c r="C3" s="52"/>
      <c r="E3" s="151" t="s">
        <v>1</v>
      </c>
    </row>
    <row r="4" ht="21.75" customHeight="1" spans="1:5">
      <c r="A4" s="152" t="s">
        <v>161</v>
      </c>
      <c r="B4" s="153"/>
      <c r="C4" s="152" t="s">
        <v>436</v>
      </c>
      <c r="D4" s="154"/>
      <c r="E4" s="153"/>
    </row>
    <row r="5" ht="29.25" customHeight="1" spans="1:5">
      <c r="A5" s="155" t="s">
        <v>67</v>
      </c>
      <c r="B5" s="155" t="s">
        <v>68</v>
      </c>
      <c r="C5" s="156" t="s">
        <v>51</v>
      </c>
      <c r="D5" s="156" t="s">
        <v>70</v>
      </c>
      <c r="E5" s="156" t="s">
        <v>71</v>
      </c>
    </row>
    <row r="6" ht="15" customHeight="1" spans="1:5">
      <c r="A6" s="157">
        <v>1</v>
      </c>
      <c r="B6" s="157">
        <v>2</v>
      </c>
      <c r="C6" s="157">
        <v>3</v>
      </c>
      <c r="D6" s="157">
        <v>4</v>
      </c>
      <c r="E6" s="157">
        <v>5</v>
      </c>
    </row>
    <row r="7" ht="20.25" customHeight="1" spans="1:5">
      <c r="A7" s="145"/>
      <c r="B7" s="145"/>
      <c r="C7" s="21"/>
      <c r="D7" s="21"/>
      <c r="E7" s="21"/>
    </row>
    <row r="8" ht="18.75" customHeight="1" spans="1:5">
      <c r="A8" s="158" t="s">
        <v>51</v>
      </c>
      <c r="B8" s="158"/>
      <c r="C8" s="21"/>
      <c r="D8" s="21"/>
      <c r="E8" s="143"/>
    </row>
    <row r="9" customHeight="1" spans="1:5">
      <c r="A9" t="s">
        <v>437</v>
      </c>
    </row>
  </sheetData>
  <mergeCells count="6">
    <mergeCell ref="A1:E1"/>
    <mergeCell ref="A2:E2"/>
    <mergeCell ref="A3:B3"/>
    <mergeCell ref="A4:B4"/>
    <mergeCell ref="C4:E4"/>
    <mergeCell ref="A8:B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V12"/>
  <sheetViews>
    <sheetView showZeros="0" topLeftCell="D1" workbookViewId="0">
      <selection activeCell="J13" sqref="J13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4.4259259259259" customWidth="1"/>
    <col min="5" max="5" width="21.2777777777778" customWidth="1"/>
    <col min="6" max="6" width="21.712962962963" customWidth="1"/>
    <col min="7" max="7" width="35.2777777777778" customWidth="1"/>
    <col min="8" max="8" width="7.71296296296296" customWidth="1"/>
    <col min="9" max="9" width="11.1388888888889" customWidth="1"/>
    <col min="10" max="10" width="13.2777777777778" customWidth="1"/>
    <col min="11" max="20" width="20" customWidth="1"/>
    <col min="21" max="21" width="19.8518518518519" customWidth="1"/>
    <col min="22" max="22" width="20" customWidth="1"/>
  </cols>
  <sheetData>
    <row r="1" ht="15.75" customHeight="1" spans="1:22">
      <c r="B1" s="117"/>
      <c r="C1" s="117"/>
      <c r="D1" s="117"/>
      <c r="E1" s="117"/>
      <c r="T1" s="118"/>
      <c r="U1" s="118"/>
      <c r="V1" s="119" t="s">
        <v>438</v>
      </c>
    </row>
    <row r="2" ht="41.25" customHeight="1" spans="1:22">
      <c r="A2" s="101" t="str">
        <f>"2026"&amp;"年部门政府采购预算表"</f>
        <v>2026年部门政府采购预算表</v>
      </c>
      <c r="B2" s="102"/>
      <c r="C2" s="102"/>
      <c r="D2" s="102"/>
      <c r="E2" s="102"/>
      <c r="F2" s="3"/>
      <c r="G2" s="3"/>
      <c r="H2" s="3"/>
      <c r="I2" s="3"/>
      <c r="J2" s="3"/>
      <c r="K2" s="3"/>
      <c r="L2" s="3"/>
      <c r="M2" s="3"/>
      <c r="N2" s="3"/>
      <c r="O2" s="102"/>
      <c r="P2" s="3"/>
      <c r="Q2" s="3"/>
      <c r="R2" s="102"/>
      <c r="S2" s="3"/>
      <c r="T2" s="102"/>
      <c r="U2" s="102"/>
      <c r="V2" s="3"/>
    </row>
    <row r="3" ht="18.75" customHeight="1" spans="1:22">
      <c r="A3" s="120" t="str">
        <f>"单位名称："&amp;"昆明市第十五幼儿园"</f>
        <v>单位名称：昆明市第十五幼儿园</v>
      </c>
      <c r="B3" s="121"/>
      <c r="C3" s="121"/>
      <c r="D3" s="121"/>
      <c r="E3" s="121"/>
      <c r="F3" s="6"/>
      <c r="G3" s="6"/>
      <c r="H3" s="6"/>
      <c r="I3" s="6"/>
      <c r="J3" s="6"/>
      <c r="K3" s="6"/>
      <c r="L3" s="6"/>
      <c r="M3" s="6"/>
      <c r="N3" s="6"/>
      <c r="T3" s="122"/>
      <c r="U3" s="122"/>
      <c r="V3" s="123" t="s">
        <v>1</v>
      </c>
    </row>
    <row r="4" ht="15.75" customHeight="1" spans="1:22">
      <c r="A4" s="9" t="s">
        <v>175</v>
      </c>
      <c r="B4" s="124" t="s">
        <v>176</v>
      </c>
      <c r="C4" s="124" t="s">
        <v>177</v>
      </c>
      <c r="D4" s="124" t="s">
        <v>179</v>
      </c>
      <c r="E4" s="124" t="s">
        <v>180</v>
      </c>
      <c r="F4" s="125" t="s">
        <v>439</v>
      </c>
      <c r="G4" s="125" t="s">
        <v>440</v>
      </c>
      <c r="H4" s="125" t="s">
        <v>441</v>
      </c>
      <c r="I4" s="125" t="s">
        <v>442</v>
      </c>
      <c r="J4" s="125" t="s">
        <v>443</v>
      </c>
      <c r="K4" s="126" t="s">
        <v>444</v>
      </c>
      <c r="L4" s="126"/>
      <c r="M4" s="126"/>
      <c r="N4" s="126"/>
      <c r="O4" s="127"/>
      <c r="P4" s="126"/>
      <c r="Q4" s="126"/>
      <c r="R4" s="128"/>
      <c r="S4" s="126"/>
      <c r="T4" s="127"/>
      <c r="U4" s="128"/>
      <c r="V4" s="129"/>
    </row>
    <row r="5" ht="17.25" customHeight="1" spans="1:22">
      <c r="A5" s="14"/>
      <c r="B5" s="130"/>
      <c r="C5" s="130"/>
      <c r="D5" s="130"/>
      <c r="E5" s="130"/>
      <c r="F5" s="131"/>
      <c r="G5" s="131"/>
      <c r="H5" s="131"/>
      <c r="I5" s="131"/>
      <c r="J5" s="131"/>
      <c r="K5" s="131" t="s">
        <v>51</v>
      </c>
      <c r="L5" s="131" t="s">
        <v>54</v>
      </c>
      <c r="M5" s="131" t="s">
        <v>55</v>
      </c>
      <c r="N5" s="131" t="s">
        <v>56</v>
      </c>
      <c r="O5" s="132" t="s">
        <v>57</v>
      </c>
      <c r="P5" s="133" t="s">
        <v>445</v>
      </c>
      <c r="Q5" s="133"/>
      <c r="R5" s="134"/>
      <c r="S5" s="133"/>
      <c r="T5" s="135"/>
      <c r="U5" s="136"/>
      <c r="V5" s="131" t="s">
        <v>446</v>
      </c>
    </row>
    <row r="6" ht="54" customHeight="1" spans="1:22">
      <c r="A6" s="17"/>
      <c r="B6" s="136"/>
      <c r="C6" s="136"/>
      <c r="D6" s="136"/>
      <c r="E6" s="136"/>
      <c r="F6" s="137"/>
      <c r="G6" s="137"/>
      <c r="H6" s="137"/>
      <c r="I6" s="137"/>
      <c r="J6" s="137"/>
      <c r="K6" s="137"/>
      <c r="L6" s="137" t="s">
        <v>53</v>
      </c>
      <c r="M6" s="137"/>
      <c r="N6" s="137"/>
      <c r="O6" s="138"/>
      <c r="P6" s="137" t="s">
        <v>53</v>
      </c>
      <c r="Q6" s="137" t="s">
        <v>59</v>
      </c>
      <c r="R6" s="136" t="s">
        <v>61</v>
      </c>
      <c r="S6" s="137" t="s">
        <v>447</v>
      </c>
      <c r="T6" s="138" t="s">
        <v>62</v>
      </c>
      <c r="U6" s="136" t="s">
        <v>63</v>
      </c>
      <c r="V6" s="137"/>
    </row>
    <row r="7" ht="18" customHeight="1" spans="1:22">
      <c r="A7" s="139">
        <v>1</v>
      </c>
      <c r="B7" s="38" t="s">
        <v>78</v>
      </c>
      <c r="C7" s="19" t="s">
        <v>79</v>
      </c>
      <c r="D7" s="19" t="s">
        <v>80</v>
      </c>
      <c r="E7" s="38" t="s">
        <v>81</v>
      </c>
      <c r="F7" s="19" t="s">
        <v>82</v>
      </c>
      <c r="G7" s="19" t="s">
        <v>83</v>
      </c>
      <c r="H7" s="19" t="s">
        <v>84</v>
      </c>
      <c r="I7" s="19" t="s">
        <v>85</v>
      </c>
      <c r="J7" s="19" t="s">
        <v>86</v>
      </c>
      <c r="K7" s="19" t="s">
        <v>87</v>
      </c>
      <c r="L7" s="19" t="s">
        <v>88</v>
      </c>
      <c r="M7" s="19" t="s">
        <v>89</v>
      </c>
      <c r="N7" s="19" t="s">
        <v>90</v>
      </c>
      <c r="O7" s="19" t="s">
        <v>91</v>
      </c>
      <c r="P7" s="19" t="s">
        <v>271</v>
      </c>
      <c r="Q7" s="19" t="s">
        <v>272</v>
      </c>
      <c r="R7" s="38" t="s">
        <v>273</v>
      </c>
      <c r="S7" s="19" t="s">
        <v>274</v>
      </c>
      <c r="T7" s="19" t="s">
        <v>275</v>
      </c>
      <c r="U7" s="19" t="s">
        <v>276</v>
      </c>
      <c r="V7" s="19" t="s">
        <v>277</v>
      </c>
    </row>
    <row r="8" ht="21" customHeight="1" spans="1:22">
      <c r="A8" s="39" t="s">
        <v>187</v>
      </c>
      <c r="B8" s="140" t="s">
        <v>65</v>
      </c>
      <c r="C8" s="140" t="s">
        <v>284</v>
      </c>
      <c r="D8" s="140" t="s">
        <v>96</v>
      </c>
      <c r="E8" s="140" t="s">
        <v>97</v>
      </c>
      <c r="F8" s="39" t="s">
        <v>448</v>
      </c>
      <c r="G8" s="39" t="s">
        <v>449</v>
      </c>
      <c r="H8" s="39" t="s">
        <v>337</v>
      </c>
      <c r="I8" s="141">
        <v>1</v>
      </c>
      <c r="J8" s="142">
        <v>1350000</v>
      </c>
      <c r="K8" s="142">
        <v>1350000</v>
      </c>
      <c r="L8" s="142">
        <v>1350000</v>
      </c>
      <c r="M8" s="142"/>
      <c r="N8" s="142"/>
      <c r="O8" s="143"/>
      <c r="P8" s="142"/>
      <c r="Q8" s="142"/>
      <c r="R8" s="143"/>
      <c r="S8" s="142"/>
      <c r="T8" s="143"/>
      <c r="U8" s="143"/>
      <c r="V8" s="144"/>
    </row>
    <row r="9" ht="21" customHeight="1" spans="1:22">
      <c r="A9" s="39" t="s">
        <v>187</v>
      </c>
      <c r="B9" s="140" t="s">
        <v>65</v>
      </c>
      <c r="C9" s="140" t="s">
        <v>284</v>
      </c>
      <c r="D9" s="140" t="s">
        <v>96</v>
      </c>
      <c r="E9" s="140" t="s">
        <v>97</v>
      </c>
      <c r="F9" s="39" t="s">
        <v>450</v>
      </c>
      <c r="G9" s="39" t="s">
        <v>450</v>
      </c>
      <c r="H9" s="39" t="s">
        <v>337</v>
      </c>
      <c r="I9" s="141">
        <v>1</v>
      </c>
      <c r="J9" s="142">
        <v>10000</v>
      </c>
      <c r="K9" s="142">
        <v>10000</v>
      </c>
      <c r="L9" s="142">
        <v>10000</v>
      </c>
      <c r="M9" s="142"/>
      <c r="N9" s="142"/>
      <c r="O9" s="143"/>
      <c r="P9" s="142"/>
      <c r="Q9" s="142"/>
      <c r="R9" s="143"/>
      <c r="S9" s="142"/>
      <c r="T9" s="143"/>
      <c r="U9" s="143"/>
      <c r="V9" s="145"/>
    </row>
    <row r="10" ht="21" customHeight="1" spans="1:22">
      <c r="A10" s="39" t="s">
        <v>187</v>
      </c>
      <c r="B10" s="140" t="s">
        <v>65</v>
      </c>
      <c r="C10" s="140" t="s">
        <v>288</v>
      </c>
      <c r="D10" s="140" t="s">
        <v>100</v>
      </c>
      <c r="E10" s="140" t="s">
        <v>101</v>
      </c>
      <c r="F10" s="39" t="s">
        <v>451</v>
      </c>
      <c r="G10" s="39" t="s">
        <v>288</v>
      </c>
      <c r="H10" s="39" t="s">
        <v>337</v>
      </c>
      <c r="I10" s="141">
        <v>1</v>
      </c>
      <c r="J10" s="142">
        <v>340200</v>
      </c>
      <c r="K10" s="142">
        <v>340200</v>
      </c>
      <c r="L10" s="142">
        <v>340200</v>
      </c>
      <c r="M10" s="142"/>
      <c r="N10" s="142"/>
      <c r="O10" s="143"/>
      <c r="P10" s="142"/>
      <c r="Q10" s="142"/>
      <c r="R10" s="143"/>
      <c r="S10" s="142"/>
      <c r="T10" s="143"/>
      <c r="U10" s="143"/>
      <c r="V10" s="145"/>
    </row>
    <row r="11" ht="21" customHeight="1" spans="1:22">
      <c r="A11" s="39" t="s">
        <v>187</v>
      </c>
      <c r="B11" s="140" t="s">
        <v>65</v>
      </c>
      <c r="C11" s="140" t="s">
        <v>296</v>
      </c>
      <c r="D11" s="140" t="s">
        <v>96</v>
      </c>
      <c r="E11" s="140" t="s">
        <v>97</v>
      </c>
      <c r="F11" s="39" t="s">
        <v>452</v>
      </c>
      <c r="G11" s="39" t="s">
        <v>453</v>
      </c>
      <c r="H11" s="39" t="s">
        <v>337</v>
      </c>
      <c r="I11" s="141">
        <v>1</v>
      </c>
      <c r="J11" s="142">
        <v>211973.25</v>
      </c>
      <c r="K11" s="142">
        <v>211973.25</v>
      </c>
      <c r="L11" s="142">
        <v>211973.25</v>
      </c>
      <c r="M11" s="142"/>
      <c r="N11" s="142"/>
      <c r="O11" s="143"/>
      <c r="P11" s="142"/>
      <c r="Q11" s="142"/>
      <c r="R11" s="143"/>
      <c r="S11" s="142"/>
      <c r="T11" s="143"/>
      <c r="U11" s="143"/>
      <c r="V11" s="145"/>
    </row>
    <row r="12" ht="21" customHeight="1" spans="1:22">
      <c r="A12" s="146" t="s">
        <v>164</v>
      </c>
      <c r="B12" s="147"/>
      <c r="C12" s="147"/>
      <c r="D12" s="147"/>
      <c r="E12" s="147"/>
      <c r="F12" s="148"/>
      <c r="G12" s="148"/>
      <c r="H12" s="148"/>
      <c r="I12" s="146"/>
      <c r="J12" s="147"/>
      <c r="K12" s="143">
        <v>1912173.25</v>
      </c>
      <c r="L12" s="143">
        <v>1912173.25</v>
      </c>
      <c r="M12" s="143"/>
      <c r="N12" s="143"/>
      <c r="O12" s="143"/>
      <c r="P12" s="143"/>
      <c r="Q12" s="143"/>
      <c r="R12" s="143"/>
      <c r="S12" s="143"/>
      <c r="T12" s="143"/>
      <c r="U12" s="143"/>
      <c r="V12" s="149"/>
    </row>
  </sheetData>
  <mergeCells count="21">
    <mergeCell ref="A2:V2"/>
    <mergeCell ref="A3:J3"/>
    <mergeCell ref="K4:V4"/>
    <mergeCell ref="P5:U5"/>
    <mergeCell ref="A12:J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V5:V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zoomScale="70" zoomScaleNormal="70" workbookViewId="0">
      <selection activeCell="D17" sqref="D17"/>
    </sheetView>
  </sheetViews>
  <sheetFormatPr defaultColWidth="9.13888888888889" defaultRowHeight="14.25" customHeight="1"/>
  <cols>
    <col min="1" max="3" width="39.1388888888889" customWidth="1"/>
    <col min="4" max="4" width="27.5740740740741" customWidth="1"/>
    <col min="5" max="5" width="17.5740740740741" customWidth="1"/>
    <col min="6" max="6" width="28.1388888888889" customWidth="1"/>
    <col min="7" max="8" width="39.1388888888889" customWidth="1"/>
    <col min="9" max="17" width="20.4259259259259" customWidth="1"/>
    <col min="18" max="19" width="20.2777777777778" customWidth="1"/>
    <col min="20" max="20" width="20.4259259259259" customWidth="1"/>
  </cols>
  <sheetData>
    <row r="1" ht="16.5" customHeight="1" spans="1:20">
      <c r="A1" s="96"/>
      <c r="B1" s="97"/>
      <c r="C1" s="97"/>
      <c r="D1" s="97"/>
      <c r="E1" s="97"/>
      <c r="F1" s="96"/>
      <c r="G1" s="96"/>
      <c r="H1" s="96"/>
      <c r="I1" s="96"/>
      <c r="J1" s="96"/>
      <c r="K1" s="96"/>
      <c r="L1" s="96"/>
      <c r="M1" s="98"/>
      <c r="N1" s="96"/>
      <c r="O1" s="96"/>
      <c r="P1" s="97"/>
      <c r="Q1" s="96"/>
      <c r="R1" s="99"/>
      <c r="S1" s="51"/>
      <c r="T1" s="100" t="s">
        <v>454</v>
      </c>
    </row>
    <row r="2" ht="41.25" customHeight="1" spans="1:20">
      <c r="A2" s="101" t="str">
        <f>"2026"&amp;"年部门政府购买服务预算表"</f>
        <v>2026年部门政府购买服务预算表</v>
      </c>
      <c r="B2" s="102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4"/>
      <c r="N2" s="103"/>
      <c r="O2" s="103"/>
      <c r="P2" s="102"/>
      <c r="Q2" s="103"/>
      <c r="R2" s="104"/>
      <c r="S2" s="102"/>
      <c r="T2" s="103"/>
    </row>
    <row r="3" ht="18.75" customHeight="1" spans="1:20">
      <c r="A3" s="105" t="str">
        <f>"单位名称："&amp;"昆明市第十五幼儿园"</f>
        <v>单位名称：昆明市第十五幼儿园</v>
      </c>
      <c r="B3" s="97"/>
      <c r="C3" s="97"/>
      <c r="D3" s="97"/>
      <c r="E3" s="97"/>
      <c r="F3" s="96"/>
      <c r="G3" s="96"/>
      <c r="H3" s="96"/>
      <c r="I3" s="96"/>
      <c r="J3" s="96"/>
      <c r="K3" s="96"/>
      <c r="L3" s="96"/>
      <c r="M3" s="98"/>
      <c r="N3" s="96"/>
      <c r="O3" s="96"/>
      <c r="P3" s="97"/>
      <c r="Q3" s="96"/>
      <c r="R3" s="106"/>
      <c r="S3" s="107"/>
      <c r="T3" s="107" t="s">
        <v>1</v>
      </c>
    </row>
    <row r="4" ht="15.75" customHeight="1" spans="1:20">
      <c r="A4" s="108" t="s">
        <v>175</v>
      </c>
      <c r="B4" s="56" t="s">
        <v>176</v>
      </c>
      <c r="C4" s="56" t="s">
        <v>177</v>
      </c>
      <c r="D4" s="56" t="s">
        <v>455</v>
      </c>
      <c r="E4" s="56" t="s">
        <v>179</v>
      </c>
      <c r="F4" s="108" t="s">
        <v>180</v>
      </c>
      <c r="G4" s="108" t="s">
        <v>456</v>
      </c>
      <c r="H4" s="108" t="s">
        <v>457</v>
      </c>
      <c r="I4" s="108" t="s">
        <v>444</v>
      </c>
      <c r="J4" s="108"/>
      <c r="K4" s="108"/>
      <c r="L4" s="108"/>
      <c r="M4" s="53"/>
      <c r="N4" s="108"/>
      <c r="O4" s="108"/>
      <c r="P4" s="56"/>
      <c r="Q4" s="108"/>
      <c r="R4" s="53"/>
      <c r="S4" s="56"/>
      <c r="T4" s="108"/>
    </row>
    <row r="5" ht="17.25" customHeight="1" spans="1:20">
      <c r="A5" s="108"/>
      <c r="B5" s="56"/>
      <c r="C5" s="56"/>
      <c r="D5" s="56"/>
      <c r="E5" s="56"/>
      <c r="F5" s="108"/>
      <c r="G5" s="108"/>
      <c r="H5" s="108"/>
      <c r="I5" s="108" t="s">
        <v>51</v>
      </c>
      <c r="J5" s="108" t="s">
        <v>54</v>
      </c>
      <c r="K5" s="108" t="s">
        <v>458</v>
      </c>
      <c r="L5" s="108" t="s">
        <v>56</v>
      </c>
      <c r="M5" s="53" t="s">
        <v>459</v>
      </c>
      <c r="N5" s="108" t="s">
        <v>445</v>
      </c>
      <c r="O5" s="108"/>
      <c r="P5" s="56"/>
      <c r="Q5" s="108"/>
      <c r="R5" s="53"/>
      <c r="S5" s="56"/>
      <c r="T5" s="108" t="s">
        <v>446</v>
      </c>
    </row>
    <row r="6" ht="54" customHeight="1" spans="1:20">
      <c r="A6" s="108"/>
      <c r="B6" s="56"/>
      <c r="C6" s="56"/>
      <c r="D6" s="56"/>
      <c r="E6" s="56"/>
      <c r="F6" s="108"/>
      <c r="G6" s="108"/>
      <c r="H6" s="108"/>
      <c r="I6" s="108"/>
      <c r="J6" s="108" t="s">
        <v>53</v>
      </c>
      <c r="K6" s="108"/>
      <c r="L6" s="108"/>
      <c r="M6" s="53"/>
      <c r="N6" s="108" t="s">
        <v>53</v>
      </c>
      <c r="O6" s="108" t="s">
        <v>59</v>
      </c>
      <c r="P6" s="56" t="s">
        <v>61</v>
      </c>
      <c r="Q6" s="108" t="s">
        <v>60</v>
      </c>
      <c r="R6" s="53" t="s">
        <v>62</v>
      </c>
      <c r="S6" s="56" t="s">
        <v>63</v>
      </c>
      <c r="T6" s="108"/>
    </row>
    <row r="7" ht="17.25" customHeight="1" spans="1:20">
      <c r="A7" s="109">
        <v>1</v>
      </c>
      <c r="B7" s="56">
        <v>2</v>
      </c>
      <c r="C7" s="109">
        <v>3</v>
      </c>
      <c r="D7" s="109">
        <v>4</v>
      </c>
      <c r="E7" s="56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92">
        <v>19</v>
      </c>
      <c r="T7" s="92">
        <v>20</v>
      </c>
    </row>
    <row r="8" ht="21" customHeight="1" spans="1:20">
      <c r="A8" s="110"/>
      <c r="B8" s="111"/>
      <c r="C8" s="111"/>
      <c r="D8" s="111"/>
      <c r="E8" s="111"/>
      <c r="F8" s="110"/>
      <c r="G8" s="110"/>
      <c r="H8" s="110"/>
      <c r="I8" s="112"/>
      <c r="J8" s="112"/>
      <c r="K8" s="112"/>
      <c r="L8" s="112"/>
      <c r="M8" s="68"/>
      <c r="N8" s="112"/>
      <c r="O8" s="112"/>
      <c r="P8" s="113"/>
      <c r="Q8" s="112"/>
      <c r="R8" s="68"/>
      <c r="S8" s="68"/>
      <c r="T8" s="114"/>
    </row>
    <row r="9" ht="21" customHeight="1" spans="1:20">
      <c r="A9" s="69" t="s">
        <v>164</v>
      </c>
      <c r="B9" s="111"/>
      <c r="C9" s="111"/>
      <c r="D9" s="111"/>
      <c r="E9" s="111"/>
      <c r="F9" s="115"/>
      <c r="G9" s="115"/>
      <c r="H9" s="116"/>
      <c r="I9" s="68"/>
      <c r="J9" s="68"/>
      <c r="K9" s="68"/>
      <c r="L9" s="68"/>
      <c r="M9" s="68"/>
      <c r="N9" s="68"/>
      <c r="O9" s="68"/>
      <c r="P9" s="113"/>
      <c r="Q9" s="68"/>
      <c r="R9" s="68"/>
      <c r="S9" s="68"/>
      <c r="T9" s="113"/>
    </row>
    <row r="10" customHeight="1" spans="1:20">
      <c r="A10" t="s">
        <v>460</v>
      </c>
    </row>
  </sheetData>
  <mergeCells count="20">
    <mergeCell ref="A2:T2"/>
    <mergeCell ref="A3:H3"/>
    <mergeCell ref="I3:S3"/>
    <mergeCell ref="I4:T4"/>
    <mergeCell ref="N5:S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T5:T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zoomScale="70" zoomScaleNormal="70" workbookViewId="0">
      <pane ySplit="1" topLeftCell="A2" activePane="bottomLeft" state="frozen"/>
      <selection/>
      <selection pane="bottomLeft" activeCell="A10" sqref="A10"/>
    </sheetView>
  </sheetViews>
  <sheetFormatPr defaultColWidth="9.13888888888889" defaultRowHeight="14.25" customHeight="1"/>
  <cols>
    <col min="1" max="1" width="42.0277777777778" style="28" customWidth="1"/>
    <col min="2" max="15" width="17.1759259259259" style="28" customWidth="1"/>
    <col min="16" max="23" width="17.0277777777778" style="28" customWidth="1"/>
    <col min="24" max="16384" width="9.13888888888889" style="28"/>
  </cols>
  <sheetData>
    <row r="1" customHeight="1" spans="1:2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ht="13.5" customHeight="1" spans="1:23">
      <c r="D2" s="84"/>
      <c r="W2" s="73" t="s">
        <v>461</v>
      </c>
    </row>
    <row r="3" ht="28" customHeight="1" spans="1:23">
      <c r="A3" s="85" t="s">
        <v>462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18" customHeight="1" spans="1:23">
      <c r="A4" s="86" t="s">
        <v>463</v>
      </c>
      <c r="B4" s="87"/>
      <c r="C4" s="87"/>
      <c r="D4" s="88"/>
      <c r="E4" s="89"/>
      <c r="F4" s="89"/>
      <c r="G4" s="89"/>
      <c r="H4" s="89"/>
      <c r="I4" s="89"/>
      <c r="W4" s="90" t="s">
        <v>1</v>
      </c>
    </row>
    <row r="5" ht="19.5" customHeight="1" spans="1:23">
      <c r="A5" s="15" t="s">
        <v>464</v>
      </c>
      <c r="B5" s="10" t="s">
        <v>444</v>
      </c>
      <c r="C5" s="11"/>
      <c r="D5" s="11"/>
      <c r="E5" s="10" t="s">
        <v>465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ht="40.5" customHeight="1" spans="1:23">
      <c r="A6" s="18"/>
      <c r="B6" s="36" t="s">
        <v>51</v>
      </c>
      <c r="C6" s="9" t="s">
        <v>54</v>
      </c>
      <c r="D6" s="91" t="s">
        <v>458</v>
      </c>
      <c r="E6" s="92" t="s">
        <v>466</v>
      </c>
      <c r="F6" s="92" t="s">
        <v>467</v>
      </c>
      <c r="G6" s="92" t="s">
        <v>468</v>
      </c>
      <c r="H6" s="92" t="s">
        <v>469</v>
      </c>
      <c r="I6" s="92" t="s">
        <v>470</v>
      </c>
      <c r="J6" s="92" t="s">
        <v>471</v>
      </c>
      <c r="K6" s="92" t="s">
        <v>472</v>
      </c>
      <c r="L6" s="92" t="s">
        <v>473</v>
      </c>
      <c r="M6" s="92" t="s">
        <v>474</v>
      </c>
      <c r="N6" s="92" t="s">
        <v>475</v>
      </c>
      <c r="O6" s="92" t="s">
        <v>476</v>
      </c>
      <c r="P6" s="92" t="s">
        <v>477</v>
      </c>
      <c r="Q6" s="92" t="s">
        <v>478</v>
      </c>
      <c r="R6" s="92" t="s">
        <v>479</v>
      </c>
      <c r="S6" s="92" t="s">
        <v>480</v>
      </c>
      <c r="T6" s="92" t="s">
        <v>481</v>
      </c>
      <c r="U6" s="92" t="s">
        <v>482</v>
      </c>
      <c r="V6" s="92" t="s">
        <v>483</v>
      </c>
      <c r="W6" s="92" t="s">
        <v>484</v>
      </c>
    </row>
    <row r="7" ht="13" customHeight="1" spans="1:23">
      <c r="A7" s="92">
        <v>1</v>
      </c>
      <c r="B7" s="92">
        <v>2</v>
      </c>
      <c r="C7" s="92">
        <v>3</v>
      </c>
      <c r="D7" s="10">
        <v>4</v>
      </c>
      <c r="E7" s="92">
        <v>5</v>
      </c>
      <c r="F7" s="92">
        <v>6</v>
      </c>
      <c r="G7" s="92">
        <v>7</v>
      </c>
      <c r="H7" s="10">
        <v>8</v>
      </c>
      <c r="I7" s="92">
        <v>9</v>
      </c>
      <c r="J7" s="92">
        <v>10</v>
      </c>
      <c r="K7" s="92">
        <v>11</v>
      </c>
      <c r="L7" s="10">
        <v>12</v>
      </c>
      <c r="M7" s="92">
        <v>13</v>
      </c>
      <c r="N7" s="92">
        <v>14</v>
      </c>
      <c r="O7" s="92">
        <v>15</v>
      </c>
      <c r="P7" s="10">
        <v>16</v>
      </c>
      <c r="Q7" s="92">
        <v>17</v>
      </c>
      <c r="R7" s="92">
        <v>18</v>
      </c>
      <c r="S7" s="92">
        <v>19</v>
      </c>
      <c r="T7" s="10">
        <v>20</v>
      </c>
      <c r="U7" s="10">
        <v>21</v>
      </c>
      <c r="V7" s="10">
        <v>22</v>
      </c>
      <c r="W7" s="92">
        <v>23</v>
      </c>
    </row>
    <row r="8" ht="18" customHeight="1" spans="1:23">
      <c r="A8" s="39"/>
      <c r="B8" s="93"/>
      <c r="C8" s="93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</row>
    <row r="9" ht="18" customHeight="1" spans="1:23">
      <c r="A9" s="39"/>
      <c r="B9" s="94"/>
      <c r="C9" s="95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</row>
    <row r="10" ht="18" customHeight="1" spans="1:23">
      <c r="A10" s="44" t="s">
        <v>485</v>
      </c>
      <c r="B10" s="83"/>
      <c r="C10" s="83"/>
      <c r="D10" s="83"/>
    </row>
    <row r="11" ht="18" customHeight="1" spans="1:23">
      <c r="C11" s="83"/>
      <c r="D11" s="83"/>
    </row>
    <row r="12" ht="18" customHeight="1" spans="1:23">
      <c r="C12" s="83"/>
      <c r="D12" s="83"/>
    </row>
    <row r="13" ht="18" customHeight="1" spans="1:23">
      <c r="C13" s="83"/>
      <c r="D13" s="83"/>
    </row>
    <row r="14" ht="18" customHeight="1" spans="1:23">
      <c r="C14" s="83"/>
      <c r="D14" s="83"/>
    </row>
    <row r="15" ht="18" customHeight="1" spans="1:23">
      <c r="B15" s="83"/>
      <c r="C15" s="83"/>
    </row>
    <row r="16" ht="18" customHeight="1" spans="1:23">
      <c r="B16" s="83"/>
      <c r="C16" s="83"/>
    </row>
    <row r="17" ht="18" customHeight="1" spans="2:4">
      <c r="B17" s="83"/>
      <c r="C17" s="83"/>
    </row>
    <row r="18" ht="18" customHeight="1" spans="2:4">
      <c r="B18" s="83"/>
      <c r="C18" s="83"/>
    </row>
    <row r="19" ht="18" customHeight="1" spans="2:4">
      <c r="B19" s="83"/>
      <c r="C19" s="83"/>
    </row>
    <row r="20" ht="18" customHeight="1" spans="2:4">
      <c r="B20" s="83"/>
      <c r="C20" s="83"/>
    </row>
    <row r="21" ht="18" customHeight="1" spans="2:4">
      <c r="B21" s="83"/>
      <c r="C21" s="83"/>
    </row>
    <row r="22" ht="18" customHeight="1" spans="2:4">
      <c r="B22" s="83"/>
      <c r="C22" s="83"/>
    </row>
    <row r="23" ht="18" customHeight="1" spans="2:4">
      <c r="B23" s="83"/>
      <c r="C23" s="83"/>
    </row>
    <row r="24" ht="18" customHeight="1" spans="2:4">
      <c r="B24" s="83"/>
      <c r="C24" s="83"/>
      <c r="D24" s="83"/>
    </row>
    <row r="25" ht="18" customHeight="1" spans="2:4">
      <c r="B25" s="83"/>
      <c r="C25" s="83"/>
    </row>
    <row r="26" ht="18" customHeight="1" spans="2:4">
      <c r="B26" s="83"/>
      <c r="C26" s="83"/>
    </row>
    <row r="27" ht="18" customHeight="1" spans="2:4">
      <c r="B27" s="83"/>
      <c r="C27" s="83"/>
    </row>
    <row r="28" ht="18" customHeight="1" spans="2:4">
      <c r="B28" s="83"/>
      <c r="C28" s="83"/>
    </row>
    <row r="29" ht="18" customHeight="1" spans="2:4">
      <c r="B29" s="83"/>
      <c r="C29" s="83"/>
    </row>
    <row r="30" ht="18" customHeight="1" spans="2:4">
      <c r="B30" s="83"/>
      <c r="C30" s="83"/>
    </row>
    <row r="31" ht="18" customHeight="1" spans="2:4">
      <c r="B31" s="83"/>
      <c r="C31" s="83"/>
    </row>
    <row r="32" ht="18" customHeight="1" spans="2:4">
      <c r="B32" s="83"/>
      <c r="D32" s="83"/>
    </row>
    <row r="33" ht="18" customHeight="1"/>
    <row r="34" ht="18" customHeight="1"/>
    <row r="35" ht="18" customHeight="1"/>
    <row r="36" ht="18" customHeight="1" spans="2:4">
      <c r="B36" s="83"/>
      <c r="D36" s="83"/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3888888888889" defaultRowHeight="12" customHeight="1"/>
  <cols>
    <col min="1" max="1" width="34.2777777777778" style="28" customWidth="1"/>
    <col min="2" max="2" width="29" style="28" customWidth="1"/>
    <col min="3" max="3" width="16.3148148148148" style="28" customWidth="1"/>
    <col min="4" max="4" width="15.6018518518519" style="28" customWidth="1"/>
    <col min="5" max="5" width="23.5740740740741" style="28" customWidth="1"/>
    <col min="6" max="6" width="11.2777777777778" style="28" customWidth="1"/>
    <col min="7" max="7" width="14.8888888888889" style="28" customWidth="1"/>
    <col min="8" max="8" width="10.8888888888889" style="28" customWidth="1"/>
    <col min="9" max="9" width="13.4259259259259" style="28" customWidth="1"/>
    <col min="10" max="10" width="32.0277777777778" style="28" customWidth="1"/>
    <col min="11" max="16384" width="9.13888888888889" style="28"/>
  </cols>
  <sheetData>
    <row r="1" customHeight="1" spans="1:10">
      <c r="A1" s="29"/>
      <c r="B1" s="29"/>
      <c r="C1" s="29"/>
      <c r="D1" s="29"/>
      <c r="E1" s="29"/>
      <c r="F1" s="29"/>
      <c r="G1" s="29"/>
      <c r="H1" s="29"/>
      <c r="I1" s="29"/>
      <c r="J1" s="29"/>
    </row>
    <row r="2" customHeight="1" spans="1:10">
      <c r="J2" s="73" t="s">
        <v>486</v>
      </c>
    </row>
    <row r="3" ht="28" customHeight="1" spans="1:10">
      <c r="A3" s="74" t="s">
        <v>487</v>
      </c>
      <c r="B3" s="31"/>
      <c r="C3" s="31"/>
      <c r="D3" s="31"/>
      <c r="E3" s="31"/>
      <c r="F3" s="75"/>
      <c r="G3" s="31"/>
      <c r="H3" s="75"/>
      <c r="I3" s="75"/>
      <c r="J3" s="31"/>
    </row>
    <row r="4" ht="17.25" customHeight="1" spans="1:10">
      <c r="A4" s="32" t="s">
        <v>463</v>
      </c>
      <c r="B4" s="32"/>
      <c r="C4" s="32"/>
      <c r="D4" s="32"/>
      <c r="E4" s="32"/>
      <c r="F4" s="32"/>
      <c r="G4" s="32"/>
      <c r="H4" s="32"/>
    </row>
    <row r="5" ht="44.25" customHeight="1" spans="1:10">
      <c r="A5" s="76" t="s">
        <v>488</v>
      </c>
      <c r="B5" s="76" t="s">
        <v>300</v>
      </c>
      <c r="C5" s="76" t="s">
        <v>301</v>
      </c>
      <c r="D5" s="76" t="s">
        <v>302</v>
      </c>
      <c r="E5" s="76" t="s">
        <v>303</v>
      </c>
      <c r="F5" s="77" t="s">
        <v>304</v>
      </c>
      <c r="G5" s="76" t="s">
        <v>305</v>
      </c>
      <c r="H5" s="77" t="s">
        <v>306</v>
      </c>
      <c r="I5" s="77" t="s">
        <v>307</v>
      </c>
      <c r="J5" s="76" t="s">
        <v>308</v>
      </c>
    </row>
    <row r="6" ht="14.25" customHeight="1" spans="1:10">
      <c r="A6" s="76">
        <v>1</v>
      </c>
      <c r="B6" s="76">
        <v>2</v>
      </c>
      <c r="C6" s="76">
        <v>3</v>
      </c>
      <c r="D6" s="76">
        <v>4</v>
      </c>
      <c r="E6" s="76">
        <v>5</v>
      </c>
      <c r="F6" s="77">
        <v>6</v>
      </c>
      <c r="G6" s="76">
        <v>7</v>
      </c>
      <c r="H6" s="77">
        <v>8</v>
      </c>
      <c r="I6" s="77">
        <v>9</v>
      </c>
      <c r="J6" s="76">
        <v>10</v>
      </c>
    </row>
    <row r="7" ht="19" customHeight="1" spans="1:10">
      <c r="A7" s="78"/>
      <c r="B7" s="79"/>
      <c r="C7" s="79"/>
      <c r="D7" s="79"/>
      <c r="E7" s="80"/>
      <c r="F7" s="81"/>
      <c r="G7" s="80"/>
      <c r="H7" s="81"/>
      <c r="I7" s="81"/>
      <c r="J7" s="80"/>
    </row>
    <row r="8" ht="18" customHeight="1" spans="1:10">
      <c r="A8" s="78"/>
      <c r="B8" s="16"/>
      <c r="C8" s="16"/>
      <c r="D8" s="82"/>
      <c r="E8" s="78"/>
      <c r="F8" s="82"/>
      <c r="G8" s="78"/>
      <c r="H8" s="82"/>
      <c r="I8" s="82"/>
      <c r="J8" s="78"/>
    </row>
    <row r="9" ht="18" customHeight="1" spans="1:10">
      <c r="A9" s="44" t="s">
        <v>485</v>
      </c>
    </row>
    <row r="10" ht="18" customHeight="1"/>
    <row r="11" ht="18" customHeight="1" spans="1:10">
      <c r="B11" s="83"/>
      <c r="D11" s="83"/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zoomScale="70" zoomScaleNormal="7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6" t="s">
        <v>489</v>
      </c>
      <c r="B1" s="47"/>
      <c r="C1" s="47"/>
      <c r="D1" s="48"/>
      <c r="E1" s="48"/>
      <c r="F1" s="48"/>
      <c r="G1" s="47"/>
      <c r="H1" s="47"/>
      <c r="I1" s="48"/>
    </row>
    <row r="2" ht="41.25" customHeight="1" spans="1:9">
      <c r="A2" s="49" t="str">
        <f>"2026"&amp;"年新增资产配置预算表"</f>
        <v>2026年新增资产配置预算表</v>
      </c>
      <c r="B2" s="47"/>
      <c r="C2" s="47"/>
      <c r="D2" s="48"/>
      <c r="E2" s="48"/>
      <c r="F2" s="48"/>
      <c r="G2" s="47"/>
      <c r="H2" s="47"/>
      <c r="I2" s="48"/>
    </row>
    <row r="3" customHeight="1" spans="1:9">
      <c r="A3" s="50" t="str">
        <f>"单位名称："&amp;"昆明市第十五幼儿园"</f>
        <v>单位名称：昆明市第十五幼儿园</v>
      </c>
      <c r="B3" s="51"/>
      <c r="C3" s="51"/>
      <c r="D3" s="46"/>
      <c r="F3" s="48"/>
      <c r="G3" s="47"/>
      <c r="H3" s="47"/>
      <c r="I3" s="52" t="s">
        <v>1</v>
      </c>
    </row>
    <row r="4" ht="28.5" customHeight="1" spans="1:9">
      <c r="A4" s="53" t="s">
        <v>175</v>
      </c>
      <c r="B4" s="54" t="s">
        <v>176</v>
      </c>
      <c r="C4" s="55" t="s">
        <v>490</v>
      </c>
      <c r="D4" s="53" t="s">
        <v>491</v>
      </c>
      <c r="E4" s="53" t="s">
        <v>492</v>
      </c>
      <c r="F4" s="53" t="s">
        <v>493</v>
      </c>
      <c r="G4" s="54" t="s">
        <v>494</v>
      </c>
      <c r="H4" s="56"/>
      <c r="I4" s="53"/>
    </row>
    <row r="5" ht="21" customHeight="1" spans="1:9">
      <c r="A5" s="55"/>
      <c r="B5" s="57"/>
      <c r="C5" s="57"/>
      <c r="D5" s="58"/>
      <c r="E5" s="57"/>
      <c r="F5" s="57"/>
      <c r="G5" s="54" t="s">
        <v>442</v>
      </c>
      <c r="H5" s="54" t="s">
        <v>443</v>
      </c>
      <c r="I5" s="54" t="s">
        <v>495</v>
      </c>
    </row>
    <row r="6" ht="17.25" customHeight="1" spans="1:9">
      <c r="A6" s="59" t="s">
        <v>77</v>
      </c>
      <c r="B6" s="60"/>
      <c r="C6" s="61" t="s">
        <v>78</v>
      </c>
      <c r="D6" s="59" t="s">
        <v>79</v>
      </c>
      <c r="E6" s="62" t="s">
        <v>80</v>
      </c>
      <c r="F6" s="59" t="s">
        <v>81</v>
      </c>
      <c r="G6" s="61" t="s">
        <v>82</v>
      </c>
      <c r="H6" s="55" t="s">
        <v>83</v>
      </c>
      <c r="I6" s="62" t="s">
        <v>84</v>
      </c>
    </row>
    <row r="7" ht="19.5" customHeight="1" spans="1:9">
      <c r="A7" s="63"/>
      <c r="B7" s="64"/>
      <c r="C7" s="64"/>
      <c r="D7" s="65"/>
      <c r="E7" s="66"/>
      <c r="F7" s="55"/>
      <c r="G7" s="67"/>
      <c r="H7" s="68"/>
      <c r="I7" s="68"/>
    </row>
    <row r="8" ht="19.5" customHeight="1" spans="1:9">
      <c r="A8" s="69" t="s">
        <v>51</v>
      </c>
      <c r="B8" s="70"/>
      <c r="C8" s="70"/>
      <c r="D8" s="71"/>
      <c r="E8" s="72"/>
      <c r="F8" s="72"/>
      <c r="G8" s="67"/>
      <c r="H8" s="68"/>
      <c r="I8" s="68"/>
    </row>
    <row r="9" customHeight="1" spans="1:9">
      <c r="A9" s="44" t="s">
        <v>496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zoomScale="80" zoomScaleNormal="80" workbookViewId="0">
      <pane ySplit="1" topLeftCell="A2" activePane="bottomLeft" state="frozen"/>
      <selection/>
      <selection pane="bottomLeft" activeCell="A12" sqref="A12"/>
    </sheetView>
  </sheetViews>
  <sheetFormatPr defaultColWidth="9.13888888888889" defaultRowHeight="14.25" customHeight="1"/>
  <cols>
    <col min="1" max="1" width="16.3148148148148" style="28" customWidth="1"/>
    <col min="2" max="2" width="29.0277777777778" style="28" customWidth="1"/>
    <col min="3" max="3" width="23.8518518518519" style="28" customWidth="1"/>
    <col min="4" max="7" width="19.6018518518519" style="28" customWidth="1"/>
    <col min="8" max="8" width="15.4259259259259" style="28" customWidth="1"/>
    <col min="9" max="11" width="19.6018518518519" style="28" customWidth="1"/>
    <col min="12" max="16384" width="9.13888888888889" style="28"/>
  </cols>
  <sheetData>
    <row r="1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13.5" customHeight="1" spans="1:11">
      <c r="D2" s="30"/>
      <c r="E2" s="30"/>
      <c r="F2" s="30"/>
      <c r="G2" s="30"/>
      <c r="K2" s="2" t="s">
        <v>497</v>
      </c>
    </row>
    <row r="3" ht="27.75" customHeight="1" spans="1:11">
      <c r="A3" s="31" t="s">
        <v>498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ht="13.5" customHeight="1" spans="1:11">
      <c r="A4" s="32" t="s">
        <v>463</v>
      </c>
      <c r="B4" s="33"/>
      <c r="C4" s="33"/>
      <c r="D4" s="33"/>
      <c r="E4" s="33"/>
      <c r="F4" s="33"/>
      <c r="G4" s="33"/>
      <c r="H4" s="34"/>
      <c r="I4" s="34"/>
      <c r="J4" s="34"/>
      <c r="K4" s="35" t="s">
        <v>1</v>
      </c>
    </row>
    <row r="5" ht="21.75" customHeight="1" spans="1:11">
      <c r="A5" s="8" t="s">
        <v>499</v>
      </c>
      <c r="B5" s="8" t="s">
        <v>177</v>
      </c>
      <c r="C5" s="8" t="s">
        <v>500</v>
      </c>
      <c r="D5" s="9" t="s">
        <v>179</v>
      </c>
      <c r="E5" s="9" t="s">
        <v>180</v>
      </c>
      <c r="F5" s="9" t="s">
        <v>181</v>
      </c>
      <c r="G5" s="9" t="s">
        <v>182</v>
      </c>
      <c r="H5" s="15" t="s">
        <v>51</v>
      </c>
      <c r="I5" s="10" t="s">
        <v>501</v>
      </c>
      <c r="J5" s="11"/>
      <c r="K5" s="12"/>
    </row>
    <row r="6" ht="21.75" customHeight="1" spans="1:11">
      <c r="A6" s="13"/>
      <c r="B6" s="13"/>
      <c r="C6" s="13"/>
      <c r="D6" s="14"/>
      <c r="E6" s="14"/>
      <c r="F6" s="14"/>
      <c r="G6" s="14"/>
      <c r="H6" s="36"/>
      <c r="I6" s="9" t="s">
        <v>54</v>
      </c>
      <c r="J6" s="9" t="s">
        <v>55</v>
      </c>
      <c r="K6" s="9" t="s">
        <v>56</v>
      </c>
    </row>
    <row r="7" ht="40.5" customHeight="1" spans="1:11">
      <c r="A7" s="37"/>
      <c r="B7" s="37"/>
      <c r="C7" s="37"/>
      <c r="D7" s="17"/>
      <c r="E7" s="17"/>
      <c r="F7" s="17"/>
      <c r="G7" s="17"/>
      <c r="H7" s="18"/>
      <c r="I7" s="17" t="s">
        <v>53</v>
      </c>
      <c r="J7" s="17"/>
      <c r="K7" s="17"/>
    </row>
    <row r="8" ht="15" customHeight="1" spans="1:1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38">
        <v>10</v>
      </c>
      <c r="K8" s="38">
        <v>11</v>
      </c>
    </row>
    <row r="9" ht="30.65" customHeight="1" spans="1:11">
      <c r="A9" s="39"/>
      <c r="B9" s="40"/>
      <c r="C9" s="39"/>
      <c r="D9" s="39"/>
      <c r="E9" s="39"/>
      <c r="F9" s="39"/>
      <c r="G9" s="39"/>
      <c r="H9" s="24"/>
      <c r="I9" s="24"/>
      <c r="J9" s="24"/>
      <c r="K9" s="24"/>
    </row>
    <row r="10" ht="30.65" customHeight="1" spans="1:11">
      <c r="A10" s="40"/>
      <c r="B10" s="40"/>
      <c r="C10" s="40"/>
      <c r="D10" s="40"/>
      <c r="E10" s="40"/>
      <c r="F10" s="40"/>
      <c r="G10" s="40"/>
      <c r="H10" s="24"/>
      <c r="I10" s="24"/>
      <c r="J10" s="24"/>
      <c r="K10" s="24"/>
    </row>
    <row r="11" ht="18.75" customHeight="1" spans="1:11">
      <c r="A11" s="41" t="s">
        <v>164</v>
      </c>
      <c r="B11" s="42"/>
      <c r="C11" s="42"/>
      <c r="D11" s="42"/>
      <c r="E11" s="42"/>
      <c r="F11" s="42"/>
      <c r="G11" s="43"/>
      <c r="H11" s="24"/>
      <c r="I11" s="24"/>
      <c r="J11" s="24"/>
      <c r="K11" s="24"/>
    </row>
    <row r="12" customHeight="1" spans="1:11">
      <c r="A12" s="44" t="s">
        <v>502</v>
      </c>
      <c r="B12" s="45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tabSelected="1" workbookViewId="0">
      <selection activeCell="B8" sqref="B8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503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"单位名称："&amp;"昆明市第十五幼儿园"</f>
        <v>单位名称：昆明市第十五幼儿园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500</v>
      </c>
      <c r="B4" s="8" t="s">
        <v>499</v>
      </c>
      <c r="C4" s="8" t="s">
        <v>177</v>
      </c>
      <c r="D4" s="9" t="s">
        <v>267</v>
      </c>
      <c r="E4" s="10" t="s">
        <v>54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15" t="str">
        <f>("2026"+1)&amp;"年"</f>
        <v>2027年</v>
      </c>
      <c r="G5" s="15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8"/>
      <c r="G6" s="18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customHeight="1" spans="1:7">
      <c r="A8" s="20" t="s">
        <v>65</v>
      </c>
      <c r="B8" s="21"/>
      <c r="C8" s="21"/>
      <c r="D8" s="21"/>
      <c r="E8" s="21">
        <v>2341998</v>
      </c>
      <c r="F8" s="21">
        <v>1989893</v>
      </c>
      <c r="G8" s="21"/>
    </row>
    <row r="9" ht="17.25" customHeight="1" spans="1:7">
      <c r="A9" s="20" t="s">
        <v>65</v>
      </c>
      <c r="B9" s="22" t="s">
        <v>504</v>
      </c>
      <c r="C9" s="22" t="s">
        <v>288</v>
      </c>
      <c r="D9" s="23" t="s">
        <v>285</v>
      </c>
      <c r="E9" s="24">
        <v>340200</v>
      </c>
      <c r="F9" s="24">
        <v>340200</v>
      </c>
      <c r="G9" s="24"/>
    </row>
    <row r="10" ht="17.25" customHeight="1" spans="1:7">
      <c r="A10" s="20" t="s">
        <v>65</v>
      </c>
      <c r="B10" s="22" t="s">
        <v>505</v>
      </c>
      <c r="C10" s="22" t="s">
        <v>284</v>
      </c>
      <c r="D10" s="23" t="s">
        <v>285</v>
      </c>
      <c r="E10" s="24">
        <v>1649693</v>
      </c>
      <c r="F10" s="24">
        <v>1649693</v>
      </c>
      <c r="G10" s="24"/>
    </row>
    <row r="11" ht="17.25" customHeight="1" spans="1:7">
      <c r="A11" s="20" t="s">
        <v>65</v>
      </c>
      <c r="B11" s="22" t="s">
        <v>505</v>
      </c>
      <c r="C11" s="22" t="s">
        <v>293</v>
      </c>
      <c r="D11" s="23" t="s">
        <v>285</v>
      </c>
      <c r="E11" s="24">
        <v>23809</v>
      </c>
      <c r="F11" s="24"/>
      <c r="G11" s="24"/>
    </row>
    <row r="12" ht="17.25" customHeight="1" spans="1:7">
      <c r="A12" s="20" t="s">
        <v>65</v>
      </c>
      <c r="B12" s="22" t="s">
        <v>505</v>
      </c>
      <c r="C12" s="22" t="s">
        <v>294</v>
      </c>
      <c r="D12" s="23" t="s">
        <v>285</v>
      </c>
      <c r="E12" s="24">
        <v>12900</v>
      </c>
      <c r="F12" s="24"/>
      <c r="G12" s="24"/>
    </row>
    <row r="13" ht="17.25" customHeight="1" spans="1:7">
      <c r="A13" s="20" t="s">
        <v>65</v>
      </c>
      <c r="B13" s="22" t="s">
        <v>505</v>
      </c>
      <c r="C13" s="22" t="s">
        <v>295</v>
      </c>
      <c r="D13" s="23" t="s">
        <v>285</v>
      </c>
      <c r="E13" s="24">
        <v>23700</v>
      </c>
      <c r="F13" s="24"/>
      <c r="G13" s="24"/>
    </row>
    <row r="14" ht="17.25" customHeight="1" spans="1:7">
      <c r="A14" s="20" t="s">
        <v>65</v>
      </c>
      <c r="B14" s="22" t="s">
        <v>505</v>
      </c>
      <c r="C14" s="22" t="s">
        <v>296</v>
      </c>
      <c r="D14" s="23" t="s">
        <v>285</v>
      </c>
      <c r="E14" s="24">
        <v>291696</v>
      </c>
      <c r="F14" s="24"/>
      <c r="G14" s="24"/>
    </row>
    <row r="15" ht="18.75" customHeight="1" spans="1:7">
      <c r="A15" s="25" t="s">
        <v>51</v>
      </c>
      <c r="B15" s="26" t="s">
        <v>506</v>
      </c>
      <c r="C15" s="26"/>
      <c r="D15" s="27"/>
      <c r="E15" s="24">
        <v>2341998</v>
      </c>
      <c r="F15" s="24">
        <v>1989893</v>
      </c>
      <c r="G15" s="24"/>
    </row>
  </sheetData>
  <mergeCells count="11">
    <mergeCell ref="A2:G2"/>
    <mergeCell ref="A3:F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zoomScale="70" zoomScaleNormal="70" workbookViewId="0">
      <selection activeCell="A2" sqref="A2:T2"/>
    </sheetView>
  </sheetViews>
  <sheetFormatPr defaultColWidth="8.42592592592593" defaultRowHeight="12.75" customHeight="1"/>
  <cols>
    <col min="1" max="1" width="26.5740740740741" customWidth="1"/>
    <col min="2" max="2" width="39.712962962963" customWidth="1"/>
    <col min="3" max="3" width="20.2777777777778" customWidth="1"/>
    <col min="4" max="5" width="20.712962962963" customWidth="1"/>
    <col min="6" max="6" width="19.1388888888889" customWidth="1"/>
    <col min="7" max="7" width="24.5740740740741" customWidth="1"/>
    <col min="8" max="8" width="20.4259259259259" customWidth="1"/>
    <col min="9" max="9" width="22.712962962963" customWidth="1"/>
    <col min="10" max="10" width="25" customWidth="1"/>
    <col min="11" max="11" width="20.2777777777778" customWidth="1"/>
    <col min="12" max="12" width="20.5740740740741" customWidth="1"/>
    <col min="13" max="13" width="25.712962962963" customWidth="1"/>
    <col min="14" max="14" width="19" customWidth="1"/>
    <col min="15" max="16" width="23.8518518518519" customWidth="1"/>
    <col min="17" max="17" width="24.1388888888889" customWidth="1"/>
    <col min="18" max="18" width="27.5740740740741" customWidth="1"/>
    <col min="19" max="19" width="21.1388888888889" customWidth="1"/>
    <col min="20" max="20" width="32.4259259259259" customWidth="1"/>
  </cols>
  <sheetData>
    <row r="1" ht="17.25" customHeight="1" spans="1:20">
      <c r="A1" s="219" t="s">
        <v>48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ht="41.25" customHeight="1" spans="1:20">
      <c r="A2" s="221" t="str">
        <f>"2026"&amp;"年部门收入预算表"</f>
        <v>2026年部门收入预算表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</row>
    <row r="3" ht="17.25" customHeight="1" spans="1:20">
      <c r="A3" s="222" t="str">
        <f>"单位名称："&amp;"昆明市第十五幼儿园"</f>
        <v>单位名称：昆明市第十五幼儿园</v>
      </c>
      <c r="B3" s="223"/>
      <c r="C3" s="224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6" t="s">
        <v>1</v>
      </c>
    </row>
    <row r="4" ht="21.75" customHeight="1" spans="1:20">
      <c r="A4" s="189" t="s">
        <v>49</v>
      </c>
      <c r="B4" s="189" t="s">
        <v>50</v>
      </c>
      <c r="C4" s="189" t="s">
        <v>51</v>
      </c>
      <c r="D4" s="189" t="s">
        <v>52</v>
      </c>
      <c r="E4" s="189"/>
      <c r="F4" s="189"/>
      <c r="G4" s="189"/>
      <c r="H4" s="189"/>
      <c r="I4" s="38"/>
      <c r="J4" s="189"/>
      <c r="K4" s="189"/>
      <c r="L4" s="189"/>
      <c r="M4" s="189"/>
      <c r="N4" s="189"/>
      <c r="O4" s="189" t="s">
        <v>44</v>
      </c>
      <c r="P4" s="189"/>
      <c r="Q4" s="189"/>
      <c r="R4" s="189"/>
      <c r="S4" s="189"/>
      <c r="T4" s="189"/>
    </row>
    <row r="5" ht="27" customHeight="1" spans="1:20">
      <c r="A5" s="189"/>
      <c r="B5" s="189"/>
      <c r="C5" s="189"/>
      <c r="D5" s="189" t="s">
        <v>53</v>
      </c>
      <c r="E5" s="189" t="s">
        <v>54</v>
      </c>
      <c r="F5" s="189" t="s">
        <v>55</v>
      </c>
      <c r="G5" s="189" t="s">
        <v>56</v>
      </c>
      <c r="H5" s="189" t="s">
        <v>57</v>
      </c>
      <c r="I5" s="38" t="s">
        <v>58</v>
      </c>
      <c r="J5" s="189"/>
      <c r="K5" s="189"/>
      <c r="L5" s="189"/>
      <c r="M5" s="189"/>
      <c r="N5" s="189"/>
      <c r="O5" s="189" t="s">
        <v>53</v>
      </c>
      <c r="P5" s="189" t="s">
        <v>54</v>
      </c>
      <c r="Q5" s="189" t="s">
        <v>55</v>
      </c>
      <c r="R5" s="189" t="s">
        <v>56</v>
      </c>
      <c r="S5" s="189" t="s">
        <v>57</v>
      </c>
      <c r="T5" s="189" t="s">
        <v>58</v>
      </c>
    </row>
    <row r="6" ht="30" customHeight="1" spans="1:20">
      <c r="A6" s="175"/>
      <c r="B6" s="175"/>
      <c r="C6" s="227"/>
      <c r="D6" s="227"/>
      <c r="E6" s="227"/>
      <c r="F6" s="227"/>
      <c r="G6" s="227"/>
      <c r="H6" s="227"/>
      <c r="I6" s="163" t="s">
        <v>53</v>
      </c>
      <c r="J6" s="189" t="s">
        <v>59</v>
      </c>
      <c r="K6" s="189" t="s">
        <v>60</v>
      </c>
      <c r="L6" s="189" t="s">
        <v>61</v>
      </c>
      <c r="M6" s="189" t="s">
        <v>62</v>
      </c>
      <c r="N6" s="189" t="s">
        <v>63</v>
      </c>
      <c r="O6" s="228"/>
      <c r="P6" s="228"/>
      <c r="Q6" s="228"/>
      <c r="R6" s="228"/>
      <c r="S6" s="228"/>
      <c r="T6" s="227"/>
    </row>
    <row r="7" ht="15" customHeight="1" spans="1:20">
      <c r="A7" s="146">
        <v>1</v>
      </c>
      <c r="B7" s="146">
        <v>2</v>
      </c>
      <c r="C7" s="146">
        <v>3</v>
      </c>
      <c r="D7" s="146">
        <v>4</v>
      </c>
      <c r="E7" s="146">
        <v>5</v>
      </c>
      <c r="F7" s="146">
        <v>6</v>
      </c>
      <c r="G7" s="146">
        <v>7</v>
      </c>
      <c r="H7" s="146">
        <v>8</v>
      </c>
      <c r="I7" s="163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  <c r="T7" s="146">
        <v>20</v>
      </c>
    </row>
    <row r="8" ht="18" customHeight="1" spans="1:20">
      <c r="A8" s="23" t="s">
        <v>64</v>
      </c>
      <c r="B8" s="23" t="s">
        <v>65</v>
      </c>
      <c r="C8" s="143">
        <v>22123390.55</v>
      </c>
      <c r="D8" s="143">
        <v>22123390.55</v>
      </c>
      <c r="E8" s="143">
        <v>15513760.1</v>
      </c>
      <c r="F8" s="143"/>
      <c r="G8" s="143"/>
      <c r="H8" s="143"/>
      <c r="I8" s="143">
        <v>6609630.45</v>
      </c>
      <c r="J8" s="143"/>
      <c r="K8" s="143"/>
      <c r="L8" s="143"/>
      <c r="M8" s="143"/>
      <c r="N8" s="143">
        <v>6609630.45</v>
      </c>
      <c r="O8" s="143"/>
      <c r="P8" s="143"/>
      <c r="Q8" s="143"/>
      <c r="R8" s="143"/>
      <c r="S8" s="143"/>
      <c r="T8" s="143"/>
    </row>
    <row r="9" ht="18" customHeight="1" spans="1:20">
      <c r="A9" s="229" t="s">
        <v>51</v>
      </c>
      <c r="B9" s="229"/>
      <c r="C9" s="143">
        <v>22123390.55</v>
      </c>
      <c r="D9" s="143">
        <v>22123390.55</v>
      </c>
      <c r="E9" s="143">
        <v>15513760.1</v>
      </c>
      <c r="F9" s="143"/>
      <c r="G9" s="143"/>
      <c r="H9" s="143"/>
      <c r="I9" s="143">
        <v>6609630.45</v>
      </c>
      <c r="J9" s="143"/>
      <c r="K9" s="143"/>
      <c r="L9" s="143"/>
      <c r="M9" s="143"/>
      <c r="N9" s="143">
        <v>6609630.45</v>
      </c>
      <c r="O9" s="143"/>
      <c r="P9" s="143"/>
      <c r="Q9" s="143"/>
      <c r="R9" s="143"/>
      <c r="S9" s="143"/>
      <c r="T9" s="143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2" sqref="A2:O2"/>
    </sheetView>
  </sheetViews>
  <sheetFormatPr defaultColWidth="14" defaultRowHeight="12.75" customHeight="1"/>
  <cols>
    <col min="1" max="1" width="14.8518518518519" customWidth="1"/>
    <col min="2" max="2" width="28.8518518518519" customWidth="1"/>
    <col min="3" max="3" width="19.2777777777778" customWidth="1"/>
    <col min="4" max="4" width="20.2777777777778" customWidth="1"/>
    <col min="5" max="5" width="17" customWidth="1"/>
    <col min="6" max="6" width="22" customWidth="1"/>
    <col min="7" max="7" width="16" customWidth="1"/>
    <col min="8" max="8" width="16.2777777777778" customWidth="1"/>
    <col min="9" max="9" width="15.712962962963" customWidth="1"/>
    <col min="10" max="10" width="18.5740740740741" customWidth="1"/>
    <col min="11" max="11" width="16.712962962963" customWidth="1"/>
    <col min="12" max="12" width="16.2777777777778" customWidth="1"/>
  </cols>
  <sheetData>
    <row r="1" ht="17.25" customHeight="1" spans="1:15">
      <c r="A1" s="52" t="s">
        <v>66</v>
      </c>
    </row>
    <row r="2" ht="41.25" customHeight="1" spans="1:15">
      <c r="A2" s="49" t="str">
        <f>"2026"&amp;"年部门支出预算表"</f>
        <v>2026年部门支出预算表</v>
      </c>
    </row>
    <row r="3" ht="17.25" customHeight="1" spans="1:15">
      <c r="A3" s="150" t="str">
        <f>"单位名称："&amp;"昆明市第十五幼儿园"</f>
        <v>单位名称：昆明市第十五幼儿园</v>
      </c>
      <c r="O3" s="52" t="s">
        <v>1</v>
      </c>
    </row>
    <row r="4" ht="27" customHeight="1" spans="1:15">
      <c r="A4" s="215" t="s">
        <v>67</v>
      </c>
      <c r="B4" s="215" t="s">
        <v>68</v>
      </c>
      <c r="C4" s="215" t="s">
        <v>51</v>
      </c>
      <c r="D4" s="77" t="s">
        <v>54</v>
      </c>
      <c r="E4" s="77"/>
      <c r="F4" s="77"/>
      <c r="G4" s="77" t="s">
        <v>55</v>
      </c>
      <c r="H4" s="77" t="s">
        <v>56</v>
      </c>
      <c r="I4" s="77" t="s">
        <v>69</v>
      </c>
      <c r="J4" s="77" t="s">
        <v>58</v>
      </c>
      <c r="K4" s="77"/>
      <c r="L4" s="77"/>
      <c r="M4" s="77"/>
      <c r="N4" s="92"/>
      <c r="O4" s="92"/>
    </row>
    <row r="5" ht="42" customHeight="1" spans="1:15">
      <c r="A5" s="172"/>
      <c r="B5" s="172"/>
      <c r="C5" s="77"/>
      <c r="D5" s="77" t="s">
        <v>53</v>
      </c>
      <c r="E5" s="77" t="s">
        <v>70</v>
      </c>
      <c r="F5" s="77" t="s">
        <v>71</v>
      </c>
      <c r="G5" s="77"/>
      <c r="H5" s="77"/>
      <c r="I5" s="156"/>
      <c r="J5" s="77" t="s">
        <v>53</v>
      </c>
      <c r="K5" s="156" t="s">
        <v>72</v>
      </c>
      <c r="L5" s="156" t="s">
        <v>73</v>
      </c>
      <c r="M5" s="156" t="s">
        <v>74</v>
      </c>
      <c r="N5" s="156" t="s">
        <v>75</v>
      </c>
      <c r="O5" s="156" t="s">
        <v>76</v>
      </c>
    </row>
    <row r="6" ht="18" customHeight="1" spans="1:15">
      <c r="A6" s="174" t="s">
        <v>77</v>
      </c>
      <c r="B6" s="174" t="s">
        <v>78</v>
      </c>
      <c r="C6" s="174" t="s">
        <v>79</v>
      </c>
      <c r="D6" s="173" t="s">
        <v>80</v>
      </c>
      <c r="E6" s="173" t="s">
        <v>81</v>
      </c>
      <c r="F6" s="173" t="s">
        <v>82</v>
      </c>
      <c r="G6" s="173" t="s">
        <v>83</v>
      </c>
      <c r="H6" s="173" t="s">
        <v>84</v>
      </c>
      <c r="I6" s="173" t="s">
        <v>85</v>
      </c>
      <c r="J6" s="173" t="s">
        <v>86</v>
      </c>
      <c r="K6" s="173" t="s">
        <v>87</v>
      </c>
      <c r="L6" s="173" t="s">
        <v>88</v>
      </c>
      <c r="M6" s="173" t="s">
        <v>89</v>
      </c>
      <c r="N6" s="174" t="s">
        <v>90</v>
      </c>
      <c r="O6" s="173" t="s">
        <v>91</v>
      </c>
    </row>
    <row r="7" ht="21" customHeight="1" spans="1:15">
      <c r="A7" s="216" t="s">
        <v>92</v>
      </c>
      <c r="B7" s="216" t="s">
        <v>93</v>
      </c>
      <c r="C7" s="142">
        <v>19821957.67</v>
      </c>
      <c r="D7" s="143">
        <v>13212327.22</v>
      </c>
      <c r="E7" s="143">
        <v>10870329.22</v>
      </c>
      <c r="F7" s="143">
        <v>2341998</v>
      </c>
      <c r="G7" s="143"/>
      <c r="H7" s="143"/>
      <c r="I7" s="143"/>
      <c r="J7" s="143">
        <v>6609630.45</v>
      </c>
      <c r="K7" s="143"/>
      <c r="L7" s="143"/>
      <c r="M7" s="143"/>
      <c r="N7" s="142"/>
      <c r="O7" s="142">
        <v>6609630.45</v>
      </c>
    </row>
    <row r="8" ht="21" customHeight="1" spans="1:15">
      <c r="A8" s="217" t="s">
        <v>94</v>
      </c>
      <c r="B8" s="217" t="s">
        <v>95</v>
      </c>
      <c r="C8" s="142">
        <v>19481757.67</v>
      </c>
      <c r="D8" s="143">
        <v>12872127.22</v>
      </c>
      <c r="E8" s="143">
        <v>10870329.22</v>
      </c>
      <c r="F8" s="143">
        <v>2001798</v>
      </c>
      <c r="G8" s="143"/>
      <c r="H8" s="143"/>
      <c r="I8" s="143"/>
      <c r="J8" s="143">
        <v>6609630.45</v>
      </c>
      <c r="K8" s="143"/>
      <c r="L8" s="143"/>
      <c r="M8" s="143"/>
      <c r="N8" s="142"/>
      <c r="O8" s="142">
        <v>6609630.45</v>
      </c>
    </row>
    <row r="9" ht="21" customHeight="1" spans="1:15">
      <c r="A9" s="218" t="s">
        <v>96</v>
      </c>
      <c r="B9" s="218" t="s">
        <v>97</v>
      </c>
      <c r="C9" s="142">
        <v>19481757.67</v>
      </c>
      <c r="D9" s="143">
        <v>12872127.22</v>
      </c>
      <c r="E9" s="143">
        <v>10870329.22</v>
      </c>
      <c r="F9" s="143">
        <v>2001798</v>
      </c>
      <c r="G9" s="143"/>
      <c r="H9" s="143"/>
      <c r="I9" s="143"/>
      <c r="J9" s="143">
        <v>6609630.45</v>
      </c>
      <c r="K9" s="143"/>
      <c r="L9" s="143"/>
      <c r="M9" s="143"/>
      <c r="N9" s="142"/>
      <c r="O9" s="142">
        <v>6609630.45</v>
      </c>
    </row>
    <row r="10" ht="21" customHeight="1" spans="1:15">
      <c r="A10" s="217" t="s">
        <v>98</v>
      </c>
      <c r="B10" s="217" t="s">
        <v>99</v>
      </c>
      <c r="C10" s="142">
        <v>340200</v>
      </c>
      <c r="D10" s="143">
        <v>340200</v>
      </c>
      <c r="E10" s="143"/>
      <c r="F10" s="143">
        <v>340200</v>
      </c>
      <c r="G10" s="143"/>
      <c r="H10" s="143"/>
      <c r="I10" s="143"/>
      <c r="J10" s="143"/>
      <c r="K10" s="143"/>
      <c r="L10" s="143"/>
      <c r="M10" s="143"/>
      <c r="N10" s="142"/>
      <c r="O10" s="142"/>
    </row>
    <row r="11" ht="21" customHeight="1" spans="1:15">
      <c r="A11" s="218" t="s">
        <v>100</v>
      </c>
      <c r="B11" s="218" t="s">
        <v>101</v>
      </c>
      <c r="C11" s="142">
        <v>340200</v>
      </c>
      <c r="D11" s="143">
        <v>340200</v>
      </c>
      <c r="E11" s="143"/>
      <c r="F11" s="143">
        <v>340200</v>
      </c>
      <c r="G11" s="143"/>
      <c r="H11" s="143"/>
      <c r="I11" s="143"/>
      <c r="J11" s="143"/>
      <c r="K11" s="143"/>
      <c r="L11" s="143"/>
      <c r="M11" s="143"/>
      <c r="N11" s="142"/>
      <c r="O11" s="142"/>
    </row>
    <row r="12" ht="21" customHeight="1" spans="1:15">
      <c r="A12" s="216" t="s">
        <v>102</v>
      </c>
      <c r="B12" s="216" t="s">
        <v>103</v>
      </c>
      <c r="C12" s="142">
        <v>1247568</v>
      </c>
      <c r="D12" s="143">
        <v>1247568</v>
      </c>
      <c r="E12" s="143">
        <v>1247568</v>
      </c>
      <c r="F12" s="143"/>
      <c r="G12" s="143"/>
      <c r="H12" s="143"/>
      <c r="I12" s="143"/>
      <c r="J12" s="143"/>
      <c r="K12" s="143"/>
      <c r="L12" s="143"/>
      <c r="M12" s="143"/>
      <c r="N12" s="142"/>
      <c r="O12" s="142"/>
    </row>
    <row r="13" ht="21" customHeight="1" spans="1:15">
      <c r="A13" s="217" t="s">
        <v>104</v>
      </c>
      <c r="B13" s="217" t="s">
        <v>105</v>
      </c>
      <c r="C13" s="142">
        <v>1247568</v>
      </c>
      <c r="D13" s="143">
        <v>1247568</v>
      </c>
      <c r="E13" s="143">
        <v>1247568</v>
      </c>
      <c r="F13" s="143"/>
      <c r="G13" s="143"/>
      <c r="H13" s="143"/>
      <c r="I13" s="143"/>
      <c r="J13" s="143"/>
      <c r="K13" s="143"/>
      <c r="L13" s="143"/>
      <c r="M13" s="143"/>
      <c r="N13" s="142"/>
      <c r="O13" s="142"/>
    </row>
    <row r="14" ht="21" customHeight="1" spans="1:15">
      <c r="A14" s="218" t="s">
        <v>106</v>
      </c>
      <c r="B14" s="218" t="s">
        <v>107</v>
      </c>
      <c r="C14" s="142">
        <v>533568</v>
      </c>
      <c r="D14" s="143">
        <v>533568</v>
      </c>
      <c r="E14" s="143">
        <v>533568</v>
      </c>
      <c r="F14" s="143"/>
      <c r="G14" s="143"/>
      <c r="H14" s="143"/>
      <c r="I14" s="143"/>
      <c r="J14" s="143"/>
      <c r="K14" s="143"/>
      <c r="L14" s="143"/>
      <c r="M14" s="143"/>
      <c r="N14" s="142"/>
      <c r="O14" s="142"/>
    </row>
    <row r="15" ht="21" customHeight="1" spans="1:15">
      <c r="A15" s="218" t="s">
        <v>108</v>
      </c>
      <c r="B15" s="218" t="s">
        <v>109</v>
      </c>
      <c r="C15" s="142">
        <v>714000</v>
      </c>
      <c r="D15" s="143">
        <v>714000</v>
      </c>
      <c r="E15" s="143">
        <v>714000</v>
      </c>
      <c r="F15" s="143"/>
      <c r="G15" s="143"/>
      <c r="H15" s="143"/>
      <c r="I15" s="143"/>
      <c r="J15" s="143"/>
      <c r="K15" s="143"/>
      <c r="L15" s="143"/>
      <c r="M15" s="143"/>
      <c r="N15" s="142"/>
      <c r="O15" s="142"/>
    </row>
    <row r="16" ht="21" customHeight="1" spans="1:15">
      <c r="A16" s="216" t="s">
        <v>110</v>
      </c>
      <c r="B16" s="216" t="s">
        <v>111</v>
      </c>
      <c r="C16" s="142">
        <v>579228.88</v>
      </c>
      <c r="D16" s="143">
        <v>579228.88</v>
      </c>
      <c r="E16" s="143">
        <v>579228.88</v>
      </c>
      <c r="F16" s="143"/>
      <c r="G16" s="143"/>
      <c r="H16" s="143"/>
      <c r="I16" s="143"/>
      <c r="J16" s="143"/>
      <c r="K16" s="143"/>
      <c r="L16" s="143"/>
      <c r="M16" s="143"/>
      <c r="N16" s="142"/>
      <c r="O16" s="142"/>
    </row>
    <row r="17" ht="21" customHeight="1" spans="1:15">
      <c r="A17" s="217" t="s">
        <v>112</v>
      </c>
      <c r="B17" s="217" t="s">
        <v>113</v>
      </c>
      <c r="C17" s="142">
        <v>579228.88</v>
      </c>
      <c r="D17" s="143">
        <v>579228.88</v>
      </c>
      <c r="E17" s="143">
        <v>579228.88</v>
      </c>
      <c r="F17" s="143"/>
      <c r="G17" s="143"/>
      <c r="H17" s="143"/>
      <c r="I17" s="143"/>
      <c r="J17" s="143"/>
      <c r="K17" s="143"/>
      <c r="L17" s="143"/>
      <c r="M17" s="143"/>
      <c r="N17" s="142"/>
      <c r="O17" s="142"/>
    </row>
    <row r="18" ht="21" customHeight="1" spans="1:15">
      <c r="A18" s="218" t="s">
        <v>114</v>
      </c>
      <c r="B18" s="218" t="s">
        <v>115</v>
      </c>
      <c r="C18" s="142">
        <v>250684</v>
      </c>
      <c r="D18" s="143">
        <v>250684</v>
      </c>
      <c r="E18" s="143">
        <v>250684</v>
      </c>
      <c r="F18" s="143"/>
      <c r="G18" s="143"/>
      <c r="H18" s="143"/>
      <c r="I18" s="143"/>
      <c r="J18" s="143"/>
      <c r="K18" s="143"/>
      <c r="L18" s="143"/>
      <c r="M18" s="143"/>
      <c r="N18" s="142"/>
      <c r="O18" s="142"/>
    </row>
    <row r="19" ht="21" customHeight="1" spans="1:15">
      <c r="A19" s="218" t="s">
        <v>116</v>
      </c>
      <c r="B19" s="218" t="s">
        <v>117</v>
      </c>
      <c r="C19" s="142">
        <v>286965</v>
      </c>
      <c r="D19" s="143">
        <v>286965</v>
      </c>
      <c r="E19" s="143">
        <v>286965</v>
      </c>
      <c r="F19" s="143"/>
      <c r="G19" s="143"/>
      <c r="H19" s="143"/>
      <c r="I19" s="143"/>
      <c r="J19" s="143"/>
      <c r="K19" s="143"/>
      <c r="L19" s="143"/>
      <c r="M19" s="143"/>
      <c r="N19" s="142"/>
      <c r="O19" s="142"/>
    </row>
    <row r="20" ht="21" customHeight="1" spans="1:15">
      <c r="A20" s="218" t="s">
        <v>118</v>
      </c>
      <c r="B20" s="218" t="s">
        <v>119</v>
      </c>
      <c r="C20" s="142">
        <v>41579.88</v>
      </c>
      <c r="D20" s="143">
        <v>41579.88</v>
      </c>
      <c r="E20" s="143">
        <v>41579.88</v>
      </c>
      <c r="F20" s="143"/>
      <c r="G20" s="143"/>
      <c r="H20" s="143"/>
      <c r="I20" s="143"/>
      <c r="J20" s="143"/>
      <c r="K20" s="143"/>
      <c r="L20" s="143"/>
      <c r="M20" s="143"/>
      <c r="N20" s="142"/>
      <c r="O20" s="142"/>
    </row>
    <row r="21" ht="21" customHeight="1" spans="1:15">
      <c r="A21" s="216" t="s">
        <v>120</v>
      </c>
      <c r="B21" s="216" t="s">
        <v>121</v>
      </c>
      <c r="C21" s="142">
        <v>474636</v>
      </c>
      <c r="D21" s="143">
        <v>474636</v>
      </c>
      <c r="E21" s="143">
        <v>474636</v>
      </c>
      <c r="F21" s="143"/>
      <c r="G21" s="143"/>
      <c r="H21" s="143"/>
      <c r="I21" s="143"/>
      <c r="J21" s="143"/>
      <c r="K21" s="143"/>
      <c r="L21" s="143"/>
      <c r="M21" s="143"/>
      <c r="N21" s="142"/>
      <c r="O21" s="142"/>
    </row>
    <row r="22" ht="21" customHeight="1" spans="1:15">
      <c r="A22" s="217" t="s">
        <v>122</v>
      </c>
      <c r="B22" s="217" t="s">
        <v>123</v>
      </c>
      <c r="C22" s="142">
        <v>474636</v>
      </c>
      <c r="D22" s="143">
        <v>474636</v>
      </c>
      <c r="E22" s="143">
        <v>474636</v>
      </c>
      <c r="F22" s="143"/>
      <c r="G22" s="143"/>
      <c r="H22" s="143"/>
      <c r="I22" s="143"/>
      <c r="J22" s="143"/>
      <c r="K22" s="143"/>
      <c r="L22" s="143"/>
      <c r="M22" s="143"/>
      <c r="N22" s="142"/>
      <c r="O22" s="142"/>
    </row>
    <row r="23" ht="21" customHeight="1" spans="1:15">
      <c r="A23" s="218" t="s">
        <v>124</v>
      </c>
      <c r="B23" s="218" t="s">
        <v>125</v>
      </c>
      <c r="C23" s="142">
        <v>474636</v>
      </c>
      <c r="D23" s="143">
        <v>474636</v>
      </c>
      <c r="E23" s="143">
        <v>474636</v>
      </c>
      <c r="F23" s="143"/>
      <c r="G23" s="143"/>
      <c r="H23" s="143"/>
      <c r="I23" s="143"/>
      <c r="J23" s="143"/>
      <c r="K23" s="143"/>
      <c r="L23" s="143"/>
      <c r="M23" s="143"/>
      <c r="N23" s="142"/>
      <c r="O23" s="142"/>
    </row>
    <row r="24" ht="21" customHeight="1" spans="1:15">
      <c r="A24" s="174" t="s">
        <v>51</v>
      </c>
      <c r="B24" s="175"/>
      <c r="C24" s="143">
        <v>22123390.55</v>
      </c>
      <c r="D24" s="143">
        <v>15513760.1</v>
      </c>
      <c r="E24" s="143">
        <v>13171762.1</v>
      </c>
      <c r="F24" s="143">
        <v>2341998</v>
      </c>
      <c r="G24" s="143"/>
      <c r="H24" s="143"/>
      <c r="I24" s="143"/>
      <c r="J24" s="143">
        <v>6609630.45</v>
      </c>
      <c r="K24" s="143"/>
      <c r="L24" s="143"/>
      <c r="M24" s="143"/>
      <c r="N24" s="143"/>
      <c r="O24" s="143">
        <v>6609630.45</v>
      </c>
    </row>
  </sheetData>
  <mergeCells count="12">
    <mergeCell ref="A1:O1"/>
    <mergeCell ref="A2:O2"/>
    <mergeCell ref="A3:C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D11" sqref="D1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185"/>
      <c r="B1" s="52"/>
      <c r="C1" s="52"/>
      <c r="D1" s="119" t="s">
        <v>126</v>
      </c>
    </row>
    <row r="2" ht="41.25" customHeight="1" spans="1:4">
      <c r="A2" s="49" t="str">
        <f>"2026"&amp;"年部门财政拨款收支预算总表"</f>
        <v>2026年部门财政拨款收支预算总表</v>
      </c>
    </row>
    <row r="3" ht="17.25" customHeight="1" spans="1:4">
      <c r="A3" s="205" t="str">
        <f>"单位名称："&amp;"昆明市第十五幼儿园"</f>
        <v>单位名称：昆明市第十五幼儿园</v>
      </c>
      <c r="B3" s="206"/>
      <c r="D3" s="52" t="s">
        <v>1</v>
      </c>
    </row>
    <row r="4" ht="17.25" customHeight="1" spans="1:4">
      <c r="A4" s="156" t="s">
        <v>2</v>
      </c>
      <c r="B4" s="207"/>
      <c r="C4" s="156" t="s">
        <v>3</v>
      </c>
      <c r="D4" s="207"/>
    </row>
    <row r="5" ht="18.75" customHeight="1" spans="1:4">
      <c r="A5" s="156" t="s">
        <v>4</v>
      </c>
      <c r="B5" s="156" t="str">
        <f t="shared" ref="B5:D5" si="0">"2026"&amp;"年预算"</f>
        <v>2026年预算</v>
      </c>
      <c r="C5" s="156" t="s">
        <v>5</v>
      </c>
      <c r="D5" s="156" t="str">
        <f t="shared" si="0"/>
        <v>2026年预算</v>
      </c>
    </row>
    <row r="6" ht="16.5" customHeight="1" spans="1:4">
      <c r="A6" s="208" t="s">
        <v>127</v>
      </c>
      <c r="B6" s="209">
        <v>15513760.1</v>
      </c>
      <c r="C6" s="208" t="s">
        <v>128</v>
      </c>
      <c r="D6" s="209">
        <v>15513760.1</v>
      </c>
    </row>
    <row r="7" ht="16.5" customHeight="1" spans="1:4">
      <c r="A7" s="208" t="s">
        <v>129</v>
      </c>
      <c r="B7" s="209">
        <v>15513760.1</v>
      </c>
      <c r="C7" s="208" t="s">
        <v>130</v>
      </c>
      <c r="D7" s="209"/>
    </row>
    <row r="8" ht="16.5" customHeight="1" spans="1:4">
      <c r="A8" s="208" t="s">
        <v>131</v>
      </c>
      <c r="B8" s="209"/>
      <c r="C8" s="208" t="s">
        <v>132</v>
      </c>
      <c r="D8" s="209"/>
    </row>
    <row r="9" ht="16.5" customHeight="1" spans="1:4">
      <c r="A9" s="208" t="s">
        <v>133</v>
      </c>
      <c r="B9" s="209"/>
      <c r="C9" s="208" t="s">
        <v>134</v>
      </c>
      <c r="D9" s="209"/>
    </row>
    <row r="10" ht="16.5" customHeight="1" spans="1:4">
      <c r="A10" s="208" t="s">
        <v>135</v>
      </c>
      <c r="B10" s="209"/>
      <c r="C10" s="208" t="s">
        <v>136</v>
      </c>
      <c r="D10" s="209"/>
    </row>
    <row r="11" ht="16.5" customHeight="1" spans="1:4">
      <c r="A11" s="208" t="s">
        <v>129</v>
      </c>
      <c r="B11" s="209"/>
      <c r="C11" s="208" t="s">
        <v>137</v>
      </c>
      <c r="D11" s="209">
        <v>13212327.22</v>
      </c>
    </row>
    <row r="12" ht="16.5" customHeight="1" spans="1:4">
      <c r="A12" s="210" t="s">
        <v>131</v>
      </c>
      <c r="B12" s="142"/>
      <c r="C12" s="161" t="s">
        <v>138</v>
      </c>
      <c r="D12" s="142"/>
    </row>
    <row r="13" ht="16.5" customHeight="1" spans="1:4">
      <c r="A13" s="210" t="s">
        <v>133</v>
      </c>
      <c r="B13" s="142"/>
      <c r="C13" s="161" t="s">
        <v>139</v>
      </c>
      <c r="D13" s="142"/>
    </row>
    <row r="14" ht="16.5" customHeight="1" spans="1:4">
      <c r="A14" s="211"/>
      <c r="B14" s="212"/>
      <c r="C14" s="161" t="s">
        <v>140</v>
      </c>
      <c r="D14" s="142">
        <v>1247568</v>
      </c>
    </row>
    <row r="15" ht="16.5" customHeight="1" spans="1:4">
      <c r="A15" s="211"/>
      <c r="B15" s="212"/>
      <c r="C15" s="161" t="s">
        <v>141</v>
      </c>
      <c r="D15" s="142">
        <v>579228.88</v>
      </c>
    </row>
    <row r="16" ht="16.5" customHeight="1" spans="1:4">
      <c r="A16" s="211"/>
      <c r="B16" s="212"/>
      <c r="C16" s="161" t="s">
        <v>142</v>
      </c>
      <c r="D16" s="142"/>
    </row>
    <row r="17" ht="16.5" customHeight="1" spans="1:4">
      <c r="A17" s="211"/>
      <c r="B17" s="212"/>
      <c r="C17" s="161" t="s">
        <v>143</v>
      </c>
      <c r="D17" s="142"/>
    </row>
    <row r="18" ht="16.5" customHeight="1" spans="1:4">
      <c r="A18" s="211"/>
      <c r="B18" s="212"/>
      <c r="C18" s="161" t="s">
        <v>144</v>
      </c>
      <c r="D18" s="142"/>
    </row>
    <row r="19" ht="16.5" customHeight="1" spans="1:4">
      <c r="A19" s="211"/>
      <c r="B19" s="212"/>
      <c r="C19" s="161" t="s">
        <v>145</v>
      </c>
      <c r="D19" s="142"/>
    </row>
    <row r="20" ht="16.5" customHeight="1" spans="1:4">
      <c r="A20" s="211"/>
      <c r="B20" s="212"/>
      <c r="C20" s="161" t="s">
        <v>146</v>
      </c>
      <c r="D20" s="142"/>
    </row>
    <row r="21" ht="16.5" customHeight="1" spans="1:4">
      <c r="A21" s="211"/>
      <c r="B21" s="212"/>
      <c r="C21" s="161" t="s">
        <v>147</v>
      </c>
      <c r="D21" s="142"/>
    </row>
    <row r="22" ht="16.5" customHeight="1" spans="1:4">
      <c r="A22" s="211"/>
      <c r="B22" s="212"/>
      <c r="C22" s="161" t="s">
        <v>148</v>
      </c>
      <c r="D22" s="142"/>
    </row>
    <row r="23" ht="16.5" customHeight="1" spans="1:4">
      <c r="A23" s="211"/>
      <c r="B23" s="212"/>
      <c r="C23" s="161" t="s">
        <v>149</v>
      </c>
      <c r="D23" s="142"/>
    </row>
    <row r="24" ht="16.5" customHeight="1" spans="1:4">
      <c r="A24" s="211"/>
      <c r="B24" s="212"/>
      <c r="C24" s="161" t="s">
        <v>150</v>
      </c>
      <c r="D24" s="142"/>
    </row>
    <row r="25" ht="16.5" customHeight="1" spans="1:4">
      <c r="A25" s="211"/>
      <c r="B25" s="212"/>
      <c r="C25" s="161" t="s">
        <v>151</v>
      </c>
      <c r="D25" s="142">
        <v>474636</v>
      </c>
    </row>
    <row r="26" ht="16.5" customHeight="1" spans="1:4">
      <c r="A26" s="211"/>
      <c r="B26" s="212"/>
      <c r="C26" s="161" t="s">
        <v>152</v>
      </c>
      <c r="D26" s="142"/>
    </row>
    <row r="27" ht="16.5" customHeight="1" spans="1:4">
      <c r="A27" s="211"/>
      <c r="B27" s="212"/>
      <c r="C27" s="161" t="s">
        <v>153</v>
      </c>
      <c r="D27" s="142"/>
    </row>
    <row r="28" ht="16.5" customHeight="1" spans="1:4">
      <c r="A28" s="211"/>
      <c r="B28" s="212"/>
      <c r="C28" s="161" t="s">
        <v>154</v>
      </c>
      <c r="D28" s="142"/>
    </row>
    <row r="29" ht="16.5" customHeight="1" spans="1:4">
      <c r="A29" s="211"/>
      <c r="B29" s="212"/>
      <c r="C29" s="161" t="s">
        <v>155</v>
      </c>
      <c r="D29" s="142"/>
    </row>
    <row r="30" ht="16.5" customHeight="1" spans="1:4">
      <c r="A30" s="211"/>
      <c r="B30" s="212"/>
      <c r="C30" s="161" t="s">
        <v>156</v>
      </c>
      <c r="D30" s="142"/>
    </row>
    <row r="31" ht="16.5" customHeight="1" spans="1:4">
      <c r="A31" s="211"/>
      <c r="B31" s="212"/>
      <c r="C31" s="210" t="s">
        <v>157</v>
      </c>
      <c r="D31" s="142"/>
    </row>
    <row r="32" ht="16.5" customHeight="1" spans="1:4">
      <c r="A32" s="211"/>
      <c r="B32" s="212"/>
      <c r="C32" s="210" t="s">
        <v>158</v>
      </c>
      <c r="D32" s="142"/>
    </row>
    <row r="33" ht="16.5" customHeight="1" spans="1:4">
      <c r="A33" s="211"/>
      <c r="B33" s="212"/>
      <c r="C33" s="39" t="s">
        <v>159</v>
      </c>
      <c r="D33" s="144"/>
    </row>
    <row r="34" ht="15" customHeight="1" spans="1:4">
      <c r="A34" s="213" t="s">
        <v>46</v>
      </c>
      <c r="B34" s="214">
        <v>15513760.1</v>
      </c>
      <c r="C34" s="213" t="s">
        <v>47</v>
      </c>
      <c r="D34" s="214">
        <v>15513760.1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topLeftCell="A4" workbookViewId="0">
      <selection activeCell="C21" sqref="C2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95"/>
      <c r="F1" s="196"/>
      <c r="G1" s="84" t="s">
        <v>160</v>
      </c>
    </row>
    <row r="2" ht="41.25" customHeight="1" spans="1:7">
      <c r="A2" s="197" t="str">
        <f>"2026"&amp;"年一般公共预算支出预算表（按功能科目分类）"</f>
        <v>2026年一般公共预算支出预算表（按功能科目分类）</v>
      </c>
      <c r="B2" s="197"/>
      <c r="C2" s="197"/>
      <c r="D2" s="197"/>
      <c r="E2" s="197"/>
      <c r="F2" s="197"/>
      <c r="G2" s="197"/>
    </row>
    <row r="3" ht="18" customHeight="1" spans="1:7">
      <c r="A3" s="4" t="str">
        <f>"单位名称："&amp;"昆明市第十五幼儿园"</f>
        <v>单位名称：昆明市第十五幼儿园</v>
      </c>
      <c r="F3" s="198"/>
      <c r="G3" s="123" t="s">
        <v>1</v>
      </c>
    </row>
    <row r="4" ht="20.25" customHeight="1" spans="1:7">
      <c r="A4" s="199" t="s">
        <v>161</v>
      </c>
      <c r="B4" s="199"/>
      <c r="C4" s="77" t="s">
        <v>51</v>
      </c>
      <c r="D4" s="77" t="s">
        <v>70</v>
      </c>
      <c r="E4" s="92"/>
      <c r="F4" s="92"/>
      <c r="G4" s="92" t="s">
        <v>71</v>
      </c>
    </row>
    <row r="5" ht="20.25" customHeight="1" spans="1:7">
      <c r="A5" s="200" t="s">
        <v>67</v>
      </c>
      <c r="B5" s="200" t="s">
        <v>68</v>
      </c>
      <c r="C5" s="92"/>
      <c r="D5" s="92" t="s">
        <v>53</v>
      </c>
      <c r="E5" s="92" t="s">
        <v>162</v>
      </c>
      <c r="F5" s="92" t="s">
        <v>163</v>
      </c>
      <c r="G5" s="92"/>
    </row>
    <row r="6" ht="15" customHeight="1" spans="1:7">
      <c r="A6" s="148" t="s">
        <v>77</v>
      </c>
      <c r="B6" s="148" t="s">
        <v>78</v>
      </c>
      <c r="C6" s="148" t="s">
        <v>79</v>
      </c>
      <c r="D6" s="148" t="s">
        <v>80</v>
      </c>
      <c r="E6" s="148" t="s">
        <v>81</v>
      </c>
      <c r="F6" s="148" t="s">
        <v>82</v>
      </c>
      <c r="G6" s="148" t="s">
        <v>83</v>
      </c>
    </row>
    <row r="7" ht="18" customHeight="1" spans="1:7">
      <c r="A7" s="39" t="s">
        <v>92</v>
      </c>
      <c r="B7" s="39" t="s">
        <v>93</v>
      </c>
      <c r="C7" s="201">
        <v>13212327.22</v>
      </c>
      <c r="D7" s="202">
        <v>10870329.22</v>
      </c>
      <c r="E7" s="202">
        <v>9886944.16</v>
      </c>
      <c r="F7" s="202">
        <v>983385.06</v>
      </c>
      <c r="G7" s="202">
        <v>2341998</v>
      </c>
    </row>
    <row r="8" ht="18" customHeight="1" spans="1:7">
      <c r="A8" s="203" t="s">
        <v>94</v>
      </c>
      <c r="B8" s="203" t="s">
        <v>95</v>
      </c>
      <c r="C8" s="201">
        <v>12872127.22</v>
      </c>
      <c r="D8" s="202">
        <v>10870329.22</v>
      </c>
      <c r="E8" s="202">
        <v>9886944.16</v>
      </c>
      <c r="F8" s="202">
        <v>983385.06</v>
      </c>
      <c r="G8" s="202">
        <v>2001798</v>
      </c>
    </row>
    <row r="9" ht="18" customHeight="1" spans="1:7">
      <c r="A9" s="204" t="s">
        <v>96</v>
      </c>
      <c r="B9" s="204" t="s">
        <v>97</v>
      </c>
      <c r="C9" s="201">
        <v>12872127.22</v>
      </c>
      <c r="D9" s="202">
        <v>10870329.22</v>
      </c>
      <c r="E9" s="202">
        <v>9886944.16</v>
      </c>
      <c r="F9" s="202">
        <v>983385.06</v>
      </c>
      <c r="G9" s="202">
        <v>2001798</v>
      </c>
    </row>
    <row r="10" ht="18" customHeight="1" spans="1:7">
      <c r="A10" s="203" t="s">
        <v>98</v>
      </c>
      <c r="B10" s="203" t="s">
        <v>99</v>
      </c>
      <c r="C10" s="201">
        <v>340200</v>
      </c>
      <c r="D10" s="202"/>
      <c r="E10" s="202"/>
      <c r="F10" s="202"/>
      <c r="G10" s="202">
        <v>340200</v>
      </c>
    </row>
    <row r="11" ht="18" customHeight="1" spans="1:7">
      <c r="A11" s="204" t="s">
        <v>100</v>
      </c>
      <c r="B11" s="204" t="s">
        <v>101</v>
      </c>
      <c r="C11" s="201">
        <v>340200</v>
      </c>
      <c r="D11" s="202"/>
      <c r="E11" s="202"/>
      <c r="F11" s="202"/>
      <c r="G11" s="202">
        <v>340200</v>
      </c>
    </row>
    <row r="12" ht="18" customHeight="1" spans="1:7">
      <c r="A12" s="39" t="s">
        <v>102</v>
      </c>
      <c r="B12" s="39" t="s">
        <v>103</v>
      </c>
      <c r="C12" s="201">
        <v>1247568</v>
      </c>
      <c r="D12" s="202">
        <v>1247568</v>
      </c>
      <c r="E12" s="202">
        <v>1247568</v>
      </c>
      <c r="F12" s="202"/>
      <c r="G12" s="202"/>
    </row>
    <row r="13" ht="18" customHeight="1" spans="1:7">
      <c r="A13" s="203" t="s">
        <v>104</v>
      </c>
      <c r="B13" s="203" t="s">
        <v>105</v>
      </c>
      <c r="C13" s="201">
        <v>1247568</v>
      </c>
      <c r="D13" s="202">
        <v>1247568</v>
      </c>
      <c r="E13" s="202">
        <v>1247568</v>
      </c>
      <c r="F13" s="202"/>
      <c r="G13" s="202"/>
    </row>
    <row r="14" ht="18" customHeight="1" spans="1:7">
      <c r="A14" s="204" t="s">
        <v>106</v>
      </c>
      <c r="B14" s="204" t="s">
        <v>107</v>
      </c>
      <c r="C14" s="201">
        <v>533568</v>
      </c>
      <c r="D14" s="202">
        <v>533568</v>
      </c>
      <c r="E14" s="202">
        <v>533568</v>
      </c>
      <c r="F14" s="202"/>
      <c r="G14" s="202"/>
    </row>
    <row r="15" ht="18" customHeight="1" spans="1:7">
      <c r="A15" s="204" t="s">
        <v>108</v>
      </c>
      <c r="B15" s="204" t="s">
        <v>109</v>
      </c>
      <c r="C15" s="201">
        <v>714000</v>
      </c>
      <c r="D15" s="202">
        <v>714000</v>
      </c>
      <c r="E15" s="202">
        <v>714000</v>
      </c>
      <c r="F15" s="202"/>
      <c r="G15" s="202"/>
    </row>
    <row r="16" ht="18" customHeight="1" spans="1:7">
      <c r="A16" s="39" t="s">
        <v>110</v>
      </c>
      <c r="B16" s="39" t="s">
        <v>111</v>
      </c>
      <c r="C16" s="201">
        <v>579228.88</v>
      </c>
      <c r="D16" s="202">
        <v>579228.88</v>
      </c>
      <c r="E16" s="202">
        <v>579228.88</v>
      </c>
      <c r="F16" s="202"/>
      <c r="G16" s="202"/>
    </row>
    <row r="17" ht="18" customHeight="1" spans="1:7">
      <c r="A17" s="203" t="s">
        <v>112</v>
      </c>
      <c r="B17" s="203" t="s">
        <v>113</v>
      </c>
      <c r="C17" s="201">
        <v>579228.88</v>
      </c>
      <c r="D17" s="202">
        <v>579228.88</v>
      </c>
      <c r="E17" s="202">
        <v>579228.88</v>
      </c>
      <c r="F17" s="202"/>
      <c r="G17" s="202"/>
    </row>
    <row r="18" ht="18" customHeight="1" spans="1:7">
      <c r="A18" s="204" t="s">
        <v>114</v>
      </c>
      <c r="B18" s="204" t="s">
        <v>115</v>
      </c>
      <c r="C18" s="201">
        <v>250684</v>
      </c>
      <c r="D18" s="202">
        <v>250684</v>
      </c>
      <c r="E18" s="202">
        <v>250684</v>
      </c>
      <c r="F18" s="202"/>
      <c r="G18" s="202"/>
    </row>
    <row r="19" ht="18" customHeight="1" spans="1:7">
      <c r="A19" s="204" t="s">
        <v>116</v>
      </c>
      <c r="B19" s="204" t="s">
        <v>117</v>
      </c>
      <c r="C19" s="201">
        <v>286965</v>
      </c>
      <c r="D19" s="202">
        <v>286965</v>
      </c>
      <c r="E19" s="202">
        <v>286965</v>
      </c>
      <c r="F19" s="202"/>
      <c r="G19" s="202"/>
    </row>
    <row r="20" ht="18" customHeight="1" spans="1:7">
      <c r="A20" s="204" t="s">
        <v>118</v>
      </c>
      <c r="B20" s="204" t="s">
        <v>119</v>
      </c>
      <c r="C20" s="201">
        <v>41579.88</v>
      </c>
      <c r="D20" s="202">
        <v>41579.88</v>
      </c>
      <c r="E20" s="202">
        <v>41579.88</v>
      </c>
      <c r="F20" s="202"/>
      <c r="G20" s="202"/>
    </row>
    <row r="21" ht="18" customHeight="1" spans="1:7">
      <c r="A21" s="39" t="s">
        <v>120</v>
      </c>
      <c r="B21" s="39" t="s">
        <v>121</v>
      </c>
      <c r="C21" s="201">
        <v>474636</v>
      </c>
      <c r="D21" s="202">
        <v>474636</v>
      </c>
      <c r="E21" s="202">
        <v>474636</v>
      </c>
      <c r="F21" s="202"/>
      <c r="G21" s="202"/>
    </row>
    <row r="22" ht="18" customHeight="1" spans="1:7">
      <c r="A22" s="203" t="s">
        <v>122</v>
      </c>
      <c r="B22" s="203" t="s">
        <v>123</v>
      </c>
      <c r="C22" s="201">
        <v>474636</v>
      </c>
      <c r="D22" s="202">
        <v>474636</v>
      </c>
      <c r="E22" s="202">
        <v>474636</v>
      </c>
      <c r="F22" s="202"/>
      <c r="G22" s="202"/>
    </row>
    <row r="23" ht="18" customHeight="1" spans="1:7">
      <c r="A23" s="204" t="s">
        <v>124</v>
      </c>
      <c r="B23" s="204" t="s">
        <v>125</v>
      </c>
      <c r="C23" s="201">
        <v>474636</v>
      </c>
      <c r="D23" s="202">
        <v>474636</v>
      </c>
      <c r="E23" s="202">
        <v>474636</v>
      </c>
      <c r="F23" s="202"/>
      <c r="G23" s="202"/>
    </row>
    <row r="24" ht="18" customHeight="1" spans="1:7">
      <c r="A24" s="19" t="s">
        <v>164</v>
      </c>
      <c r="B24" s="19" t="s">
        <v>164</v>
      </c>
      <c r="C24" s="201">
        <v>15513760.1</v>
      </c>
      <c r="D24" s="202">
        <v>13171762.1</v>
      </c>
      <c r="E24" s="201">
        <v>12188377.04</v>
      </c>
      <c r="F24" s="201">
        <v>983385.06</v>
      </c>
      <c r="G24" s="201">
        <v>2341998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20" sqref="C20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184"/>
      <c r="B1" s="184"/>
      <c r="C1" s="184"/>
      <c r="D1" s="184"/>
      <c r="E1" s="185"/>
      <c r="F1" s="88" t="s">
        <v>165</v>
      </c>
    </row>
    <row r="2" ht="41.25" customHeight="1" spans="1:6">
      <c r="A2" s="186" t="str">
        <f>"2026"&amp;"年一般公共预算“三公”经费支出预算表"</f>
        <v>2026年一般公共预算“三公”经费支出预算表</v>
      </c>
      <c r="B2" s="184"/>
      <c r="C2" s="184"/>
      <c r="D2" s="184"/>
      <c r="E2" s="185"/>
      <c r="F2" s="184"/>
    </row>
    <row r="3" customHeight="1" spans="1:6">
      <c r="A3" s="120" t="str">
        <f>"单位名称："&amp;"昆明市第十五幼儿园"</f>
        <v>单位名称：昆明市第十五幼儿园</v>
      </c>
      <c r="B3" s="150"/>
      <c r="C3" s="187"/>
      <c r="D3" s="184"/>
      <c r="E3" s="185"/>
      <c r="F3" s="188" t="s">
        <v>1</v>
      </c>
    </row>
    <row r="4" ht="27" customHeight="1" spans="1:6">
      <c r="A4" s="189" t="s">
        <v>166</v>
      </c>
      <c r="B4" s="189" t="s">
        <v>167</v>
      </c>
      <c r="C4" s="190" t="s">
        <v>168</v>
      </c>
      <c r="D4" s="189"/>
      <c r="E4" s="191"/>
      <c r="F4" s="189" t="s">
        <v>169</v>
      </c>
    </row>
    <row r="5" ht="28.5" customHeight="1" spans="1:6">
      <c r="A5" s="169"/>
      <c r="B5" s="192"/>
      <c r="C5" s="191" t="s">
        <v>53</v>
      </c>
      <c r="D5" s="191" t="s">
        <v>170</v>
      </c>
      <c r="E5" s="191" t="s">
        <v>171</v>
      </c>
      <c r="F5" s="193"/>
    </row>
    <row r="6" ht="17.25" customHeight="1" spans="1:6">
      <c r="A6" s="173" t="s">
        <v>77</v>
      </c>
      <c r="B6" s="173" t="s">
        <v>78</v>
      </c>
      <c r="C6" s="173" t="s">
        <v>79</v>
      </c>
      <c r="D6" s="173" t="s">
        <v>80</v>
      </c>
      <c r="E6" s="173" t="s">
        <v>81</v>
      </c>
      <c r="F6" s="173" t="s">
        <v>82</v>
      </c>
    </row>
    <row r="7" ht="17.25" customHeight="1" spans="1:6">
      <c r="A7" s="194"/>
      <c r="B7" s="142"/>
      <c r="C7" s="143"/>
      <c r="D7" s="143"/>
      <c r="E7" s="143"/>
      <c r="F7" s="143"/>
    </row>
    <row r="8" customHeight="1" spans="1:6">
      <c r="A8" t="s">
        <v>172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38"/>
  <sheetViews>
    <sheetView showGridLines="0" showZeros="0" zoomScale="70" zoomScaleNormal="70" topLeftCell="A23" workbookViewId="0">
      <selection activeCell="A2" sqref="A2:X2"/>
    </sheetView>
  </sheetViews>
  <sheetFormatPr defaultColWidth="8.57407407407407" defaultRowHeight="12.75" customHeight="1"/>
  <cols>
    <col min="1" max="2" width="28.8518518518519" customWidth="1"/>
    <col min="3" max="3" width="28.712962962963" customWidth="1"/>
    <col min="4" max="6" width="20.5740740740741" customWidth="1"/>
    <col min="7" max="10" width="20.712962962963" customWidth="1"/>
    <col min="11" max="24" width="25.4259259259259" customWidth="1"/>
  </cols>
  <sheetData>
    <row r="1" ht="17.25" customHeight="1" spans="1:24">
      <c r="H1" s="176" t="s">
        <v>173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</row>
    <row r="2" ht="41.25" customHeight="1" spans="1:24">
      <c r="A2" s="177" t="str">
        <f>"2026"&amp;"年部门基本支出预算表"</f>
        <v>2026年部门基本支出预算表</v>
      </c>
      <c r="B2" s="177"/>
      <c r="C2" s="177"/>
      <c r="D2" s="177"/>
      <c r="E2" s="177"/>
      <c r="F2" s="177"/>
      <c r="G2" s="177"/>
      <c r="H2" s="177" t="s">
        <v>174</v>
      </c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</row>
    <row r="3" ht="17.25" customHeight="1" spans="1:24">
      <c r="A3" t="str">
        <f>"单位名称："&amp;"昆明市第十五幼儿园"</f>
        <v>单位名称：昆明市第十五幼儿园</v>
      </c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 t="s">
        <v>1</v>
      </c>
    </row>
    <row r="4" ht="23.25" customHeight="1" spans="1:24">
      <c r="A4" s="179" t="s">
        <v>175</v>
      </c>
      <c r="B4" s="179" t="s">
        <v>176</v>
      </c>
      <c r="C4" s="179" t="s">
        <v>177</v>
      </c>
      <c r="D4" s="180" t="s">
        <v>178</v>
      </c>
      <c r="E4" s="180" t="s">
        <v>179</v>
      </c>
      <c r="F4" s="180" t="s">
        <v>180</v>
      </c>
      <c r="G4" s="180" t="s">
        <v>181</v>
      </c>
      <c r="H4" s="180" t="s">
        <v>182</v>
      </c>
      <c r="I4" s="180" t="s">
        <v>183</v>
      </c>
      <c r="J4" s="180" t="s">
        <v>184</v>
      </c>
      <c r="K4" s="81" t="s">
        <v>51</v>
      </c>
      <c r="L4" s="81" t="s">
        <v>185</v>
      </c>
      <c r="M4" s="81"/>
      <c r="N4" s="81"/>
      <c r="O4" s="81" t="s">
        <v>186</v>
      </c>
      <c r="P4" s="81"/>
      <c r="Q4" s="81"/>
      <c r="R4" s="180" t="s">
        <v>57</v>
      </c>
      <c r="S4" s="81" t="s">
        <v>58</v>
      </c>
      <c r="T4" s="81"/>
      <c r="U4" s="81"/>
      <c r="V4" s="81"/>
      <c r="W4" s="81"/>
      <c r="X4" s="81"/>
    </row>
    <row r="5" ht="41.25" customHeight="1" spans="1:24">
      <c r="A5" s="179"/>
      <c r="B5" s="179"/>
      <c r="C5" s="179"/>
      <c r="D5" s="180"/>
      <c r="E5" s="180"/>
      <c r="F5" s="180"/>
      <c r="G5" s="180"/>
      <c r="H5" s="180"/>
      <c r="I5" s="81"/>
      <c r="J5" s="81"/>
      <c r="K5" s="81"/>
      <c r="L5" s="81" t="s">
        <v>54</v>
      </c>
      <c r="M5" s="180" t="s">
        <v>55</v>
      </c>
      <c r="N5" s="180" t="s">
        <v>56</v>
      </c>
      <c r="O5" s="180" t="s">
        <v>54</v>
      </c>
      <c r="P5" s="180" t="s">
        <v>55</v>
      </c>
      <c r="Q5" s="180" t="s">
        <v>56</v>
      </c>
      <c r="R5" s="180"/>
      <c r="S5" s="180" t="s">
        <v>53</v>
      </c>
      <c r="T5" s="180" t="s">
        <v>59</v>
      </c>
      <c r="U5" s="81" t="s">
        <v>61</v>
      </c>
      <c r="V5" s="180" t="s">
        <v>62</v>
      </c>
      <c r="W5" s="180" t="s">
        <v>60</v>
      </c>
      <c r="X5" s="180" t="s">
        <v>63</v>
      </c>
    </row>
    <row r="6" ht="17.25" customHeight="1" spans="1:24">
      <c r="A6" s="181">
        <v>1</v>
      </c>
      <c r="B6" s="181">
        <v>2</v>
      </c>
      <c r="C6" s="181">
        <v>3</v>
      </c>
      <c r="D6" s="181">
        <v>4</v>
      </c>
      <c r="E6" s="181">
        <v>5</v>
      </c>
      <c r="F6" s="181">
        <v>6</v>
      </c>
      <c r="G6" s="181">
        <v>7</v>
      </c>
      <c r="H6" s="181">
        <v>8</v>
      </c>
      <c r="I6" s="181">
        <v>9</v>
      </c>
      <c r="J6" s="181">
        <v>10</v>
      </c>
      <c r="K6" s="181">
        <v>11</v>
      </c>
      <c r="L6" s="181">
        <v>12</v>
      </c>
      <c r="M6" s="181">
        <v>13</v>
      </c>
      <c r="N6" s="181">
        <v>14</v>
      </c>
      <c r="O6" s="181">
        <v>15</v>
      </c>
      <c r="P6" s="181">
        <v>16</v>
      </c>
      <c r="Q6" s="181">
        <v>17</v>
      </c>
      <c r="R6" s="181">
        <v>18</v>
      </c>
      <c r="S6" s="181">
        <v>19</v>
      </c>
      <c r="T6" s="181">
        <v>20</v>
      </c>
      <c r="U6" s="181">
        <v>21</v>
      </c>
      <c r="V6" s="181">
        <v>22</v>
      </c>
      <c r="W6" s="181">
        <v>23</v>
      </c>
      <c r="X6" s="181">
        <v>24</v>
      </c>
    </row>
    <row r="7" ht="19.5" customHeight="1" spans="1:24">
      <c r="A7" s="182" t="s">
        <v>187</v>
      </c>
      <c r="B7" s="182" t="s">
        <v>65</v>
      </c>
      <c r="C7" s="182" t="s">
        <v>188</v>
      </c>
      <c r="D7" s="182" t="s">
        <v>188</v>
      </c>
      <c r="E7" s="182" t="s">
        <v>96</v>
      </c>
      <c r="F7" s="182" t="s">
        <v>97</v>
      </c>
      <c r="G7" s="182" t="s">
        <v>189</v>
      </c>
      <c r="H7" s="182" t="s">
        <v>190</v>
      </c>
      <c r="I7" s="182" t="s">
        <v>191</v>
      </c>
      <c r="J7" s="182" t="s">
        <v>192</v>
      </c>
      <c r="K7" s="183">
        <v>84000</v>
      </c>
      <c r="L7" s="183">
        <v>84000</v>
      </c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</row>
    <row r="8" ht="19.5" customHeight="1" spans="1:24">
      <c r="A8" s="182" t="s">
        <v>187</v>
      </c>
      <c r="B8" s="182" t="s">
        <v>65</v>
      </c>
      <c r="C8" s="182" t="s">
        <v>193</v>
      </c>
      <c r="D8" s="182" t="s">
        <v>194</v>
      </c>
      <c r="E8" s="182" t="s">
        <v>96</v>
      </c>
      <c r="F8" s="182" t="s">
        <v>97</v>
      </c>
      <c r="G8" s="182" t="s">
        <v>195</v>
      </c>
      <c r="H8" s="182" t="s">
        <v>193</v>
      </c>
      <c r="I8" s="182" t="s">
        <v>191</v>
      </c>
      <c r="J8" s="182" t="s">
        <v>192</v>
      </c>
      <c r="K8" s="183">
        <v>26857.2</v>
      </c>
      <c r="L8" s="183">
        <v>26857.2</v>
      </c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</row>
    <row r="9" ht="19.5" customHeight="1" spans="1:24">
      <c r="A9" s="182" t="s">
        <v>187</v>
      </c>
      <c r="B9" s="182" t="s">
        <v>65</v>
      </c>
      <c r="C9" s="182" t="s">
        <v>196</v>
      </c>
      <c r="D9" s="182" t="s">
        <v>197</v>
      </c>
      <c r="E9" s="182" t="s">
        <v>106</v>
      </c>
      <c r="F9" s="182" t="s">
        <v>107</v>
      </c>
      <c r="G9" s="182" t="s">
        <v>198</v>
      </c>
      <c r="H9" s="182" t="s">
        <v>199</v>
      </c>
      <c r="I9" s="182" t="s">
        <v>200</v>
      </c>
      <c r="J9" s="182" t="s">
        <v>201</v>
      </c>
      <c r="K9" s="183">
        <v>533568</v>
      </c>
      <c r="L9" s="183">
        <v>533568</v>
      </c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</row>
    <row r="10" ht="19.5" customHeight="1" spans="1:24">
      <c r="A10" s="182" t="s">
        <v>187</v>
      </c>
      <c r="B10" s="182" t="s">
        <v>65</v>
      </c>
      <c r="C10" s="182" t="s">
        <v>196</v>
      </c>
      <c r="D10" s="182" t="s">
        <v>202</v>
      </c>
      <c r="E10" s="182" t="s">
        <v>114</v>
      </c>
      <c r="F10" s="182" t="s">
        <v>115</v>
      </c>
      <c r="G10" s="182" t="s">
        <v>203</v>
      </c>
      <c r="H10" s="182" t="s">
        <v>204</v>
      </c>
      <c r="I10" s="182" t="s">
        <v>200</v>
      </c>
      <c r="J10" s="182" t="s">
        <v>201</v>
      </c>
      <c r="K10" s="183">
        <v>250684</v>
      </c>
      <c r="L10" s="183">
        <v>250684</v>
      </c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</row>
    <row r="11" ht="19.5" customHeight="1" spans="1:24">
      <c r="A11" s="182" t="s">
        <v>187</v>
      </c>
      <c r="B11" s="182" t="s">
        <v>65</v>
      </c>
      <c r="C11" s="182" t="s">
        <v>196</v>
      </c>
      <c r="D11" s="182" t="s">
        <v>205</v>
      </c>
      <c r="E11" s="182" t="s">
        <v>116</v>
      </c>
      <c r="F11" s="182" t="s">
        <v>117</v>
      </c>
      <c r="G11" s="182" t="s">
        <v>206</v>
      </c>
      <c r="H11" s="182" t="s">
        <v>207</v>
      </c>
      <c r="I11" s="182" t="s">
        <v>200</v>
      </c>
      <c r="J11" s="182" t="s">
        <v>201</v>
      </c>
      <c r="K11" s="183">
        <v>286965</v>
      </c>
      <c r="L11" s="183">
        <v>286965</v>
      </c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</row>
    <row r="12" ht="19.5" customHeight="1" spans="1:24">
      <c r="A12" s="182" t="s">
        <v>187</v>
      </c>
      <c r="B12" s="182" t="s">
        <v>65</v>
      </c>
      <c r="C12" s="182" t="s">
        <v>196</v>
      </c>
      <c r="D12" s="182" t="s">
        <v>208</v>
      </c>
      <c r="E12" s="182" t="s">
        <v>96</v>
      </c>
      <c r="F12" s="182" t="s">
        <v>97</v>
      </c>
      <c r="G12" s="182" t="s">
        <v>209</v>
      </c>
      <c r="H12" s="182" t="s">
        <v>210</v>
      </c>
      <c r="I12" s="182" t="s">
        <v>200</v>
      </c>
      <c r="J12" s="182" t="s">
        <v>201</v>
      </c>
      <c r="K12" s="183">
        <v>17459.16</v>
      </c>
      <c r="L12" s="183">
        <v>17459.16</v>
      </c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</row>
    <row r="13" ht="19.5" customHeight="1" spans="1:24">
      <c r="A13" s="182" t="s">
        <v>187</v>
      </c>
      <c r="B13" s="182" t="s">
        <v>65</v>
      </c>
      <c r="C13" s="182" t="s">
        <v>196</v>
      </c>
      <c r="D13" s="182" t="s">
        <v>211</v>
      </c>
      <c r="E13" s="182" t="s">
        <v>118</v>
      </c>
      <c r="F13" s="182" t="s">
        <v>119</v>
      </c>
      <c r="G13" s="182" t="s">
        <v>209</v>
      </c>
      <c r="H13" s="182" t="s">
        <v>210</v>
      </c>
      <c r="I13" s="182" t="s">
        <v>200</v>
      </c>
      <c r="J13" s="182" t="s">
        <v>201</v>
      </c>
      <c r="K13" s="183">
        <v>31374</v>
      </c>
      <c r="L13" s="183">
        <v>31374</v>
      </c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ht="19.5" customHeight="1" spans="1:24">
      <c r="A14" s="182" t="s">
        <v>187</v>
      </c>
      <c r="B14" s="182" t="s">
        <v>65</v>
      </c>
      <c r="C14" s="182" t="s">
        <v>196</v>
      </c>
      <c r="D14" s="182" t="s">
        <v>212</v>
      </c>
      <c r="E14" s="182" t="s">
        <v>118</v>
      </c>
      <c r="F14" s="182" t="s">
        <v>119</v>
      </c>
      <c r="G14" s="182" t="s">
        <v>209</v>
      </c>
      <c r="H14" s="182" t="s">
        <v>210</v>
      </c>
      <c r="I14" s="182" t="s">
        <v>200</v>
      </c>
      <c r="J14" s="182" t="s">
        <v>201</v>
      </c>
      <c r="K14" s="183">
        <v>10205.88</v>
      </c>
      <c r="L14" s="183">
        <v>10205.88</v>
      </c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ht="19.5" customHeight="1" spans="1:24">
      <c r="A15" s="182" t="s">
        <v>187</v>
      </c>
      <c r="B15" s="182" t="s">
        <v>65</v>
      </c>
      <c r="C15" s="182" t="s">
        <v>213</v>
      </c>
      <c r="D15" s="182" t="s">
        <v>214</v>
      </c>
      <c r="E15" s="182" t="s">
        <v>96</v>
      </c>
      <c r="F15" s="182" t="s">
        <v>97</v>
      </c>
      <c r="G15" s="182" t="s">
        <v>215</v>
      </c>
      <c r="H15" s="182" t="s">
        <v>214</v>
      </c>
      <c r="I15" s="182" t="s">
        <v>191</v>
      </c>
      <c r="J15" s="182" t="s">
        <v>192</v>
      </c>
      <c r="K15" s="183">
        <v>233377</v>
      </c>
      <c r="L15" s="183">
        <v>233377</v>
      </c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</row>
    <row r="16" ht="19.5" customHeight="1" spans="1:24">
      <c r="A16" s="182" t="s">
        <v>187</v>
      </c>
      <c r="B16" s="182" t="s">
        <v>65</v>
      </c>
      <c r="C16" s="182" t="s">
        <v>213</v>
      </c>
      <c r="D16" s="182" t="s">
        <v>216</v>
      </c>
      <c r="E16" s="182" t="s">
        <v>96</v>
      </c>
      <c r="F16" s="182" t="s">
        <v>97</v>
      </c>
      <c r="G16" s="182" t="s">
        <v>215</v>
      </c>
      <c r="H16" s="182" t="s">
        <v>214</v>
      </c>
      <c r="I16" s="182" t="s">
        <v>191</v>
      </c>
      <c r="J16" s="182" t="s">
        <v>192</v>
      </c>
      <c r="K16" s="183">
        <v>2600</v>
      </c>
      <c r="L16" s="183">
        <v>2600</v>
      </c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</row>
    <row r="17" ht="19.5" customHeight="1" spans="1:24">
      <c r="A17" s="182" t="s">
        <v>187</v>
      </c>
      <c r="B17" s="182" t="s">
        <v>65</v>
      </c>
      <c r="C17" s="182" t="s">
        <v>213</v>
      </c>
      <c r="D17" s="182" t="s">
        <v>217</v>
      </c>
      <c r="E17" s="182" t="s">
        <v>96</v>
      </c>
      <c r="F17" s="182" t="s">
        <v>97</v>
      </c>
      <c r="G17" s="182" t="s">
        <v>218</v>
      </c>
      <c r="H17" s="182" t="s">
        <v>217</v>
      </c>
      <c r="I17" s="182" t="s">
        <v>191</v>
      </c>
      <c r="J17" s="182" t="s">
        <v>192</v>
      </c>
      <c r="K17" s="183">
        <v>80000</v>
      </c>
      <c r="L17" s="183">
        <v>80000</v>
      </c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</row>
    <row r="18" ht="19.5" customHeight="1" spans="1:24">
      <c r="A18" s="182" t="s">
        <v>187</v>
      </c>
      <c r="B18" s="182" t="s">
        <v>65</v>
      </c>
      <c r="C18" s="182" t="s">
        <v>213</v>
      </c>
      <c r="D18" s="182" t="s">
        <v>219</v>
      </c>
      <c r="E18" s="182" t="s">
        <v>96</v>
      </c>
      <c r="F18" s="182" t="s">
        <v>97</v>
      </c>
      <c r="G18" s="182" t="s">
        <v>220</v>
      </c>
      <c r="H18" s="182" t="s">
        <v>219</v>
      </c>
      <c r="I18" s="182" t="s">
        <v>191</v>
      </c>
      <c r="J18" s="182" t="s">
        <v>192</v>
      </c>
      <c r="K18" s="183">
        <v>150000</v>
      </c>
      <c r="L18" s="183">
        <v>150000</v>
      </c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</row>
    <row r="19" ht="19.5" customHeight="1" spans="1:24">
      <c r="A19" s="182" t="s">
        <v>187</v>
      </c>
      <c r="B19" s="182" t="s">
        <v>65</v>
      </c>
      <c r="C19" s="182" t="s">
        <v>213</v>
      </c>
      <c r="D19" s="182" t="s">
        <v>221</v>
      </c>
      <c r="E19" s="182" t="s">
        <v>96</v>
      </c>
      <c r="F19" s="182" t="s">
        <v>97</v>
      </c>
      <c r="G19" s="182" t="s">
        <v>222</v>
      </c>
      <c r="H19" s="182" t="s">
        <v>221</v>
      </c>
      <c r="I19" s="182" t="s">
        <v>191</v>
      </c>
      <c r="J19" s="182" t="s">
        <v>192</v>
      </c>
      <c r="K19" s="183">
        <v>10000</v>
      </c>
      <c r="L19" s="183">
        <v>10000</v>
      </c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</row>
    <row r="20" ht="19.5" customHeight="1" spans="1:24">
      <c r="A20" s="182" t="s">
        <v>187</v>
      </c>
      <c r="B20" s="182" t="s">
        <v>65</v>
      </c>
      <c r="C20" s="182" t="s">
        <v>213</v>
      </c>
      <c r="D20" s="182" t="s">
        <v>223</v>
      </c>
      <c r="E20" s="182" t="s">
        <v>96</v>
      </c>
      <c r="F20" s="182" t="s">
        <v>97</v>
      </c>
      <c r="G20" s="182" t="s">
        <v>224</v>
      </c>
      <c r="H20" s="182" t="s">
        <v>225</v>
      </c>
      <c r="I20" s="182" t="s">
        <v>191</v>
      </c>
      <c r="J20" s="182" t="s">
        <v>192</v>
      </c>
      <c r="K20" s="183">
        <v>100000</v>
      </c>
      <c r="L20" s="183">
        <v>100000</v>
      </c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</row>
    <row r="21" ht="19.5" customHeight="1" spans="1:24">
      <c r="A21" s="182" t="s">
        <v>187</v>
      </c>
      <c r="B21" s="182" t="s">
        <v>65</v>
      </c>
      <c r="C21" s="182" t="s">
        <v>213</v>
      </c>
      <c r="D21" s="182" t="s">
        <v>226</v>
      </c>
      <c r="E21" s="182" t="s">
        <v>96</v>
      </c>
      <c r="F21" s="182" t="s">
        <v>97</v>
      </c>
      <c r="G21" s="182" t="s">
        <v>227</v>
      </c>
      <c r="H21" s="182" t="s">
        <v>228</v>
      </c>
      <c r="I21" s="182" t="s">
        <v>191</v>
      </c>
      <c r="J21" s="182" t="s">
        <v>192</v>
      </c>
      <c r="K21" s="183">
        <v>52714.8</v>
      </c>
      <c r="L21" s="183">
        <v>52714.8</v>
      </c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</row>
    <row r="22" ht="19.5" customHeight="1" spans="1:24">
      <c r="A22" s="182" t="s">
        <v>187</v>
      </c>
      <c r="B22" s="182" t="s">
        <v>65</v>
      </c>
      <c r="C22" s="182" t="s">
        <v>213</v>
      </c>
      <c r="D22" s="182" t="s">
        <v>228</v>
      </c>
      <c r="E22" s="182" t="s">
        <v>96</v>
      </c>
      <c r="F22" s="182" t="s">
        <v>97</v>
      </c>
      <c r="G22" s="182" t="s">
        <v>227</v>
      </c>
      <c r="H22" s="182" t="s">
        <v>228</v>
      </c>
      <c r="I22" s="182" t="s">
        <v>191</v>
      </c>
      <c r="J22" s="182" t="s">
        <v>192</v>
      </c>
      <c r="K22" s="183">
        <v>69153</v>
      </c>
      <c r="L22" s="183">
        <v>69153</v>
      </c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</row>
    <row r="23" ht="19.5" customHeight="1" spans="1:24">
      <c r="A23" s="182" t="s">
        <v>187</v>
      </c>
      <c r="B23" s="182" t="s">
        <v>65</v>
      </c>
      <c r="C23" s="182" t="s">
        <v>213</v>
      </c>
      <c r="D23" s="182" t="s">
        <v>229</v>
      </c>
      <c r="E23" s="182" t="s">
        <v>96</v>
      </c>
      <c r="F23" s="182" t="s">
        <v>97</v>
      </c>
      <c r="G23" s="182" t="s">
        <v>230</v>
      </c>
      <c r="H23" s="182" t="s">
        <v>229</v>
      </c>
      <c r="I23" s="182" t="s">
        <v>191</v>
      </c>
      <c r="J23" s="182" t="s">
        <v>192</v>
      </c>
      <c r="K23" s="183">
        <v>49000</v>
      </c>
      <c r="L23" s="183">
        <v>49000</v>
      </c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</row>
    <row r="24" ht="19.5" customHeight="1" spans="1:24">
      <c r="A24" s="182" t="s">
        <v>187</v>
      </c>
      <c r="B24" s="182" t="s">
        <v>65</v>
      </c>
      <c r="C24" s="182" t="s">
        <v>213</v>
      </c>
      <c r="D24" s="182" t="s">
        <v>231</v>
      </c>
      <c r="E24" s="182" t="s">
        <v>96</v>
      </c>
      <c r="F24" s="182" t="s">
        <v>97</v>
      </c>
      <c r="G24" s="182" t="s">
        <v>189</v>
      </c>
      <c r="H24" s="182" t="s">
        <v>190</v>
      </c>
      <c r="I24" s="182" t="s">
        <v>191</v>
      </c>
      <c r="J24" s="182" t="s">
        <v>192</v>
      </c>
      <c r="K24" s="183">
        <v>84000</v>
      </c>
      <c r="L24" s="183">
        <v>84000</v>
      </c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</row>
    <row r="25" ht="19.5" customHeight="1" spans="1:24">
      <c r="A25" s="182" t="s">
        <v>187</v>
      </c>
      <c r="B25" s="182" t="s">
        <v>65</v>
      </c>
      <c r="C25" s="182" t="s">
        <v>232</v>
      </c>
      <c r="D25" s="182" t="s">
        <v>233</v>
      </c>
      <c r="E25" s="182" t="s">
        <v>96</v>
      </c>
      <c r="F25" s="182" t="s">
        <v>97</v>
      </c>
      <c r="G25" s="182" t="s">
        <v>234</v>
      </c>
      <c r="H25" s="182" t="s">
        <v>235</v>
      </c>
      <c r="I25" s="182" t="s">
        <v>200</v>
      </c>
      <c r="J25" s="182" t="s">
        <v>201</v>
      </c>
      <c r="K25" s="183">
        <v>980000</v>
      </c>
      <c r="L25" s="183">
        <v>980000</v>
      </c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</row>
    <row r="26" ht="19.5" customHeight="1" spans="1:24">
      <c r="A26" s="182" t="s">
        <v>187</v>
      </c>
      <c r="B26" s="182" t="s">
        <v>65</v>
      </c>
      <c r="C26" s="182" t="s">
        <v>232</v>
      </c>
      <c r="D26" s="182" t="s">
        <v>236</v>
      </c>
      <c r="E26" s="182" t="s">
        <v>96</v>
      </c>
      <c r="F26" s="182" t="s">
        <v>97</v>
      </c>
      <c r="G26" s="182" t="s">
        <v>237</v>
      </c>
      <c r="H26" s="182" t="s">
        <v>238</v>
      </c>
      <c r="I26" s="182" t="s">
        <v>200</v>
      </c>
      <c r="J26" s="182" t="s">
        <v>201</v>
      </c>
      <c r="K26" s="183">
        <v>504000</v>
      </c>
      <c r="L26" s="183">
        <v>504000</v>
      </c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</row>
    <row r="27" ht="19.5" customHeight="1" spans="1:24">
      <c r="A27" s="182" t="s">
        <v>187</v>
      </c>
      <c r="B27" s="182" t="s">
        <v>65</v>
      </c>
      <c r="C27" s="182" t="s">
        <v>239</v>
      </c>
      <c r="D27" s="182" t="s">
        <v>240</v>
      </c>
      <c r="E27" s="182" t="s">
        <v>96</v>
      </c>
      <c r="F27" s="182" t="s">
        <v>97</v>
      </c>
      <c r="G27" s="182" t="s">
        <v>241</v>
      </c>
      <c r="H27" s="182" t="s">
        <v>242</v>
      </c>
      <c r="I27" s="182" t="s">
        <v>200</v>
      </c>
      <c r="J27" s="182" t="s">
        <v>201</v>
      </c>
      <c r="K27" s="183">
        <v>1342860</v>
      </c>
      <c r="L27" s="183">
        <v>1342860</v>
      </c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</row>
    <row r="28" ht="19.5" customHeight="1" spans="1:24">
      <c r="A28" s="182" t="s">
        <v>187</v>
      </c>
      <c r="B28" s="182" t="s">
        <v>65</v>
      </c>
      <c r="C28" s="182" t="s">
        <v>239</v>
      </c>
      <c r="D28" s="182" t="s">
        <v>243</v>
      </c>
      <c r="E28" s="182" t="s">
        <v>96</v>
      </c>
      <c r="F28" s="182" t="s">
        <v>97</v>
      </c>
      <c r="G28" s="182" t="s">
        <v>244</v>
      </c>
      <c r="H28" s="182" t="s">
        <v>245</v>
      </c>
      <c r="I28" s="182" t="s">
        <v>200</v>
      </c>
      <c r="J28" s="182" t="s">
        <v>201</v>
      </c>
      <c r="K28" s="183">
        <v>541800</v>
      </c>
      <c r="L28" s="183">
        <v>541800</v>
      </c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</row>
    <row r="29" ht="19.5" customHeight="1" spans="1:24">
      <c r="A29" s="182" t="s">
        <v>187</v>
      </c>
      <c r="B29" s="182" t="s">
        <v>65</v>
      </c>
      <c r="C29" s="182" t="s">
        <v>239</v>
      </c>
      <c r="D29" s="182" t="s">
        <v>246</v>
      </c>
      <c r="E29" s="182" t="s">
        <v>96</v>
      </c>
      <c r="F29" s="182" t="s">
        <v>97</v>
      </c>
      <c r="G29" s="182" t="s">
        <v>234</v>
      </c>
      <c r="H29" s="182" t="s">
        <v>235</v>
      </c>
      <c r="I29" s="182" t="s">
        <v>200</v>
      </c>
      <c r="J29" s="182" t="s">
        <v>201</v>
      </c>
      <c r="K29" s="183">
        <v>111905</v>
      </c>
      <c r="L29" s="183">
        <v>111905</v>
      </c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</row>
    <row r="30" ht="19.5" customHeight="1" spans="1:24">
      <c r="A30" s="182" t="s">
        <v>187</v>
      </c>
      <c r="B30" s="182" t="s">
        <v>65</v>
      </c>
      <c r="C30" s="182" t="s">
        <v>239</v>
      </c>
      <c r="D30" s="182" t="s">
        <v>247</v>
      </c>
      <c r="E30" s="182" t="s">
        <v>96</v>
      </c>
      <c r="F30" s="182" t="s">
        <v>97</v>
      </c>
      <c r="G30" s="182" t="s">
        <v>237</v>
      </c>
      <c r="H30" s="182" t="s">
        <v>238</v>
      </c>
      <c r="I30" s="182" t="s">
        <v>200</v>
      </c>
      <c r="J30" s="182" t="s">
        <v>201</v>
      </c>
      <c r="K30" s="183">
        <v>513600</v>
      </c>
      <c r="L30" s="183">
        <v>513600</v>
      </c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</row>
    <row r="31" ht="19.5" customHeight="1" spans="1:24">
      <c r="A31" s="182" t="s">
        <v>187</v>
      </c>
      <c r="B31" s="182" t="s">
        <v>65</v>
      </c>
      <c r="C31" s="182" t="s">
        <v>239</v>
      </c>
      <c r="D31" s="182" t="s">
        <v>248</v>
      </c>
      <c r="E31" s="182" t="s">
        <v>96</v>
      </c>
      <c r="F31" s="182" t="s">
        <v>97</v>
      </c>
      <c r="G31" s="182" t="s">
        <v>237</v>
      </c>
      <c r="H31" s="182" t="s">
        <v>238</v>
      </c>
      <c r="I31" s="182" t="s">
        <v>200</v>
      </c>
      <c r="J31" s="182" t="s">
        <v>201</v>
      </c>
      <c r="K31" s="183">
        <v>275280</v>
      </c>
      <c r="L31" s="183">
        <v>275280</v>
      </c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</row>
    <row r="32" ht="19.5" customHeight="1" spans="1:24">
      <c r="A32" s="182" t="s">
        <v>187</v>
      </c>
      <c r="B32" s="182" t="s">
        <v>65</v>
      </c>
      <c r="C32" s="182" t="s">
        <v>249</v>
      </c>
      <c r="D32" s="182" t="s">
        <v>250</v>
      </c>
      <c r="E32" s="182" t="s">
        <v>96</v>
      </c>
      <c r="F32" s="182" t="s">
        <v>97</v>
      </c>
      <c r="G32" s="182" t="s">
        <v>189</v>
      </c>
      <c r="H32" s="182" t="s">
        <v>190</v>
      </c>
      <c r="I32" s="182" t="s">
        <v>191</v>
      </c>
      <c r="J32" s="182" t="s">
        <v>192</v>
      </c>
      <c r="K32" s="183">
        <v>20683.06</v>
      </c>
      <c r="L32" s="183">
        <v>20683.06</v>
      </c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</row>
    <row r="33" ht="19.5" customHeight="1" spans="1:24">
      <c r="A33" s="182" t="s">
        <v>187</v>
      </c>
      <c r="B33" s="182" t="s">
        <v>65</v>
      </c>
      <c r="C33" s="182" t="s">
        <v>251</v>
      </c>
      <c r="D33" s="182" t="s">
        <v>252</v>
      </c>
      <c r="E33" s="182" t="s">
        <v>108</v>
      </c>
      <c r="F33" s="182" t="s">
        <v>109</v>
      </c>
      <c r="G33" s="182" t="s">
        <v>253</v>
      </c>
      <c r="H33" s="182" t="s">
        <v>254</v>
      </c>
      <c r="I33" s="182" t="s">
        <v>255</v>
      </c>
      <c r="J33" s="182" t="s">
        <v>256</v>
      </c>
      <c r="K33" s="183">
        <v>714000</v>
      </c>
      <c r="L33" s="183">
        <v>714000</v>
      </c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</row>
    <row r="34" ht="19.5" customHeight="1" spans="1:24">
      <c r="A34" s="182" t="s">
        <v>187</v>
      </c>
      <c r="B34" s="182" t="s">
        <v>65</v>
      </c>
      <c r="C34" s="182" t="s">
        <v>257</v>
      </c>
      <c r="D34" s="182" t="s">
        <v>258</v>
      </c>
      <c r="E34" s="182" t="s">
        <v>96</v>
      </c>
      <c r="F34" s="182" t="s">
        <v>97</v>
      </c>
      <c r="G34" s="182" t="s">
        <v>215</v>
      </c>
      <c r="H34" s="182" t="s">
        <v>214</v>
      </c>
      <c r="I34" s="182" t="s">
        <v>191</v>
      </c>
      <c r="J34" s="182" t="s">
        <v>192</v>
      </c>
      <c r="K34" s="183">
        <v>21000</v>
      </c>
      <c r="L34" s="183">
        <v>21000</v>
      </c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</row>
    <row r="35" ht="19.5" customHeight="1" spans="1:24">
      <c r="A35" s="182" t="s">
        <v>187</v>
      </c>
      <c r="B35" s="182" t="s">
        <v>65</v>
      </c>
      <c r="C35" s="182" t="s">
        <v>125</v>
      </c>
      <c r="D35" s="182" t="s">
        <v>125</v>
      </c>
      <c r="E35" s="182" t="s">
        <v>124</v>
      </c>
      <c r="F35" s="182" t="s">
        <v>125</v>
      </c>
      <c r="G35" s="182" t="s">
        <v>259</v>
      </c>
      <c r="H35" s="182" t="s">
        <v>125</v>
      </c>
      <c r="I35" s="182" t="s">
        <v>200</v>
      </c>
      <c r="J35" s="182" t="s">
        <v>201</v>
      </c>
      <c r="K35" s="183">
        <v>474636</v>
      </c>
      <c r="L35" s="183">
        <v>474636</v>
      </c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</row>
    <row r="36" ht="19.5" customHeight="1" spans="1:24">
      <c r="A36" s="182" t="s">
        <v>187</v>
      </c>
      <c r="B36" s="182" t="s">
        <v>65</v>
      </c>
      <c r="C36" s="182" t="s">
        <v>260</v>
      </c>
      <c r="D36" s="182" t="s">
        <v>261</v>
      </c>
      <c r="E36" s="182" t="s">
        <v>96</v>
      </c>
      <c r="F36" s="182" t="s">
        <v>97</v>
      </c>
      <c r="G36" s="182" t="s">
        <v>262</v>
      </c>
      <c r="H36" s="182" t="s">
        <v>263</v>
      </c>
      <c r="I36" s="182" t="s">
        <v>200</v>
      </c>
      <c r="J36" s="182" t="s">
        <v>201</v>
      </c>
      <c r="K36" s="183">
        <v>4451292</v>
      </c>
      <c r="L36" s="183">
        <v>4451292</v>
      </c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</row>
    <row r="37" ht="19.5" customHeight="1" spans="1:24">
      <c r="A37" s="182" t="s">
        <v>187</v>
      </c>
      <c r="B37" s="182" t="s">
        <v>65</v>
      </c>
      <c r="C37" s="182" t="s">
        <v>260</v>
      </c>
      <c r="D37" s="182" t="s">
        <v>264</v>
      </c>
      <c r="E37" s="182" t="s">
        <v>96</v>
      </c>
      <c r="F37" s="182" t="s">
        <v>97</v>
      </c>
      <c r="G37" s="182" t="s">
        <v>262</v>
      </c>
      <c r="H37" s="182" t="s">
        <v>263</v>
      </c>
      <c r="I37" s="182" t="s">
        <v>200</v>
      </c>
      <c r="J37" s="182" t="s">
        <v>201</v>
      </c>
      <c r="K37" s="183">
        <v>1148748</v>
      </c>
      <c r="L37" s="183">
        <v>1148748</v>
      </c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</row>
    <row r="38" ht="19.5" customHeight="1" spans="1:24">
      <c r="A38" s="181" t="s">
        <v>51</v>
      </c>
      <c r="B38" s="181"/>
      <c r="C38" s="181"/>
      <c r="D38" s="181"/>
      <c r="E38" s="181"/>
      <c r="F38" s="181"/>
      <c r="G38" s="181"/>
      <c r="H38" s="181"/>
      <c r="I38" s="181"/>
      <c r="J38" s="181"/>
      <c r="K38" s="183">
        <v>13171762.1</v>
      </c>
      <c r="L38" s="183">
        <v>13171762.1</v>
      </c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</row>
  </sheetData>
  <mergeCells count="19">
    <mergeCell ref="H1:X1"/>
    <mergeCell ref="A2:X2"/>
    <mergeCell ref="A3:C3"/>
    <mergeCell ref="L4:N4"/>
    <mergeCell ref="O4:Q4"/>
    <mergeCell ref="S4:X4"/>
    <mergeCell ref="A38:J3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19"/>
  <sheetViews>
    <sheetView showZeros="0" topLeftCell="H1" workbookViewId="0">
      <selection activeCell="J14" sqref="J14"/>
    </sheetView>
  </sheetViews>
  <sheetFormatPr defaultColWidth="12.2777777777778" defaultRowHeight="12.75" customHeight="1"/>
  <cols>
    <col min="1" max="2" width="22.712962962963" customWidth="1"/>
    <col min="3" max="3" width="24.4259259259259" customWidth="1"/>
    <col min="4" max="4" width="23.5740740740741" customWidth="1"/>
    <col min="5" max="5" width="24.4259259259259" customWidth="1"/>
    <col min="6" max="6" width="22.712962962963" customWidth="1"/>
    <col min="7" max="13" width="29.5740740740741" customWidth="1"/>
    <col min="14" max="14" width="20.1388888888889" customWidth="1"/>
    <col min="15" max="15" width="15.2777777777778" customWidth="1"/>
    <col min="18" max="19" width="14" customWidth="1"/>
  </cols>
  <sheetData>
    <row r="1" ht="17.25" customHeight="1" spans="1:27">
      <c r="A1" s="165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Y1" s="166"/>
      <c r="Z1" s="167"/>
      <c r="AA1" s="84" t="s">
        <v>265</v>
      </c>
    </row>
    <row r="2" ht="41.25" customHeight="1" spans="1:27">
      <c r="A2" s="49" t="str">
        <f>"2026"&amp;"年部门项目支出预算表"</f>
        <v>2026年部门项目支出预算表</v>
      </c>
    </row>
    <row r="3" ht="17.25" customHeight="1" spans="1:27">
      <c r="A3" s="150" t="str">
        <f>"单位名称："&amp;"昆明市第十五幼儿园"</f>
        <v>单位名称：昆明市第十五幼儿园</v>
      </c>
      <c r="AA3" s="168" t="s">
        <v>1</v>
      </c>
    </row>
    <row r="4" ht="24" customHeight="1" spans="1:27">
      <c r="A4" s="156" t="s">
        <v>175</v>
      </c>
      <c r="B4" s="77" t="s">
        <v>176</v>
      </c>
      <c r="C4" s="77" t="s">
        <v>266</v>
      </c>
      <c r="D4" s="156" t="s">
        <v>177</v>
      </c>
      <c r="E4" s="77" t="s">
        <v>267</v>
      </c>
      <c r="F4" s="156" t="s">
        <v>268</v>
      </c>
      <c r="G4" s="77" t="s">
        <v>178</v>
      </c>
      <c r="H4" s="156" t="s">
        <v>179</v>
      </c>
      <c r="I4" s="156" t="s">
        <v>180</v>
      </c>
      <c r="J4" s="156" t="s">
        <v>269</v>
      </c>
      <c r="K4" s="156" t="s">
        <v>270</v>
      </c>
      <c r="L4" s="156" t="s">
        <v>183</v>
      </c>
      <c r="M4" s="156" t="s">
        <v>184</v>
      </c>
      <c r="N4" s="77" t="s">
        <v>51</v>
      </c>
      <c r="O4" s="77" t="s">
        <v>185</v>
      </c>
      <c r="P4" s="77"/>
      <c r="Q4" s="77"/>
      <c r="R4" s="77" t="s">
        <v>186</v>
      </c>
      <c r="S4" s="77"/>
      <c r="T4" s="77"/>
      <c r="U4" s="156" t="s">
        <v>57</v>
      </c>
      <c r="V4" s="77" t="s">
        <v>58</v>
      </c>
      <c r="W4" s="77"/>
      <c r="X4" s="77"/>
      <c r="Y4" s="77"/>
      <c r="Z4" s="77"/>
      <c r="AA4" s="77"/>
    </row>
    <row r="5" ht="39.75" customHeight="1" spans="1:27">
      <c r="A5" s="169"/>
      <c r="B5" s="170"/>
      <c r="C5" s="170"/>
      <c r="D5" s="171"/>
      <c r="E5" s="171"/>
      <c r="F5" s="171"/>
      <c r="G5" s="171"/>
      <c r="H5" s="169"/>
      <c r="I5" s="169"/>
      <c r="J5" s="169"/>
      <c r="K5" s="169"/>
      <c r="L5" s="169"/>
      <c r="M5" s="169"/>
      <c r="N5" s="77"/>
      <c r="O5" s="77" t="s">
        <v>54</v>
      </c>
      <c r="P5" s="156" t="s">
        <v>55</v>
      </c>
      <c r="Q5" s="156" t="s">
        <v>56</v>
      </c>
      <c r="R5" s="156" t="s">
        <v>54</v>
      </c>
      <c r="S5" s="156" t="s">
        <v>55</v>
      </c>
      <c r="T5" s="156" t="s">
        <v>56</v>
      </c>
      <c r="U5" s="172"/>
      <c r="V5" s="156" t="s">
        <v>53</v>
      </c>
      <c r="W5" s="156" t="s">
        <v>59</v>
      </c>
      <c r="X5" s="77" t="s">
        <v>61</v>
      </c>
      <c r="Y5" s="156" t="s">
        <v>62</v>
      </c>
      <c r="Z5" s="156" t="s">
        <v>60</v>
      </c>
      <c r="AA5" s="156" t="s">
        <v>63</v>
      </c>
    </row>
    <row r="6" ht="17.25" customHeight="1" spans="1:27">
      <c r="A6" s="173" t="s">
        <v>77</v>
      </c>
      <c r="B6" s="173" t="s">
        <v>78</v>
      </c>
      <c r="C6" s="173" t="s">
        <v>79</v>
      </c>
      <c r="D6" s="173" t="s">
        <v>80</v>
      </c>
      <c r="E6" s="173" t="s">
        <v>81</v>
      </c>
      <c r="F6" s="173" t="s">
        <v>82</v>
      </c>
      <c r="G6" s="173" t="s">
        <v>83</v>
      </c>
      <c r="H6" s="173" t="s">
        <v>84</v>
      </c>
      <c r="I6" s="173" t="s">
        <v>85</v>
      </c>
      <c r="J6" s="173" t="s">
        <v>86</v>
      </c>
      <c r="K6" s="173" t="s">
        <v>87</v>
      </c>
      <c r="L6" s="173" t="s">
        <v>88</v>
      </c>
      <c r="M6" s="173" t="s">
        <v>89</v>
      </c>
      <c r="N6" s="173" t="s">
        <v>90</v>
      </c>
      <c r="O6" s="173" t="s">
        <v>91</v>
      </c>
      <c r="P6" s="173" t="s">
        <v>271</v>
      </c>
      <c r="Q6" s="173" t="s">
        <v>272</v>
      </c>
      <c r="R6" s="173" t="s">
        <v>273</v>
      </c>
      <c r="S6" s="173" t="s">
        <v>274</v>
      </c>
      <c r="T6" s="173" t="s">
        <v>275</v>
      </c>
      <c r="U6" s="173" t="s">
        <v>276</v>
      </c>
      <c r="V6" s="173" t="s">
        <v>277</v>
      </c>
      <c r="W6" s="173" t="s">
        <v>278</v>
      </c>
      <c r="X6" s="173" t="s">
        <v>279</v>
      </c>
      <c r="Y6" s="173" t="s">
        <v>280</v>
      </c>
      <c r="Z6" s="173" t="s">
        <v>281</v>
      </c>
      <c r="AA6" s="173" t="s">
        <v>282</v>
      </c>
    </row>
    <row r="7" ht="19.5" customHeight="1" spans="1:27">
      <c r="A7" s="23" t="s">
        <v>187</v>
      </c>
      <c r="B7" s="22" t="s">
        <v>65</v>
      </c>
      <c r="C7" s="23" t="s">
        <v>283</v>
      </c>
      <c r="D7" s="22" t="s">
        <v>284</v>
      </c>
      <c r="E7" s="22" t="s">
        <v>285</v>
      </c>
      <c r="F7" s="22" t="s">
        <v>286</v>
      </c>
      <c r="G7" s="22" t="s">
        <v>284</v>
      </c>
      <c r="H7" s="23" t="s">
        <v>96</v>
      </c>
      <c r="I7" s="23" t="s">
        <v>97</v>
      </c>
      <c r="J7" s="23" t="s">
        <v>215</v>
      </c>
      <c r="K7" s="23" t="s">
        <v>214</v>
      </c>
      <c r="L7" s="23" t="s">
        <v>191</v>
      </c>
      <c r="M7" s="23" t="s">
        <v>192</v>
      </c>
      <c r="N7" s="143">
        <v>10000</v>
      </c>
      <c r="O7" s="143">
        <v>10000</v>
      </c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ht="19.5" customHeight="1" spans="1:27">
      <c r="A8" s="23" t="s">
        <v>187</v>
      </c>
      <c r="B8" s="22" t="s">
        <v>65</v>
      </c>
      <c r="C8" s="23" t="s">
        <v>283</v>
      </c>
      <c r="D8" s="22" t="s">
        <v>284</v>
      </c>
      <c r="E8" s="22" t="s">
        <v>285</v>
      </c>
      <c r="F8" s="22" t="s">
        <v>286</v>
      </c>
      <c r="G8" s="22" t="s">
        <v>284</v>
      </c>
      <c r="H8" s="23" t="s">
        <v>96</v>
      </c>
      <c r="I8" s="23" t="s">
        <v>97</v>
      </c>
      <c r="J8" s="23" t="s">
        <v>230</v>
      </c>
      <c r="K8" s="23" t="s">
        <v>229</v>
      </c>
      <c r="L8" s="23" t="s">
        <v>191</v>
      </c>
      <c r="M8" s="23" t="s">
        <v>192</v>
      </c>
      <c r="N8" s="143">
        <v>1639693</v>
      </c>
      <c r="O8" s="143">
        <v>1639693</v>
      </c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ht="19.5" customHeight="1" spans="1:27">
      <c r="A9" s="23" t="s">
        <v>187</v>
      </c>
      <c r="B9" s="22" t="s">
        <v>65</v>
      </c>
      <c r="C9" s="23" t="s">
        <v>287</v>
      </c>
      <c r="D9" s="22" t="s">
        <v>288</v>
      </c>
      <c r="E9" s="22" t="s">
        <v>285</v>
      </c>
      <c r="F9" s="22" t="s">
        <v>286</v>
      </c>
      <c r="G9" s="22" t="s">
        <v>288</v>
      </c>
      <c r="H9" s="23" t="s">
        <v>100</v>
      </c>
      <c r="I9" s="23" t="s">
        <v>101</v>
      </c>
      <c r="J9" s="23" t="s">
        <v>230</v>
      </c>
      <c r="K9" s="23" t="s">
        <v>229</v>
      </c>
      <c r="L9" s="23" t="s">
        <v>191</v>
      </c>
      <c r="M9" s="23" t="s">
        <v>192</v>
      </c>
      <c r="N9" s="143">
        <v>340200</v>
      </c>
      <c r="O9" s="143">
        <v>340200</v>
      </c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ht="19.5" customHeight="1" spans="1:27">
      <c r="A10" s="23" t="s">
        <v>187</v>
      </c>
      <c r="B10" s="22" t="s">
        <v>65</v>
      </c>
      <c r="C10" s="23" t="s">
        <v>287</v>
      </c>
      <c r="D10" s="22" t="s">
        <v>289</v>
      </c>
      <c r="E10" s="22" t="s">
        <v>285</v>
      </c>
      <c r="F10" s="22" t="s">
        <v>286</v>
      </c>
      <c r="G10" s="22" t="s">
        <v>289</v>
      </c>
      <c r="H10" s="23" t="s">
        <v>96</v>
      </c>
      <c r="I10" s="23" t="s">
        <v>97</v>
      </c>
      <c r="J10" s="23" t="s">
        <v>230</v>
      </c>
      <c r="K10" s="23" t="s">
        <v>229</v>
      </c>
      <c r="L10" s="23" t="s">
        <v>191</v>
      </c>
      <c r="M10" s="23" t="s">
        <v>192</v>
      </c>
      <c r="N10" s="143">
        <v>6500000</v>
      </c>
      <c r="O10" s="143"/>
      <c r="P10" s="143"/>
      <c r="Q10" s="143"/>
      <c r="R10" s="143"/>
      <c r="S10" s="143"/>
      <c r="T10" s="143"/>
      <c r="U10" s="143"/>
      <c r="V10" s="143">
        <v>6500000</v>
      </c>
      <c r="W10" s="143"/>
      <c r="X10" s="143"/>
      <c r="Y10" s="143"/>
      <c r="Z10" s="143"/>
      <c r="AA10" s="143">
        <v>6500000</v>
      </c>
    </row>
    <row r="11" ht="19.5" customHeight="1" spans="1:27">
      <c r="A11" s="23" t="s">
        <v>187</v>
      </c>
      <c r="B11" s="22" t="s">
        <v>65</v>
      </c>
      <c r="C11" s="23" t="s">
        <v>287</v>
      </c>
      <c r="D11" s="22" t="s">
        <v>290</v>
      </c>
      <c r="E11" s="22" t="s">
        <v>285</v>
      </c>
      <c r="F11" s="22" t="s">
        <v>286</v>
      </c>
      <c r="G11" s="22" t="s">
        <v>290</v>
      </c>
      <c r="H11" s="23" t="s">
        <v>96</v>
      </c>
      <c r="I11" s="23" t="s">
        <v>97</v>
      </c>
      <c r="J11" s="23" t="s">
        <v>230</v>
      </c>
      <c r="K11" s="23" t="s">
        <v>229</v>
      </c>
      <c r="L11" s="23" t="s">
        <v>191</v>
      </c>
      <c r="M11" s="23" t="s">
        <v>192</v>
      </c>
      <c r="N11" s="143">
        <v>7630.45</v>
      </c>
      <c r="O11" s="143"/>
      <c r="P11" s="143"/>
      <c r="Q11" s="143"/>
      <c r="R11" s="143"/>
      <c r="S11" s="143"/>
      <c r="T11" s="143"/>
      <c r="U11" s="143"/>
      <c r="V11" s="143">
        <v>7630.45</v>
      </c>
      <c r="W11" s="143"/>
      <c r="X11" s="143"/>
      <c r="Y11" s="143"/>
      <c r="Z11" s="143"/>
      <c r="AA11" s="143">
        <v>7630.45</v>
      </c>
    </row>
    <row r="12" ht="19.5" customHeight="1" spans="1:27">
      <c r="A12" s="23" t="s">
        <v>187</v>
      </c>
      <c r="B12" s="22" t="s">
        <v>65</v>
      </c>
      <c r="C12" s="23" t="s">
        <v>287</v>
      </c>
      <c r="D12" s="22" t="s">
        <v>291</v>
      </c>
      <c r="E12" s="22" t="s">
        <v>285</v>
      </c>
      <c r="F12" s="22" t="s">
        <v>286</v>
      </c>
      <c r="G12" s="22" t="s">
        <v>291</v>
      </c>
      <c r="H12" s="23" t="s">
        <v>96</v>
      </c>
      <c r="I12" s="23" t="s">
        <v>97</v>
      </c>
      <c r="J12" s="23" t="s">
        <v>230</v>
      </c>
      <c r="K12" s="23" t="s">
        <v>229</v>
      </c>
      <c r="L12" s="23" t="s">
        <v>191</v>
      </c>
      <c r="M12" s="23" t="s">
        <v>192</v>
      </c>
      <c r="N12" s="143">
        <v>2000</v>
      </c>
      <c r="O12" s="143"/>
      <c r="P12" s="143"/>
      <c r="Q12" s="143"/>
      <c r="R12" s="143"/>
      <c r="S12" s="143"/>
      <c r="T12" s="143"/>
      <c r="U12" s="143"/>
      <c r="V12" s="143">
        <v>2000</v>
      </c>
      <c r="W12" s="143"/>
      <c r="X12" s="143"/>
      <c r="Y12" s="143"/>
      <c r="Z12" s="143"/>
      <c r="AA12" s="143">
        <v>2000</v>
      </c>
    </row>
    <row r="13" ht="19.5" customHeight="1" spans="1:27">
      <c r="A13" s="23" t="s">
        <v>187</v>
      </c>
      <c r="B13" s="22" t="s">
        <v>65</v>
      </c>
      <c r="C13" s="23" t="s">
        <v>287</v>
      </c>
      <c r="D13" s="22" t="s">
        <v>292</v>
      </c>
      <c r="E13" s="22" t="s">
        <v>285</v>
      </c>
      <c r="F13" s="22" t="s">
        <v>286</v>
      </c>
      <c r="G13" s="22" t="s">
        <v>292</v>
      </c>
      <c r="H13" s="23" t="s">
        <v>96</v>
      </c>
      <c r="I13" s="23" t="s">
        <v>97</v>
      </c>
      <c r="J13" s="23" t="s">
        <v>215</v>
      </c>
      <c r="K13" s="23" t="s">
        <v>214</v>
      </c>
      <c r="L13" s="23" t="s">
        <v>191</v>
      </c>
      <c r="M13" s="23" t="s">
        <v>192</v>
      </c>
      <c r="N13" s="143">
        <v>100000</v>
      </c>
      <c r="O13" s="143"/>
      <c r="P13" s="143"/>
      <c r="Q13" s="143"/>
      <c r="R13" s="143"/>
      <c r="S13" s="143"/>
      <c r="T13" s="143"/>
      <c r="U13" s="143"/>
      <c r="V13" s="143">
        <v>100000</v>
      </c>
      <c r="W13" s="143"/>
      <c r="X13" s="143"/>
      <c r="Y13" s="143"/>
      <c r="Z13" s="143"/>
      <c r="AA13" s="143">
        <v>100000</v>
      </c>
    </row>
    <row r="14" ht="19.5" customHeight="1" spans="1:27">
      <c r="A14" s="23" t="s">
        <v>187</v>
      </c>
      <c r="B14" s="22" t="s">
        <v>65</v>
      </c>
      <c r="C14" s="23" t="s">
        <v>283</v>
      </c>
      <c r="D14" s="22" t="s">
        <v>293</v>
      </c>
      <c r="E14" s="22" t="s">
        <v>285</v>
      </c>
      <c r="F14" s="22" t="s">
        <v>286</v>
      </c>
      <c r="G14" s="22" t="s">
        <v>293</v>
      </c>
      <c r="H14" s="23" t="s">
        <v>96</v>
      </c>
      <c r="I14" s="23" t="s">
        <v>97</v>
      </c>
      <c r="J14" s="23" t="s">
        <v>230</v>
      </c>
      <c r="K14" s="23" t="s">
        <v>229</v>
      </c>
      <c r="L14" s="23" t="s">
        <v>191</v>
      </c>
      <c r="M14" s="23" t="s">
        <v>192</v>
      </c>
      <c r="N14" s="143">
        <v>23809</v>
      </c>
      <c r="O14" s="143">
        <v>23809</v>
      </c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</row>
    <row r="15" ht="19.5" customHeight="1" spans="1:27">
      <c r="A15" s="23" t="s">
        <v>187</v>
      </c>
      <c r="B15" s="22" t="s">
        <v>65</v>
      </c>
      <c r="C15" s="23" t="s">
        <v>283</v>
      </c>
      <c r="D15" s="22" t="s">
        <v>294</v>
      </c>
      <c r="E15" s="22" t="s">
        <v>285</v>
      </c>
      <c r="F15" s="22" t="s">
        <v>286</v>
      </c>
      <c r="G15" s="22" t="s">
        <v>294</v>
      </c>
      <c r="H15" s="23" t="s">
        <v>96</v>
      </c>
      <c r="I15" s="23" t="s">
        <v>97</v>
      </c>
      <c r="J15" s="23" t="s">
        <v>230</v>
      </c>
      <c r="K15" s="23" t="s">
        <v>229</v>
      </c>
      <c r="L15" s="23" t="s">
        <v>191</v>
      </c>
      <c r="M15" s="23" t="s">
        <v>192</v>
      </c>
      <c r="N15" s="143">
        <v>12900</v>
      </c>
      <c r="O15" s="143">
        <v>12900</v>
      </c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ht="19.5" customHeight="1" spans="1:27">
      <c r="A16" s="23" t="s">
        <v>187</v>
      </c>
      <c r="B16" s="22" t="s">
        <v>65</v>
      </c>
      <c r="C16" s="23" t="s">
        <v>283</v>
      </c>
      <c r="D16" s="22" t="s">
        <v>295</v>
      </c>
      <c r="E16" s="22" t="s">
        <v>285</v>
      </c>
      <c r="F16" s="22" t="s">
        <v>286</v>
      </c>
      <c r="G16" s="22" t="s">
        <v>295</v>
      </c>
      <c r="H16" s="23" t="s">
        <v>96</v>
      </c>
      <c r="I16" s="23" t="s">
        <v>97</v>
      </c>
      <c r="J16" s="23" t="s">
        <v>230</v>
      </c>
      <c r="K16" s="23" t="s">
        <v>229</v>
      </c>
      <c r="L16" s="23" t="s">
        <v>191</v>
      </c>
      <c r="M16" s="23" t="s">
        <v>192</v>
      </c>
      <c r="N16" s="143">
        <v>23700</v>
      </c>
      <c r="O16" s="143">
        <v>23700</v>
      </c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</row>
    <row r="17" ht="19.5" customHeight="1" spans="1:27">
      <c r="A17" s="23" t="s">
        <v>187</v>
      </c>
      <c r="B17" s="22" t="s">
        <v>65</v>
      </c>
      <c r="C17" s="23" t="s">
        <v>283</v>
      </c>
      <c r="D17" s="22" t="s">
        <v>296</v>
      </c>
      <c r="E17" s="22" t="s">
        <v>285</v>
      </c>
      <c r="F17" s="22" t="s">
        <v>286</v>
      </c>
      <c r="G17" s="22" t="s">
        <v>296</v>
      </c>
      <c r="H17" s="23" t="s">
        <v>96</v>
      </c>
      <c r="I17" s="23" t="s">
        <v>97</v>
      </c>
      <c r="J17" s="23" t="s">
        <v>297</v>
      </c>
      <c r="K17" s="23" t="s">
        <v>298</v>
      </c>
      <c r="L17" s="23" t="s">
        <v>191</v>
      </c>
      <c r="M17" s="23" t="s">
        <v>192</v>
      </c>
      <c r="N17" s="143">
        <v>211973.25</v>
      </c>
      <c r="O17" s="143">
        <v>211973.25</v>
      </c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</row>
    <row r="18" ht="19.5" customHeight="1" spans="1:27">
      <c r="A18" s="23" t="s">
        <v>187</v>
      </c>
      <c r="B18" s="22" t="s">
        <v>65</v>
      </c>
      <c r="C18" s="23" t="s">
        <v>283</v>
      </c>
      <c r="D18" s="22" t="s">
        <v>296</v>
      </c>
      <c r="E18" s="22" t="s">
        <v>285</v>
      </c>
      <c r="F18" s="22" t="s">
        <v>286</v>
      </c>
      <c r="G18" s="22" t="s">
        <v>296</v>
      </c>
      <c r="H18" s="23" t="s">
        <v>96</v>
      </c>
      <c r="I18" s="23" t="s">
        <v>97</v>
      </c>
      <c r="J18" s="23" t="s">
        <v>224</v>
      </c>
      <c r="K18" s="23" t="s">
        <v>225</v>
      </c>
      <c r="L18" s="23" t="s">
        <v>191</v>
      </c>
      <c r="M18" s="23" t="s">
        <v>192</v>
      </c>
      <c r="N18" s="143">
        <v>79722.75</v>
      </c>
      <c r="O18" s="143">
        <v>79722.75</v>
      </c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</row>
    <row r="19" ht="18.75" customHeight="1" spans="1:27">
      <c r="A19" s="174" t="s">
        <v>51</v>
      </c>
      <c r="B19" s="22"/>
      <c r="C19" s="22"/>
      <c r="D19" s="22"/>
      <c r="E19" s="22"/>
      <c r="F19" s="22"/>
      <c r="G19" s="22"/>
      <c r="H19" s="175"/>
      <c r="I19" s="175"/>
      <c r="J19" s="175"/>
      <c r="K19" s="175"/>
      <c r="L19" s="175"/>
      <c r="M19" s="175"/>
      <c r="N19" s="143">
        <v>8951628.45</v>
      </c>
      <c r="O19" s="143">
        <v>2341998</v>
      </c>
      <c r="P19" s="143"/>
      <c r="Q19" s="143"/>
      <c r="R19" s="143"/>
      <c r="S19" s="143"/>
      <c r="T19" s="143"/>
      <c r="U19" s="143"/>
      <c r="V19" s="143">
        <v>6609630.45</v>
      </c>
      <c r="W19" s="143"/>
      <c r="X19" s="143"/>
      <c r="Y19" s="143"/>
      <c r="Z19" s="143"/>
      <c r="AA19" s="143">
        <v>6609630.45</v>
      </c>
    </row>
  </sheetData>
  <mergeCells count="21">
    <mergeCell ref="A2:AA2"/>
    <mergeCell ref="A3:C3"/>
    <mergeCell ref="O4:Q4"/>
    <mergeCell ref="R4:T4"/>
    <mergeCell ref="V4:AA4"/>
    <mergeCell ref="A19:M1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7"/>
  <sheetViews>
    <sheetView showZeros="0" topLeftCell="A59" workbookViewId="0">
      <selection activeCell="A48" sqref="A48:A62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6" width="23.5740740740741" customWidth="1"/>
    <col min="7" max="7" width="25.1388888888889" customWidth="1"/>
    <col min="8" max="9" width="23.5740740740741" customWidth="1"/>
    <col min="10" max="10" width="36.8518518518519" customWidth="1"/>
  </cols>
  <sheetData>
    <row r="1" ht="18" customHeight="1" spans="1:10">
      <c r="J1" s="118" t="s">
        <v>299</v>
      </c>
    </row>
    <row r="2" ht="39.75" customHeight="1" spans="1:10">
      <c r="A2" s="159" t="str">
        <f>"2026"&amp;"年部门项目支出绩效目标表"</f>
        <v>2026年部门项目支出绩效目标表</v>
      </c>
      <c r="B2" s="3"/>
      <c r="C2" s="3"/>
      <c r="D2" s="3"/>
      <c r="E2" s="3"/>
      <c r="F2" s="102"/>
      <c r="G2" s="3"/>
      <c r="H2" s="102"/>
      <c r="I2" s="102"/>
      <c r="J2" s="3"/>
    </row>
    <row r="3" ht="17.25" customHeight="1" spans="1:10">
      <c r="A3" s="4" t="str">
        <f>"单位名称："&amp;"昆明市第十五幼儿园"</f>
        <v>单位名称：昆明市第十五幼儿园</v>
      </c>
    </row>
    <row r="4" ht="44.25" customHeight="1" spans="1:10">
      <c r="A4" s="76" t="s">
        <v>177</v>
      </c>
      <c r="B4" s="76" t="s">
        <v>300</v>
      </c>
      <c r="C4" s="76" t="s">
        <v>301</v>
      </c>
      <c r="D4" s="76" t="s">
        <v>302</v>
      </c>
      <c r="E4" s="76" t="s">
        <v>303</v>
      </c>
      <c r="F4" s="77" t="s">
        <v>304</v>
      </c>
      <c r="G4" s="76" t="s">
        <v>305</v>
      </c>
      <c r="H4" s="77" t="s">
        <v>306</v>
      </c>
      <c r="I4" s="77" t="s">
        <v>307</v>
      </c>
      <c r="J4" s="76" t="s">
        <v>308</v>
      </c>
    </row>
    <row r="5" ht="18.75" customHeight="1" spans="1:10">
      <c r="A5" s="160">
        <v>1</v>
      </c>
      <c r="B5" s="160">
        <v>2</v>
      </c>
      <c r="C5" s="160">
        <v>3</v>
      </c>
      <c r="D5" s="160">
        <v>4</v>
      </c>
      <c r="E5" s="160">
        <v>5</v>
      </c>
      <c r="F5" s="38">
        <v>6</v>
      </c>
      <c r="G5" s="160">
        <v>7</v>
      </c>
      <c r="H5" s="38">
        <v>8</v>
      </c>
      <c r="I5" s="38">
        <v>9</v>
      </c>
      <c r="J5" s="160">
        <v>10</v>
      </c>
    </row>
    <row r="6" ht="27.75" customHeight="1" spans="1:10">
      <c r="A6" s="39" t="s">
        <v>65</v>
      </c>
      <c r="B6" s="161"/>
      <c r="C6" s="161"/>
      <c r="D6" s="161"/>
      <c r="E6" s="162"/>
      <c r="F6" s="163"/>
      <c r="G6" s="162"/>
      <c r="H6" s="163"/>
      <c r="I6" s="163"/>
      <c r="J6" s="162"/>
    </row>
    <row r="7" ht="30" customHeight="1" spans="1:10">
      <c r="A7" s="164" t="s">
        <v>296</v>
      </c>
      <c r="B7" s="145" t="s">
        <v>309</v>
      </c>
      <c r="C7" s="145" t="s">
        <v>310</v>
      </c>
      <c r="D7" s="145" t="s">
        <v>311</v>
      </c>
      <c r="E7" s="145" t="s">
        <v>312</v>
      </c>
      <c r="F7" s="145" t="s">
        <v>313</v>
      </c>
      <c r="G7" s="145" t="s">
        <v>314</v>
      </c>
      <c r="H7" s="145" t="s">
        <v>315</v>
      </c>
      <c r="I7" s="145" t="s">
        <v>316</v>
      </c>
      <c r="J7" s="145" t="s">
        <v>312</v>
      </c>
    </row>
    <row r="8" ht="30" customHeight="1" spans="1:10">
      <c r="A8" s="164" t="s">
        <v>296</v>
      </c>
      <c r="B8" s="145" t="s">
        <v>309</v>
      </c>
      <c r="C8" s="145" t="s">
        <v>310</v>
      </c>
      <c r="D8" s="145" t="s">
        <v>317</v>
      </c>
      <c r="E8" s="145" t="s">
        <v>318</v>
      </c>
      <c r="F8" s="145" t="s">
        <v>313</v>
      </c>
      <c r="G8" s="145" t="s">
        <v>314</v>
      </c>
      <c r="H8" s="145" t="s">
        <v>315</v>
      </c>
      <c r="I8" s="145" t="s">
        <v>316</v>
      </c>
      <c r="J8" s="145" t="s">
        <v>318</v>
      </c>
    </row>
    <row r="9" ht="30" customHeight="1" spans="1:10">
      <c r="A9" s="164" t="s">
        <v>296</v>
      </c>
      <c r="B9" s="145" t="s">
        <v>309</v>
      </c>
      <c r="C9" s="145" t="s">
        <v>310</v>
      </c>
      <c r="D9" s="145" t="s">
        <v>319</v>
      </c>
      <c r="E9" s="145" t="s">
        <v>320</v>
      </c>
      <c r="F9" s="145" t="s">
        <v>313</v>
      </c>
      <c r="G9" s="145" t="s">
        <v>314</v>
      </c>
      <c r="H9" s="145" t="s">
        <v>315</v>
      </c>
      <c r="I9" s="145" t="s">
        <v>316</v>
      </c>
      <c r="J9" s="145" t="s">
        <v>320</v>
      </c>
    </row>
    <row r="10" ht="30" customHeight="1" spans="1:10">
      <c r="A10" s="164" t="s">
        <v>296</v>
      </c>
      <c r="B10" s="145" t="s">
        <v>309</v>
      </c>
      <c r="C10" s="145" t="s">
        <v>321</v>
      </c>
      <c r="D10" s="145" t="s">
        <v>322</v>
      </c>
      <c r="E10" s="145" t="s">
        <v>323</v>
      </c>
      <c r="F10" s="145" t="s">
        <v>324</v>
      </c>
      <c r="G10" s="145" t="s">
        <v>325</v>
      </c>
      <c r="H10" s="145" t="s">
        <v>315</v>
      </c>
      <c r="I10" s="145" t="s">
        <v>316</v>
      </c>
      <c r="J10" s="145" t="s">
        <v>323</v>
      </c>
    </row>
    <row r="11" ht="30" customHeight="1" spans="1:10">
      <c r="A11" s="164" t="s">
        <v>296</v>
      </c>
      <c r="B11" s="145" t="s">
        <v>309</v>
      </c>
      <c r="C11" s="145" t="s">
        <v>326</v>
      </c>
      <c r="D11" s="145" t="s">
        <v>327</v>
      </c>
      <c r="E11" s="145" t="s">
        <v>328</v>
      </c>
      <c r="F11" s="145" t="s">
        <v>329</v>
      </c>
      <c r="G11" s="145" t="s">
        <v>330</v>
      </c>
      <c r="H11" s="145" t="s">
        <v>315</v>
      </c>
      <c r="I11" s="145" t="s">
        <v>316</v>
      </c>
      <c r="J11" s="145" t="s">
        <v>331</v>
      </c>
    </row>
    <row r="12" ht="30" customHeight="1" spans="1:10">
      <c r="A12" s="164" t="s">
        <v>294</v>
      </c>
      <c r="B12" s="145" t="s">
        <v>309</v>
      </c>
      <c r="C12" s="145" t="s">
        <v>310</v>
      </c>
      <c r="D12" s="145" t="s">
        <v>311</v>
      </c>
      <c r="E12" s="145" t="s">
        <v>312</v>
      </c>
      <c r="F12" s="145" t="s">
        <v>313</v>
      </c>
      <c r="G12" s="145" t="s">
        <v>314</v>
      </c>
      <c r="H12" s="145" t="s">
        <v>315</v>
      </c>
      <c r="I12" s="145" t="s">
        <v>316</v>
      </c>
      <c r="J12" s="145" t="s">
        <v>312</v>
      </c>
    </row>
    <row r="13" ht="30" customHeight="1" spans="1:10">
      <c r="A13" s="164" t="s">
        <v>294</v>
      </c>
      <c r="B13" s="145" t="s">
        <v>309</v>
      </c>
      <c r="C13" s="145" t="s">
        <v>310</v>
      </c>
      <c r="D13" s="145" t="s">
        <v>317</v>
      </c>
      <c r="E13" s="145" t="s">
        <v>318</v>
      </c>
      <c r="F13" s="145" t="s">
        <v>313</v>
      </c>
      <c r="G13" s="145" t="s">
        <v>314</v>
      </c>
      <c r="H13" s="145" t="s">
        <v>315</v>
      </c>
      <c r="I13" s="145" t="s">
        <v>316</v>
      </c>
      <c r="J13" s="145" t="s">
        <v>318</v>
      </c>
    </row>
    <row r="14" ht="30" customHeight="1" spans="1:10">
      <c r="A14" s="164" t="s">
        <v>294</v>
      </c>
      <c r="B14" s="145" t="s">
        <v>309</v>
      </c>
      <c r="C14" s="145" t="s">
        <v>310</v>
      </c>
      <c r="D14" s="145" t="s">
        <v>319</v>
      </c>
      <c r="E14" s="145" t="s">
        <v>320</v>
      </c>
      <c r="F14" s="145" t="s">
        <v>313</v>
      </c>
      <c r="G14" s="145" t="s">
        <v>314</v>
      </c>
      <c r="H14" s="145" t="s">
        <v>315</v>
      </c>
      <c r="I14" s="145" t="s">
        <v>316</v>
      </c>
      <c r="J14" s="145" t="s">
        <v>320</v>
      </c>
    </row>
    <row r="15" ht="30" customHeight="1" spans="1:10">
      <c r="A15" s="164" t="s">
        <v>294</v>
      </c>
      <c r="B15" s="145" t="s">
        <v>309</v>
      </c>
      <c r="C15" s="145" t="s">
        <v>321</v>
      </c>
      <c r="D15" s="145" t="s">
        <v>322</v>
      </c>
      <c r="E15" s="145" t="s">
        <v>323</v>
      </c>
      <c r="F15" s="145" t="s">
        <v>329</v>
      </c>
      <c r="G15" s="145" t="s">
        <v>332</v>
      </c>
      <c r="H15" s="145" t="s">
        <v>315</v>
      </c>
      <c r="I15" s="145" t="s">
        <v>316</v>
      </c>
      <c r="J15" s="145" t="s">
        <v>323</v>
      </c>
    </row>
    <row r="16" ht="30" customHeight="1" spans="1:10">
      <c r="A16" s="164" t="s">
        <v>294</v>
      </c>
      <c r="B16" s="145" t="s">
        <v>309</v>
      </c>
      <c r="C16" s="145" t="s">
        <v>326</v>
      </c>
      <c r="D16" s="145" t="s">
        <v>327</v>
      </c>
      <c r="E16" s="145" t="s">
        <v>328</v>
      </c>
      <c r="F16" s="145" t="s">
        <v>329</v>
      </c>
      <c r="G16" s="145" t="s">
        <v>330</v>
      </c>
      <c r="H16" s="145" t="s">
        <v>315</v>
      </c>
      <c r="I16" s="145" t="s">
        <v>316</v>
      </c>
      <c r="J16" s="145" t="s">
        <v>328</v>
      </c>
    </row>
    <row r="17" ht="30" customHeight="1" spans="1:10">
      <c r="A17" s="164" t="s">
        <v>291</v>
      </c>
      <c r="B17" s="145" t="s">
        <v>333</v>
      </c>
      <c r="C17" s="145" t="s">
        <v>310</v>
      </c>
      <c r="D17" s="145" t="s">
        <v>311</v>
      </c>
      <c r="E17" s="145" t="s">
        <v>334</v>
      </c>
      <c r="F17" s="145" t="s">
        <v>335</v>
      </c>
      <c r="G17" s="145" t="s">
        <v>336</v>
      </c>
      <c r="H17" s="145" t="s">
        <v>337</v>
      </c>
      <c r="I17" s="145" t="s">
        <v>316</v>
      </c>
      <c r="J17" s="145" t="s">
        <v>334</v>
      </c>
    </row>
    <row r="18" ht="30" customHeight="1" spans="1:10">
      <c r="A18" s="164" t="s">
        <v>291</v>
      </c>
      <c r="B18" s="145" t="s">
        <v>333</v>
      </c>
      <c r="C18" s="145" t="s">
        <v>321</v>
      </c>
      <c r="D18" s="145" t="s">
        <v>338</v>
      </c>
      <c r="E18" s="145" t="s">
        <v>339</v>
      </c>
      <c r="F18" s="145" t="s">
        <v>313</v>
      </c>
      <c r="G18" s="145" t="s">
        <v>314</v>
      </c>
      <c r="H18" s="145" t="s">
        <v>315</v>
      </c>
      <c r="I18" s="145" t="s">
        <v>340</v>
      </c>
      <c r="J18" s="145" t="s">
        <v>341</v>
      </c>
    </row>
    <row r="19" ht="30" customHeight="1" spans="1:10">
      <c r="A19" s="164" t="s">
        <v>291</v>
      </c>
      <c r="B19" s="145" t="s">
        <v>333</v>
      </c>
      <c r="C19" s="145" t="s">
        <v>326</v>
      </c>
      <c r="D19" s="145" t="s">
        <v>327</v>
      </c>
      <c r="E19" s="145" t="s">
        <v>342</v>
      </c>
      <c r="F19" s="145" t="s">
        <v>324</v>
      </c>
      <c r="G19" s="145" t="s">
        <v>325</v>
      </c>
      <c r="H19" s="145" t="s">
        <v>315</v>
      </c>
      <c r="I19" s="145" t="s">
        <v>340</v>
      </c>
      <c r="J19" s="145" t="s">
        <v>342</v>
      </c>
    </row>
    <row r="20" ht="30" customHeight="1" spans="1:10">
      <c r="A20" s="164" t="s">
        <v>292</v>
      </c>
      <c r="B20" s="145" t="s">
        <v>343</v>
      </c>
      <c r="C20" s="145" t="s">
        <v>310</v>
      </c>
      <c r="D20" s="145" t="s">
        <v>311</v>
      </c>
      <c r="E20" s="145" t="s">
        <v>344</v>
      </c>
      <c r="F20" s="145" t="s">
        <v>313</v>
      </c>
      <c r="G20" s="145" t="s">
        <v>345</v>
      </c>
      <c r="H20" s="145" t="s">
        <v>346</v>
      </c>
      <c r="I20" s="145" t="s">
        <v>316</v>
      </c>
      <c r="J20" s="145" t="s">
        <v>347</v>
      </c>
    </row>
    <row r="21" ht="30" customHeight="1" spans="1:10">
      <c r="A21" s="164" t="s">
        <v>292</v>
      </c>
      <c r="B21" s="145" t="s">
        <v>343</v>
      </c>
      <c r="C21" s="145" t="s">
        <v>310</v>
      </c>
      <c r="D21" s="145" t="s">
        <v>319</v>
      </c>
      <c r="E21" s="145" t="s">
        <v>348</v>
      </c>
      <c r="F21" s="145" t="s">
        <v>313</v>
      </c>
      <c r="G21" s="145" t="s">
        <v>349</v>
      </c>
      <c r="H21" s="145" t="s">
        <v>350</v>
      </c>
      <c r="I21" s="145" t="s">
        <v>316</v>
      </c>
      <c r="J21" s="145" t="s">
        <v>351</v>
      </c>
    </row>
    <row r="22" ht="30" customHeight="1" spans="1:10">
      <c r="A22" s="164" t="s">
        <v>292</v>
      </c>
      <c r="B22" s="145" t="s">
        <v>343</v>
      </c>
      <c r="C22" s="145" t="s">
        <v>321</v>
      </c>
      <c r="D22" s="145" t="s">
        <v>322</v>
      </c>
      <c r="E22" s="145" t="s">
        <v>352</v>
      </c>
      <c r="F22" s="145" t="s">
        <v>313</v>
      </c>
      <c r="G22" s="145" t="s">
        <v>353</v>
      </c>
      <c r="H22" s="145" t="s">
        <v>354</v>
      </c>
      <c r="I22" s="145" t="s">
        <v>340</v>
      </c>
      <c r="J22" s="145" t="s">
        <v>355</v>
      </c>
    </row>
    <row r="23" ht="30" customHeight="1" spans="1:10">
      <c r="A23" s="164" t="s">
        <v>292</v>
      </c>
      <c r="B23" s="145" t="s">
        <v>343</v>
      </c>
      <c r="C23" s="145" t="s">
        <v>326</v>
      </c>
      <c r="D23" s="145" t="s">
        <v>327</v>
      </c>
      <c r="E23" s="145" t="s">
        <v>356</v>
      </c>
      <c r="F23" s="145" t="s">
        <v>329</v>
      </c>
      <c r="G23" s="145" t="s">
        <v>330</v>
      </c>
      <c r="H23" s="145" t="s">
        <v>315</v>
      </c>
      <c r="I23" s="145" t="s">
        <v>316</v>
      </c>
      <c r="J23" s="145" t="s">
        <v>357</v>
      </c>
    </row>
    <row r="24" ht="30" customHeight="1" spans="1:10">
      <c r="A24" s="164" t="s">
        <v>292</v>
      </c>
      <c r="B24" s="145" t="s">
        <v>343</v>
      </c>
      <c r="C24" s="145" t="s">
        <v>358</v>
      </c>
      <c r="D24" s="145" t="s">
        <v>359</v>
      </c>
      <c r="E24" s="145" t="s">
        <v>360</v>
      </c>
      <c r="F24" s="145" t="s">
        <v>335</v>
      </c>
      <c r="G24" s="145" t="s">
        <v>361</v>
      </c>
      <c r="H24" s="145" t="s">
        <v>337</v>
      </c>
      <c r="I24" s="145" t="s">
        <v>316</v>
      </c>
      <c r="J24" s="145" t="s">
        <v>362</v>
      </c>
    </row>
    <row r="25" ht="30" customHeight="1" spans="1:10">
      <c r="A25" s="164" t="s">
        <v>288</v>
      </c>
      <c r="B25" s="145" t="s">
        <v>363</v>
      </c>
      <c r="C25" s="145" t="s">
        <v>310</v>
      </c>
      <c r="D25" s="145" t="s">
        <v>311</v>
      </c>
      <c r="E25" s="145" t="s">
        <v>364</v>
      </c>
      <c r="F25" s="145" t="s">
        <v>313</v>
      </c>
      <c r="G25" s="145" t="s">
        <v>85</v>
      </c>
      <c r="H25" s="145" t="s">
        <v>365</v>
      </c>
      <c r="I25" s="145" t="s">
        <v>316</v>
      </c>
      <c r="J25" s="145" t="s">
        <v>366</v>
      </c>
    </row>
    <row r="26" ht="30" customHeight="1" spans="1:10">
      <c r="A26" s="164" t="s">
        <v>288</v>
      </c>
      <c r="B26" s="145" t="s">
        <v>363</v>
      </c>
      <c r="C26" s="145" t="s">
        <v>310</v>
      </c>
      <c r="D26" s="145" t="s">
        <v>317</v>
      </c>
      <c r="E26" s="145" t="s">
        <v>367</v>
      </c>
      <c r="F26" s="145" t="s">
        <v>313</v>
      </c>
      <c r="G26" s="145" t="s">
        <v>314</v>
      </c>
      <c r="H26" s="145" t="s">
        <v>315</v>
      </c>
      <c r="I26" s="145" t="s">
        <v>316</v>
      </c>
      <c r="J26" s="145" t="s">
        <v>368</v>
      </c>
    </row>
    <row r="27" ht="30" customHeight="1" spans="1:10">
      <c r="A27" s="164" t="s">
        <v>288</v>
      </c>
      <c r="B27" s="145" t="s">
        <v>363</v>
      </c>
      <c r="C27" s="145" t="s">
        <v>310</v>
      </c>
      <c r="D27" s="145" t="s">
        <v>319</v>
      </c>
      <c r="E27" s="145" t="s">
        <v>369</v>
      </c>
      <c r="F27" s="145" t="s">
        <v>313</v>
      </c>
      <c r="G27" s="145" t="s">
        <v>314</v>
      </c>
      <c r="H27" s="145" t="s">
        <v>315</v>
      </c>
      <c r="I27" s="145" t="s">
        <v>316</v>
      </c>
      <c r="J27" s="145" t="s">
        <v>370</v>
      </c>
    </row>
    <row r="28" ht="30" customHeight="1" spans="1:10">
      <c r="A28" s="164" t="s">
        <v>288</v>
      </c>
      <c r="B28" s="145" t="s">
        <v>363</v>
      </c>
      <c r="C28" s="145" t="s">
        <v>321</v>
      </c>
      <c r="D28" s="145" t="s">
        <v>338</v>
      </c>
      <c r="E28" s="145" t="s">
        <v>371</v>
      </c>
      <c r="F28" s="145" t="s">
        <v>313</v>
      </c>
      <c r="G28" s="145" t="s">
        <v>372</v>
      </c>
      <c r="H28" s="145" t="s">
        <v>373</v>
      </c>
      <c r="I28" s="145" t="s">
        <v>316</v>
      </c>
      <c r="J28" s="145" t="s">
        <v>374</v>
      </c>
    </row>
    <row r="29" ht="30" customHeight="1" spans="1:10">
      <c r="A29" s="164" t="s">
        <v>288</v>
      </c>
      <c r="B29" s="145" t="s">
        <v>363</v>
      </c>
      <c r="C29" s="145" t="s">
        <v>321</v>
      </c>
      <c r="D29" s="145" t="s">
        <v>322</v>
      </c>
      <c r="E29" s="145" t="s">
        <v>375</v>
      </c>
      <c r="F29" s="145" t="s">
        <v>329</v>
      </c>
      <c r="G29" s="145" t="s">
        <v>325</v>
      </c>
      <c r="H29" s="145" t="s">
        <v>315</v>
      </c>
      <c r="I29" s="145" t="s">
        <v>316</v>
      </c>
      <c r="J29" s="145" t="s">
        <v>376</v>
      </c>
    </row>
    <row r="30" ht="30" customHeight="1" spans="1:10">
      <c r="A30" s="164" t="s">
        <v>288</v>
      </c>
      <c r="B30" s="145" t="s">
        <v>363</v>
      </c>
      <c r="C30" s="145" t="s">
        <v>321</v>
      </c>
      <c r="D30" s="145" t="s">
        <v>377</v>
      </c>
      <c r="E30" s="145" t="s">
        <v>378</v>
      </c>
      <c r="F30" s="145" t="s">
        <v>313</v>
      </c>
      <c r="G30" s="145" t="s">
        <v>314</v>
      </c>
      <c r="H30" s="145" t="s">
        <v>315</v>
      </c>
      <c r="I30" s="145" t="s">
        <v>316</v>
      </c>
      <c r="J30" s="145" t="s">
        <v>379</v>
      </c>
    </row>
    <row r="31" ht="30" customHeight="1" spans="1:10">
      <c r="A31" s="164" t="s">
        <v>288</v>
      </c>
      <c r="B31" s="145" t="s">
        <v>363</v>
      </c>
      <c r="C31" s="145" t="s">
        <v>321</v>
      </c>
      <c r="D31" s="145" t="s">
        <v>380</v>
      </c>
      <c r="E31" s="145" t="s">
        <v>381</v>
      </c>
      <c r="F31" s="145" t="s">
        <v>335</v>
      </c>
      <c r="G31" s="145" t="s">
        <v>79</v>
      </c>
      <c r="H31" s="145" t="s">
        <v>315</v>
      </c>
      <c r="I31" s="145" t="s">
        <v>316</v>
      </c>
      <c r="J31" s="145" t="s">
        <v>382</v>
      </c>
    </row>
    <row r="32" ht="30" customHeight="1" spans="1:10">
      <c r="A32" s="164" t="s">
        <v>288</v>
      </c>
      <c r="B32" s="145" t="s">
        <v>363</v>
      </c>
      <c r="C32" s="145" t="s">
        <v>326</v>
      </c>
      <c r="D32" s="145" t="s">
        <v>327</v>
      </c>
      <c r="E32" s="145" t="s">
        <v>383</v>
      </c>
      <c r="F32" s="145" t="s">
        <v>329</v>
      </c>
      <c r="G32" s="145" t="s">
        <v>325</v>
      </c>
      <c r="H32" s="145" t="s">
        <v>315</v>
      </c>
      <c r="I32" s="145" t="s">
        <v>316</v>
      </c>
      <c r="J32" s="145" t="s">
        <v>384</v>
      </c>
    </row>
    <row r="33" ht="30" customHeight="1" spans="1:10">
      <c r="A33" s="164" t="s">
        <v>288</v>
      </c>
      <c r="B33" s="145" t="s">
        <v>363</v>
      </c>
      <c r="C33" s="145" t="s">
        <v>326</v>
      </c>
      <c r="D33" s="145" t="s">
        <v>327</v>
      </c>
      <c r="E33" s="145" t="s">
        <v>385</v>
      </c>
      <c r="F33" s="145" t="s">
        <v>329</v>
      </c>
      <c r="G33" s="145" t="s">
        <v>325</v>
      </c>
      <c r="H33" s="145" t="s">
        <v>315</v>
      </c>
      <c r="I33" s="145" t="s">
        <v>316</v>
      </c>
      <c r="J33" s="145" t="s">
        <v>386</v>
      </c>
    </row>
    <row r="34" ht="30" customHeight="1" spans="1:10">
      <c r="A34" s="164" t="s">
        <v>288</v>
      </c>
      <c r="B34" s="145" t="s">
        <v>363</v>
      </c>
      <c r="C34" s="145" t="s">
        <v>358</v>
      </c>
      <c r="D34" s="145" t="s">
        <v>359</v>
      </c>
      <c r="E34" s="145" t="s">
        <v>387</v>
      </c>
      <c r="F34" s="145" t="s">
        <v>313</v>
      </c>
      <c r="G34" s="145" t="s">
        <v>388</v>
      </c>
      <c r="H34" s="145" t="s">
        <v>337</v>
      </c>
      <c r="I34" s="145" t="s">
        <v>316</v>
      </c>
      <c r="J34" s="145" t="s">
        <v>389</v>
      </c>
    </row>
    <row r="35" ht="30" customHeight="1" spans="1:10">
      <c r="A35" s="164" t="s">
        <v>289</v>
      </c>
      <c r="B35" s="145" t="s">
        <v>390</v>
      </c>
      <c r="C35" s="145" t="s">
        <v>310</v>
      </c>
      <c r="D35" s="145" t="s">
        <v>311</v>
      </c>
      <c r="E35" s="145" t="s">
        <v>391</v>
      </c>
      <c r="F35" s="145" t="s">
        <v>313</v>
      </c>
      <c r="G35" s="145" t="s">
        <v>314</v>
      </c>
      <c r="H35" s="145" t="s">
        <v>315</v>
      </c>
      <c r="I35" s="145" t="s">
        <v>316</v>
      </c>
      <c r="J35" s="145" t="s">
        <v>392</v>
      </c>
    </row>
    <row r="36" ht="30" customHeight="1" spans="1:10">
      <c r="A36" s="164" t="s">
        <v>289</v>
      </c>
      <c r="B36" s="145" t="s">
        <v>390</v>
      </c>
      <c r="C36" s="145" t="s">
        <v>310</v>
      </c>
      <c r="D36" s="145" t="s">
        <v>311</v>
      </c>
      <c r="E36" s="145" t="s">
        <v>393</v>
      </c>
      <c r="F36" s="145" t="s">
        <v>313</v>
      </c>
      <c r="G36" s="145" t="s">
        <v>314</v>
      </c>
      <c r="H36" s="145" t="s">
        <v>315</v>
      </c>
      <c r="I36" s="145" t="s">
        <v>316</v>
      </c>
      <c r="J36" s="145" t="s">
        <v>394</v>
      </c>
    </row>
    <row r="37" ht="30" customHeight="1" spans="1:10">
      <c r="A37" s="164" t="s">
        <v>289</v>
      </c>
      <c r="B37" s="145" t="s">
        <v>390</v>
      </c>
      <c r="C37" s="145" t="s">
        <v>310</v>
      </c>
      <c r="D37" s="145" t="s">
        <v>317</v>
      </c>
      <c r="E37" s="145" t="s">
        <v>395</v>
      </c>
      <c r="F37" s="145" t="s">
        <v>313</v>
      </c>
      <c r="G37" s="145" t="s">
        <v>314</v>
      </c>
      <c r="H37" s="145" t="s">
        <v>315</v>
      </c>
      <c r="I37" s="145" t="s">
        <v>316</v>
      </c>
      <c r="J37" s="145" t="s">
        <v>396</v>
      </c>
    </row>
    <row r="38" ht="30" customHeight="1" spans="1:10">
      <c r="A38" s="164" t="s">
        <v>289</v>
      </c>
      <c r="B38" s="145" t="s">
        <v>390</v>
      </c>
      <c r="C38" s="145" t="s">
        <v>321</v>
      </c>
      <c r="D38" s="145" t="s">
        <v>322</v>
      </c>
      <c r="E38" s="145" t="s">
        <v>397</v>
      </c>
      <c r="F38" s="145" t="s">
        <v>313</v>
      </c>
      <c r="G38" s="145" t="s">
        <v>398</v>
      </c>
      <c r="H38" s="145" t="s">
        <v>315</v>
      </c>
      <c r="I38" s="145" t="s">
        <v>340</v>
      </c>
      <c r="J38" s="145" t="s">
        <v>399</v>
      </c>
    </row>
    <row r="39" ht="30" customHeight="1" spans="1:10">
      <c r="A39" s="164" t="s">
        <v>289</v>
      </c>
      <c r="B39" s="145" t="s">
        <v>390</v>
      </c>
      <c r="C39" s="145" t="s">
        <v>326</v>
      </c>
      <c r="D39" s="145" t="s">
        <v>327</v>
      </c>
      <c r="E39" s="145" t="s">
        <v>383</v>
      </c>
      <c r="F39" s="145" t="s">
        <v>329</v>
      </c>
      <c r="G39" s="145" t="s">
        <v>325</v>
      </c>
      <c r="H39" s="145" t="s">
        <v>315</v>
      </c>
      <c r="I39" s="145" t="s">
        <v>316</v>
      </c>
      <c r="J39" s="145" t="s">
        <v>400</v>
      </c>
    </row>
    <row r="40" ht="30" customHeight="1" spans="1:10">
      <c r="A40" s="164" t="s">
        <v>290</v>
      </c>
      <c r="B40" s="145" t="s">
        <v>401</v>
      </c>
      <c r="C40" s="145" t="s">
        <v>310</v>
      </c>
      <c r="D40" s="145" t="s">
        <v>311</v>
      </c>
      <c r="E40" s="145" t="s">
        <v>402</v>
      </c>
      <c r="F40" s="145" t="s">
        <v>335</v>
      </c>
      <c r="G40" s="145" t="s">
        <v>403</v>
      </c>
      <c r="H40" s="145" t="s">
        <v>337</v>
      </c>
      <c r="I40" s="145" t="s">
        <v>316</v>
      </c>
      <c r="J40" s="145" t="s">
        <v>404</v>
      </c>
    </row>
    <row r="41" ht="30" customHeight="1" spans="1:10">
      <c r="A41" s="164" t="s">
        <v>290</v>
      </c>
      <c r="B41" s="145" t="s">
        <v>401</v>
      </c>
      <c r="C41" s="145" t="s">
        <v>321</v>
      </c>
      <c r="D41" s="145" t="s">
        <v>322</v>
      </c>
      <c r="E41" s="145" t="s">
        <v>405</v>
      </c>
      <c r="F41" s="145" t="s">
        <v>313</v>
      </c>
      <c r="G41" s="145" t="s">
        <v>314</v>
      </c>
      <c r="H41" s="145" t="s">
        <v>315</v>
      </c>
      <c r="I41" s="145" t="s">
        <v>316</v>
      </c>
      <c r="J41" s="145" t="s">
        <v>406</v>
      </c>
    </row>
    <row r="42" ht="30" customHeight="1" spans="1:10">
      <c r="A42" s="164" t="s">
        <v>290</v>
      </c>
      <c r="B42" s="145" t="s">
        <v>401</v>
      </c>
      <c r="C42" s="145" t="s">
        <v>326</v>
      </c>
      <c r="D42" s="145" t="s">
        <v>327</v>
      </c>
      <c r="E42" s="145" t="s">
        <v>342</v>
      </c>
      <c r="F42" s="145" t="s">
        <v>329</v>
      </c>
      <c r="G42" s="145" t="s">
        <v>330</v>
      </c>
      <c r="H42" s="145" t="s">
        <v>315</v>
      </c>
      <c r="I42" s="145" t="s">
        <v>316</v>
      </c>
      <c r="J42" s="145" t="s">
        <v>407</v>
      </c>
    </row>
    <row r="43" ht="30" customHeight="1" spans="1:10">
      <c r="A43" s="164" t="s">
        <v>293</v>
      </c>
      <c r="B43" s="145" t="s">
        <v>309</v>
      </c>
      <c r="C43" s="145" t="s">
        <v>310</v>
      </c>
      <c r="D43" s="145" t="s">
        <v>311</v>
      </c>
      <c r="E43" s="145" t="s">
        <v>312</v>
      </c>
      <c r="F43" s="145" t="s">
        <v>313</v>
      </c>
      <c r="G43" s="145" t="s">
        <v>314</v>
      </c>
      <c r="H43" s="145" t="s">
        <v>315</v>
      </c>
      <c r="I43" s="145" t="s">
        <v>316</v>
      </c>
      <c r="J43" s="145" t="s">
        <v>312</v>
      </c>
    </row>
    <row r="44" ht="30" customHeight="1" spans="1:10">
      <c r="A44" s="164" t="s">
        <v>293</v>
      </c>
      <c r="B44" s="145" t="s">
        <v>309</v>
      </c>
      <c r="C44" s="145" t="s">
        <v>310</v>
      </c>
      <c r="D44" s="145" t="s">
        <v>317</v>
      </c>
      <c r="E44" s="145" t="s">
        <v>318</v>
      </c>
      <c r="F44" s="145" t="s">
        <v>313</v>
      </c>
      <c r="G44" s="145" t="s">
        <v>314</v>
      </c>
      <c r="H44" s="145" t="s">
        <v>315</v>
      </c>
      <c r="I44" s="145" t="s">
        <v>316</v>
      </c>
      <c r="J44" s="145" t="s">
        <v>318</v>
      </c>
    </row>
    <row r="45" ht="30" customHeight="1" spans="1:10">
      <c r="A45" s="164" t="s">
        <v>293</v>
      </c>
      <c r="B45" s="145" t="s">
        <v>309</v>
      </c>
      <c r="C45" s="145" t="s">
        <v>310</v>
      </c>
      <c r="D45" s="145" t="s">
        <v>319</v>
      </c>
      <c r="E45" s="145" t="s">
        <v>320</v>
      </c>
      <c r="F45" s="145" t="s">
        <v>313</v>
      </c>
      <c r="G45" s="145" t="s">
        <v>314</v>
      </c>
      <c r="H45" s="145" t="s">
        <v>315</v>
      </c>
      <c r="I45" s="145" t="s">
        <v>316</v>
      </c>
      <c r="J45" s="145" t="s">
        <v>320</v>
      </c>
    </row>
    <row r="46" ht="30" customHeight="1" spans="1:10">
      <c r="A46" s="164" t="s">
        <v>293</v>
      </c>
      <c r="B46" s="145" t="s">
        <v>309</v>
      </c>
      <c r="C46" s="145" t="s">
        <v>321</v>
      </c>
      <c r="D46" s="145" t="s">
        <v>322</v>
      </c>
      <c r="E46" s="145" t="s">
        <v>323</v>
      </c>
      <c r="F46" s="145" t="s">
        <v>324</v>
      </c>
      <c r="G46" s="145" t="s">
        <v>325</v>
      </c>
      <c r="H46" s="145" t="s">
        <v>315</v>
      </c>
      <c r="I46" s="145" t="s">
        <v>316</v>
      </c>
      <c r="J46" s="145" t="s">
        <v>323</v>
      </c>
    </row>
    <row r="47" ht="30" customHeight="1" spans="1:10">
      <c r="A47" s="164" t="s">
        <v>293</v>
      </c>
      <c r="B47" s="145" t="s">
        <v>309</v>
      </c>
      <c r="C47" s="145" t="s">
        <v>326</v>
      </c>
      <c r="D47" s="145" t="s">
        <v>327</v>
      </c>
      <c r="E47" s="145" t="s">
        <v>328</v>
      </c>
      <c r="F47" s="145" t="s">
        <v>329</v>
      </c>
      <c r="G47" s="145" t="s">
        <v>330</v>
      </c>
      <c r="H47" s="145" t="s">
        <v>315</v>
      </c>
      <c r="I47" s="145" t="s">
        <v>316</v>
      </c>
      <c r="J47" s="145" t="s">
        <v>331</v>
      </c>
    </row>
    <row r="48" ht="30" customHeight="1" spans="1:10">
      <c r="A48" s="164" t="s">
        <v>284</v>
      </c>
      <c r="B48" s="145" t="s">
        <v>390</v>
      </c>
      <c r="C48" s="145" t="s">
        <v>310</v>
      </c>
      <c r="D48" s="145" t="s">
        <v>311</v>
      </c>
      <c r="E48" s="145" t="s">
        <v>408</v>
      </c>
      <c r="F48" s="145" t="s">
        <v>313</v>
      </c>
      <c r="G48" s="145" t="s">
        <v>353</v>
      </c>
      <c r="H48" s="145" t="s">
        <v>354</v>
      </c>
      <c r="I48" s="145" t="s">
        <v>340</v>
      </c>
      <c r="J48" s="145" t="s">
        <v>409</v>
      </c>
    </row>
    <row r="49" ht="30" customHeight="1" spans="1:10">
      <c r="A49" s="164" t="s">
        <v>284</v>
      </c>
      <c r="B49" s="145" t="s">
        <v>390</v>
      </c>
      <c r="C49" s="145" t="s">
        <v>310</v>
      </c>
      <c r="D49" s="145" t="s">
        <v>311</v>
      </c>
      <c r="E49" s="145" t="s">
        <v>410</v>
      </c>
      <c r="F49" s="145" t="s">
        <v>313</v>
      </c>
      <c r="G49" s="145" t="s">
        <v>411</v>
      </c>
      <c r="H49" s="145" t="s">
        <v>346</v>
      </c>
      <c r="I49" s="145" t="s">
        <v>316</v>
      </c>
      <c r="J49" s="145" t="s">
        <v>412</v>
      </c>
    </row>
    <row r="50" ht="30" customHeight="1" spans="1:10">
      <c r="A50" s="164" t="s">
        <v>284</v>
      </c>
      <c r="B50" s="145" t="s">
        <v>390</v>
      </c>
      <c r="C50" s="145" t="s">
        <v>310</v>
      </c>
      <c r="D50" s="145" t="s">
        <v>311</v>
      </c>
      <c r="E50" s="145" t="s">
        <v>413</v>
      </c>
      <c r="F50" s="145" t="s">
        <v>329</v>
      </c>
      <c r="G50" s="145" t="s">
        <v>414</v>
      </c>
      <c r="H50" s="145" t="s">
        <v>415</v>
      </c>
      <c r="I50" s="145" t="s">
        <v>316</v>
      </c>
      <c r="J50" s="145" t="s">
        <v>416</v>
      </c>
    </row>
    <row r="51" ht="30" customHeight="1" spans="1:10">
      <c r="A51" s="164" t="s">
        <v>284</v>
      </c>
      <c r="B51" s="145" t="s">
        <v>390</v>
      </c>
      <c r="C51" s="145" t="s">
        <v>310</v>
      </c>
      <c r="D51" s="145" t="s">
        <v>317</v>
      </c>
      <c r="E51" s="145" t="s">
        <v>395</v>
      </c>
      <c r="F51" s="145" t="s">
        <v>313</v>
      </c>
      <c r="G51" s="145" t="s">
        <v>314</v>
      </c>
      <c r="H51" s="145" t="s">
        <v>315</v>
      </c>
      <c r="I51" s="145" t="s">
        <v>316</v>
      </c>
      <c r="J51" s="145" t="s">
        <v>396</v>
      </c>
    </row>
    <row r="52" ht="30" customHeight="1" spans="1:10">
      <c r="A52" s="164" t="s">
        <v>284</v>
      </c>
      <c r="B52" s="145" t="s">
        <v>390</v>
      </c>
      <c r="C52" s="145" t="s">
        <v>310</v>
      </c>
      <c r="D52" s="145" t="s">
        <v>317</v>
      </c>
      <c r="E52" s="145" t="s">
        <v>417</v>
      </c>
      <c r="F52" s="145" t="s">
        <v>313</v>
      </c>
      <c r="G52" s="145" t="s">
        <v>314</v>
      </c>
      <c r="H52" s="145" t="s">
        <v>315</v>
      </c>
      <c r="I52" s="145" t="s">
        <v>316</v>
      </c>
      <c r="J52" s="145" t="s">
        <v>418</v>
      </c>
    </row>
    <row r="53" ht="30" customHeight="1" spans="1:10">
      <c r="A53" s="164" t="s">
        <v>284</v>
      </c>
      <c r="B53" s="145" t="s">
        <v>390</v>
      </c>
      <c r="C53" s="145" t="s">
        <v>310</v>
      </c>
      <c r="D53" s="145" t="s">
        <v>317</v>
      </c>
      <c r="E53" s="145" t="s">
        <v>419</v>
      </c>
      <c r="F53" s="145" t="s">
        <v>329</v>
      </c>
      <c r="G53" s="145" t="s">
        <v>325</v>
      </c>
      <c r="H53" s="145" t="s">
        <v>315</v>
      </c>
      <c r="I53" s="145" t="s">
        <v>316</v>
      </c>
      <c r="J53" s="145" t="s">
        <v>420</v>
      </c>
    </row>
    <row r="54" ht="30" customHeight="1" spans="1:10">
      <c r="A54" s="164" t="s">
        <v>284</v>
      </c>
      <c r="B54" s="145" t="s">
        <v>390</v>
      </c>
      <c r="C54" s="145" t="s">
        <v>310</v>
      </c>
      <c r="D54" s="145" t="s">
        <v>319</v>
      </c>
      <c r="E54" s="145" t="s">
        <v>421</v>
      </c>
      <c r="F54" s="145" t="s">
        <v>313</v>
      </c>
      <c r="G54" s="145" t="s">
        <v>422</v>
      </c>
      <c r="H54" s="145" t="s">
        <v>350</v>
      </c>
      <c r="I54" s="145" t="s">
        <v>316</v>
      </c>
      <c r="J54" s="145" t="s">
        <v>423</v>
      </c>
    </row>
    <row r="55" ht="30" customHeight="1" spans="1:10">
      <c r="A55" s="164" t="s">
        <v>284</v>
      </c>
      <c r="B55" s="145" t="s">
        <v>390</v>
      </c>
      <c r="C55" s="145" t="s">
        <v>310</v>
      </c>
      <c r="D55" s="145" t="s">
        <v>319</v>
      </c>
      <c r="E55" s="145" t="s">
        <v>424</v>
      </c>
      <c r="F55" s="145" t="s">
        <v>313</v>
      </c>
      <c r="G55" s="145" t="s">
        <v>422</v>
      </c>
      <c r="H55" s="145" t="s">
        <v>350</v>
      </c>
      <c r="I55" s="145" t="s">
        <v>316</v>
      </c>
      <c r="J55" s="145" t="s">
        <v>425</v>
      </c>
    </row>
    <row r="56" ht="30" customHeight="1" spans="1:10">
      <c r="A56" s="164" t="s">
        <v>284</v>
      </c>
      <c r="B56" s="145" t="s">
        <v>390</v>
      </c>
      <c r="C56" s="145" t="s">
        <v>310</v>
      </c>
      <c r="D56" s="145" t="s">
        <v>319</v>
      </c>
      <c r="E56" s="145" t="s">
        <v>426</v>
      </c>
      <c r="F56" s="145" t="s">
        <v>313</v>
      </c>
      <c r="G56" s="145" t="s">
        <v>422</v>
      </c>
      <c r="H56" s="145" t="s">
        <v>350</v>
      </c>
      <c r="I56" s="145" t="s">
        <v>316</v>
      </c>
      <c r="J56" s="145" t="s">
        <v>427</v>
      </c>
    </row>
    <row r="57" ht="30" customHeight="1" spans="1:10">
      <c r="A57" s="164" t="s">
        <v>284</v>
      </c>
      <c r="B57" s="145" t="s">
        <v>390</v>
      </c>
      <c r="C57" s="145" t="s">
        <v>321</v>
      </c>
      <c r="D57" s="145" t="s">
        <v>322</v>
      </c>
      <c r="E57" s="145" t="s">
        <v>391</v>
      </c>
      <c r="F57" s="145" t="s">
        <v>313</v>
      </c>
      <c r="G57" s="145" t="s">
        <v>314</v>
      </c>
      <c r="H57" s="145" t="s">
        <v>315</v>
      </c>
      <c r="I57" s="145" t="s">
        <v>316</v>
      </c>
      <c r="J57" s="145" t="s">
        <v>392</v>
      </c>
    </row>
    <row r="58" ht="30" customHeight="1" spans="1:10">
      <c r="A58" s="164" t="s">
        <v>284</v>
      </c>
      <c r="B58" s="145" t="s">
        <v>390</v>
      </c>
      <c r="C58" s="145" t="s">
        <v>321</v>
      </c>
      <c r="D58" s="145" t="s">
        <v>322</v>
      </c>
      <c r="E58" s="145" t="s">
        <v>393</v>
      </c>
      <c r="F58" s="145" t="s">
        <v>313</v>
      </c>
      <c r="G58" s="145" t="s">
        <v>314</v>
      </c>
      <c r="H58" s="145" t="s">
        <v>315</v>
      </c>
      <c r="I58" s="145" t="s">
        <v>316</v>
      </c>
      <c r="J58" s="145" t="s">
        <v>394</v>
      </c>
    </row>
    <row r="59" ht="30" customHeight="1" spans="1:10">
      <c r="A59" s="164" t="s">
        <v>284</v>
      </c>
      <c r="B59" s="145" t="s">
        <v>390</v>
      </c>
      <c r="C59" s="145" t="s">
        <v>321</v>
      </c>
      <c r="D59" s="145" t="s">
        <v>380</v>
      </c>
      <c r="E59" s="145" t="s">
        <v>428</v>
      </c>
      <c r="F59" s="145" t="s">
        <v>313</v>
      </c>
      <c r="G59" s="145" t="s">
        <v>79</v>
      </c>
      <c r="H59" s="145" t="s">
        <v>350</v>
      </c>
      <c r="I59" s="145" t="s">
        <v>316</v>
      </c>
      <c r="J59" s="145" t="s">
        <v>429</v>
      </c>
    </row>
    <row r="60" ht="30" customHeight="1" spans="1:10">
      <c r="A60" s="164" t="s">
        <v>284</v>
      </c>
      <c r="B60" s="145" t="s">
        <v>390</v>
      </c>
      <c r="C60" s="145" t="s">
        <v>326</v>
      </c>
      <c r="D60" s="145" t="s">
        <v>327</v>
      </c>
      <c r="E60" s="145" t="s">
        <v>383</v>
      </c>
      <c r="F60" s="145" t="s">
        <v>329</v>
      </c>
      <c r="G60" s="145" t="s">
        <v>325</v>
      </c>
      <c r="H60" s="145" t="s">
        <v>315</v>
      </c>
      <c r="I60" s="145" t="s">
        <v>316</v>
      </c>
      <c r="J60" s="145" t="s">
        <v>400</v>
      </c>
    </row>
    <row r="61" ht="30" customHeight="1" spans="1:10">
      <c r="A61" s="164" t="s">
        <v>284</v>
      </c>
      <c r="B61" s="145" t="s">
        <v>390</v>
      </c>
      <c r="C61" s="145" t="s">
        <v>326</v>
      </c>
      <c r="D61" s="145" t="s">
        <v>327</v>
      </c>
      <c r="E61" s="145" t="s">
        <v>430</v>
      </c>
      <c r="F61" s="145" t="s">
        <v>329</v>
      </c>
      <c r="G61" s="145" t="s">
        <v>325</v>
      </c>
      <c r="H61" s="145" t="s">
        <v>315</v>
      </c>
      <c r="I61" s="145" t="s">
        <v>316</v>
      </c>
      <c r="J61" s="145" t="s">
        <v>431</v>
      </c>
    </row>
    <row r="62" ht="30" customHeight="1" spans="1:10">
      <c r="A62" s="164" t="s">
        <v>284</v>
      </c>
      <c r="B62" s="145" t="s">
        <v>390</v>
      </c>
      <c r="C62" s="145" t="s">
        <v>358</v>
      </c>
      <c r="D62" s="145" t="s">
        <v>359</v>
      </c>
      <c r="E62" s="145" t="s">
        <v>432</v>
      </c>
      <c r="F62" s="145" t="s">
        <v>335</v>
      </c>
      <c r="G62" s="145" t="s">
        <v>433</v>
      </c>
      <c r="H62" s="145" t="s">
        <v>337</v>
      </c>
      <c r="I62" s="145" t="s">
        <v>316</v>
      </c>
      <c r="J62" s="145" t="s">
        <v>434</v>
      </c>
    </row>
    <row r="63" ht="30" customHeight="1" spans="1:10">
      <c r="A63" s="164" t="s">
        <v>295</v>
      </c>
      <c r="B63" s="145" t="s">
        <v>309</v>
      </c>
      <c r="C63" s="145" t="s">
        <v>310</v>
      </c>
      <c r="D63" s="145" t="s">
        <v>311</v>
      </c>
      <c r="E63" s="145" t="s">
        <v>312</v>
      </c>
      <c r="F63" s="145" t="s">
        <v>313</v>
      </c>
      <c r="G63" s="145" t="s">
        <v>314</v>
      </c>
      <c r="H63" s="145" t="s">
        <v>315</v>
      </c>
      <c r="I63" s="145" t="s">
        <v>316</v>
      </c>
      <c r="J63" s="145" t="s">
        <v>312</v>
      </c>
    </row>
    <row r="64" ht="30" customHeight="1" spans="1:10">
      <c r="A64" s="164" t="s">
        <v>295</v>
      </c>
      <c r="B64" s="145" t="s">
        <v>309</v>
      </c>
      <c r="C64" s="145" t="s">
        <v>310</v>
      </c>
      <c r="D64" s="145" t="s">
        <v>317</v>
      </c>
      <c r="E64" s="145" t="s">
        <v>318</v>
      </c>
      <c r="F64" s="145" t="s">
        <v>313</v>
      </c>
      <c r="G64" s="145" t="s">
        <v>314</v>
      </c>
      <c r="H64" s="145" t="s">
        <v>315</v>
      </c>
      <c r="I64" s="145" t="s">
        <v>316</v>
      </c>
      <c r="J64" s="145" t="s">
        <v>318</v>
      </c>
    </row>
    <row r="65" ht="30" customHeight="1" spans="1:10">
      <c r="A65" s="164" t="s">
        <v>295</v>
      </c>
      <c r="B65" s="145" t="s">
        <v>309</v>
      </c>
      <c r="C65" s="145" t="s">
        <v>310</v>
      </c>
      <c r="D65" s="145" t="s">
        <v>319</v>
      </c>
      <c r="E65" s="145" t="s">
        <v>320</v>
      </c>
      <c r="F65" s="145" t="s">
        <v>313</v>
      </c>
      <c r="G65" s="145" t="s">
        <v>314</v>
      </c>
      <c r="H65" s="145" t="s">
        <v>315</v>
      </c>
      <c r="I65" s="145" t="s">
        <v>316</v>
      </c>
      <c r="J65" s="145" t="s">
        <v>320</v>
      </c>
    </row>
    <row r="66" ht="30" customHeight="1" spans="1:10">
      <c r="A66" s="164" t="s">
        <v>295</v>
      </c>
      <c r="B66" s="145" t="s">
        <v>309</v>
      </c>
      <c r="C66" s="145" t="s">
        <v>321</v>
      </c>
      <c r="D66" s="145" t="s">
        <v>322</v>
      </c>
      <c r="E66" s="145" t="s">
        <v>323</v>
      </c>
      <c r="F66" s="145" t="s">
        <v>329</v>
      </c>
      <c r="G66" s="145" t="s">
        <v>332</v>
      </c>
      <c r="H66" s="145" t="s">
        <v>315</v>
      </c>
      <c r="I66" s="145" t="s">
        <v>316</v>
      </c>
      <c r="J66" s="145" t="s">
        <v>323</v>
      </c>
    </row>
    <row r="67" ht="30" customHeight="1" spans="1:10">
      <c r="A67" s="164" t="s">
        <v>295</v>
      </c>
      <c r="B67" s="145" t="s">
        <v>309</v>
      </c>
      <c r="C67" s="145" t="s">
        <v>326</v>
      </c>
      <c r="D67" s="145" t="s">
        <v>327</v>
      </c>
      <c r="E67" s="145" t="s">
        <v>328</v>
      </c>
      <c r="F67" s="145" t="s">
        <v>329</v>
      </c>
      <c r="G67" s="145" t="s">
        <v>330</v>
      </c>
      <c r="H67" s="145" t="s">
        <v>315</v>
      </c>
      <c r="I67" s="145" t="s">
        <v>316</v>
      </c>
      <c r="J67" s="145" t="s">
        <v>328</v>
      </c>
    </row>
  </sheetData>
  <mergeCells count="22">
    <mergeCell ref="A2:J2"/>
    <mergeCell ref="A3:H3"/>
    <mergeCell ref="A7:A11"/>
    <mergeCell ref="A12:A16"/>
    <mergeCell ref="A17:A19"/>
    <mergeCell ref="A20:A24"/>
    <mergeCell ref="A25:A34"/>
    <mergeCell ref="A35:A39"/>
    <mergeCell ref="A40:A42"/>
    <mergeCell ref="A43:A47"/>
    <mergeCell ref="A48:A62"/>
    <mergeCell ref="A63:A67"/>
    <mergeCell ref="B7:B11"/>
    <mergeCell ref="B12:B16"/>
    <mergeCell ref="B17:B19"/>
    <mergeCell ref="B20:B24"/>
    <mergeCell ref="B25:B34"/>
    <mergeCell ref="B35:B39"/>
    <mergeCell ref="B40:B42"/>
    <mergeCell ref="B43:B47"/>
    <mergeCell ref="B48:B62"/>
    <mergeCell ref="B63:B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 </vt:lpstr>
      <vt:lpstr>新增资产配置预算表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绘星</cp:lastModifiedBy>
  <dcterms:created xsi:type="dcterms:W3CDTF">2026-04-28T02:44:00Z</dcterms:created>
  <dcterms:modified xsi:type="dcterms:W3CDTF">2026-05-19T03:33:46Z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E7D3A62038DF40C89A730C4758B45A76_13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