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<sst xmlns="http://schemas.openxmlformats.org/spreadsheetml/2006/main" count="1439" uniqueCount="521">
  <si>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</si>
  <si>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</si>
  <si>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</si>
  <si>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</si>
  <si>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</si>
  <si>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</si>
  <si>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</si>
  <si>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</si>
  <si>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</si>
  <si>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</si>
  <si>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</si>
  <si>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</si>
  <si>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</si>
  <si>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</si>
  <si>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</si>
  <si>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</si>
  <si>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</si>
  <si>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</si>
  <si>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</si>
  <si>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</si>
  <si>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</si>
  <si>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</si>
  <si>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</si>
  <si>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</si>
  <si>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</si>
  <si>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</si>
  <si>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</si>
  <si>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</si>
  <si>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</si>
  <si>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</si>
  <si>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</si>
  <si>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</si>
  <si>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</si>
  <si>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</si>
  <si>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</si>
  <si>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</si>
  <si>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</si>
  <si>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</si>
  <si>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</si>
  <si>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</si>
  <si>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</si>
  <si>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</si>
  <si>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</si>
  <si>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</si>
  <si>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</si>
  <si>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</si>
  <si>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</si>
  <si>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</si>
  <si>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</si>
  <si>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</si>
  <si>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</si>
  <si>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</si>
  <si>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</si>
  <si>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</si>
  <si>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</si>
  <si>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</si>
  <si>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</si>
  <si>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</si>
  <si>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</si>
  <si>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</si>
  <si>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</si>
  <si>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</si>
  <si>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105084</t>
  </si>
  <si>
    <t>昆明市昆华实验中学</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</si>
  <si>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</si>
  <si>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</si>
  <si>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</si>
  <si>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</si>
  <si>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</si>
  <si>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</si>
  <si>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</si>
  <si>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</si>
  <si>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</si>
  <si>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</si>
  <si>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</si>
  <si>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</si>
  <si>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</si>
  <si>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</si>
  <si>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</si>
  <si>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</si>
  <si>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</si>
  <si>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</si>
  <si>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</si>
  <si>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</si>
  <si>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</si>
  <si>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</si>
  <si>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</si>
  <si>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</si>
  <si>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</si>
  <si>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</si>
  <si>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</si>
  <si>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</si>
  <si>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</si>
  <si>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</si>
  <si>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</si>
  <si>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</si>
  <si>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</si>
  <si>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</si>
  <si>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</si>
  <si>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</si>
  <si>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</si>
  <si>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</si>
  <si>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</si>
  <si>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</si>
  <si>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</si>
  <si>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</si>
  <si>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</si>
  <si>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</si>
  <si>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</si>
  <si>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</si>
  <si>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</si>
  <si>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</si>
  <si>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</si>
  <si>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</si>
  <si>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</si>
  <si>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</si>
  <si>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</si>
  <si>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</si>
  <si>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</si>
  <si>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</si>
  <si>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</si>
  <si>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</si>
  <si>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</si>
  <si>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</si>
  <si>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</si>
  <si>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</si>
  <si>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</si>
  <si>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</si>
  <si>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</si>
  <si>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</si>
  <si>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</si>
  <si>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</si>
  <si>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</si>
  <si>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</si>
  <si>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</si>
  <si>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</si>
  <si>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</si>
  <si>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</si>
  <si>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</si>
  <si>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</si>
  <si>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</si>
  <si>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</si>
  <si>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</si>
  <si>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</si>
  <si>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</si>
  <si>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</si>
  <si>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</si>
  <si>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</si>
  <si>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</si>
  <si>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</si>
  <si>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</si>
  <si>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</si>
  <si>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</si>
  <si>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</si>
  <si>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</si>
  <si>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</si>
  <si>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</si>
  <si>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</si>
  <si>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</si>
  <si>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</si>
  <si>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</si>
  <si>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</si>
  <si>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</si>
  <si>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</si>
  <si>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昆明市昆华实验中学无一般公共预算“三公”经费，此表无数据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</si>
  <si>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</si>
  <si>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</si>
  <si>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</si>
  <si>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</si>
  <si>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</si>
  <si>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</si>
  <si>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</si>
  <si>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</si>
  <si>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</si>
  <si>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</si>
  <si>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</si>
  <si>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</si>
  <si>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</si>
  <si>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</si>
  <si>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</si>
  <si>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</si>
  <si>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</si>
  <si>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一般公用经费支出</t>
  </si>
  <si>
    <t>30201</t>
  </si>
  <si>
    <t>办公费</t>
  </si>
  <si>
    <t>30216</t>
  </si>
  <si>
    <t>培训费</t>
  </si>
  <si>
    <t>30299</t>
  </si>
  <si>
    <t>其他商品和服务支出</t>
  </si>
  <si>
    <t>社会保障缴费</t>
  </si>
  <si>
    <t>30108</t>
  </si>
  <si>
    <t>机关事业单位基本养老保险缴费</t>
  </si>
  <si>
    <t>30110</t>
  </si>
  <si>
    <t>职工基本医疗保险缴费</t>
  </si>
  <si>
    <t>30111</t>
  </si>
  <si>
    <t>公务员医疗补助缴费</t>
  </si>
  <si>
    <t>30112</t>
  </si>
  <si>
    <t>其他社会保障缴费</t>
  </si>
  <si>
    <t>事业人员绩效奖励</t>
  </si>
  <si>
    <t>30103</t>
  </si>
  <si>
    <t>奖金</t>
  </si>
  <si>
    <t>30113</t>
  </si>
  <si>
    <t>事业人员工资支出</t>
  </si>
  <si>
    <t>30101</t>
  </si>
  <si>
    <t>基本工资</t>
  </si>
  <si>
    <t>30102</t>
  </si>
  <si>
    <t>津贴补贴</t>
  </si>
  <si>
    <t>30107</t>
  </si>
  <si>
    <t>绩效工资</t>
  </si>
  <si>
    <t>编外聘用人员支出</t>
  </si>
  <si>
    <t>30199</t>
  </si>
  <si>
    <t>其他工资福利支出</t>
  </si>
  <si>
    <t>工会经费</t>
  </si>
  <si>
    <t>30228</t>
  </si>
  <si>
    <t>预算05-1表</t>
  </si>
  <si>
    <t>2026年部门项目支出预算表</t>
  </si>
  <si>
    <t>项目分类</t>
  </si>
  <si>
    <t>项目单位</t>
  </si>
  <si>
    <t>本年拨款</t>
  </si>
  <si>
    <t>其中：本次下达</t>
  </si>
  <si>
    <t>专项业务类</t>
  </si>
  <si>
    <t>西山区校园人防建设项目资金</t>
  </si>
  <si>
    <t>30209</t>
  </si>
  <si>
    <t>物业管理费</t>
  </si>
  <si>
    <t>其他公用支出</t>
  </si>
  <si>
    <t>区级初中生均公用经费</t>
  </si>
  <si>
    <t>30207</t>
  </si>
  <si>
    <t>邮电费</t>
  </si>
  <si>
    <t>30205</t>
  </si>
  <si>
    <t>水费</t>
  </si>
  <si>
    <t>30202</t>
  </si>
  <si>
    <t>印刷费</t>
  </si>
  <si>
    <t>30206</t>
  </si>
  <si>
    <t>电费</t>
  </si>
  <si>
    <t>民生类</t>
  </si>
  <si>
    <t>城乡初中生均公用经费</t>
  </si>
  <si>
    <t>义务教育家庭经济困难学生生活补助经费</t>
  </si>
  <si>
    <t>30308</t>
  </si>
  <si>
    <t>助学金</t>
  </si>
  <si>
    <t>收支专用账户利息收入资金</t>
  </si>
  <si>
    <t>30227</t>
  </si>
  <si>
    <t>委托业务费</t>
  </si>
  <si>
    <t>退个税手续经费</t>
  </si>
  <si>
    <t>昆华实验中学捐赠资金</t>
  </si>
  <si>
    <t>31003</t>
  </si>
  <si>
    <t>专用设备购置</t>
  </si>
  <si>
    <t>事业发展类</t>
  </si>
  <si>
    <t>义务教育阶段课后服务收费专项资金</t>
  </si>
  <si>
    <t>30226</t>
  </si>
  <si>
    <t>劳务费</t>
  </si>
  <si>
    <t>自有资金</t>
  </si>
  <si>
    <t>31002</t>
  </si>
  <si>
    <t>办公设备购置</t>
  </si>
  <si>
    <t>昆财教〔2025〕196号省级2025年义务教育课后服务省级对下资金结转资金</t>
  </si>
  <si>
    <t>昆华实验中学食堂建设资金</t>
  </si>
  <si>
    <t>31005</t>
  </si>
  <si>
    <t>基础设施建设</t>
  </si>
  <si>
    <t>项目年度绩效目标</t>
  </si>
  <si>
    <t>一级指标</t>
  </si>
  <si>
    <t>二级指标</t>
  </si>
  <si>
    <t>三级指标</t>
  </si>
  <si>
    <t>指标性质</t>
  </si>
  <si>
    <t>指标值</t>
  </si>
  <si>
    <t>度量单位</t>
  </si>
  <si>
    <t>指标属性</t>
  </si>
  <si>
    <t>指标内容</t>
  </si>
  <si>
    <t>支持学校办学运转，实现办公物资供应响应时长小于24小时，保障当年办公教学基本要求</t>
  </si>
  <si>
    <t>产出指标</t>
  </si>
  <si>
    <t>时效指标</t>
  </si>
  <si>
    <t>经费拨付响应时长</t>
  </si>
  <si>
    <t>&lt;=</t>
  </si>
  <si>
    <t>天</t>
  </si>
  <si>
    <t>定性指标</t>
  </si>
  <si>
    <t>学校办学经费德申请至拨付完成时长</t>
  </si>
  <si>
    <t>效益指标</t>
  </si>
  <si>
    <t>社会效益</t>
  </si>
  <si>
    <t>后勤设施正常运行率</t>
  </si>
  <si>
    <t>&gt;=</t>
  </si>
  <si>
    <t>98</t>
  </si>
  <si>
    <t>%</t>
  </si>
  <si>
    <t>学校办公后勤设施正常运行占比</t>
  </si>
  <si>
    <t>满意度指标</t>
  </si>
  <si>
    <t>服务对象满意度</t>
  </si>
  <si>
    <t>满意度</t>
  </si>
  <si>
    <t>95</t>
  </si>
  <si>
    <t>师生家长调查的反馈结果</t>
  </si>
  <si>
    <t>成本指标</t>
  </si>
  <si>
    <t>经济成本指标</t>
  </si>
  <si>
    <t>资金拨付率</t>
  </si>
  <si>
    <t>&gt;</t>
  </si>
  <si>
    <t>定量指标</t>
  </si>
  <si>
    <t>上级资金拨付到位的比例</t>
  </si>
  <si>
    <t>完成校园保安岗位配置，开展2次保安专业技能培训，落实保安24小时在岗值守，配备必要安防器械</t>
  </si>
  <si>
    <t>数量指标</t>
  </si>
  <si>
    <t>人数</t>
  </si>
  <si>
    <t>=</t>
  </si>
  <si>
    <t>人</t>
  </si>
  <si>
    <t>配置的保安人数</t>
  </si>
  <si>
    <t>可持续影响</t>
  </si>
  <si>
    <t>事故发生次数</t>
  </si>
  <si>
    <t>&lt;</t>
  </si>
  <si>
    <t>次</t>
  </si>
  <si>
    <t>安全保障率</t>
  </si>
  <si>
    <t>师生满意度</t>
  </si>
  <si>
    <t>师生满意度反馈</t>
  </si>
  <si>
    <t>资金使用率</t>
  </si>
  <si>
    <t>4050</t>
  </si>
  <si>
    <t>元/人*月</t>
  </si>
  <si>
    <t>资金拨付情况</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</si>
  <si>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</si>
  <si>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</si>
  <si>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0</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</si>
  <si>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</si>
  <si>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小学非寄宿制资助人数</t>
  </si>
  <si>
    <t>377</t>
  </si>
  <si>
    <t>初中寄宿制资助人数</t>
  </si>
  <si>
    <t>121</t>
  </si>
  <si>
    <t>初中非寄宿制资助人数</t>
  </si>
  <si>
    <t>235</t>
  </si>
  <si>
    <t>质量指标</t>
  </si>
  <si>
    <t>脱贫家庭学生覆盖率</t>
  </si>
  <si>
    <t>100</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</si>
  <si>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</si>
  <si>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</si>
  <si>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</si>
  <si>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</si>
  <si>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</si>
  <si>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</si>
  <si>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</si>
  <si>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</si>
  <si>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</si>
  <si>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</si>
  <si>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</si>
  <si>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资助对象的满意程度高，切实落实资助政策</t>
  </si>
  <si>
    <t>家长满意度</t>
  </si>
  <si>
    <t>家长的满意程度高，切实落实资助政策</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</si>
  <si>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</si>
  <si>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</si>
  <si>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</si>
  <si>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</si>
  <si>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</si>
  <si>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元</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</si>
  <si>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</si>
  <si>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</si>
  <si>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</si>
  <si>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</si>
  <si>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</si>
  <si>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</si>
  <si>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</si>
  <si>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做好本部门人员、公用经费保障，按规定落实干部职工各项待遇，支持部门正常履职。</t>
  </si>
  <si>
    <t>服务学生</t>
  </si>
  <si>
    <t>389</t>
  </si>
  <si>
    <t>反映捐赠资金工作经费经费保障部门（单位）正常服务学生人数情况。</t>
  </si>
  <si>
    <t>完成年限</t>
  </si>
  <si>
    <t>1.0</t>
  </si>
  <si>
    <t>年</t>
  </si>
  <si>
    <t>反映捐赠资金工作经费保障部门（单位）正常服务学生人数情况。</t>
  </si>
  <si>
    <t>部门运转</t>
  </si>
  <si>
    <t>正常运转</t>
  </si>
  <si>
    <t>反映部门（单位）运转情况。</t>
  </si>
  <si>
    <t>社会公众满意度</t>
  </si>
  <si>
    <t>90</t>
  </si>
  <si>
    <t>反映社会公众对部门（单位）履职情况的满意程度。</t>
  </si>
  <si>
    <t>单位成本</t>
  </si>
  <si>
    <t>200000</t>
  </si>
  <si>
    <t>2026年退个税手续费2500元</t>
  </si>
  <si>
    <t>计划完成时间</t>
  </si>
  <si>
    <t>2026年12月31日</t>
  </si>
  <si>
    <t>反映手续费上缴时间</t>
  </si>
  <si>
    <t>完成率</t>
  </si>
  <si>
    <t>2025年预算</t>
  </si>
  <si>
    <t>退个税金额</t>
  </si>
  <si>
    <t>2500</t>
  </si>
  <si>
    <t>2025年 预算</t>
  </si>
  <si>
    <t>真实率</t>
  </si>
  <si>
    <t>2026年预算</t>
  </si>
  <si>
    <t>使用人员满意度</t>
  </si>
  <si>
    <t>反映服务对象对购置设备的整体满意情况。
使用人员满意度=（对购置设备满意的人数/问卷调查人数）*100%。</t>
  </si>
  <si>
    <t>2026年收支账户利息收入1000元。</t>
  </si>
  <si>
    <t>收支账户</t>
  </si>
  <si>
    <t>1.00</t>
  </si>
  <si>
    <t>个</t>
  </si>
  <si>
    <t>反映收支管理账户</t>
  </si>
  <si>
    <t>反映账户真实性</t>
  </si>
  <si>
    <t>利息收入</t>
  </si>
  <si>
    <t>8000</t>
  </si>
  <si>
    <t>利息预计收入</t>
  </si>
  <si>
    <t>账户个数</t>
  </si>
  <si>
    <t>反映开户情况</t>
  </si>
  <si>
    <t>教职工满意度。</t>
  </si>
  <si>
    <t>公用经费保障人数</t>
  </si>
  <si>
    <t>983</t>
  </si>
  <si>
    <t>2026年基本支出预算表</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</si>
  <si>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</si>
  <si>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</si>
  <si>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</si>
  <si>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</si>
  <si>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单位人员满意度</t>
  </si>
  <si>
    <t>反映部门（单位）人员对公用经费保障的满意程度。</t>
  </si>
  <si>
    <t>区级初中生均公用经费标准</t>
  </si>
  <si>
    <t>728</t>
  </si>
  <si>
    <t>元/人</t>
  </si>
  <si>
    <t>实现城乡义务教育在更高层次的均衡发展，促进教育公平、提高教育质量，促进基本公共服务均等化，构建社会主义和谐社会，建设人力资源强国。</t>
  </si>
  <si>
    <t>初中阶段应补助人数</t>
  </si>
  <si>
    <t>924</t>
  </si>
  <si>
    <t>初中阶段应补助人数*924*12.8%</t>
  </si>
  <si>
    <t>寄宿生应补助人数</t>
  </si>
  <si>
    <t>寄宿生应补助人数*300*12.8%</t>
  </si>
  <si>
    <t>补助范围占在校学生数比例</t>
  </si>
  <si>
    <t>教师培训费占学校年度公用经费的比例</t>
  </si>
  <si>
    <t>完成时间</t>
  </si>
  <si>
    <t>2025</t>
  </si>
  <si>
    <t>根据资金到位情况及时进行拨付</t>
  </si>
  <si>
    <t>义务教育免费年限</t>
  </si>
  <si>
    <t>学生满意度</t>
  </si>
  <si>
    <t>继续全面开展课后服务，有需求的学生全部参加课后服务，课后服务时间全部达标。形成有特色、高质量的课后服务体系，全面育人水平明显提高，助推学生过重作业负担和校外培训负担、家庭教育和家长精力负担明显减轻。</t>
  </si>
  <si>
    <t>学生参与率</t>
  </si>
  <si>
    <t>达标扥分，不达标扣分</t>
  </si>
  <si>
    <t>本校教师参与率</t>
  </si>
  <si>
    <t>70</t>
  </si>
  <si>
    <t>参与率不达标扣分</t>
  </si>
  <si>
    <t>课程内容达标率</t>
  </si>
  <si>
    <t>反映课后服务课程达标率</t>
  </si>
  <si>
    <t>课后服务开展及时性</t>
  </si>
  <si>
    <t>反映课后服务开展及时情况</t>
  </si>
  <si>
    <t>经济效益</t>
  </si>
  <si>
    <t>减轻家长教育负担</t>
  </si>
  <si>
    <t>30</t>
  </si>
  <si>
    <t>减轻家长教育负担得分</t>
  </si>
  <si>
    <t>减少学生意外事故发生数</t>
  </si>
  <si>
    <t>件</t>
  </si>
  <si>
    <t>发生学生意外事故不得分</t>
  </si>
  <si>
    <t>学生、家长满意度</t>
  </si>
  <si>
    <t>参与课后服务的学生满意度</t>
  </si>
  <si>
    <t>预算06表</t>
  </si>
  <si>
    <t>2026年部门政府性基金预算支出预算表</t>
  </si>
  <si>
    <t>单位:元</t>
  </si>
  <si>
    <t>政府性基金预算支出</t>
  </si>
  <si>
    <t>昆明市昆华实验中学无2026年部门政府性基金预算支出，此表无数据</t>
  </si>
  <si>
    <t>主管部门</t>
  </si>
  <si>
    <t>采购目录</t>
  </si>
  <si>
    <t>采购项目</t>
  </si>
  <si>
    <t>计量
单位</t>
  </si>
  <si>
    <t>数量</t>
  </si>
  <si>
    <t>单价</t>
  </si>
  <si>
    <t>单位自筹</t>
  </si>
  <si>
    <t>结余结转资金</t>
  </si>
  <si>
    <t>16</t>
  </si>
  <si>
    <t>17</t>
  </si>
  <si>
    <t>18</t>
  </si>
  <si>
    <t>19</t>
  </si>
  <si>
    <t>20</t>
  </si>
  <si>
    <t>21</t>
  </si>
  <si>
    <t>22</t>
  </si>
  <si>
    <t>昆明市西山区教育体育局</t>
  </si>
  <si>
    <t>保安服务</t>
  </si>
  <si>
    <t>保安</t>
  </si>
  <si>
    <t>其他印刷服务</t>
  </si>
  <si>
    <t>物业管理服务</t>
  </si>
  <si>
    <t>物业费</t>
  </si>
  <si>
    <t>厨卫用具</t>
  </si>
  <si>
    <t>食堂建设资金</t>
  </si>
  <si>
    <t>套</t>
  </si>
  <si>
    <t>预算08表</t>
  </si>
  <si>
    <t>2026年部门政府购买服务预算表</t>
  </si>
  <si>
    <t>预算项目</t>
  </si>
  <si>
    <t>政府购买服务项目</t>
  </si>
  <si>
    <t>政府购买服务目录</t>
  </si>
  <si>
    <t>政府性
基金</t>
  </si>
  <si>
    <t>国有资本经营收益</t>
  </si>
  <si>
    <t>财政专户管理的收入</t>
  </si>
  <si>
    <t>昆明市昆华实验中学无2026年部门政府购买服务，此表无数据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</si>
  <si>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</si>
  <si>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</si>
  <si>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</si>
  <si>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</si>
  <si>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</si>
  <si>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</si>
  <si>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</si>
  <si>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</si>
  <si>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</si>
  <si>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</si>
  <si>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</si>
  <si>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</si>
  <si>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</si>
  <si>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</si>
  <si>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</si>
  <si>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</si>
  <si>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</si>
  <si>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</si>
  <si>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</si>
  <si>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</si>
  <si>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</si>
  <si>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</si>
  <si>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</si>
  <si>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</si>
  <si>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昆明市昆华实验中学无2026年对下转移支付，此表无数据</t>
  </si>
  <si>
    <t>预算09-2表</t>
  </si>
  <si>
    <t>2026年对下转移支付绩效目标表</t>
  </si>
  <si>
    <t>单位名称、项目名称</t>
  </si>
  <si>
    <t>预算10表</t>
  </si>
  <si>
    <t>2026年新增资产配置表</t>
  </si>
  <si>
    <t>="单位名称："&amp;""</t>
  </si>
  <si>
    <t>资产类别</t>
  </si>
  <si>
    <t>资产分类代码.名称</t>
  </si>
  <si>
    <t>资产名称</t>
  </si>
  <si>
    <t>计量单位</t>
  </si>
  <si>
    <t>财政部门批复数（元）</t>
  </si>
  <si>
    <t>金额</t>
  </si>
  <si>
    <t>昆明市昆华实验中学无2026年新增资产配置，此表无数据</t>
  </si>
  <si>
    <t>预算11表</t>
  </si>
  <si>
    <t>2026年上级转移支付补助项目支出预算表</t>
  </si>
  <si>
    <t>上级补助</t>
  </si>
  <si>
    <t>昆明市昆华实验中学无2026年上级转移支付补助项目支出，此表无数据</t>
  </si>
  <si>
    <t>项目级次</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</si>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</sst>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sz val="10"/>
      <color rgb="FF000000"/>
      <name val="Arial"/>
      <charset val="134"/>
    </font>
    <font>
      <b/>
      <sz val="18"/>
      <color rgb="FF000000"/>
      <name val="宋体"/>
      <charset val="134"/>
    </font>
    <font>
      <sz val="10"/>
      <color rgb="FF000000"/>
      <name val="SimSun"/>
      <charset val="134"/>
    </font>
    <font>
      <b/>
      <sz val="21"/>
      <color rgb="FF000000"/>
      <name val="宋体"/>
      <charset val="134"/>
    </font>
    <font>
      <b/>
      <sz val="23.95"/>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32">
    <xf numFmtId="0" fontId="0" fillId="0" borderId="0" xfId="0" applyFont="1" applyBorder="1"/>
    <xf numFmtId="0" fontId="0" fillId="0" borderId="0" xfId="0" applyFill="1" applyBorder="1" applyAlignment="1"/>
    <xf numFmtId="49" fontId="1" fillId="0" borderId="0" xfId="0" applyNumberFormat="1" applyFont="1" applyFill="1" applyBorder="1" applyAlignment="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Border="1" applyAlignment="1">
      <alignment horizontal="center"/>
    </xf>
    <xf numFmtId="0" fontId="6"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9"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Fill="1" applyBorder="1" applyAlignment="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4" fillId="0" borderId="0" xfId="0" applyFont="1" applyFill="1" applyBorder="1" applyAlignment="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lignment horizontal="right"/>
    </xf>
    <xf numFmtId="0" fontId="4" fillId="0" borderId="9" xfId="0" applyFont="1" applyFill="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1" fillId="0" borderId="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0" fontId="7" fillId="0" borderId="7" xfId="0" applyFont="1" applyFill="1" applyBorder="1" applyAlignment="1" applyProtection="1">
      <alignment horizontal="left" vertical="center"/>
      <protection locked="0"/>
    </xf>
    <xf numFmtId="49" fontId="5" fillId="0" borderId="7" xfId="53" applyNumberFormat="1" applyFont="1" applyBorder="1">
      <alignment horizontal="left" vertical="center" wrapText="1"/>
    </xf>
    <xf numFmtId="178" fontId="7" fillId="0" borderId="7" xfId="54" applyProtection="1">
      <alignment horizontal="right" vertical="center"/>
      <protection locked="0"/>
    </xf>
    <xf numFmtId="0" fontId="15" fillId="0" borderId="0" xfId="0" applyFont="1" applyFill="1" applyBorder="1" applyAlignment="1"/>
    <xf numFmtId="0" fontId="15" fillId="0" borderId="0" xfId="0" applyFont="1" applyFill="1" applyBorder="1" applyAlignment="1" applyProtection="1">
      <protection locked="0"/>
    </xf>
    <xf numFmtId="0" fontId="16" fillId="0" borderId="0" xfId="0" applyFont="1" applyFill="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17" fillId="0" borderId="0" xfId="0" applyFont="1" applyFill="1" applyBorder="1" applyAlignment="1">
      <alignment horizontal="right"/>
    </xf>
    <xf numFmtId="0" fontId="1" fillId="0"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3" fillId="2" borderId="7" xfId="0" applyFont="1" applyFill="1" applyBorder="1" applyAlignment="1" applyProtection="1">
      <alignment horizontal="center" vertical="center" wrapText="1"/>
      <protection locked="0"/>
    </xf>
    <xf numFmtId="4" fontId="3" fillId="2" borderId="7" xfId="0" applyNumberFormat="1" applyFont="1" applyFill="1" applyBorder="1" applyAlignment="1">
      <alignment horizontal="right" vertical="top"/>
    </xf>
    <xf numFmtId="0" fontId="0" fillId="0" borderId="0" xfId="0" applyFill="1" applyAlignment="1">
      <alignment horizontal="center"/>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 fillId="0" borderId="0" xfId="0" applyFont="1" applyFill="1" applyBorder="1" applyAlignment="1">
      <alignment horizontal="right"/>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2" borderId="0" xfId="0" applyFont="1" applyFill="1" applyBorder="1" applyAlignment="1" applyProtection="1">
      <alignment horizontal="right" vertical="center" wrapText="1"/>
      <protection locked="0"/>
    </xf>
    <xf numFmtId="0" fontId="19" fillId="2"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5" fillId="2" borderId="0" xfId="0" applyFont="1" applyFill="1" applyBorder="1" applyAlignment="1">
      <alignment horizontal="left" vertical="center"/>
    </xf>
    <xf numFmtId="0" fontId="4"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20" fillId="0" borderId="7" xfId="0" applyFont="1" applyFill="1" applyBorder="1" applyAlignment="1" applyProtection="1">
      <alignment horizontal="center" vertical="center" wrapText="1"/>
      <protection locked="0"/>
    </xf>
    <xf numFmtId="4" fontId="20" fillId="0"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14" fillId="0" borderId="0" xfId="0" applyFont="1" applyFill="1" applyBorder="1" applyAlignment="1">
      <alignment horizontal="right" vertical="center"/>
    </xf>
    <xf numFmtId="0" fontId="3" fillId="2" borderId="7" xfId="0" applyFont="1" applyFill="1" applyBorder="1" applyAlignment="1">
      <alignment horizontal="right" vertical="center"/>
    </xf>
    <xf numFmtId="0" fontId="3" fillId="2" borderId="7" xfId="0" applyFont="1" applyFill="1" applyBorder="1" applyAlignment="1" applyProtection="1">
      <alignment horizontal="right" vertical="center"/>
      <protection locked="0"/>
    </xf>
    <xf numFmtId="49" fontId="5" fillId="0" borderId="7" xfId="53" applyFont="1" applyAlignment="1">
      <alignment horizontal="center" vertical="center" wrapText="1"/>
    </xf>
    <xf numFmtId="0" fontId="3" fillId="2" borderId="14"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0" fillId="0" borderId="7" xfId="0" applyNumberFormat="1" applyFont="1" applyFill="1" applyBorder="1" applyAlignment="1">
      <alignment horizontal="right" vertical="center"/>
    </xf>
    <xf numFmtId="0" fontId="3" fillId="0" borderId="0" xfId="0" applyFont="1" applyFill="1" applyBorder="1" applyAlignment="1" quotePrefix="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abSelected="1" workbookViewId="0">
      <pane ySplit="1" topLeftCell="A2" activePane="bottomLeft" state="frozen"/>
      <selection/>
      <selection pane="bottomLeft" activeCell="A1" sqref="$A1:$XFD1048576"/>
    </sheetView>
  </sheetViews>
  <sheetFormatPr defaultColWidth="8.575" defaultRowHeight="12.75" customHeight="1" outlineLevelCol="3"/>
  <cols>
    <col min="1" max="4" width="41" style="1" customWidth="1"/>
    <col min="5" max="16384" width="8.575" style="1"/>
  </cols>
  <sheetData>
    <row r="1" s="1" customFormat="1" ht="15" customHeight="1" spans="1:4">
      <c r="A1" s="22"/>
      <c r="B1" s="201"/>
      <c r="C1" s="201"/>
      <c r="D1" s="179"/>
    </row>
    <row r="2" s="1" customFormat="1" ht="41.25" customHeight="1" spans="1:4">
      <c r="A2" s="202" t="str">
        <f>"2026"&amp;"部门预算收支总表"</f>
        <v>2026部门预算收支总表</v>
      </c>
    </row>
    <row r="3" s="1" customFormat="1" ht="17.25" customHeight="1" spans="1:4">
      <c r="A3" s="227" t="str">
        <f>"单位名称："&amp;"昆明市昆华实验中学"</f>
        <v>单位名称：昆明市昆华实验中学</v>
      </c>
      <c r="B3" s="204"/>
      <c r="C3" s="1"/>
      <c r="D3" s="232" t="s">
        <v>0</v>
      </c>
    </row>
    <row r="4" s="1" customFormat="1" ht="23.25" customHeight="1" spans="1:4">
      <c r="A4" s="205" t="s">
        <v>1</v>
      </c>
      <c r="B4" s="206"/>
      <c r="C4" s="205" t="s">
        <v>2</v>
      </c>
      <c r="D4" s="206"/>
    </row>
    <row r="5" s="1" customFormat="1" ht="24" customHeight="1" spans="1:4">
      <c r="A5" s="228" t="s">
        <v>3</v>
      </c>
      <c r="B5" s="205" t="str">
        <f>"2026"&amp;"年预算"</f>
        <v>2026年预算</v>
      </c>
      <c r="C5" s="205" t="s">
        <v>4</v>
      </c>
      <c r="D5" s="205" t="str">
        <f>"2026"&amp;"年预算"</f>
        <v>2026年预算</v>
      </c>
    </row>
    <row r="6" s="1" customFormat="1" ht="17.25" customHeight="1" spans="1:4">
      <c r="A6" s="207" t="s">
        <v>5</v>
      </c>
      <c r="B6" s="208">
        <v>6975795.52</v>
      </c>
      <c r="C6" s="207" t="s">
        <v>6</v>
      </c>
      <c r="D6" s="208"/>
    </row>
    <row r="7" s="1" customFormat="1" ht="17.25" customHeight="1" spans="1:4">
      <c r="A7" s="207" t="s">
        <v>7</v>
      </c>
      <c r="B7" s="208"/>
      <c r="C7" s="207" t="s">
        <v>8</v>
      </c>
      <c r="D7" s="208"/>
    </row>
    <row r="8" s="1" customFormat="1" ht="17.25" customHeight="1" spans="1:4">
      <c r="A8" s="207" t="s">
        <v>9</v>
      </c>
      <c r="B8" s="208"/>
      <c r="C8" s="229" t="s">
        <v>10</v>
      </c>
      <c r="D8" s="208"/>
    </row>
    <row r="9" s="1" customFormat="1" ht="17.25" customHeight="1" spans="1:4">
      <c r="A9" s="207" t="s">
        <v>11</v>
      </c>
      <c r="B9" s="208"/>
      <c r="C9" s="229" t="s">
        <v>12</v>
      </c>
      <c r="D9" s="208"/>
    </row>
    <row r="10" s="1" customFormat="1" ht="17.25" customHeight="1" spans="1:4">
      <c r="A10" s="207" t="s">
        <v>13</v>
      </c>
      <c r="B10" s="208">
        <v>6430146.1</v>
      </c>
      <c r="C10" s="229" t="s">
        <v>14</v>
      </c>
      <c r="D10" s="208">
        <v>12485522.62</v>
      </c>
    </row>
    <row r="11" s="1" customFormat="1" ht="17.25" customHeight="1" spans="1:4">
      <c r="A11" s="207" t="s">
        <v>15</v>
      </c>
      <c r="B11" s="208"/>
      <c r="C11" s="229" t="s">
        <v>16</v>
      </c>
      <c r="D11" s="208"/>
    </row>
    <row r="12" s="1" customFormat="1" ht="17.25" customHeight="1" spans="1:4">
      <c r="A12" s="207" t="s">
        <v>17</v>
      </c>
      <c r="B12" s="208"/>
      <c r="C12" s="230" t="s">
        <v>18</v>
      </c>
      <c r="D12" s="208"/>
    </row>
    <row r="13" s="1" customFormat="1" ht="17.25" customHeight="1" spans="1:4">
      <c r="A13" s="207" t="s">
        <v>19</v>
      </c>
      <c r="B13" s="208">
        <v>3000000</v>
      </c>
      <c r="C13" s="230" t="s">
        <v>20</v>
      </c>
      <c r="D13" s="208">
        <v>419232</v>
      </c>
    </row>
    <row r="14" s="1" customFormat="1" ht="17.25" customHeight="1" spans="1:4">
      <c r="A14" s="207" t="s">
        <v>21</v>
      </c>
      <c r="B14" s="208"/>
      <c r="C14" s="230" t="s">
        <v>22</v>
      </c>
      <c r="D14" s="208">
        <v>314359</v>
      </c>
    </row>
    <row r="15" s="1" customFormat="1" ht="17.25" customHeight="1" spans="1:4">
      <c r="A15" s="207" t="s">
        <v>23</v>
      </c>
      <c r="B15" s="208">
        <v>3430146.1</v>
      </c>
      <c r="C15" s="230" t="s">
        <v>24</v>
      </c>
      <c r="D15" s="208"/>
    </row>
    <row r="16" s="1" customFormat="1" ht="17.25" customHeight="1" spans="1:4">
      <c r="A16" s="209"/>
      <c r="B16" s="208"/>
      <c r="C16" s="230" t="s">
        <v>25</v>
      </c>
      <c r="D16" s="144"/>
    </row>
    <row r="17" s="1" customFormat="1" ht="17.25" customHeight="1" spans="1:4">
      <c r="A17" s="210"/>
      <c r="B17" s="211"/>
      <c r="C17" s="230" t="s">
        <v>26</v>
      </c>
      <c r="D17" s="144"/>
    </row>
    <row r="18" s="1" customFormat="1" ht="17.25" customHeight="1" spans="1:4">
      <c r="A18" s="210"/>
      <c r="B18" s="211"/>
      <c r="C18" s="230" t="s">
        <v>27</v>
      </c>
      <c r="D18" s="144"/>
    </row>
    <row r="19" s="1" customFormat="1" ht="17.25" customHeight="1" spans="1:4">
      <c r="A19" s="210"/>
      <c r="B19" s="211"/>
      <c r="C19" s="230" t="s">
        <v>28</v>
      </c>
      <c r="D19" s="144"/>
    </row>
    <row r="20" s="1" customFormat="1" ht="17.25" customHeight="1" spans="1:4">
      <c r="A20" s="210"/>
      <c r="B20" s="211"/>
      <c r="C20" s="230" t="s">
        <v>29</v>
      </c>
      <c r="D20" s="144"/>
    </row>
    <row r="21" s="1" customFormat="1" ht="17.25" customHeight="1" spans="1:4">
      <c r="A21" s="210"/>
      <c r="B21" s="211"/>
      <c r="C21" s="230" t="s">
        <v>30</v>
      </c>
      <c r="D21" s="144"/>
    </row>
    <row r="22" s="1" customFormat="1" ht="17.25" customHeight="1" spans="1:4">
      <c r="A22" s="210"/>
      <c r="B22" s="211"/>
      <c r="C22" s="230" t="s">
        <v>31</v>
      </c>
      <c r="D22" s="144"/>
    </row>
    <row r="23" s="1" customFormat="1" ht="17.25" customHeight="1" spans="1:4">
      <c r="A23" s="210"/>
      <c r="B23" s="211"/>
      <c r="C23" s="230" t="s">
        <v>32</v>
      </c>
      <c r="D23" s="144"/>
    </row>
    <row r="24" s="1" customFormat="1" ht="17.25" customHeight="1" spans="1:4">
      <c r="A24" s="210"/>
      <c r="B24" s="211"/>
      <c r="C24" s="230" t="s">
        <v>33</v>
      </c>
      <c r="D24" s="144">
        <v>186828</v>
      </c>
    </row>
    <row r="25" s="1" customFormat="1" ht="17.25" customHeight="1" spans="1:4">
      <c r="A25" s="210"/>
      <c r="B25" s="211"/>
      <c r="C25" s="230" t="s">
        <v>34</v>
      </c>
      <c r="D25" s="144"/>
    </row>
    <row r="26" s="1" customFormat="1" ht="17.25" customHeight="1" spans="1:4">
      <c r="A26" s="210"/>
      <c r="B26" s="211"/>
      <c r="C26" s="209" t="s">
        <v>35</v>
      </c>
      <c r="D26" s="144"/>
    </row>
    <row r="27" s="1" customFormat="1" ht="17.25" customHeight="1" spans="1:4">
      <c r="A27" s="210"/>
      <c r="B27" s="211"/>
      <c r="C27" s="230" t="s">
        <v>36</v>
      </c>
      <c r="D27" s="144"/>
    </row>
    <row r="28" s="1" customFormat="1" ht="16.5" customHeight="1" spans="1:4">
      <c r="A28" s="210"/>
      <c r="B28" s="211"/>
      <c r="C28" s="230" t="s">
        <v>37</v>
      </c>
      <c r="D28" s="144"/>
    </row>
    <row r="29" s="1" customFormat="1" ht="16.5" customHeight="1" spans="1:4">
      <c r="A29" s="210"/>
      <c r="B29" s="211"/>
      <c r="C29" s="209" t="s">
        <v>38</v>
      </c>
      <c r="D29" s="144"/>
    </row>
    <row r="30" s="1" customFormat="1" ht="17.25" customHeight="1" spans="1:4">
      <c r="A30" s="210"/>
      <c r="B30" s="211"/>
      <c r="C30" s="209" t="s">
        <v>39</v>
      </c>
      <c r="D30" s="144"/>
    </row>
    <row r="31" s="1" customFormat="1" ht="17.25" customHeight="1" spans="1:4">
      <c r="A31" s="210"/>
      <c r="B31" s="211"/>
      <c r="C31" s="230" t="s">
        <v>40</v>
      </c>
      <c r="D31" s="144"/>
    </row>
    <row r="32" s="1" customFormat="1" ht="16.5" customHeight="1" spans="1:4">
      <c r="A32" s="210" t="s">
        <v>41</v>
      </c>
      <c r="B32" s="231">
        <v>13405941.62</v>
      </c>
      <c r="C32" s="210" t="s">
        <v>42</v>
      </c>
      <c r="D32" s="213">
        <v>13405941.62</v>
      </c>
    </row>
    <row r="33" s="1" customFormat="1" ht="16.5" customHeight="1" spans="1:4">
      <c r="A33" s="209" t="s">
        <v>43</v>
      </c>
      <c r="B33" s="144"/>
      <c r="C33" s="209" t="s">
        <v>44</v>
      </c>
      <c r="D33" s="211"/>
    </row>
    <row r="34" s="1" customFormat="1" ht="16.5" customHeight="1" spans="1:4">
      <c r="A34" s="212" t="s">
        <v>45</v>
      </c>
      <c r="B34" s="213">
        <v>13405941.62</v>
      </c>
      <c r="C34" s="212" t="s">
        <v>46</v>
      </c>
      <c r="D34" s="213">
        <v>13405941.62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pane ySplit="1" topLeftCell="A2" activePane="bottomLeft" state="frozen"/>
      <selection/>
      <selection pane="bottomLeft" activeCell="B10" sqref="B10:C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30"/>
      <c r="B1" s="30"/>
      <c r="C1" s="30"/>
      <c r="D1" s="30"/>
      <c r="E1" s="30"/>
      <c r="F1" s="30"/>
    </row>
    <row r="2" ht="15.75" customHeight="1" spans="1:6">
      <c r="F2" s="78" t="s">
        <v>434</v>
      </c>
    </row>
    <row r="3" ht="28.5" customHeight="1" spans="1:6">
      <c r="A3" s="33" t="s">
        <v>435</v>
      </c>
      <c r="B3" s="33"/>
      <c r="C3" s="33"/>
      <c r="D3" s="33"/>
      <c r="E3" s="33"/>
      <c r="F3" s="33"/>
    </row>
    <row r="4" ht="15" customHeight="1" spans="1:6">
      <c r="A4" s="151" t="str">
        <f>"单位名称："&amp;""</f>
        <v>单位名称：</v>
      </c>
      <c r="B4" s="152"/>
      <c r="C4" s="152"/>
      <c r="D4" s="81"/>
      <c r="E4" s="81"/>
      <c r="F4" s="153" t="s">
        <v>436</v>
      </c>
    </row>
    <row r="5" ht="18.75" customHeight="1" spans="1:6">
      <c r="A5" s="39" t="s">
        <v>167</v>
      </c>
      <c r="B5" s="39" t="s">
        <v>64</v>
      </c>
      <c r="C5" s="39" t="s">
        <v>65</v>
      </c>
      <c r="D5" s="40" t="s">
        <v>437</v>
      </c>
      <c r="E5" s="86"/>
      <c r="F5" s="86"/>
    </row>
    <row r="6" ht="30" customHeight="1" spans="1:6">
      <c r="A6" s="49"/>
      <c r="B6" s="49"/>
      <c r="C6" s="49"/>
      <c r="D6" s="40" t="s">
        <v>49</v>
      </c>
      <c r="E6" s="86" t="s">
        <v>67</v>
      </c>
      <c r="F6" s="86" t="s">
        <v>68</v>
      </c>
    </row>
    <row r="7" ht="16.5" customHeight="1" spans="1:6">
      <c r="A7" s="86">
        <v>1</v>
      </c>
      <c r="B7" s="86">
        <v>2</v>
      </c>
      <c r="C7" s="86">
        <v>3</v>
      </c>
      <c r="D7" s="86">
        <v>4</v>
      </c>
      <c r="E7" s="86">
        <v>5</v>
      </c>
      <c r="F7" s="86">
        <v>6</v>
      </c>
    </row>
    <row r="8" ht="20.25" customHeight="1" spans="1:6">
      <c r="A8" s="52"/>
      <c r="B8" s="52"/>
      <c r="C8" s="52"/>
      <c r="D8" s="87"/>
      <c r="E8" s="87"/>
      <c r="F8" s="87"/>
    </row>
    <row r="9" ht="17.25" customHeight="1" spans="1:6">
      <c r="A9" s="154" t="s">
        <v>157</v>
      </c>
      <c r="B9" s="155"/>
      <c r="C9" s="155" t="s">
        <v>157</v>
      </c>
      <c r="D9" s="87"/>
      <c r="E9" s="87"/>
      <c r="F9" s="87"/>
    </row>
    <row r="10" customHeight="1" spans="1:6">
      <c r="B10" s="58" t="s">
        <v>438</v>
      </c>
      <c r="C10" s="58"/>
    </row>
  </sheetData>
  <mergeCells count="7">
    <mergeCell ref="A3:F3"/>
    <mergeCell ref="D5:F5"/>
    <mergeCell ref="A9:C9"/>
    <mergeCell ref="B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2"/>
  <sheetViews>
    <sheetView showZeros="0" topLeftCell="E1" workbookViewId="0">
      <pane ySplit="1" topLeftCell="A2" activePane="bottomLeft" state="frozen"/>
      <selection/>
      <selection pane="bottomLeft" activeCell="E1" sqref="$A1:$XFD1048576"/>
    </sheetView>
  </sheetViews>
  <sheetFormatPr defaultColWidth="9.14166666666667" defaultRowHeight="14.25" customHeight="1"/>
  <cols>
    <col min="1" max="2" width="32.575" style="1" customWidth="1"/>
    <col min="3" max="3" width="41.1416666666667" style="1" customWidth="1"/>
    <col min="4" max="4" width="24.425" style="1" customWidth="1"/>
    <col min="5" max="5" width="21.2833333333333" style="1" customWidth="1"/>
    <col min="6" max="6" width="21.7083333333333" style="1" customWidth="1"/>
    <col min="7" max="7" width="35.2833333333333" style="1" customWidth="1"/>
    <col min="8" max="8" width="7.70833333333333" style="1" customWidth="1"/>
    <col min="9" max="9" width="11.1416666666667" style="1" customWidth="1"/>
    <col min="10" max="10" width="13.2833333333333" style="1" customWidth="1"/>
    <col min="11" max="20" width="20" style="1" customWidth="1"/>
    <col min="21" max="21" width="19.85" style="1" customWidth="1"/>
    <col min="22" max="22" width="20" style="1" customWidth="1"/>
    <col min="23" max="16384" width="9.14166666666667" style="1"/>
  </cols>
  <sheetData>
    <row r="1" s="1" customFormat="1" ht="15.75" customHeight="1" spans="1:22">
      <c r="B1" s="115"/>
      <c r="C1" s="115"/>
      <c r="D1" s="115"/>
      <c r="E1" s="115"/>
      <c r="F1" s="1"/>
      <c r="G1" s="1"/>
      <c r="H1" s="1"/>
      <c r="I1" s="1"/>
      <c r="J1" s="1"/>
      <c r="K1" s="1"/>
      <c r="L1" s="1"/>
      <c r="M1" s="1"/>
      <c r="N1" s="1"/>
      <c r="O1" s="1"/>
      <c r="P1" s="1"/>
      <c r="Q1" s="1"/>
      <c r="T1" s="116"/>
      <c r="U1" s="116"/>
      <c r="V1" s="117"/>
    </row>
    <row r="2" s="1" customFormat="1" ht="41.25" customHeight="1" spans="1:22">
      <c r="A2" s="118" t="str">
        <f>"2026"&amp;"年部门政府采购预算表"</f>
        <v>2026年部门政府采购预算表</v>
      </c>
      <c r="B2" s="119"/>
      <c r="C2" s="119"/>
      <c r="D2" s="119"/>
      <c r="E2" s="119"/>
      <c r="F2" s="4"/>
      <c r="G2" s="4"/>
      <c r="H2" s="4"/>
      <c r="I2" s="4"/>
      <c r="J2" s="4"/>
      <c r="K2" s="4"/>
      <c r="L2" s="4"/>
      <c r="M2" s="4"/>
      <c r="N2" s="4"/>
      <c r="O2" s="119"/>
      <c r="P2" s="4"/>
      <c r="Q2" s="4"/>
      <c r="R2" s="119"/>
      <c r="S2" s="4"/>
      <c r="T2" s="119"/>
      <c r="U2" s="119"/>
      <c r="V2" s="4"/>
    </row>
    <row r="3" s="1" customFormat="1" ht="18.75" customHeight="1" spans="1:22">
      <c r="A3" s="120" t="str">
        <f>"单位名称："&amp;"昆明市昆华实验中学"</f>
        <v>单位名称：昆明市昆华实验中学</v>
      </c>
      <c r="B3" s="121"/>
      <c r="C3" s="121"/>
      <c r="D3" s="121"/>
      <c r="E3" s="121"/>
      <c r="F3" s="7"/>
      <c r="G3" s="7"/>
      <c r="H3" s="7"/>
      <c r="I3" s="7"/>
      <c r="J3" s="7"/>
      <c r="K3" s="7"/>
      <c r="L3" s="7"/>
      <c r="M3" s="7"/>
      <c r="N3" s="7"/>
      <c r="O3" s="1"/>
      <c r="P3" s="1"/>
      <c r="Q3" s="1"/>
      <c r="T3" s="122"/>
      <c r="U3" s="122"/>
      <c r="V3" s="123" t="s">
        <v>0</v>
      </c>
    </row>
    <row r="4" s="1" customFormat="1" ht="15.75" customHeight="1" spans="1:22">
      <c r="A4" s="10" t="s">
        <v>439</v>
      </c>
      <c r="B4" s="124" t="s">
        <v>167</v>
      </c>
      <c r="C4" s="124" t="s">
        <v>169</v>
      </c>
      <c r="D4" s="124" t="s">
        <v>170</v>
      </c>
      <c r="E4" s="124" t="s">
        <v>171</v>
      </c>
      <c r="F4" s="125" t="s">
        <v>440</v>
      </c>
      <c r="G4" s="125" t="s">
        <v>441</v>
      </c>
      <c r="H4" s="125" t="s">
        <v>442</v>
      </c>
      <c r="I4" s="125" t="s">
        <v>443</v>
      </c>
      <c r="J4" s="125" t="s">
        <v>444</v>
      </c>
      <c r="K4" s="126" t="s">
        <v>174</v>
      </c>
      <c r="L4" s="126"/>
      <c r="M4" s="126"/>
      <c r="N4" s="126"/>
      <c r="O4" s="127"/>
      <c r="P4" s="126"/>
      <c r="Q4" s="126"/>
      <c r="R4" s="128"/>
      <c r="S4" s="126"/>
      <c r="T4" s="127"/>
      <c r="U4" s="128"/>
      <c r="V4" s="129"/>
    </row>
    <row r="5" s="1" customFormat="1" ht="17.25" customHeight="1" spans="1:22">
      <c r="A5" s="15"/>
      <c r="B5" s="130"/>
      <c r="C5" s="130"/>
      <c r="D5" s="130"/>
      <c r="E5" s="130"/>
      <c r="F5" s="131"/>
      <c r="G5" s="131"/>
      <c r="H5" s="131"/>
      <c r="I5" s="131"/>
      <c r="J5" s="131"/>
      <c r="K5" s="131" t="s">
        <v>49</v>
      </c>
      <c r="L5" s="131" t="s">
        <v>52</v>
      </c>
      <c r="M5" s="131" t="s">
        <v>53</v>
      </c>
      <c r="N5" s="131" t="s">
        <v>54</v>
      </c>
      <c r="O5" s="132" t="s">
        <v>55</v>
      </c>
      <c r="P5" s="133" t="s">
        <v>445</v>
      </c>
      <c r="Q5" s="133"/>
      <c r="R5" s="134"/>
      <c r="S5" s="133"/>
      <c r="T5" s="135"/>
      <c r="U5" s="136"/>
      <c r="V5" s="131" t="s">
        <v>446</v>
      </c>
    </row>
    <row r="6" s="1" customFormat="1" ht="54" customHeight="1" spans="1:22">
      <c r="A6" s="18"/>
      <c r="B6" s="136"/>
      <c r="C6" s="136"/>
      <c r="D6" s="136"/>
      <c r="E6" s="136"/>
      <c r="F6" s="137"/>
      <c r="G6" s="137"/>
      <c r="H6" s="137"/>
      <c r="I6" s="137"/>
      <c r="J6" s="137"/>
      <c r="K6" s="137"/>
      <c r="L6" s="137" t="s">
        <v>51</v>
      </c>
      <c r="M6" s="137"/>
      <c r="N6" s="137"/>
      <c r="O6" s="138"/>
      <c r="P6" s="137" t="s">
        <v>51</v>
      </c>
      <c r="Q6" s="137" t="s">
        <v>57</v>
      </c>
      <c r="R6" s="136" t="s">
        <v>59</v>
      </c>
      <c r="S6" s="137" t="s">
        <v>181</v>
      </c>
      <c r="T6" s="138" t="s">
        <v>60</v>
      </c>
      <c r="U6" s="136" t="s">
        <v>61</v>
      </c>
      <c r="V6" s="137"/>
    </row>
    <row r="7" s="1" customFormat="1" ht="18" customHeight="1" spans="1:22">
      <c r="A7" s="139">
        <v>1</v>
      </c>
      <c r="B7" s="140" t="s">
        <v>75</v>
      </c>
      <c r="C7" s="20" t="s">
        <v>76</v>
      </c>
      <c r="D7" s="20" t="s">
        <v>77</v>
      </c>
      <c r="E7" s="140" t="s">
        <v>78</v>
      </c>
      <c r="F7" s="20" t="s">
        <v>79</v>
      </c>
      <c r="G7" s="20" t="s">
        <v>80</v>
      </c>
      <c r="H7" s="20" t="s">
        <v>81</v>
      </c>
      <c r="I7" s="20" t="s">
        <v>82</v>
      </c>
      <c r="J7" s="20" t="s">
        <v>83</v>
      </c>
      <c r="K7" s="20" t="s">
        <v>84</v>
      </c>
      <c r="L7" s="20" t="s">
        <v>85</v>
      </c>
      <c r="M7" s="20" t="s">
        <v>86</v>
      </c>
      <c r="N7" s="20" t="s">
        <v>87</v>
      </c>
      <c r="O7" s="20" t="s">
        <v>88</v>
      </c>
      <c r="P7" s="20" t="s">
        <v>447</v>
      </c>
      <c r="Q7" s="20" t="s">
        <v>448</v>
      </c>
      <c r="R7" s="140" t="s">
        <v>449</v>
      </c>
      <c r="S7" s="20" t="s">
        <v>450</v>
      </c>
      <c r="T7" s="20" t="s">
        <v>451</v>
      </c>
      <c r="U7" s="20" t="s">
        <v>452</v>
      </c>
      <c r="V7" s="20" t="s">
        <v>453</v>
      </c>
    </row>
    <row r="8" s="1" customFormat="1" ht="21" customHeight="1" spans="1:22">
      <c r="A8" s="141" t="s">
        <v>454</v>
      </c>
      <c r="B8" s="142" t="s">
        <v>63</v>
      </c>
      <c r="C8" s="142" t="s">
        <v>221</v>
      </c>
      <c r="D8" s="142" t="s">
        <v>97</v>
      </c>
      <c r="E8" s="142" t="s">
        <v>98</v>
      </c>
      <c r="F8" s="141" t="s">
        <v>455</v>
      </c>
      <c r="G8" s="141" t="s">
        <v>456</v>
      </c>
      <c r="H8" s="141" t="s">
        <v>341</v>
      </c>
      <c r="I8" s="143">
        <v>4</v>
      </c>
      <c r="J8" s="144">
        <v>48600</v>
      </c>
      <c r="K8" s="144">
        <v>194400</v>
      </c>
      <c r="L8" s="144">
        <v>194400</v>
      </c>
      <c r="M8" s="144"/>
      <c r="N8" s="144"/>
      <c r="O8" s="145"/>
      <c r="P8" s="144"/>
      <c r="Q8" s="144"/>
      <c r="R8" s="145"/>
      <c r="S8" s="144"/>
      <c r="T8" s="145"/>
      <c r="U8" s="145"/>
      <c r="V8" s="146"/>
    </row>
    <row r="9" s="1" customFormat="1" ht="21" customHeight="1" spans="1:22">
      <c r="A9" s="141" t="s">
        <v>454</v>
      </c>
      <c r="B9" s="142" t="s">
        <v>63</v>
      </c>
      <c r="C9" s="142" t="s">
        <v>225</v>
      </c>
      <c r="D9" s="142" t="s">
        <v>93</v>
      </c>
      <c r="E9" s="142" t="s">
        <v>94</v>
      </c>
      <c r="F9" s="141" t="s">
        <v>457</v>
      </c>
      <c r="G9" s="141" t="s">
        <v>231</v>
      </c>
      <c r="H9" s="141" t="s">
        <v>341</v>
      </c>
      <c r="I9" s="143">
        <v>1</v>
      </c>
      <c r="J9" s="144">
        <v>29120</v>
      </c>
      <c r="K9" s="144">
        <v>29120</v>
      </c>
      <c r="L9" s="144">
        <v>29120</v>
      </c>
      <c r="M9" s="144"/>
      <c r="N9" s="144"/>
      <c r="O9" s="145"/>
      <c r="P9" s="144"/>
      <c r="Q9" s="144"/>
      <c r="R9" s="145"/>
      <c r="S9" s="144"/>
      <c r="T9" s="145"/>
      <c r="U9" s="145"/>
      <c r="V9" s="26"/>
    </row>
    <row r="10" s="1" customFormat="1" ht="21" customHeight="1" spans="1:22">
      <c r="A10" s="141" t="s">
        <v>454</v>
      </c>
      <c r="B10" s="142" t="s">
        <v>63</v>
      </c>
      <c r="C10" s="142" t="s">
        <v>225</v>
      </c>
      <c r="D10" s="142" t="s">
        <v>93</v>
      </c>
      <c r="E10" s="142" t="s">
        <v>94</v>
      </c>
      <c r="F10" s="141" t="s">
        <v>458</v>
      </c>
      <c r="G10" s="141" t="s">
        <v>459</v>
      </c>
      <c r="H10" s="141" t="s">
        <v>341</v>
      </c>
      <c r="I10" s="143">
        <v>1</v>
      </c>
      <c r="J10" s="144">
        <v>101920</v>
      </c>
      <c r="K10" s="144">
        <v>101920</v>
      </c>
      <c r="L10" s="144">
        <v>101920</v>
      </c>
      <c r="M10" s="144"/>
      <c r="N10" s="144"/>
      <c r="O10" s="145"/>
      <c r="P10" s="144"/>
      <c r="Q10" s="144"/>
      <c r="R10" s="145"/>
      <c r="S10" s="144"/>
      <c r="T10" s="145"/>
      <c r="U10" s="145"/>
      <c r="V10" s="26"/>
    </row>
    <row r="11" s="1" customFormat="1" ht="21" customHeight="1" spans="1:22">
      <c r="A11" s="141" t="s">
        <v>454</v>
      </c>
      <c r="B11" s="142" t="s">
        <v>63</v>
      </c>
      <c r="C11" s="142" t="s">
        <v>254</v>
      </c>
      <c r="D11" s="142" t="s">
        <v>93</v>
      </c>
      <c r="E11" s="142" t="s">
        <v>94</v>
      </c>
      <c r="F11" s="141" t="s">
        <v>460</v>
      </c>
      <c r="G11" s="141" t="s">
        <v>461</v>
      </c>
      <c r="H11" s="141" t="s">
        <v>462</v>
      </c>
      <c r="I11" s="143">
        <v>1</v>
      </c>
      <c r="J11" s="144">
        <v>1100000</v>
      </c>
      <c r="K11" s="144">
        <v>1100000</v>
      </c>
      <c r="L11" s="144"/>
      <c r="M11" s="144"/>
      <c r="N11" s="144"/>
      <c r="O11" s="145"/>
      <c r="P11" s="144">
        <v>1100000</v>
      </c>
      <c r="Q11" s="144"/>
      <c r="R11" s="145"/>
      <c r="S11" s="144"/>
      <c r="T11" s="145"/>
      <c r="U11" s="145">
        <v>1100000</v>
      </c>
      <c r="V11" s="26"/>
    </row>
    <row r="12" s="1" customFormat="1" ht="21" customHeight="1" spans="1:22">
      <c r="A12" s="147" t="s">
        <v>157</v>
      </c>
      <c r="B12" s="148"/>
      <c r="C12" s="148"/>
      <c r="D12" s="148"/>
      <c r="E12" s="148"/>
      <c r="F12" s="149"/>
      <c r="G12" s="149"/>
      <c r="H12" s="149"/>
      <c r="I12" s="147"/>
      <c r="J12" s="148"/>
      <c r="K12" s="145">
        <v>1425440</v>
      </c>
      <c r="L12" s="145">
        <v>325440</v>
      </c>
      <c r="M12" s="145"/>
      <c r="N12" s="145"/>
      <c r="O12" s="145"/>
      <c r="P12" s="145">
        <v>1100000</v>
      </c>
      <c r="Q12" s="145"/>
      <c r="R12" s="145"/>
      <c r="S12" s="145"/>
      <c r="T12" s="145"/>
      <c r="U12" s="145">
        <v>1100000</v>
      </c>
      <c r="V12" s="150"/>
    </row>
  </sheetData>
  <mergeCells count="21">
    <mergeCell ref="A2:V2"/>
    <mergeCell ref="A3:J3"/>
    <mergeCell ref="K4:V4"/>
    <mergeCell ref="P5:U5"/>
    <mergeCell ref="A12:J12"/>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pane ySplit="1" topLeftCell="A2" activePane="bottomLeft" state="frozen"/>
      <selection/>
      <selection pane="bottomLeft" activeCell="E21" sqref="E2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30"/>
      <c r="B1" s="30"/>
      <c r="C1" s="30"/>
      <c r="D1" s="30"/>
      <c r="E1" s="30"/>
      <c r="F1" s="30"/>
      <c r="G1" s="30"/>
      <c r="H1" s="30"/>
      <c r="I1" s="30"/>
      <c r="J1" s="30"/>
      <c r="K1" s="30"/>
      <c r="L1" s="30"/>
      <c r="M1" s="30"/>
      <c r="N1" s="30"/>
    </row>
    <row r="2" ht="13.5" customHeight="1" spans="1:14">
      <c r="A2" s="83"/>
      <c r="B2" s="83"/>
      <c r="C2" s="83"/>
      <c r="D2" s="83"/>
      <c r="E2" s="83"/>
      <c r="F2" s="83"/>
      <c r="G2" s="83"/>
      <c r="H2" s="88"/>
      <c r="I2" s="83"/>
      <c r="J2" s="83"/>
      <c r="K2" s="83"/>
      <c r="L2" s="68"/>
      <c r="M2" s="89"/>
      <c r="N2" s="90" t="s">
        <v>463</v>
      </c>
    </row>
    <row r="3" ht="27.75" customHeight="1" spans="1:14">
      <c r="A3" s="79" t="s">
        <v>464</v>
      </c>
      <c r="B3" s="91"/>
      <c r="C3" s="91"/>
      <c r="D3" s="91"/>
      <c r="E3" s="91"/>
      <c r="F3" s="91"/>
      <c r="G3" s="91"/>
      <c r="H3" s="92"/>
      <c r="I3" s="91"/>
      <c r="J3" s="91"/>
      <c r="K3" s="91"/>
      <c r="L3" s="70"/>
      <c r="M3" s="92"/>
      <c r="N3" s="91"/>
    </row>
    <row r="4" ht="18.75" customHeight="1" spans="1:14">
      <c r="A4" s="80" t="str">
        <f>"单位名称："&amp;""</f>
        <v>单位名称：</v>
      </c>
      <c r="B4" s="81"/>
      <c r="C4" s="81"/>
      <c r="D4" s="81"/>
      <c r="E4" s="81"/>
      <c r="F4" s="81"/>
      <c r="G4" s="81"/>
      <c r="H4" s="88"/>
      <c r="I4" s="83"/>
      <c r="J4" s="83"/>
      <c r="K4" s="83"/>
      <c r="L4" s="84"/>
      <c r="M4" s="93"/>
      <c r="N4" s="94" t="s">
        <v>0</v>
      </c>
    </row>
    <row r="5" ht="15.75" customHeight="1" spans="1:14">
      <c r="A5" s="39" t="s">
        <v>465</v>
      </c>
      <c r="B5" s="95" t="s">
        <v>466</v>
      </c>
      <c r="C5" s="95" t="s">
        <v>467</v>
      </c>
      <c r="D5" s="96" t="s">
        <v>174</v>
      </c>
      <c r="E5" s="96"/>
      <c r="F5" s="96"/>
      <c r="G5" s="96"/>
      <c r="H5" s="97"/>
      <c r="I5" s="96"/>
      <c r="J5" s="96"/>
      <c r="K5" s="96"/>
      <c r="L5" s="98"/>
      <c r="M5" s="97"/>
      <c r="N5" s="99"/>
    </row>
    <row r="6" ht="17.25" customHeight="1" spans="1:14">
      <c r="A6" s="45"/>
      <c r="B6" s="100"/>
      <c r="C6" s="100"/>
      <c r="D6" s="100" t="s">
        <v>49</v>
      </c>
      <c r="E6" s="100" t="s">
        <v>52</v>
      </c>
      <c r="F6" s="100" t="s">
        <v>468</v>
      </c>
      <c r="G6" s="100" t="s">
        <v>469</v>
      </c>
      <c r="H6" s="101" t="s">
        <v>470</v>
      </c>
      <c r="I6" s="102" t="s">
        <v>445</v>
      </c>
      <c r="J6" s="102"/>
      <c r="K6" s="102"/>
      <c r="L6" s="103"/>
      <c r="M6" s="104"/>
      <c r="N6" s="105"/>
    </row>
    <row r="7" ht="54" customHeight="1" spans="1:14">
      <c r="A7" s="48"/>
      <c r="B7" s="105"/>
      <c r="C7" s="105"/>
      <c r="D7" s="105"/>
      <c r="E7" s="105"/>
      <c r="F7" s="105"/>
      <c r="G7" s="105"/>
      <c r="H7" s="106"/>
      <c r="I7" s="105" t="s">
        <v>51</v>
      </c>
      <c r="J7" s="105" t="s">
        <v>57</v>
      </c>
      <c r="K7" s="105" t="s">
        <v>181</v>
      </c>
      <c r="L7" s="107" t="s">
        <v>59</v>
      </c>
      <c r="M7" s="106" t="s">
        <v>60</v>
      </c>
      <c r="N7" s="105" t="s">
        <v>61</v>
      </c>
    </row>
    <row r="8" ht="15" customHeight="1" spans="1:14">
      <c r="A8" s="48">
        <v>1</v>
      </c>
      <c r="B8" s="105">
        <v>2</v>
      </c>
      <c r="C8" s="105">
        <v>3</v>
      </c>
      <c r="D8" s="106">
        <v>4</v>
      </c>
      <c r="E8" s="106">
        <v>5</v>
      </c>
      <c r="F8" s="106">
        <v>6</v>
      </c>
      <c r="G8" s="106">
        <v>7</v>
      </c>
      <c r="H8" s="106">
        <v>8</v>
      </c>
      <c r="I8" s="106">
        <v>9</v>
      </c>
      <c r="J8" s="106">
        <v>10</v>
      </c>
      <c r="K8" s="106">
        <v>11</v>
      </c>
      <c r="L8" s="106">
        <v>12</v>
      </c>
      <c r="M8" s="106">
        <v>13</v>
      </c>
      <c r="N8" s="106">
        <v>14</v>
      </c>
    </row>
    <row r="9" ht="21" customHeight="1" spans="1:14">
      <c r="A9" s="108"/>
      <c r="B9" s="109"/>
      <c r="C9" s="109"/>
      <c r="D9" s="110"/>
      <c r="E9" s="110"/>
      <c r="F9" s="110"/>
      <c r="G9" s="110"/>
      <c r="H9" s="110"/>
      <c r="I9" s="110"/>
      <c r="J9" s="110"/>
      <c r="K9" s="110"/>
      <c r="L9" s="111"/>
      <c r="M9" s="110"/>
      <c r="N9" s="110"/>
    </row>
    <row r="10" ht="21" customHeight="1" spans="1:14">
      <c r="A10" s="108"/>
      <c r="B10" s="109"/>
      <c r="C10" s="109"/>
      <c r="D10" s="110"/>
      <c r="E10" s="110"/>
      <c r="F10" s="110"/>
      <c r="G10" s="110"/>
      <c r="H10" s="110"/>
      <c r="I10" s="110"/>
      <c r="J10" s="110"/>
      <c r="K10" s="110"/>
      <c r="L10" s="111"/>
      <c r="M10" s="110"/>
      <c r="N10" s="110"/>
    </row>
    <row r="11" ht="21" customHeight="1" spans="1:14">
      <c r="A11" s="112" t="s">
        <v>157</v>
      </c>
      <c r="B11" s="113"/>
      <c r="C11" s="114"/>
      <c r="D11" s="110"/>
      <c r="E11" s="110"/>
      <c r="F11" s="110"/>
      <c r="G11" s="110"/>
      <c r="H11" s="110"/>
      <c r="I11" s="110"/>
      <c r="J11" s="110"/>
      <c r="K11" s="110"/>
      <c r="L11" s="111"/>
      <c r="M11" s="110"/>
      <c r="N11" s="110"/>
    </row>
    <row r="12" customHeight="1" spans="1:14">
      <c r="B12" s="58" t="s">
        <v>471</v>
      </c>
      <c r="C12" s="58"/>
    </row>
  </sheetData>
  <mergeCells count="14">
    <mergeCell ref="A3:N3"/>
    <mergeCell ref="A4:C4"/>
    <mergeCell ref="D5:N5"/>
    <mergeCell ref="I6:N6"/>
    <mergeCell ref="A11:C11"/>
    <mergeCell ref="B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B10"/>
    </sheetView>
  </sheetViews>
  <sheetFormatPr defaultColWidth="9.14166666666667" defaultRowHeight="14.25" customHeight="1"/>
  <cols>
    <col min="1" max="1" width="42.025" customWidth="1"/>
    <col min="2" max="15" width="17.175" customWidth="1"/>
    <col min="16" max="23" width="17.025" customWidth="1"/>
  </cols>
  <sheetData>
    <row r="1" customHeight="1" spans="1:23">
      <c r="A1" s="30"/>
      <c r="B1" s="30"/>
      <c r="C1" s="30"/>
      <c r="D1" s="30"/>
      <c r="E1" s="30"/>
      <c r="F1" s="30"/>
      <c r="G1" s="30"/>
      <c r="H1" s="30"/>
      <c r="I1" s="30"/>
      <c r="J1" s="30"/>
      <c r="K1" s="30"/>
      <c r="L1" s="30"/>
      <c r="M1" s="30"/>
      <c r="N1" s="30"/>
      <c r="O1" s="30"/>
      <c r="P1" s="30"/>
      <c r="Q1" s="30"/>
      <c r="R1" s="30"/>
      <c r="S1" s="30"/>
      <c r="T1" s="30"/>
      <c r="U1" s="30"/>
      <c r="V1" s="30"/>
      <c r="W1" s="30"/>
    </row>
    <row r="2" ht="13.5" customHeight="1" spans="1:23">
      <c r="D2" s="78"/>
      <c r="W2" s="68" t="s">
        <v>472</v>
      </c>
    </row>
    <row r="3" ht="27.75" customHeight="1" spans="1:23">
      <c r="A3" s="79" t="s">
        <v>473</v>
      </c>
      <c r="B3" s="33"/>
      <c r="C3" s="33"/>
      <c r="D3" s="33"/>
      <c r="E3" s="33"/>
      <c r="F3" s="33"/>
      <c r="G3" s="33"/>
      <c r="H3" s="33"/>
      <c r="I3" s="33"/>
      <c r="J3" s="33"/>
      <c r="K3" s="33"/>
      <c r="L3" s="33"/>
      <c r="M3" s="33"/>
      <c r="N3" s="33"/>
      <c r="O3" s="33"/>
      <c r="P3" s="33"/>
      <c r="Q3" s="33"/>
      <c r="R3" s="33"/>
      <c r="S3" s="33"/>
      <c r="T3" s="33"/>
      <c r="U3" s="33"/>
      <c r="V3" s="33"/>
      <c r="W3" s="33"/>
    </row>
    <row r="4" ht="18" customHeight="1" spans="1:23">
      <c r="A4" s="80" t="str">
        <f>"单位名称："&amp;""</f>
        <v>单位名称：</v>
      </c>
      <c r="B4" s="81"/>
      <c r="C4" s="81"/>
      <c r="D4" s="82"/>
      <c r="E4" s="83"/>
      <c r="F4" s="83"/>
      <c r="G4" s="83"/>
      <c r="H4" s="83"/>
      <c r="I4" s="83"/>
      <c r="W4" s="84" t="s">
        <v>0</v>
      </c>
    </row>
    <row r="5" ht="19.5" customHeight="1" spans="1:23">
      <c r="A5" s="40" t="s">
        <v>474</v>
      </c>
      <c r="B5" s="41" t="s">
        <v>174</v>
      </c>
      <c r="C5" s="42"/>
      <c r="D5" s="42"/>
      <c r="E5" s="41" t="s">
        <v>475</v>
      </c>
      <c r="F5" s="42"/>
      <c r="G5" s="42"/>
      <c r="H5" s="42"/>
      <c r="I5" s="42"/>
      <c r="J5" s="42"/>
      <c r="K5" s="42"/>
      <c r="L5" s="42"/>
      <c r="M5" s="42"/>
      <c r="N5" s="42"/>
      <c r="O5" s="42"/>
      <c r="P5" s="42"/>
      <c r="Q5" s="42"/>
      <c r="R5" s="42"/>
      <c r="S5" s="42"/>
      <c r="T5" s="42"/>
      <c r="U5" s="42"/>
      <c r="V5" s="42"/>
      <c r="W5" s="42"/>
    </row>
    <row r="6" ht="40.5" customHeight="1" spans="1:23">
      <c r="A6" s="49"/>
      <c r="B6" s="46" t="s">
        <v>49</v>
      </c>
      <c r="C6" s="39" t="s">
        <v>52</v>
      </c>
      <c r="D6" s="85" t="s">
        <v>476</v>
      </c>
      <c r="E6" s="86" t="s">
        <v>477</v>
      </c>
      <c r="F6" s="86" t="s">
        <v>478</v>
      </c>
      <c r="G6" s="86" t="s">
        <v>479</v>
      </c>
      <c r="H6" s="86" t="s">
        <v>480</v>
      </c>
      <c r="I6" s="86" t="s">
        <v>481</v>
      </c>
      <c r="J6" s="86" t="s">
        <v>482</v>
      </c>
      <c r="K6" s="86" t="s">
        <v>483</v>
      </c>
      <c r="L6" s="86" t="s">
        <v>484</v>
      </c>
      <c r="M6" s="86" t="s">
        <v>485</v>
      </c>
      <c r="N6" s="86" t="s">
        <v>486</v>
      </c>
      <c r="O6" s="86" t="s">
        <v>487</v>
      </c>
      <c r="P6" s="86" t="s">
        <v>488</v>
      </c>
      <c r="Q6" s="86" t="s">
        <v>489</v>
      </c>
      <c r="R6" s="86" t="s">
        <v>490</v>
      </c>
      <c r="S6" s="86" t="s">
        <v>491</v>
      </c>
      <c r="T6" s="86" t="s">
        <v>492</v>
      </c>
      <c r="U6" s="86" t="s">
        <v>493</v>
      </c>
      <c r="V6" s="86" t="s">
        <v>494</v>
      </c>
      <c r="W6" s="86" t="s">
        <v>495</v>
      </c>
    </row>
    <row r="7" ht="19.5" customHeight="1" spans="1:23">
      <c r="A7" s="86">
        <v>1</v>
      </c>
      <c r="B7" s="86">
        <v>2</v>
      </c>
      <c r="C7" s="86">
        <v>3</v>
      </c>
      <c r="D7" s="41">
        <v>4</v>
      </c>
      <c r="E7" s="86">
        <v>5</v>
      </c>
      <c r="F7" s="86">
        <v>6</v>
      </c>
      <c r="G7" s="86">
        <v>7</v>
      </c>
      <c r="H7" s="41">
        <v>8</v>
      </c>
      <c r="I7" s="86">
        <v>9</v>
      </c>
      <c r="J7" s="86">
        <v>10</v>
      </c>
      <c r="K7" s="86">
        <v>11</v>
      </c>
      <c r="L7" s="41">
        <v>12</v>
      </c>
      <c r="M7" s="86">
        <v>13</v>
      </c>
      <c r="N7" s="86">
        <v>14</v>
      </c>
      <c r="O7" s="86">
        <v>15</v>
      </c>
      <c r="P7" s="41">
        <v>16</v>
      </c>
      <c r="Q7" s="86">
        <v>17</v>
      </c>
      <c r="R7" s="86">
        <v>18</v>
      </c>
      <c r="S7" s="86">
        <v>19</v>
      </c>
      <c r="T7" s="41">
        <v>20</v>
      </c>
      <c r="U7" s="41">
        <v>21</v>
      </c>
      <c r="V7" s="41">
        <v>22</v>
      </c>
      <c r="W7" s="86">
        <v>23</v>
      </c>
    </row>
    <row r="8" ht="28.4" customHeight="1" spans="1:23">
      <c r="A8" s="52"/>
      <c r="B8" s="87"/>
      <c r="C8" s="87"/>
      <c r="D8" s="87"/>
      <c r="E8" s="87"/>
      <c r="F8" s="87"/>
      <c r="G8" s="87"/>
      <c r="H8" s="87"/>
      <c r="I8" s="87"/>
      <c r="J8" s="87"/>
      <c r="K8" s="87"/>
      <c r="L8" s="87"/>
      <c r="M8" s="87"/>
      <c r="N8" s="87"/>
      <c r="O8" s="87"/>
      <c r="P8" s="87"/>
      <c r="Q8" s="87"/>
      <c r="R8" s="87"/>
      <c r="S8" s="87"/>
      <c r="T8" s="87"/>
      <c r="U8" s="87"/>
      <c r="V8" s="87"/>
      <c r="W8" s="87"/>
    </row>
    <row r="9" ht="29.9" customHeight="1" spans="1:23">
      <c r="A9" s="52"/>
      <c r="B9" s="87"/>
      <c r="C9" s="87"/>
      <c r="D9" s="87"/>
      <c r="E9" s="87"/>
      <c r="F9" s="87"/>
      <c r="G9" s="87"/>
      <c r="H9" s="87"/>
      <c r="I9" s="87"/>
      <c r="J9" s="87"/>
      <c r="K9" s="87"/>
      <c r="L9" s="87"/>
      <c r="M9" s="87"/>
      <c r="N9" s="87"/>
      <c r="O9" s="87"/>
      <c r="P9" s="87"/>
      <c r="Q9" s="87"/>
      <c r="R9" s="87"/>
      <c r="S9" s="87"/>
      <c r="T9" s="87"/>
      <c r="U9" s="87"/>
      <c r="V9" s="87"/>
      <c r="W9" s="87"/>
    </row>
    <row r="10" customHeight="1" spans="1:23">
      <c r="A10" s="58" t="s">
        <v>496</v>
      </c>
      <c r="B10" s="58"/>
    </row>
  </sheetData>
  <mergeCells count="6">
    <mergeCell ref="A3:W3"/>
    <mergeCell ref="A4:I4"/>
    <mergeCell ref="B5:D5"/>
    <mergeCell ref="E5:W5"/>
    <mergeCell ref="A10:B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B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0"/>
      <c r="B1" s="30"/>
      <c r="C1" s="30"/>
      <c r="D1" s="30"/>
      <c r="E1" s="30"/>
      <c r="F1" s="30"/>
      <c r="G1" s="30"/>
      <c r="H1" s="30"/>
      <c r="I1" s="30"/>
      <c r="J1" s="30"/>
    </row>
    <row r="2" customHeight="1" spans="1:10">
      <c r="J2" s="68" t="s">
        <v>497</v>
      </c>
    </row>
    <row r="3" ht="28.5" customHeight="1" spans="1:10">
      <c r="A3" s="69" t="s">
        <v>498</v>
      </c>
      <c r="B3" s="33"/>
      <c r="C3" s="33"/>
      <c r="D3" s="33"/>
      <c r="E3" s="33"/>
      <c r="F3" s="70"/>
      <c r="G3" s="33"/>
      <c r="H3" s="70"/>
      <c r="I3" s="70"/>
      <c r="J3" s="33"/>
    </row>
    <row r="4" ht="17.25" customHeight="1" spans="1:10">
      <c r="A4" s="34" t="str">
        <f>"单位名称："&amp;""</f>
        <v>单位名称：</v>
      </c>
    </row>
    <row r="5" ht="44.25" customHeight="1" spans="1:10">
      <c r="A5" s="71" t="s">
        <v>499</v>
      </c>
      <c r="B5" s="71" t="s">
        <v>257</v>
      </c>
      <c r="C5" s="71" t="s">
        <v>258</v>
      </c>
      <c r="D5" s="71" t="s">
        <v>259</v>
      </c>
      <c r="E5" s="71" t="s">
        <v>260</v>
      </c>
      <c r="F5" s="72" t="s">
        <v>261</v>
      </c>
      <c r="G5" s="71" t="s">
        <v>262</v>
      </c>
      <c r="H5" s="72" t="s">
        <v>263</v>
      </c>
      <c r="I5" s="72" t="s">
        <v>264</v>
      </c>
      <c r="J5" s="71" t="s">
        <v>265</v>
      </c>
    </row>
    <row r="6" ht="14.25" customHeight="1" spans="1:10">
      <c r="A6" s="71">
        <v>1</v>
      </c>
      <c r="B6" s="71">
        <v>2</v>
      </c>
      <c r="C6" s="71">
        <v>3</v>
      </c>
      <c r="D6" s="71">
        <v>4</v>
      </c>
      <c r="E6" s="71">
        <v>5</v>
      </c>
      <c r="F6" s="72">
        <v>6</v>
      </c>
      <c r="G6" s="71">
        <v>7</v>
      </c>
      <c r="H6" s="72">
        <v>8</v>
      </c>
      <c r="I6" s="72">
        <v>9</v>
      </c>
      <c r="J6" s="71">
        <v>10</v>
      </c>
    </row>
    <row r="7" ht="42" customHeight="1" spans="1:10">
      <c r="A7" s="73"/>
      <c r="B7" s="74"/>
      <c r="C7" s="74"/>
      <c r="D7" s="74"/>
      <c r="E7" s="75"/>
      <c r="F7" s="76"/>
      <c r="G7" s="75"/>
      <c r="H7" s="76"/>
      <c r="I7" s="76"/>
      <c r="J7" s="75"/>
    </row>
    <row r="8" ht="42" customHeight="1" spans="1:10">
      <c r="A8" s="73"/>
      <c r="B8" s="77"/>
      <c r="C8" s="77"/>
      <c r="D8" s="77"/>
      <c r="E8" s="73"/>
      <c r="F8" s="77"/>
      <c r="G8" s="73"/>
      <c r="H8" s="77"/>
      <c r="I8" s="77"/>
      <c r="J8" s="73"/>
    </row>
    <row r="9" customHeight="1" spans="1:10">
      <c r="A9" s="58" t="s">
        <v>496</v>
      </c>
      <c r="B9" s="58"/>
    </row>
  </sheetData>
  <mergeCells count="3">
    <mergeCell ref="A3:J3"/>
    <mergeCell ref="A4:H4"/>
    <mergeCell ref="A9:B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topLeftCell="B1" workbookViewId="0">
      <pane ySplit="1" topLeftCell="A2" activePane="bottomLeft" state="frozen"/>
      <selection/>
      <selection pane="bottomLeft" activeCell="P54" sqref="P5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9"/>
      <c r="B1" s="59"/>
      <c r="C1" s="59"/>
      <c r="D1" s="59"/>
      <c r="E1" s="59"/>
      <c r="F1" s="59"/>
      <c r="G1" s="59"/>
      <c r="H1" s="59"/>
    </row>
    <row r="2" ht="18.75" customHeight="1" spans="1:8">
      <c r="A2" s="60"/>
      <c r="B2" s="60"/>
      <c r="C2" s="60"/>
      <c r="D2" s="60"/>
      <c r="E2" s="60"/>
      <c r="F2" s="60"/>
      <c r="G2" s="60"/>
      <c r="H2" s="61" t="s">
        <v>500</v>
      </c>
    </row>
    <row r="3" ht="30.65" customHeight="1" spans="1:8">
      <c r="A3" s="62" t="s">
        <v>501</v>
      </c>
      <c r="B3" s="62"/>
      <c r="C3" s="62"/>
      <c r="D3" s="62"/>
      <c r="E3" s="62"/>
      <c r="F3" s="62"/>
      <c r="G3" s="62"/>
      <c r="H3" s="62"/>
    </row>
    <row r="4" ht="18.75" customHeight="1" spans="1:8">
      <c r="A4" s="60" t="s">
        <v>502</v>
      </c>
      <c r="B4" s="60"/>
      <c r="C4" s="60"/>
      <c r="D4" s="60"/>
      <c r="E4" s="60"/>
      <c r="F4" s="60"/>
      <c r="G4" s="60"/>
      <c r="H4" s="60"/>
    </row>
    <row r="5" ht="18.75" customHeight="1" spans="1:8">
      <c r="A5" s="63" t="s">
        <v>167</v>
      </c>
      <c r="B5" s="63" t="s">
        <v>503</v>
      </c>
      <c r="C5" s="63" t="s">
        <v>504</v>
      </c>
      <c r="D5" s="63" t="s">
        <v>505</v>
      </c>
      <c r="E5" s="63" t="s">
        <v>506</v>
      </c>
      <c r="F5" s="63" t="s">
        <v>507</v>
      </c>
      <c r="G5" s="63"/>
      <c r="H5" s="63"/>
    </row>
    <row r="6" ht="18.75" customHeight="1" spans="1:8">
      <c r="A6" s="63"/>
      <c r="B6" s="63"/>
      <c r="C6" s="63"/>
      <c r="D6" s="63"/>
      <c r="E6" s="63"/>
      <c r="F6" s="63" t="s">
        <v>443</v>
      </c>
      <c r="G6" s="63" t="s">
        <v>444</v>
      </c>
      <c r="H6" s="63" t="s">
        <v>508</v>
      </c>
    </row>
    <row r="7" ht="18.75" customHeight="1" spans="1:8">
      <c r="A7" s="64" t="s">
        <v>74</v>
      </c>
      <c r="B7" s="64" t="s">
        <v>75</v>
      </c>
      <c r="C7" s="64" t="s">
        <v>76</v>
      </c>
      <c r="D7" s="64" t="s">
        <v>77</v>
      </c>
      <c r="E7" s="64" t="s">
        <v>78</v>
      </c>
      <c r="F7" s="64" t="s">
        <v>79</v>
      </c>
      <c r="G7" s="64" t="s">
        <v>80</v>
      </c>
      <c r="H7" s="64" t="s">
        <v>81</v>
      </c>
    </row>
    <row r="8" ht="29.9" customHeight="1" spans="1:8">
      <c r="A8" s="65"/>
      <c r="B8" s="65"/>
      <c r="C8" s="65"/>
      <c r="D8" s="65"/>
      <c r="E8" s="63"/>
      <c r="F8" s="66"/>
      <c r="G8" s="67"/>
      <c r="H8" s="67"/>
    </row>
    <row r="9" ht="20.15" customHeight="1" spans="1:8">
      <c r="A9" s="63" t="s">
        <v>49</v>
      </c>
      <c r="B9" s="63"/>
      <c r="C9" s="63"/>
      <c r="D9" s="63"/>
      <c r="E9" s="63"/>
      <c r="F9" s="66"/>
      <c r="G9" s="67"/>
      <c r="H9" s="67"/>
    </row>
    <row r="10" customHeight="1" spans="1:8">
      <c r="B10" s="58" t="s">
        <v>509</v>
      </c>
      <c r="C10" s="58"/>
    </row>
  </sheetData>
  <mergeCells count="9">
    <mergeCell ref="A3:H3"/>
    <mergeCell ref="F5:H5"/>
    <mergeCell ref="A9:E9"/>
    <mergeCell ref="B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22" sqref="B22"/>
    </sheetView>
  </sheetViews>
  <sheetFormatPr defaultColWidth="9.14166666666667" defaultRowHeight="14.25" customHeight="1"/>
  <cols>
    <col min="1" max="1" width="16.3166666666667" customWidth="1"/>
    <col min="2" max="2" width="39.375" customWidth="1"/>
    <col min="3" max="3" width="23.85" customWidth="1"/>
    <col min="4" max="7" width="19.6" customWidth="1"/>
    <col min="8" max="8" width="15.425" customWidth="1"/>
    <col min="9" max="11" width="19.6" customWidth="1"/>
  </cols>
  <sheetData>
    <row r="1" customHeight="1" spans="1:11">
      <c r="A1" s="30"/>
      <c r="B1" s="30"/>
      <c r="C1" s="30"/>
      <c r="D1" s="30"/>
      <c r="E1" s="30"/>
      <c r="F1" s="30"/>
      <c r="G1" s="30"/>
      <c r="H1" s="30"/>
      <c r="I1" s="30"/>
      <c r="J1" s="30"/>
      <c r="K1" s="30"/>
    </row>
    <row r="2" ht="13.5" customHeight="1" spans="1:11">
      <c r="D2" s="31"/>
      <c r="E2" s="31"/>
      <c r="F2" s="31"/>
      <c r="G2" s="31"/>
      <c r="K2" s="32" t="s">
        <v>510</v>
      </c>
    </row>
    <row r="3" ht="27.75" customHeight="1" spans="1:11">
      <c r="A3" s="33" t="s">
        <v>511</v>
      </c>
      <c r="B3" s="33"/>
      <c r="C3" s="33"/>
      <c r="D3" s="33"/>
      <c r="E3" s="33"/>
      <c r="F3" s="33"/>
      <c r="G3" s="33"/>
      <c r="H3" s="33"/>
      <c r="I3" s="33"/>
      <c r="J3" s="33"/>
      <c r="K3" s="33"/>
    </row>
    <row r="4" ht="13.5" customHeight="1" spans="1:11">
      <c r="A4" s="34" t="str">
        <f>"单位名称："&amp;""</f>
        <v>单位名称：</v>
      </c>
      <c r="B4" s="35"/>
      <c r="C4" s="35"/>
      <c r="D4" s="35"/>
      <c r="E4" s="35"/>
      <c r="F4" s="35"/>
      <c r="G4" s="35"/>
      <c r="H4" s="36"/>
      <c r="I4" s="36"/>
      <c r="J4" s="36"/>
      <c r="K4" s="37" t="s">
        <v>0</v>
      </c>
    </row>
    <row r="5" ht="21.75" customHeight="1" spans="1:11">
      <c r="A5" s="38" t="s">
        <v>216</v>
      </c>
      <c r="B5" s="38" t="s">
        <v>169</v>
      </c>
      <c r="C5" s="38" t="s">
        <v>217</v>
      </c>
      <c r="D5" s="39" t="s">
        <v>170</v>
      </c>
      <c r="E5" s="39" t="s">
        <v>171</v>
      </c>
      <c r="F5" s="39" t="s">
        <v>172</v>
      </c>
      <c r="G5" s="39" t="s">
        <v>173</v>
      </c>
      <c r="H5" s="40" t="s">
        <v>49</v>
      </c>
      <c r="I5" s="41" t="s">
        <v>512</v>
      </c>
      <c r="J5" s="42"/>
      <c r="K5" s="43"/>
    </row>
    <row r="6" ht="21.75" customHeight="1" spans="1:11">
      <c r="A6" s="44"/>
      <c r="B6" s="44"/>
      <c r="C6" s="44"/>
      <c r="D6" s="45"/>
      <c r="E6" s="45"/>
      <c r="F6" s="45"/>
      <c r="G6" s="45"/>
      <c r="H6" s="46"/>
      <c r="I6" s="39" t="s">
        <v>52</v>
      </c>
      <c r="J6" s="39" t="s">
        <v>53</v>
      </c>
      <c r="K6" s="39" t="s">
        <v>54</v>
      </c>
    </row>
    <row r="7" ht="40.5" customHeight="1" spans="1:11">
      <c r="A7" s="47"/>
      <c r="B7" s="47"/>
      <c r="C7" s="47"/>
      <c r="D7" s="48"/>
      <c r="E7" s="48"/>
      <c r="F7" s="48"/>
      <c r="G7" s="48"/>
      <c r="H7" s="49"/>
      <c r="I7" s="48" t="s">
        <v>51</v>
      </c>
      <c r="J7" s="48"/>
      <c r="K7" s="48"/>
    </row>
    <row r="8" ht="15" customHeight="1" spans="1:11">
      <c r="A8" s="50">
        <v>1</v>
      </c>
      <c r="B8" s="50">
        <v>2</v>
      </c>
      <c r="C8" s="50">
        <v>3</v>
      </c>
      <c r="D8" s="50">
        <v>4</v>
      </c>
      <c r="E8" s="50">
        <v>5</v>
      </c>
      <c r="F8" s="50">
        <v>6</v>
      </c>
      <c r="G8" s="50">
        <v>7</v>
      </c>
      <c r="H8" s="50">
        <v>8</v>
      </c>
      <c r="I8" s="50">
        <v>9</v>
      </c>
      <c r="J8" s="51">
        <v>10</v>
      </c>
      <c r="K8" s="51">
        <v>11</v>
      </c>
    </row>
    <row r="9" ht="30.65" customHeight="1" spans="1:11">
      <c r="A9" s="52"/>
      <c r="B9" s="53"/>
      <c r="C9" s="52"/>
      <c r="D9" s="52"/>
      <c r="E9" s="52"/>
      <c r="F9" s="52"/>
      <c r="G9" s="52"/>
      <c r="H9" s="54"/>
      <c r="I9" s="54"/>
      <c r="J9" s="54"/>
      <c r="K9" s="54"/>
    </row>
    <row r="10" ht="30.65" customHeight="1" spans="1:11">
      <c r="A10" s="53"/>
      <c r="B10" s="53"/>
      <c r="C10" s="53"/>
      <c r="D10" s="53"/>
      <c r="E10" s="53"/>
      <c r="F10" s="53"/>
      <c r="G10" s="53"/>
      <c r="H10" s="54"/>
      <c r="I10" s="54"/>
      <c r="J10" s="54"/>
      <c r="K10" s="54"/>
    </row>
    <row r="11" ht="18.75" customHeight="1" spans="1:11">
      <c r="A11" s="55" t="s">
        <v>157</v>
      </c>
      <c r="B11" s="56"/>
      <c r="C11" s="56"/>
      <c r="D11" s="56"/>
      <c r="E11" s="56"/>
      <c r="F11" s="56"/>
      <c r="G11" s="57"/>
      <c r="H11" s="54"/>
      <c r="I11" s="54"/>
      <c r="J11" s="54"/>
      <c r="K11" s="54"/>
    </row>
    <row r="12" customHeight="1" spans="1:11">
      <c r="A12" s="58" t="s">
        <v>513</v>
      </c>
      <c r="B12" s="58"/>
    </row>
  </sheetData>
  <mergeCells count="16">
    <mergeCell ref="A3:K3"/>
    <mergeCell ref="A4:G4"/>
    <mergeCell ref="I5:K5"/>
    <mergeCell ref="A11:G11"/>
    <mergeCell ref="A12:B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pane ySplit="1" topLeftCell="A3" activePane="bottomLeft" state="frozen"/>
      <selection/>
      <selection pane="bottomLeft" activeCell="C1" sqref="$A1:$XFD1048576"/>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s="1" customFormat="1" ht="13.5" customHeight="1" spans="1:7">
      <c r="D1" s="2"/>
      <c r="E1" s="1"/>
      <c r="F1" s="1"/>
      <c r="G1" s="3"/>
    </row>
    <row r="2" s="1" customFormat="1" ht="41.25" customHeight="1" spans="1:7">
      <c r="A2" s="4" t="str">
        <f>"2026"&amp;"年部门项目中期规划预算表"</f>
        <v>2026年部门项目中期规划预算表</v>
      </c>
      <c r="B2" s="4"/>
      <c r="C2" s="4"/>
      <c r="D2" s="4"/>
      <c r="E2" s="4"/>
      <c r="F2" s="4"/>
      <c r="G2" s="4"/>
    </row>
    <row r="3" s="1" customFormat="1" ht="13.5" customHeight="1" spans="1:7">
      <c r="A3" s="5" t="str">
        <f>"单位名称："&amp;"昆明市昆华实验中学"</f>
        <v>单位名称：昆明市昆华实验中学</v>
      </c>
      <c r="B3" s="6"/>
      <c r="C3" s="6"/>
      <c r="D3" s="6"/>
      <c r="E3" s="7"/>
      <c r="F3" s="7"/>
      <c r="G3" s="8" t="s">
        <v>0</v>
      </c>
    </row>
    <row r="4" s="1" customFormat="1" ht="21.75" customHeight="1" spans="1:7">
      <c r="A4" s="9" t="s">
        <v>217</v>
      </c>
      <c r="B4" s="9" t="s">
        <v>216</v>
      </c>
      <c r="C4" s="9" t="s">
        <v>169</v>
      </c>
      <c r="D4" s="10" t="s">
        <v>514</v>
      </c>
      <c r="E4" s="11" t="s">
        <v>52</v>
      </c>
      <c r="F4" s="12"/>
      <c r="G4" s="13"/>
    </row>
    <row r="5" s="1" customFormat="1" ht="21.75" customHeight="1" spans="1:7">
      <c r="A5" s="14"/>
      <c r="B5" s="14"/>
      <c r="C5" s="14"/>
      <c r="D5" s="15"/>
      <c r="E5" s="16" t="str">
        <f>"2026"&amp;"年"</f>
        <v>2026年</v>
      </c>
      <c r="F5" s="16" t="str">
        <f>("2026"+1)&amp;"年"</f>
        <v>2027年</v>
      </c>
      <c r="G5" s="16" t="str">
        <f>("2026"+2)&amp;"年"</f>
        <v>2028年</v>
      </c>
    </row>
    <row r="6" s="1" customFormat="1" ht="40.5" customHeight="1" spans="1:7">
      <c r="A6" s="17"/>
      <c r="B6" s="17"/>
      <c r="C6" s="17"/>
      <c r="D6" s="18"/>
      <c r="E6" s="19"/>
      <c r="F6" s="19"/>
      <c r="G6" s="19"/>
    </row>
    <row r="7" s="1" customFormat="1" ht="15" customHeight="1" spans="1:7">
      <c r="A7" s="20">
        <v>1</v>
      </c>
      <c r="B7" s="20">
        <v>2</v>
      </c>
      <c r="C7" s="20">
        <v>3</v>
      </c>
      <c r="D7" s="20">
        <v>4</v>
      </c>
      <c r="E7" s="20">
        <v>5</v>
      </c>
      <c r="F7" s="20">
        <v>6</v>
      </c>
      <c r="G7" s="20">
        <v>7</v>
      </c>
    </row>
    <row r="8" s="1" customFormat="1" customHeight="1" spans="1:7">
      <c r="A8" s="21" t="s">
        <v>63</v>
      </c>
      <c r="B8" s="22"/>
      <c r="C8" s="22"/>
      <c r="D8" s="22"/>
      <c r="E8" s="22">
        <v>618462.48</v>
      </c>
      <c r="F8" s="22"/>
      <c r="G8" s="22"/>
    </row>
    <row r="9" s="1" customFormat="1" ht="17.25" customHeight="1" spans="1:7">
      <c r="A9" s="23"/>
      <c r="B9" s="24" t="s">
        <v>515</v>
      </c>
      <c r="C9" s="24" t="s">
        <v>225</v>
      </c>
      <c r="D9" s="23" t="s">
        <v>516</v>
      </c>
      <c r="E9" s="25">
        <v>283920</v>
      </c>
      <c r="F9" s="25"/>
      <c r="G9" s="25"/>
    </row>
    <row r="10" s="1" customFormat="1" ht="17.25" customHeight="1" spans="1:7">
      <c r="A10" s="26"/>
      <c r="B10" s="24" t="s">
        <v>517</v>
      </c>
      <c r="C10" s="24" t="s">
        <v>221</v>
      </c>
      <c r="D10" s="23" t="s">
        <v>516</v>
      </c>
      <c r="E10" s="25">
        <v>259200</v>
      </c>
      <c r="F10" s="25"/>
      <c r="G10" s="25"/>
    </row>
    <row r="11" s="1" customFormat="1" ht="17.25" customHeight="1" spans="1:7">
      <c r="A11" s="26"/>
      <c r="B11" s="24" t="s">
        <v>518</v>
      </c>
      <c r="C11" s="24" t="s">
        <v>235</v>
      </c>
      <c r="D11" s="23" t="s">
        <v>516</v>
      </c>
      <c r="E11" s="25">
        <v>46804.48</v>
      </c>
      <c r="F11" s="25"/>
      <c r="G11" s="25"/>
    </row>
    <row r="12" s="1" customFormat="1" ht="17.25" customHeight="1" spans="1:7">
      <c r="A12" s="26"/>
      <c r="B12" s="24" t="s">
        <v>518</v>
      </c>
      <c r="C12" s="24" t="s">
        <v>236</v>
      </c>
      <c r="D12" s="23" t="s">
        <v>516</v>
      </c>
      <c r="E12" s="25">
        <v>16800</v>
      </c>
      <c r="F12" s="25"/>
      <c r="G12" s="25"/>
    </row>
    <row r="13" s="1" customFormat="1" ht="17.25" customHeight="1" spans="1:7">
      <c r="A13" s="26"/>
      <c r="B13" s="24" t="s">
        <v>519</v>
      </c>
      <c r="C13" s="24" t="s">
        <v>253</v>
      </c>
      <c r="D13" s="23" t="s">
        <v>516</v>
      </c>
      <c r="E13" s="25">
        <v>11738</v>
      </c>
      <c r="F13" s="25"/>
      <c r="G13" s="25"/>
    </row>
    <row r="14" s="1" customFormat="1" ht="18.75" customHeight="1" spans="1:7">
      <c r="A14" s="27" t="s">
        <v>49</v>
      </c>
      <c r="B14" s="28" t="s">
        <v>520</v>
      </c>
      <c r="C14" s="28"/>
      <c r="D14" s="29"/>
      <c r="E14" s="25">
        <v>618462.48</v>
      </c>
      <c r="F14" s="25"/>
      <c r="G14" s="25"/>
    </row>
  </sheetData>
  <mergeCells count="11">
    <mergeCell ref="A2:G2"/>
    <mergeCell ref="A3:F3"/>
    <mergeCell ref="E4:G4"/>
    <mergeCell ref="A14:D14"/>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zoomScale="70" zoomScaleNormal="70" workbookViewId="0">
      <pane ySplit="1" topLeftCell="A2" activePane="bottomLeft" state="frozen"/>
      <selection/>
      <selection pane="bottomLeft" activeCell="E1" sqref="$A1:$XFD1048576"/>
    </sheetView>
  </sheetViews>
  <sheetFormatPr defaultColWidth="8.425" defaultRowHeight="12.75" customHeight="1"/>
  <cols>
    <col min="1" max="1" width="26.575" style="1" customWidth="1"/>
    <col min="2" max="2" width="39.7083333333333" style="1" customWidth="1"/>
    <col min="3" max="3" width="20.2833333333333" style="1" customWidth="1"/>
    <col min="4" max="5" width="20.7083333333333" style="1" customWidth="1"/>
    <col min="6" max="6" width="19.1416666666667" style="1" customWidth="1"/>
    <col min="7" max="7" width="24.575" style="1" customWidth="1"/>
    <col min="8" max="8" width="20.425" style="1" customWidth="1"/>
    <col min="9" max="9" width="22.7083333333333" style="1" customWidth="1"/>
    <col min="10" max="10" width="25" style="1" customWidth="1"/>
    <col min="11" max="11" width="20.2833333333333" style="1" customWidth="1"/>
    <col min="12" max="12" width="20.575" style="1" customWidth="1"/>
    <col min="13" max="13" width="25.7083333333333" style="1" customWidth="1"/>
    <col min="14" max="14" width="19" style="1" customWidth="1"/>
    <col min="15" max="16" width="23.85" style="1" customWidth="1"/>
    <col min="17" max="17" width="24.1416666666667" style="1" customWidth="1"/>
    <col min="18" max="18" width="27.575" style="1" customWidth="1"/>
    <col min="19" max="19" width="21.1416666666667" style="1" customWidth="1"/>
    <col min="20" max="20" width="32.425" style="1" customWidth="1"/>
    <col min="21" max="16384" width="8.425" style="1"/>
  </cols>
  <sheetData>
    <row r="1" s="1" customFormat="1" ht="17.25" customHeight="1" spans="1:20">
      <c r="A1" s="179"/>
    </row>
    <row r="2" s="1" customFormat="1" ht="41.25" customHeight="1" spans="1:20">
      <c r="A2" s="202" t="str">
        <f>"2026"&amp;"年部门收入预算表"</f>
        <v>2026年部门收入预算表</v>
      </c>
    </row>
    <row r="3" s="1" customFormat="1" ht="17.25" customHeight="1" spans="1:20">
      <c r="A3" s="178" t="str">
        <f>"单位名称："&amp;"昆明市昆华实验中学"</f>
        <v>单位名称：昆明市昆华实验中学</v>
      </c>
      <c r="B3" s="221"/>
      <c r="C3" s="201"/>
      <c r="D3" s="222"/>
      <c r="E3" s="222"/>
      <c r="F3" s="222"/>
      <c r="G3" s="222"/>
      <c r="H3" s="222"/>
      <c r="I3" s="222"/>
      <c r="J3" s="222"/>
      <c r="K3" s="222"/>
      <c r="L3" s="222"/>
      <c r="M3" s="222"/>
      <c r="N3" s="222"/>
      <c r="O3" s="222"/>
      <c r="P3" s="222"/>
      <c r="Q3" s="222"/>
      <c r="R3" s="222"/>
      <c r="S3" s="222"/>
      <c r="T3" s="223" t="s">
        <v>0</v>
      </c>
    </row>
    <row r="4" s="1" customFormat="1" ht="21.75" customHeight="1" spans="1:20">
      <c r="A4" s="181" t="s">
        <v>47</v>
      </c>
      <c r="B4" s="181" t="s">
        <v>48</v>
      </c>
      <c r="C4" s="181" t="s">
        <v>49</v>
      </c>
      <c r="D4" s="181" t="s">
        <v>50</v>
      </c>
      <c r="E4" s="181"/>
      <c r="F4" s="181"/>
      <c r="G4" s="181"/>
      <c r="H4" s="181"/>
      <c r="I4" s="140"/>
      <c r="J4" s="181"/>
      <c r="K4" s="181"/>
      <c r="L4" s="181"/>
      <c r="M4" s="181"/>
      <c r="N4" s="181"/>
      <c r="O4" s="181" t="s">
        <v>43</v>
      </c>
      <c r="P4" s="181"/>
      <c r="Q4" s="181"/>
      <c r="R4" s="181"/>
      <c r="S4" s="181"/>
      <c r="T4" s="181"/>
    </row>
    <row r="5" s="1" customFormat="1" ht="27" customHeight="1" spans="1:20">
      <c r="A5" s="181"/>
      <c r="B5" s="181"/>
      <c r="C5" s="181"/>
      <c r="D5" s="181" t="s">
        <v>51</v>
      </c>
      <c r="E5" s="181" t="s">
        <v>52</v>
      </c>
      <c r="F5" s="181" t="s">
        <v>53</v>
      </c>
      <c r="G5" s="181" t="s">
        <v>54</v>
      </c>
      <c r="H5" s="181" t="s">
        <v>55</v>
      </c>
      <c r="I5" s="140" t="s">
        <v>56</v>
      </c>
      <c r="J5" s="181"/>
      <c r="K5" s="181"/>
      <c r="L5" s="181"/>
      <c r="M5" s="181"/>
      <c r="N5" s="181"/>
      <c r="O5" s="181" t="s">
        <v>51</v>
      </c>
      <c r="P5" s="181" t="s">
        <v>52</v>
      </c>
      <c r="Q5" s="181" t="s">
        <v>53</v>
      </c>
      <c r="R5" s="181" t="s">
        <v>54</v>
      </c>
      <c r="S5" s="181" t="s">
        <v>55</v>
      </c>
      <c r="T5" s="181" t="s">
        <v>56</v>
      </c>
    </row>
    <row r="6" s="1" customFormat="1" ht="30" customHeight="1" spans="1:20">
      <c r="A6" s="220"/>
      <c r="B6" s="220"/>
      <c r="C6" s="224"/>
      <c r="D6" s="224"/>
      <c r="E6" s="224"/>
      <c r="F6" s="224"/>
      <c r="G6" s="224"/>
      <c r="H6" s="224"/>
      <c r="I6" s="162" t="s">
        <v>51</v>
      </c>
      <c r="J6" s="181" t="s">
        <v>57</v>
      </c>
      <c r="K6" s="181" t="s">
        <v>58</v>
      </c>
      <c r="L6" s="181" t="s">
        <v>59</v>
      </c>
      <c r="M6" s="181" t="s">
        <v>60</v>
      </c>
      <c r="N6" s="181" t="s">
        <v>61</v>
      </c>
      <c r="O6" s="225"/>
      <c r="P6" s="225"/>
      <c r="Q6" s="225"/>
      <c r="R6" s="225"/>
      <c r="S6" s="225"/>
      <c r="T6" s="224"/>
    </row>
    <row r="7" s="1" customFormat="1" ht="15" customHeight="1" spans="1:20">
      <c r="A7" s="147">
        <v>1</v>
      </c>
      <c r="B7" s="147">
        <v>2</v>
      </c>
      <c r="C7" s="147">
        <v>3</v>
      </c>
      <c r="D7" s="147">
        <v>4</v>
      </c>
      <c r="E7" s="147">
        <v>5</v>
      </c>
      <c r="F7" s="147">
        <v>6</v>
      </c>
      <c r="G7" s="147">
        <v>7</v>
      </c>
      <c r="H7" s="147">
        <v>8</v>
      </c>
      <c r="I7" s="162">
        <v>9</v>
      </c>
      <c r="J7" s="147">
        <v>10</v>
      </c>
      <c r="K7" s="147">
        <v>11</v>
      </c>
      <c r="L7" s="147">
        <v>12</v>
      </c>
      <c r="M7" s="147">
        <v>13</v>
      </c>
      <c r="N7" s="147">
        <v>14</v>
      </c>
      <c r="O7" s="147">
        <v>15</v>
      </c>
      <c r="P7" s="147">
        <v>16</v>
      </c>
      <c r="Q7" s="147">
        <v>17</v>
      </c>
      <c r="R7" s="147">
        <v>18</v>
      </c>
      <c r="S7" s="147">
        <v>19</v>
      </c>
      <c r="T7" s="147">
        <v>20</v>
      </c>
    </row>
    <row r="8" s="1" customFormat="1" ht="18" customHeight="1" spans="1:20">
      <c r="A8" s="23" t="s">
        <v>62</v>
      </c>
      <c r="B8" s="23" t="s">
        <v>63</v>
      </c>
      <c r="C8" s="145">
        <v>13405941.62</v>
      </c>
      <c r="D8" s="145">
        <v>13405941.62</v>
      </c>
      <c r="E8" s="145">
        <v>6975795.52</v>
      </c>
      <c r="F8" s="145"/>
      <c r="G8" s="145"/>
      <c r="H8" s="145"/>
      <c r="I8" s="145">
        <v>6430146.1</v>
      </c>
      <c r="J8" s="145"/>
      <c r="K8" s="145"/>
      <c r="L8" s="145">
        <v>3000000</v>
      </c>
      <c r="M8" s="145"/>
      <c r="N8" s="145">
        <v>3430146.1</v>
      </c>
      <c r="O8" s="145"/>
      <c r="P8" s="145"/>
      <c r="Q8" s="145"/>
      <c r="R8" s="145"/>
      <c r="S8" s="145"/>
      <c r="T8" s="145"/>
    </row>
    <row r="9" s="1" customFormat="1" ht="18" customHeight="1" spans="1:20">
      <c r="A9" s="226" t="s">
        <v>49</v>
      </c>
      <c r="B9" s="226"/>
      <c r="C9" s="145">
        <v>13405941.62</v>
      </c>
      <c r="D9" s="145">
        <v>13405941.62</v>
      </c>
      <c r="E9" s="145">
        <v>6975795.52</v>
      </c>
      <c r="F9" s="145"/>
      <c r="G9" s="145"/>
      <c r="H9" s="145"/>
      <c r="I9" s="145">
        <v>6430146.1</v>
      </c>
      <c r="J9" s="145"/>
      <c r="K9" s="145"/>
      <c r="L9" s="145">
        <v>3000000</v>
      </c>
      <c r="M9" s="145"/>
      <c r="N9" s="145">
        <v>3430146.1</v>
      </c>
      <c r="O9" s="145"/>
      <c r="P9" s="145"/>
      <c r="Q9" s="145"/>
      <c r="R9" s="145"/>
      <c r="S9" s="145"/>
      <c r="T9" s="145"/>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zoomScale="60" zoomScaleNormal="60" workbookViewId="0">
      <pane ySplit="1" topLeftCell="A2" activePane="bottomLeft" state="frozen"/>
      <selection/>
      <selection pane="bottomLeft" activeCell="A1" sqref="$A1:$XFD1048576"/>
    </sheetView>
  </sheetViews>
  <sheetFormatPr defaultColWidth="14" defaultRowHeight="12.75" customHeight="1"/>
  <cols>
    <col min="1" max="1" width="14.85" style="1" customWidth="1"/>
    <col min="2" max="2" width="28.85" style="1" customWidth="1"/>
    <col min="3" max="3" width="19.2833333333333" style="1" customWidth="1"/>
    <col min="4" max="4" width="20.2833333333333" style="1" customWidth="1"/>
    <col min="5" max="5" width="17" style="1" customWidth="1"/>
    <col min="6" max="6" width="22" style="1" customWidth="1"/>
    <col min="7" max="7" width="16" style="1" customWidth="1"/>
    <col min="8" max="8" width="16.2833333333333" style="1" customWidth="1"/>
    <col min="9" max="9" width="15.7083333333333" style="1" customWidth="1"/>
    <col min="10" max="10" width="18.575" style="1" customWidth="1"/>
    <col min="11" max="11" width="16.7083333333333" style="1" customWidth="1"/>
    <col min="12" max="12" width="16.2833333333333" style="1" customWidth="1"/>
    <col min="13" max="16384" width="14" style="1"/>
  </cols>
  <sheetData>
    <row r="1" s="1" customFormat="1" ht="17.25" customHeight="1" spans="1:15">
      <c r="A1" s="201"/>
    </row>
    <row r="2" s="1" customFormat="1" ht="41.25" customHeight="1" spans="1:15">
      <c r="A2" s="202" t="str">
        <f>"2026"&amp;"年部门支出预算表"</f>
        <v>2026年部门支出预算表</v>
      </c>
    </row>
    <row r="3" s="1" customFormat="1" ht="17.25" customHeight="1" spans="1:15">
      <c r="A3" s="178" t="str">
        <f>"单位名称："&amp;"昆明市昆华实验中学"</f>
        <v>单位名称：昆明市昆华实验中学</v>
      </c>
      <c r="O3" s="201" t="s">
        <v>0</v>
      </c>
    </row>
    <row r="4" s="1" customFormat="1" ht="27" customHeight="1" spans="1:15">
      <c r="A4" s="214" t="s">
        <v>64</v>
      </c>
      <c r="B4" s="214" t="s">
        <v>65</v>
      </c>
      <c r="C4" s="214" t="s">
        <v>49</v>
      </c>
      <c r="D4" s="158" t="s">
        <v>52</v>
      </c>
      <c r="E4" s="158"/>
      <c r="F4" s="158"/>
      <c r="G4" s="158" t="s">
        <v>53</v>
      </c>
      <c r="H4" s="158" t="s">
        <v>54</v>
      </c>
      <c r="I4" s="158" t="s">
        <v>66</v>
      </c>
      <c r="J4" s="158" t="s">
        <v>56</v>
      </c>
      <c r="K4" s="158"/>
      <c r="L4" s="158"/>
      <c r="M4" s="158"/>
      <c r="N4" s="195"/>
      <c r="O4" s="195"/>
    </row>
    <row r="5" s="1" customFormat="1" ht="42" customHeight="1" spans="1:15">
      <c r="A5" s="215"/>
      <c r="B5" s="215"/>
      <c r="C5" s="158"/>
      <c r="D5" s="158" t="s">
        <v>51</v>
      </c>
      <c r="E5" s="158" t="s">
        <v>67</v>
      </c>
      <c r="F5" s="158" t="s">
        <v>68</v>
      </c>
      <c r="G5" s="158"/>
      <c r="H5" s="158"/>
      <c r="I5" s="205"/>
      <c r="J5" s="158" t="s">
        <v>51</v>
      </c>
      <c r="K5" s="205" t="s">
        <v>69</v>
      </c>
      <c r="L5" s="205" t="s">
        <v>70</v>
      </c>
      <c r="M5" s="205" t="s">
        <v>71</v>
      </c>
      <c r="N5" s="205" t="s">
        <v>72</v>
      </c>
      <c r="O5" s="205" t="s">
        <v>73</v>
      </c>
    </row>
    <row r="6" s="1" customFormat="1" ht="18" customHeight="1" spans="1:15">
      <c r="A6" s="216" t="s">
        <v>74</v>
      </c>
      <c r="B6" s="216" t="s">
        <v>75</v>
      </c>
      <c r="C6" s="216" t="s">
        <v>76</v>
      </c>
      <c r="D6" s="187" t="s">
        <v>77</v>
      </c>
      <c r="E6" s="187" t="s">
        <v>78</v>
      </c>
      <c r="F6" s="187" t="s">
        <v>79</v>
      </c>
      <c r="G6" s="187" t="s">
        <v>80</v>
      </c>
      <c r="H6" s="187" t="s">
        <v>81</v>
      </c>
      <c r="I6" s="187" t="s">
        <v>82</v>
      </c>
      <c r="J6" s="187" t="s">
        <v>83</v>
      </c>
      <c r="K6" s="187" t="s">
        <v>84</v>
      </c>
      <c r="L6" s="187" t="s">
        <v>85</v>
      </c>
      <c r="M6" s="187" t="s">
        <v>86</v>
      </c>
      <c r="N6" s="216" t="s">
        <v>87</v>
      </c>
      <c r="O6" s="187" t="s">
        <v>88</v>
      </c>
    </row>
    <row r="7" s="1" customFormat="1" ht="21" customHeight="1" spans="1:15">
      <c r="A7" s="217" t="s">
        <v>89</v>
      </c>
      <c r="B7" s="217" t="s">
        <v>90</v>
      </c>
      <c r="C7" s="144">
        <v>12485522.62</v>
      </c>
      <c r="D7" s="145">
        <v>6055376.52</v>
      </c>
      <c r="E7" s="145">
        <v>5436914.04</v>
      </c>
      <c r="F7" s="145">
        <v>618462.48</v>
      </c>
      <c r="G7" s="145"/>
      <c r="H7" s="145"/>
      <c r="I7" s="145"/>
      <c r="J7" s="145">
        <v>6430146.1</v>
      </c>
      <c r="K7" s="145"/>
      <c r="L7" s="145"/>
      <c r="M7" s="145">
        <v>3000000</v>
      </c>
      <c r="N7" s="144"/>
      <c r="O7" s="144">
        <v>3430146.1</v>
      </c>
    </row>
    <row r="8" s="1" customFormat="1" ht="21" customHeight="1" spans="1:15">
      <c r="A8" s="218" t="s">
        <v>91</v>
      </c>
      <c r="B8" s="218" t="s">
        <v>92</v>
      </c>
      <c r="C8" s="144">
        <v>9226322.62</v>
      </c>
      <c r="D8" s="145">
        <v>5796176.52</v>
      </c>
      <c r="E8" s="145">
        <v>5436914.04</v>
      </c>
      <c r="F8" s="145">
        <v>359262.48</v>
      </c>
      <c r="G8" s="145"/>
      <c r="H8" s="145"/>
      <c r="I8" s="145"/>
      <c r="J8" s="145">
        <v>3430146.1</v>
      </c>
      <c r="K8" s="145"/>
      <c r="L8" s="145"/>
      <c r="M8" s="145"/>
      <c r="N8" s="144"/>
      <c r="O8" s="144">
        <v>3430146.1</v>
      </c>
    </row>
    <row r="9" s="1" customFormat="1" ht="21" customHeight="1" spans="1:15">
      <c r="A9" s="219" t="s">
        <v>93</v>
      </c>
      <c r="B9" s="219" t="s">
        <v>94</v>
      </c>
      <c r="C9" s="144">
        <v>9226322.62</v>
      </c>
      <c r="D9" s="145">
        <v>5796176.52</v>
      </c>
      <c r="E9" s="145">
        <v>5436914.04</v>
      </c>
      <c r="F9" s="145">
        <v>359262.48</v>
      </c>
      <c r="G9" s="145"/>
      <c r="H9" s="145"/>
      <c r="I9" s="145"/>
      <c r="J9" s="145">
        <v>3430146.1</v>
      </c>
      <c r="K9" s="145"/>
      <c r="L9" s="145"/>
      <c r="M9" s="145"/>
      <c r="N9" s="144"/>
      <c r="O9" s="144">
        <v>3430146.1</v>
      </c>
    </row>
    <row r="10" s="1" customFormat="1" ht="21" customHeight="1" spans="1:15">
      <c r="A10" s="218" t="s">
        <v>95</v>
      </c>
      <c r="B10" s="218" t="s">
        <v>96</v>
      </c>
      <c r="C10" s="144">
        <v>3259200</v>
      </c>
      <c r="D10" s="145">
        <v>259200</v>
      </c>
      <c r="E10" s="145"/>
      <c r="F10" s="145">
        <v>259200</v>
      </c>
      <c r="G10" s="145"/>
      <c r="H10" s="145"/>
      <c r="I10" s="145"/>
      <c r="J10" s="145">
        <v>3000000</v>
      </c>
      <c r="K10" s="145"/>
      <c r="L10" s="145"/>
      <c r="M10" s="145">
        <v>3000000</v>
      </c>
      <c r="N10" s="144"/>
      <c r="O10" s="144"/>
    </row>
    <row r="11" s="1" customFormat="1" ht="21" customHeight="1" spans="1:15">
      <c r="A11" s="219" t="s">
        <v>97</v>
      </c>
      <c r="B11" s="219" t="s">
        <v>98</v>
      </c>
      <c r="C11" s="144">
        <v>3259200</v>
      </c>
      <c r="D11" s="145">
        <v>259200</v>
      </c>
      <c r="E11" s="145"/>
      <c r="F11" s="145">
        <v>259200</v>
      </c>
      <c r="G11" s="145"/>
      <c r="H11" s="145"/>
      <c r="I11" s="145"/>
      <c r="J11" s="145">
        <v>3000000</v>
      </c>
      <c r="K11" s="145"/>
      <c r="L11" s="145"/>
      <c r="M11" s="145">
        <v>3000000</v>
      </c>
      <c r="N11" s="144"/>
      <c r="O11" s="144"/>
    </row>
    <row r="12" s="1" customFormat="1" ht="21" customHeight="1" spans="1:15">
      <c r="A12" s="217" t="s">
        <v>99</v>
      </c>
      <c r="B12" s="217" t="s">
        <v>100</v>
      </c>
      <c r="C12" s="144">
        <v>419232</v>
      </c>
      <c r="D12" s="145">
        <v>419232</v>
      </c>
      <c r="E12" s="145">
        <v>419232</v>
      </c>
      <c r="F12" s="145"/>
      <c r="G12" s="145"/>
      <c r="H12" s="145"/>
      <c r="I12" s="145"/>
      <c r="J12" s="145"/>
      <c r="K12" s="145"/>
      <c r="L12" s="145"/>
      <c r="M12" s="145"/>
      <c r="N12" s="144"/>
      <c r="O12" s="144"/>
    </row>
    <row r="13" s="1" customFormat="1" ht="21" customHeight="1" spans="1:15">
      <c r="A13" s="218" t="s">
        <v>101</v>
      </c>
      <c r="B13" s="218" t="s">
        <v>102</v>
      </c>
      <c r="C13" s="144">
        <v>419232</v>
      </c>
      <c r="D13" s="145">
        <v>419232</v>
      </c>
      <c r="E13" s="145">
        <v>419232</v>
      </c>
      <c r="F13" s="145"/>
      <c r="G13" s="145"/>
      <c r="H13" s="145"/>
      <c r="I13" s="145"/>
      <c r="J13" s="145"/>
      <c r="K13" s="145"/>
      <c r="L13" s="145"/>
      <c r="M13" s="145"/>
      <c r="N13" s="144"/>
      <c r="O13" s="144"/>
    </row>
    <row r="14" s="1" customFormat="1" ht="21" customHeight="1" spans="1:15">
      <c r="A14" s="219" t="s">
        <v>103</v>
      </c>
      <c r="B14" s="219" t="s">
        <v>104</v>
      </c>
      <c r="C14" s="144">
        <v>419232</v>
      </c>
      <c r="D14" s="145">
        <v>419232</v>
      </c>
      <c r="E14" s="145">
        <v>419232</v>
      </c>
      <c r="F14" s="145"/>
      <c r="G14" s="145"/>
      <c r="H14" s="145"/>
      <c r="I14" s="145"/>
      <c r="J14" s="145"/>
      <c r="K14" s="145"/>
      <c r="L14" s="145"/>
      <c r="M14" s="145"/>
      <c r="N14" s="144"/>
      <c r="O14" s="144"/>
    </row>
    <row r="15" s="1" customFormat="1" ht="21" customHeight="1" spans="1:15">
      <c r="A15" s="217" t="s">
        <v>105</v>
      </c>
      <c r="B15" s="217" t="s">
        <v>106</v>
      </c>
      <c r="C15" s="144">
        <v>314359</v>
      </c>
      <c r="D15" s="145">
        <v>314359</v>
      </c>
      <c r="E15" s="145">
        <v>314359</v>
      </c>
      <c r="F15" s="145"/>
      <c r="G15" s="145"/>
      <c r="H15" s="145"/>
      <c r="I15" s="145"/>
      <c r="J15" s="145"/>
      <c r="K15" s="145"/>
      <c r="L15" s="145"/>
      <c r="M15" s="145"/>
      <c r="N15" s="144"/>
      <c r="O15" s="144"/>
    </row>
    <row r="16" s="1" customFormat="1" ht="21" customHeight="1" spans="1:15">
      <c r="A16" s="218" t="s">
        <v>107</v>
      </c>
      <c r="B16" s="218" t="s">
        <v>108</v>
      </c>
      <c r="C16" s="144">
        <v>314359</v>
      </c>
      <c r="D16" s="145">
        <v>314359</v>
      </c>
      <c r="E16" s="145">
        <v>314359</v>
      </c>
      <c r="F16" s="145"/>
      <c r="G16" s="145"/>
      <c r="H16" s="145"/>
      <c r="I16" s="145"/>
      <c r="J16" s="145"/>
      <c r="K16" s="145"/>
      <c r="L16" s="145"/>
      <c r="M16" s="145"/>
      <c r="N16" s="144"/>
      <c r="O16" s="144"/>
    </row>
    <row r="17" s="1" customFormat="1" ht="21" customHeight="1" spans="1:15">
      <c r="A17" s="219" t="s">
        <v>109</v>
      </c>
      <c r="B17" s="219" t="s">
        <v>110</v>
      </c>
      <c r="C17" s="144">
        <v>196966</v>
      </c>
      <c r="D17" s="145">
        <v>196966</v>
      </c>
      <c r="E17" s="145">
        <v>196966</v>
      </c>
      <c r="F17" s="145"/>
      <c r="G17" s="145"/>
      <c r="H17" s="145"/>
      <c r="I17" s="145"/>
      <c r="J17" s="145"/>
      <c r="K17" s="145"/>
      <c r="L17" s="145"/>
      <c r="M17" s="145"/>
      <c r="N17" s="144"/>
      <c r="O17" s="144"/>
    </row>
    <row r="18" s="1" customFormat="1" ht="21" customHeight="1" spans="1:15">
      <c r="A18" s="219" t="s">
        <v>111</v>
      </c>
      <c r="B18" s="219" t="s">
        <v>112</v>
      </c>
      <c r="C18" s="144">
        <v>100210</v>
      </c>
      <c r="D18" s="145">
        <v>100210</v>
      </c>
      <c r="E18" s="145">
        <v>100210</v>
      </c>
      <c r="F18" s="145"/>
      <c r="G18" s="145"/>
      <c r="H18" s="145"/>
      <c r="I18" s="145"/>
      <c r="J18" s="145"/>
      <c r="K18" s="145"/>
      <c r="L18" s="145"/>
      <c r="M18" s="145"/>
      <c r="N18" s="144"/>
      <c r="O18" s="144"/>
    </row>
    <row r="19" s="1" customFormat="1" ht="21" customHeight="1" spans="1:15">
      <c r="A19" s="219" t="s">
        <v>113</v>
      </c>
      <c r="B19" s="219" t="s">
        <v>114</v>
      </c>
      <c r="C19" s="144">
        <v>17183</v>
      </c>
      <c r="D19" s="145">
        <v>17183</v>
      </c>
      <c r="E19" s="145">
        <v>17183</v>
      </c>
      <c r="F19" s="145"/>
      <c r="G19" s="145"/>
      <c r="H19" s="145"/>
      <c r="I19" s="145"/>
      <c r="J19" s="145"/>
      <c r="K19" s="145"/>
      <c r="L19" s="145"/>
      <c r="M19" s="145"/>
      <c r="N19" s="144"/>
      <c r="O19" s="144"/>
    </row>
    <row r="20" s="1" customFormat="1" ht="21" customHeight="1" spans="1:15">
      <c r="A20" s="217" t="s">
        <v>115</v>
      </c>
      <c r="B20" s="217" t="s">
        <v>116</v>
      </c>
      <c r="C20" s="144">
        <v>186828</v>
      </c>
      <c r="D20" s="145">
        <v>186828</v>
      </c>
      <c r="E20" s="145">
        <v>186828</v>
      </c>
      <c r="F20" s="145"/>
      <c r="G20" s="145"/>
      <c r="H20" s="145"/>
      <c r="I20" s="145"/>
      <c r="J20" s="145"/>
      <c r="K20" s="145"/>
      <c r="L20" s="145"/>
      <c r="M20" s="145"/>
      <c r="N20" s="144"/>
      <c r="O20" s="144"/>
    </row>
    <row r="21" s="1" customFormat="1" ht="21" customHeight="1" spans="1:15">
      <c r="A21" s="218" t="s">
        <v>117</v>
      </c>
      <c r="B21" s="218" t="s">
        <v>118</v>
      </c>
      <c r="C21" s="144">
        <v>186828</v>
      </c>
      <c r="D21" s="145">
        <v>186828</v>
      </c>
      <c r="E21" s="145">
        <v>186828</v>
      </c>
      <c r="F21" s="145"/>
      <c r="G21" s="145"/>
      <c r="H21" s="145"/>
      <c r="I21" s="145"/>
      <c r="J21" s="145"/>
      <c r="K21" s="145"/>
      <c r="L21" s="145"/>
      <c r="M21" s="145"/>
      <c r="N21" s="144"/>
      <c r="O21" s="144"/>
    </row>
    <row r="22" s="1" customFormat="1" ht="21" customHeight="1" spans="1:15">
      <c r="A22" s="219" t="s">
        <v>119</v>
      </c>
      <c r="B22" s="219" t="s">
        <v>120</v>
      </c>
      <c r="C22" s="144">
        <v>186828</v>
      </c>
      <c r="D22" s="145">
        <v>186828</v>
      </c>
      <c r="E22" s="145">
        <v>186828</v>
      </c>
      <c r="F22" s="145"/>
      <c r="G22" s="145"/>
      <c r="H22" s="145"/>
      <c r="I22" s="145"/>
      <c r="J22" s="145"/>
      <c r="K22" s="145"/>
      <c r="L22" s="145"/>
      <c r="M22" s="145"/>
      <c r="N22" s="144"/>
      <c r="O22" s="144"/>
    </row>
    <row r="23" s="1" customFormat="1" ht="21" customHeight="1" spans="1:15">
      <c r="A23" s="216" t="s">
        <v>49</v>
      </c>
      <c r="B23" s="220"/>
      <c r="C23" s="145">
        <v>13405941.62</v>
      </c>
      <c r="D23" s="145">
        <v>6975795.52</v>
      </c>
      <c r="E23" s="145">
        <v>6357333.04</v>
      </c>
      <c r="F23" s="145">
        <v>618462.48</v>
      </c>
      <c r="G23" s="145"/>
      <c r="H23" s="145"/>
      <c r="I23" s="145"/>
      <c r="J23" s="145">
        <v>6430146.1</v>
      </c>
      <c r="K23" s="145"/>
      <c r="L23" s="145"/>
      <c r="M23" s="145">
        <v>3000000</v>
      </c>
      <c r="N23" s="145"/>
      <c r="O23" s="145">
        <v>3430146.1</v>
      </c>
    </row>
  </sheetData>
  <mergeCells count="12">
    <mergeCell ref="A1:O1"/>
    <mergeCell ref="A2:O2"/>
    <mergeCell ref="A3:C3"/>
    <mergeCell ref="D4:F4"/>
    <mergeCell ref="J4:O4"/>
    <mergeCell ref="A23:B23"/>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pane ySplit="1" topLeftCell="A2" activePane="bottomLeft" state="frozen"/>
      <selection/>
      <selection pane="bottomLeft" activeCell="A1" sqref="$A1:$XFD1048576"/>
    </sheetView>
  </sheetViews>
  <sheetFormatPr defaultColWidth="8.575" defaultRowHeight="12.75" customHeight="1" outlineLevelCol="3"/>
  <cols>
    <col min="1" max="4" width="35.575" style="1" customWidth="1"/>
    <col min="5" max="16384" width="8.575" style="1"/>
  </cols>
  <sheetData>
    <row r="1" s="1" customFormat="1" ht="15" customHeight="1" spans="1:4">
      <c r="A1" s="176"/>
      <c r="B1" s="201"/>
      <c r="C1" s="201"/>
      <c r="D1" s="201"/>
    </row>
    <row r="2" s="1" customFormat="1" ht="41.25" customHeight="1" spans="1:4">
      <c r="A2" s="202" t="str">
        <f>"2026"&amp;"年部门财政拨款收支预算总表"</f>
        <v>2026年部门财政拨款收支预算总表</v>
      </c>
    </row>
    <row r="3" s="1" customFormat="1" ht="17.25" customHeight="1" spans="1:4">
      <c r="A3" s="203" t="str">
        <f>"单位名称："&amp;"昆明市昆华实验中学"</f>
        <v>单位名称：昆明市昆华实验中学</v>
      </c>
      <c r="B3" s="204"/>
      <c r="C3" s="1"/>
      <c r="D3" s="201" t="s">
        <v>0</v>
      </c>
    </row>
    <row r="4" s="1" customFormat="1" ht="17.25" customHeight="1" spans="1:4">
      <c r="A4" s="205" t="s">
        <v>1</v>
      </c>
      <c r="B4" s="206"/>
      <c r="C4" s="205" t="s">
        <v>2</v>
      </c>
      <c r="D4" s="206"/>
    </row>
    <row r="5" s="1" customFormat="1" ht="18.75" customHeight="1" spans="1:4">
      <c r="A5" s="205" t="s">
        <v>3</v>
      </c>
      <c r="B5" s="205" t="str">
        <f>"2026"&amp;"年预算"</f>
        <v>2026年预算</v>
      </c>
      <c r="C5" s="205" t="s">
        <v>4</v>
      </c>
      <c r="D5" s="205" t="str">
        <f>"2026"&amp;"年预算"</f>
        <v>2026年预算</v>
      </c>
    </row>
    <row r="6" s="1" customFormat="1" ht="16.5" customHeight="1" spans="1:4">
      <c r="A6" s="207" t="s">
        <v>121</v>
      </c>
      <c r="B6" s="208">
        <v>6975795.52</v>
      </c>
      <c r="C6" s="207" t="s">
        <v>122</v>
      </c>
      <c r="D6" s="208">
        <v>6975795.52</v>
      </c>
    </row>
    <row r="7" s="1" customFormat="1" ht="16.5" customHeight="1" spans="1:4">
      <c r="A7" s="207" t="s">
        <v>123</v>
      </c>
      <c r="B7" s="208">
        <v>6975795.52</v>
      </c>
      <c r="C7" s="207" t="s">
        <v>124</v>
      </c>
      <c r="D7" s="208"/>
    </row>
    <row r="8" s="1" customFormat="1" ht="16.5" customHeight="1" spans="1:4">
      <c r="A8" s="207" t="s">
        <v>125</v>
      </c>
      <c r="B8" s="208"/>
      <c r="C8" s="207" t="s">
        <v>126</v>
      </c>
      <c r="D8" s="208"/>
    </row>
    <row r="9" s="1" customFormat="1" ht="16.5" customHeight="1" spans="1:4">
      <c r="A9" s="207" t="s">
        <v>127</v>
      </c>
      <c r="B9" s="208"/>
      <c r="C9" s="207" t="s">
        <v>128</v>
      </c>
      <c r="D9" s="208"/>
    </row>
    <row r="10" s="1" customFormat="1" ht="16.5" customHeight="1" spans="1:4">
      <c r="A10" s="207" t="s">
        <v>129</v>
      </c>
      <c r="B10" s="208"/>
      <c r="C10" s="207" t="s">
        <v>130</v>
      </c>
      <c r="D10" s="208"/>
    </row>
    <row r="11" s="1" customFormat="1" ht="16.5" customHeight="1" spans="1:4">
      <c r="A11" s="207" t="s">
        <v>123</v>
      </c>
      <c r="B11" s="208"/>
      <c r="C11" s="207" t="s">
        <v>131</v>
      </c>
      <c r="D11" s="208">
        <v>6055376.52</v>
      </c>
    </row>
    <row r="12" s="1" customFormat="1" ht="16.5" customHeight="1" spans="1:4">
      <c r="A12" s="209" t="s">
        <v>125</v>
      </c>
      <c r="B12" s="144"/>
      <c r="C12" s="160" t="s">
        <v>132</v>
      </c>
      <c r="D12" s="144"/>
    </row>
    <row r="13" s="1" customFormat="1" ht="16.5" customHeight="1" spans="1:4">
      <c r="A13" s="209" t="s">
        <v>127</v>
      </c>
      <c r="B13" s="144"/>
      <c r="C13" s="160" t="s">
        <v>133</v>
      </c>
      <c r="D13" s="144"/>
    </row>
    <row r="14" s="1" customFormat="1" ht="16.5" customHeight="1" spans="1:4">
      <c r="A14" s="210"/>
      <c r="B14" s="211"/>
      <c r="C14" s="160" t="s">
        <v>134</v>
      </c>
      <c r="D14" s="144">
        <v>419232</v>
      </c>
    </row>
    <row r="15" s="1" customFormat="1" ht="16.5" customHeight="1" spans="1:4">
      <c r="A15" s="210"/>
      <c r="B15" s="211"/>
      <c r="C15" s="160" t="s">
        <v>135</v>
      </c>
      <c r="D15" s="144">
        <v>314359</v>
      </c>
    </row>
    <row r="16" s="1" customFormat="1" ht="16.5" customHeight="1" spans="1:4">
      <c r="A16" s="210"/>
      <c r="B16" s="211"/>
      <c r="C16" s="160" t="s">
        <v>136</v>
      </c>
      <c r="D16" s="144"/>
    </row>
    <row r="17" s="1" customFormat="1" ht="16.5" customHeight="1" spans="1:4">
      <c r="A17" s="210"/>
      <c r="B17" s="211"/>
      <c r="C17" s="160" t="s">
        <v>137</v>
      </c>
      <c r="D17" s="144"/>
    </row>
    <row r="18" s="1" customFormat="1" ht="16.5" customHeight="1" spans="1:4">
      <c r="A18" s="210"/>
      <c r="B18" s="211"/>
      <c r="C18" s="160" t="s">
        <v>138</v>
      </c>
      <c r="D18" s="144"/>
    </row>
    <row r="19" s="1" customFormat="1" ht="16.5" customHeight="1" spans="1:4">
      <c r="A19" s="210"/>
      <c r="B19" s="211"/>
      <c r="C19" s="160" t="s">
        <v>139</v>
      </c>
      <c r="D19" s="144"/>
    </row>
    <row r="20" s="1" customFormat="1" ht="16.5" customHeight="1" spans="1:4">
      <c r="A20" s="210"/>
      <c r="B20" s="211"/>
      <c r="C20" s="160" t="s">
        <v>140</v>
      </c>
      <c r="D20" s="144"/>
    </row>
    <row r="21" s="1" customFormat="1" ht="16.5" customHeight="1" spans="1:4">
      <c r="A21" s="210"/>
      <c r="B21" s="211"/>
      <c r="C21" s="160" t="s">
        <v>141</v>
      </c>
      <c r="D21" s="144"/>
    </row>
    <row r="22" s="1" customFormat="1" ht="16.5" customHeight="1" spans="1:4">
      <c r="A22" s="210"/>
      <c r="B22" s="211"/>
      <c r="C22" s="160" t="s">
        <v>142</v>
      </c>
      <c r="D22" s="144"/>
    </row>
    <row r="23" s="1" customFormat="1" ht="16.5" customHeight="1" spans="1:4">
      <c r="A23" s="210"/>
      <c r="B23" s="211"/>
      <c r="C23" s="160" t="s">
        <v>143</v>
      </c>
      <c r="D23" s="144"/>
    </row>
    <row r="24" s="1" customFormat="1" ht="16.5" customHeight="1" spans="1:4">
      <c r="A24" s="210"/>
      <c r="B24" s="211"/>
      <c r="C24" s="160" t="s">
        <v>144</v>
      </c>
      <c r="D24" s="144"/>
    </row>
    <row r="25" s="1" customFormat="1" ht="16.5" customHeight="1" spans="1:4">
      <c r="A25" s="210"/>
      <c r="B25" s="211"/>
      <c r="C25" s="160" t="s">
        <v>145</v>
      </c>
      <c r="D25" s="144">
        <v>186828</v>
      </c>
    </row>
    <row r="26" s="1" customFormat="1" ht="16.5" customHeight="1" spans="1:4">
      <c r="A26" s="210"/>
      <c r="B26" s="211"/>
      <c r="C26" s="160" t="s">
        <v>146</v>
      </c>
      <c r="D26" s="144"/>
    </row>
    <row r="27" s="1" customFormat="1" ht="16.5" customHeight="1" spans="1:4">
      <c r="A27" s="210"/>
      <c r="B27" s="211"/>
      <c r="C27" s="160" t="s">
        <v>147</v>
      </c>
      <c r="D27" s="144"/>
    </row>
    <row r="28" s="1" customFormat="1" ht="16.5" customHeight="1" spans="1:4">
      <c r="A28" s="210"/>
      <c r="B28" s="211"/>
      <c r="C28" s="160" t="s">
        <v>148</v>
      </c>
      <c r="D28" s="144"/>
    </row>
    <row r="29" s="1" customFormat="1" ht="16.5" customHeight="1" spans="1:4">
      <c r="A29" s="210"/>
      <c r="B29" s="211"/>
      <c r="C29" s="160" t="s">
        <v>149</v>
      </c>
      <c r="D29" s="144"/>
    </row>
    <row r="30" s="1" customFormat="1" ht="16.5" customHeight="1" spans="1:4">
      <c r="A30" s="210"/>
      <c r="B30" s="211"/>
      <c r="C30" s="160" t="s">
        <v>150</v>
      </c>
      <c r="D30" s="144"/>
    </row>
    <row r="31" s="1" customFormat="1" ht="16.5" customHeight="1" spans="1:4">
      <c r="A31" s="210"/>
      <c r="B31" s="211"/>
      <c r="C31" s="209" t="s">
        <v>151</v>
      </c>
      <c r="D31" s="144"/>
    </row>
    <row r="32" s="1" customFormat="1" ht="16.5" customHeight="1" spans="1:4">
      <c r="A32" s="210"/>
      <c r="B32" s="211"/>
      <c r="C32" s="209" t="s">
        <v>152</v>
      </c>
      <c r="D32" s="144"/>
    </row>
    <row r="33" s="1" customFormat="1" ht="16.5" customHeight="1" spans="1:4">
      <c r="A33" s="210"/>
      <c r="B33" s="211"/>
      <c r="C33" s="141" t="s">
        <v>153</v>
      </c>
      <c r="D33" s="146"/>
    </row>
    <row r="34" s="1" customFormat="1" ht="15" customHeight="1" spans="1:4">
      <c r="A34" s="212" t="s">
        <v>45</v>
      </c>
      <c r="B34" s="213">
        <v>6975795.52</v>
      </c>
      <c r="C34" s="212" t="s">
        <v>46</v>
      </c>
      <c r="D34" s="213">
        <v>6975795.52</v>
      </c>
    </row>
  </sheetData>
  <mergeCells count="4">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2" activePane="bottomLeft" state="frozen"/>
      <selection/>
      <selection pane="bottomLeft" activeCell="A1" sqref="$A1:$XFD1048576"/>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s="1" customFormat="1" customHeight="1" spans="1:7">
      <c r="D1" s="190"/>
      <c r="E1" s="1"/>
      <c r="F1" s="191"/>
      <c r="G1" s="117"/>
    </row>
    <row r="2" s="1" customFormat="1" ht="41.25" customHeight="1" spans="1:7">
      <c r="A2" s="192" t="str">
        <f>"2026"&amp;"年部门一般公共预算支出预算表（按功能科目分类）"</f>
        <v>2026年部门一般公共预算支出预算表（按功能科目分类）</v>
      </c>
      <c r="B2" s="192"/>
      <c r="C2" s="192"/>
      <c r="D2" s="192"/>
      <c r="E2" s="192"/>
      <c r="F2" s="192"/>
      <c r="G2" s="192"/>
    </row>
    <row r="3" s="1" customFormat="1" ht="18" customHeight="1" spans="1:7">
      <c r="A3" s="5" t="str">
        <f>"单位名称："&amp;"昆明市昆华实验中学"</f>
        <v>单位名称：昆明市昆华实验中学</v>
      </c>
      <c r="F3" s="193"/>
      <c r="G3" s="123" t="s">
        <v>0</v>
      </c>
    </row>
    <row r="4" s="1" customFormat="1" ht="20.25" customHeight="1" spans="1:7">
      <c r="A4" s="194" t="s">
        <v>154</v>
      </c>
      <c r="B4" s="194"/>
      <c r="C4" s="158" t="s">
        <v>49</v>
      </c>
      <c r="D4" s="158" t="s">
        <v>67</v>
      </c>
      <c r="E4" s="195"/>
      <c r="F4" s="195"/>
      <c r="G4" s="195" t="s">
        <v>68</v>
      </c>
    </row>
    <row r="5" s="1" customFormat="1" ht="20.25" customHeight="1" spans="1:7">
      <c r="A5" s="196" t="s">
        <v>64</v>
      </c>
      <c r="B5" s="196" t="s">
        <v>65</v>
      </c>
      <c r="C5" s="195"/>
      <c r="D5" s="195" t="s">
        <v>51</v>
      </c>
      <c r="E5" s="195" t="s">
        <v>155</v>
      </c>
      <c r="F5" s="195" t="s">
        <v>156</v>
      </c>
      <c r="G5" s="195"/>
    </row>
    <row r="6" s="1" customFormat="1" ht="15" customHeight="1" spans="1:7">
      <c r="A6" s="149" t="s">
        <v>74</v>
      </c>
      <c r="B6" s="149" t="s">
        <v>75</v>
      </c>
      <c r="C6" s="149" t="s">
        <v>76</v>
      </c>
      <c r="D6" s="149" t="s">
        <v>77</v>
      </c>
      <c r="E6" s="149" t="s">
        <v>78</v>
      </c>
      <c r="F6" s="149" t="s">
        <v>79</v>
      </c>
      <c r="G6" s="149" t="s">
        <v>80</v>
      </c>
    </row>
    <row r="7" s="1" customFormat="1" ht="18" customHeight="1" spans="1:7">
      <c r="A7" s="141" t="s">
        <v>89</v>
      </c>
      <c r="B7" s="141" t="s">
        <v>90</v>
      </c>
      <c r="C7" s="197">
        <v>6055376.52</v>
      </c>
      <c r="D7" s="198">
        <v>5436914.04</v>
      </c>
      <c r="E7" s="198">
        <v>5319063</v>
      </c>
      <c r="F7" s="198">
        <v>117851.04</v>
      </c>
      <c r="G7" s="198">
        <v>618462.48</v>
      </c>
    </row>
    <row r="8" s="1" customFormat="1" ht="18" customHeight="1" spans="1:7">
      <c r="A8" s="199" t="s">
        <v>91</v>
      </c>
      <c r="B8" s="199" t="s">
        <v>92</v>
      </c>
      <c r="C8" s="197">
        <v>5796176.52</v>
      </c>
      <c r="D8" s="198">
        <v>5436914.04</v>
      </c>
      <c r="E8" s="198">
        <v>5319063</v>
      </c>
      <c r="F8" s="198">
        <v>117851.04</v>
      </c>
      <c r="G8" s="198">
        <v>359262.48</v>
      </c>
    </row>
    <row r="9" s="1" customFormat="1" ht="18" customHeight="1" spans="1:7">
      <c r="A9" s="200" t="s">
        <v>93</v>
      </c>
      <c r="B9" s="200" t="s">
        <v>94</v>
      </c>
      <c r="C9" s="197">
        <v>5796176.52</v>
      </c>
      <c r="D9" s="198">
        <v>5436914.04</v>
      </c>
      <c r="E9" s="198">
        <v>5319063</v>
      </c>
      <c r="F9" s="198">
        <v>117851.04</v>
      </c>
      <c r="G9" s="198">
        <v>359262.48</v>
      </c>
    </row>
    <row r="10" s="1" customFormat="1" ht="18" customHeight="1" spans="1:7">
      <c r="A10" s="199" t="s">
        <v>95</v>
      </c>
      <c r="B10" s="199" t="s">
        <v>96</v>
      </c>
      <c r="C10" s="197">
        <v>259200</v>
      </c>
      <c r="D10" s="198"/>
      <c r="E10" s="198"/>
      <c r="F10" s="198"/>
      <c r="G10" s="198">
        <v>259200</v>
      </c>
    </row>
    <row r="11" s="1" customFormat="1" ht="18" customHeight="1" spans="1:7">
      <c r="A11" s="200" t="s">
        <v>97</v>
      </c>
      <c r="B11" s="200" t="s">
        <v>98</v>
      </c>
      <c r="C11" s="197">
        <v>259200</v>
      </c>
      <c r="D11" s="198"/>
      <c r="E11" s="198"/>
      <c r="F11" s="198"/>
      <c r="G11" s="198">
        <v>259200</v>
      </c>
    </row>
    <row r="12" s="1" customFormat="1" ht="18" customHeight="1" spans="1:7">
      <c r="A12" s="141" t="s">
        <v>99</v>
      </c>
      <c r="B12" s="141" t="s">
        <v>100</v>
      </c>
      <c r="C12" s="197">
        <v>419232</v>
      </c>
      <c r="D12" s="198">
        <v>419232</v>
      </c>
      <c r="E12" s="198">
        <v>419232</v>
      </c>
      <c r="F12" s="198"/>
      <c r="G12" s="198"/>
    </row>
    <row r="13" s="1" customFormat="1" ht="18" customHeight="1" spans="1:7">
      <c r="A13" s="199" t="s">
        <v>101</v>
      </c>
      <c r="B13" s="199" t="s">
        <v>102</v>
      </c>
      <c r="C13" s="197">
        <v>419232</v>
      </c>
      <c r="D13" s="198">
        <v>419232</v>
      </c>
      <c r="E13" s="198">
        <v>419232</v>
      </c>
      <c r="F13" s="198"/>
      <c r="G13" s="198"/>
    </row>
    <row r="14" s="1" customFormat="1" ht="18" customHeight="1" spans="1:7">
      <c r="A14" s="200" t="s">
        <v>103</v>
      </c>
      <c r="B14" s="200" t="s">
        <v>104</v>
      </c>
      <c r="C14" s="197">
        <v>419232</v>
      </c>
      <c r="D14" s="198">
        <v>419232</v>
      </c>
      <c r="E14" s="198">
        <v>419232</v>
      </c>
      <c r="F14" s="198"/>
      <c r="G14" s="198"/>
    </row>
    <row r="15" s="1" customFormat="1" ht="18" customHeight="1" spans="1:7">
      <c r="A15" s="141" t="s">
        <v>105</v>
      </c>
      <c r="B15" s="141" t="s">
        <v>106</v>
      </c>
      <c r="C15" s="197">
        <v>314359</v>
      </c>
      <c r="D15" s="198">
        <v>314359</v>
      </c>
      <c r="E15" s="198">
        <v>314359</v>
      </c>
      <c r="F15" s="198"/>
      <c r="G15" s="198"/>
    </row>
    <row r="16" s="1" customFormat="1" ht="18" customHeight="1" spans="1:7">
      <c r="A16" s="199" t="s">
        <v>107</v>
      </c>
      <c r="B16" s="199" t="s">
        <v>108</v>
      </c>
      <c r="C16" s="197">
        <v>314359</v>
      </c>
      <c r="D16" s="198">
        <v>314359</v>
      </c>
      <c r="E16" s="198">
        <v>314359</v>
      </c>
      <c r="F16" s="198"/>
      <c r="G16" s="198"/>
    </row>
    <row r="17" s="1" customFormat="1" ht="18" customHeight="1" spans="1:7">
      <c r="A17" s="200" t="s">
        <v>109</v>
      </c>
      <c r="B17" s="200" t="s">
        <v>110</v>
      </c>
      <c r="C17" s="197">
        <v>196966</v>
      </c>
      <c r="D17" s="198">
        <v>196966</v>
      </c>
      <c r="E17" s="198">
        <v>196966</v>
      </c>
      <c r="F17" s="198"/>
      <c r="G17" s="198"/>
    </row>
    <row r="18" s="1" customFormat="1" ht="18" customHeight="1" spans="1:7">
      <c r="A18" s="200" t="s">
        <v>111</v>
      </c>
      <c r="B18" s="200" t="s">
        <v>112</v>
      </c>
      <c r="C18" s="197">
        <v>100210</v>
      </c>
      <c r="D18" s="198">
        <v>100210</v>
      </c>
      <c r="E18" s="198">
        <v>100210</v>
      </c>
      <c r="F18" s="198"/>
      <c r="G18" s="198"/>
    </row>
    <row r="19" s="1" customFormat="1" ht="18" customHeight="1" spans="1:7">
      <c r="A19" s="200" t="s">
        <v>113</v>
      </c>
      <c r="B19" s="200" t="s">
        <v>114</v>
      </c>
      <c r="C19" s="197">
        <v>17183</v>
      </c>
      <c r="D19" s="198">
        <v>17183</v>
      </c>
      <c r="E19" s="198">
        <v>17183</v>
      </c>
      <c r="F19" s="198"/>
      <c r="G19" s="198"/>
    </row>
    <row r="20" s="1" customFormat="1" ht="18" customHeight="1" spans="1:7">
      <c r="A20" s="141" t="s">
        <v>115</v>
      </c>
      <c r="B20" s="141" t="s">
        <v>116</v>
      </c>
      <c r="C20" s="197">
        <v>186828</v>
      </c>
      <c r="D20" s="198">
        <v>186828</v>
      </c>
      <c r="E20" s="198">
        <v>186828</v>
      </c>
      <c r="F20" s="198"/>
      <c r="G20" s="198"/>
    </row>
    <row r="21" s="1" customFormat="1" ht="18" customHeight="1" spans="1:7">
      <c r="A21" s="199" t="s">
        <v>117</v>
      </c>
      <c r="B21" s="199" t="s">
        <v>118</v>
      </c>
      <c r="C21" s="197">
        <v>186828</v>
      </c>
      <c r="D21" s="198">
        <v>186828</v>
      </c>
      <c r="E21" s="198">
        <v>186828</v>
      </c>
      <c r="F21" s="198"/>
      <c r="G21" s="198"/>
    </row>
    <row r="22" s="1" customFormat="1" ht="18" customHeight="1" spans="1:7">
      <c r="A22" s="200" t="s">
        <v>119</v>
      </c>
      <c r="B22" s="200" t="s">
        <v>120</v>
      </c>
      <c r="C22" s="197">
        <v>186828</v>
      </c>
      <c r="D22" s="198">
        <v>186828</v>
      </c>
      <c r="E22" s="198">
        <v>186828</v>
      </c>
      <c r="F22" s="198"/>
      <c r="G22" s="198"/>
    </row>
    <row r="23" s="1" customFormat="1" ht="18" customHeight="1" spans="1:7">
      <c r="A23" s="20" t="s">
        <v>157</v>
      </c>
      <c r="B23" s="20" t="s">
        <v>157</v>
      </c>
      <c r="C23" s="197">
        <v>6975795.52</v>
      </c>
      <c r="D23" s="198">
        <v>6357333.04</v>
      </c>
      <c r="E23" s="197">
        <v>6239482</v>
      </c>
      <c r="F23" s="197">
        <v>117851.04</v>
      </c>
      <c r="G23" s="197">
        <v>618462.48</v>
      </c>
    </row>
  </sheetData>
  <mergeCells count="7">
    <mergeCell ref="A2:G2"/>
    <mergeCell ref="A3:E3"/>
    <mergeCell ref="A4:B4"/>
    <mergeCell ref="D4:F4"/>
    <mergeCell ref="A23:B23"/>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21" sqref="C21"/>
    </sheetView>
  </sheetViews>
  <sheetFormatPr defaultColWidth="10.425" defaultRowHeight="14.25" customHeight="1" outlineLevelRow="7" outlineLevelCol="5"/>
  <cols>
    <col min="1" max="6" width="28.1416666666667" style="1" customWidth="1"/>
    <col min="7" max="16384" width="10.425" style="1"/>
  </cols>
  <sheetData>
    <row r="1" s="1" customFormat="1" customHeight="1" spans="1:6">
      <c r="A1" s="175"/>
      <c r="B1" s="175"/>
      <c r="C1" s="175"/>
      <c r="D1" s="175"/>
      <c r="E1" s="176"/>
      <c r="F1" s="175"/>
    </row>
    <row r="2" s="1" customFormat="1" ht="41.25" customHeight="1" spans="1:6">
      <c r="A2" s="177" t="str">
        <f>"2026"&amp;"年部门一般公共预算“三公”经费支出预算表"</f>
        <v>2026年部门一般公共预算“三公”经费支出预算表</v>
      </c>
      <c r="B2" s="175"/>
      <c r="C2" s="175"/>
      <c r="D2" s="175"/>
      <c r="E2" s="176"/>
      <c r="F2" s="175"/>
    </row>
    <row r="3" s="1" customFormat="1" customHeight="1" spans="1:6">
      <c r="A3" s="120" t="str">
        <f>"单位名称："&amp;"昆明市昆华实验中学"</f>
        <v>单位名称：昆明市昆华实验中学</v>
      </c>
      <c r="B3" s="178"/>
      <c r="C3" s="179"/>
      <c r="D3" s="175"/>
      <c r="E3" s="176"/>
      <c r="F3" s="180" t="s">
        <v>0</v>
      </c>
    </row>
    <row r="4" s="1" customFormat="1" ht="27" customHeight="1" spans="1:6">
      <c r="A4" s="181" t="s">
        <v>158</v>
      </c>
      <c r="B4" s="181" t="s">
        <v>159</v>
      </c>
      <c r="C4" s="182" t="s">
        <v>160</v>
      </c>
      <c r="D4" s="181"/>
      <c r="E4" s="183"/>
      <c r="F4" s="181" t="s">
        <v>161</v>
      </c>
    </row>
    <row r="5" s="1" customFormat="1" ht="28.5" customHeight="1" spans="1:6">
      <c r="A5" s="184"/>
      <c r="B5" s="185"/>
      <c r="C5" s="183" t="s">
        <v>51</v>
      </c>
      <c r="D5" s="183" t="s">
        <v>162</v>
      </c>
      <c r="E5" s="183" t="s">
        <v>163</v>
      </c>
      <c r="F5" s="186"/>
    </row>
    <row r="6" s="1" customFormat="1" ht="17.25" customHeight="1" spans="1:6">
      <c r="A6" s="187" t="s">
        <v>74</v>
      </c>
      <c r="B6" s="187" t="s">
        <v>75</v>
      </c>
      <c r="C6" s="187" t="s">
        <v>76</v>
      </c>
      <c r="D6" s="187" t="s">
        <v>77</v>
      </c>
      <c r="E6" s="187" t="s">
        <v>78</v>
      </c>
      <c r="F6" s="187" t="s">
        <v>79</v>
      </c>
    </row>
    <row r="7" s="1" customFormat="1" ht="17.25" customHeight="1" spans="1:6">
      <c r="A7" s="188"/>
      <c r="B7" s="144"/>
      <c r="C7" s="145"/>
      <c r="D7" s="145"/>
      <c r="E7" s="145"/>
      <c r="F7" s="145"/>
    </row>
    <row r="8" customHeight="1" spans="1:6">
      <c r="A8" s="189" t="s">
        <v>164</v>
      </c>
      <c r="B8" s="189"/>
    </row>
  </sheetData>
  <mergeCells count="7">
    <mergeCell ref="A2:F2"/>
    <mergeCell ref="A3:B3"/>
    <mergeCell ref="C4:E4"/>
    <mergeCell ref="A8:B8"/>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workbookViewId="0">
      <pane ySplit="1" topLeftCell="A5" activePane="bottomLeft" state="frozen"/>
      <selection/>
      <selection pane="bottomLeft" activeCell="H29" sqref="H29:I29"/>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30"/>
      <c r="B1" s="30"/>
      <c r="C1" s="30"/>
      <c r="D1" s="30"/>
      <c r="E1" s="30"/>
      <c r="F1" s="30"/>
      <c r="G1" s="30"/>
      <c r="H1" s="30"/>
      <c r="I1" s="30"/>
      <c r="J1" s="30"/>
      <c r="K1" s="30"/>
      <c r="L1" s="30"/>
      <c r="M1" s="30"/>
      <c r="N1" s="30"/>
      <c r="O1" s="30"/>
      <c r="P1" s="30"/>
      <c r="Q1" s="30"/>
      <c r="R1" s="30"/>
      <c r="S1" s="30"/>
      <c r="T1" s="30"/>
      <c r="U1" s="30"/>
      <c r="V1" s="30"/>
      <c r="W1" s="30"/>
    </row>
    <row r="2" ht="13.5" customHeight="1" spans="1:23">
      <c r="D2" s="31"/>
      <c r="E2" s="31"/>
      <c r="F2" s="31"/>
      <c r="G2" s="31"/>
      <c r="U2" s="164"/>
      <c r="W2" s="78" t="s">
        <v>165</v>
      </c>
    </row>
    <row r="3" ht="27.75" customHeight="1" spans="1:23">
      <c r="A3" s="33" t="s">
        <v>166</v>
      </c>
      <c r="B3" s="33"/>
      <c r="C3" s="33"/>
      <c r="D3" s="33"/>
      <c r="E3" s="33"/>
      <c r="F3" s="33"/>
      <c r="G3" s="33"/>
      <c r="H3" s="33"/>
      <c r="I3" s="33"/>
      <c r="J3" s="33"/>
      <c r="K3" s="33"/>
      <c r="L3" s="33"/>
      <c r="M3" s="33"/>
      <c r="N3" s="33"/>
      <c r="O3" s="33"/>
      <c r="P3" s="33"/>
      <c r="Q3" s="33"/>
      <c r="R3" s="33"/>
      <c r="S3" s="33"/>
      <c r="T3" s="33"/>
      <c r="U3" s="33"/>
      <c r="V3" s="33"/>
      <c r="W3" s="33"/>
    </row>
    <row r="4" ht="13.5" customHeight="1" spans="1:23">
      <c r="A4" s="34" t="str">
        <f>"单位名称："&amp;""</f>
        <v>单位名称：</v>
      </c>
      <c r="B4" s="35"/>
      <c r="C4" s="35"/>
      <c r="D4" s="35"/>
      <c r="E4" s="35"/>
      <c r="F4" s="35"/>
      <c r="G4" s="35"/>
      <c r="H4" s="36"/>
      <c r="I4" s="36"/>
      <c r="J4" s="36"/>
      <c r="K4" s="36"/>
      <c r="L4" s="36"/>
      <c r="M4" s="36"/>
      <c r="N4" s="36"/>
      <c r="O4" s="36"/>
      <c r="P4" s="36"/>
      <c r="Q4" s="36"/>
      <c r="U4" s="164"/>
      <c r="W4" s="153" t="s">
        <v>0</v>
      </c>
    </row>
    <row r="5" ht="21.75" customHeight="1" spans="1:23">
      <c r="A5" s="38" t="s">
        <v>167</v>
      </c>
      <c r="B5" s="38" t="s">
        <v>168</v>
      </c>
      <c r="C5" s="38" t="s">
        <v>169</v>
      </c>
      <c r="D5" s="39" t="s">
        <v>170</v>
      </c>
      <c r="E5" s="39" t="s">
        <v>171</v>
      </c>
      <c r="F5" s="39" t="s">
        <v>172</v>
      </c>
      <c r="G5" s="39" t="s">
        <v>173</v>
      </c>
      <c r="H5" s="86" t="s">
        <v>174</v>
      </c>
      <c r="I5" s="86"/>
      <c r="J5" s="86"/>
      <c r="K5" s="86"/>
      <c r="L5" s="166"/>
      <c r="M5" s="166"/>
      <c r="N5" s="166"/>
      <c r="O5" s="166"/>
      <c r="P5" s="166"/>
      <c r="Q5" s="71"/>
      <c r="R5" s="86"/>
      <c r="S5" s="86"/>
      <c r="T5" s="86"/>
      <c r="U5" s="86"/>
      <c r="V5" s="86"/>
      <c r="W5" s="86"/>
    </row>
    <row r="6" ht="21.75" customHeight="1" spans="1:23">
      <c r="A6" s="44"/>
      <c r="B6" s="44"/>
      <c r="C6" s="44"/>
      <c r="D6" s="45"/>
      <c r="E6" s="45"/>
      <c r="F6" s="45"/>
      <c r="G6" s="45"/>
      <c r="H6" s="86" t="s">
        <v>49</v>
      </c>
      <c r="I6" s="71" t="s">
        <v>52</v>
      </c>
      <c r="J6" s="71"/>
      <c r="K6" s="71"/>
      <c r="L6" s="166"/>
      <c r="M6" s="166"/>
      <c r="N6" s="166" t="s">
        <v>175</v>
      </c>
      <c r="O6" s="166"/>
      <c r="P6" s="166"/>
      <c r="Q6" s="71" t="s">
        <v>55</v>
      </c>
      <c r="R6" s="86" t="s">
        <v>56</v>
      </c>
      <c r="S6" s="71"/>
      <c r="T6" s="71"/>
      <c r="U6" s="71"/>
      <c r="V6" s="71"/>
      <c r="W6" s="71"/>
    </row>
    <row r="7" ht="15" customHeight="1" spans="1:23">
      <c r="A7" s="47"/>
      <c r="B7" s="47"/>
      <c r="C7" s="47"/>
      <c r="D7" s="48"/>
      <c r="E7" s="48"/>
      <c r="F7" s="48"/>
      <c r="G7" s="48"/>
      <c r="H7" s="86"/>
      <c r="I7" s="71" t="s">
        <v>176</v>
      </c>
      <c r="J7" s="71" t="s">
        <v>177</v>
      </c>
      <c r="K7" s="71" t="s">
        <v>178</v>
      </c>
      <c r="L7" s="170" t="s">
        <v>179</v>
      </c>
      <c r="M7" s="170" t="s">
        <v>180</v>
      </c>
      <c r="N7" s="170" t="s">
        <v>52</v>
      </c>
      <c r="O7" s="170" t="s">
        <v>53</v>
      </c>
      <c r="P7" s="170" t="s">
        <v>54</v>
      </c>
      <c r="Q7" s="71"/>
      <c r="R7" s="71" t="s">
        <v>51</v>
      </c>
      <c r="S7" s="71" t="s">
        <v>57</v>
      </c>
      <c r="T7" s="71" t="s">
        <v>181</v>
      </c>
      <c r="U7" s="71" t="s">
        <v>59</v>
      </c>
      <c r="V7" s="71" t="s">
        <v>60</v>
      </c>
      <c r="W7" s="71" t="s">
        <v>61</v>
      </c>
    </row>
    <row r="8" ht="27.75" customHeight="1" spans="1:23">
      <c r="A8" s="47"/>
      <c r="B8" s="47"/>
      <c r="C8" s="47"/>
      <c r="D8" s="48"/>
      <c r="E8" s="48"/>
      <c r="F8" s="48"/>
      <c r="G8" s="48"/>
      <c r="H8" s="86"/>
      <c r="I8" s="71"/>
      <c r="J8" s="71"/>
      <c r="K8" s="71"/>
      <c r="L8" s="170"/>
      <c r="M8" s="170"/>
      <c r="N8" s="170"/>
      <c r="O8" s="170"/>
      <c r="P8" s="170"/>
      <c r="Q8" s="71"/>
      <c r="R8" s="71"/>
      <c r="S8" s="71"/>
      <c r="T8" s="71"/>
      <c r="U8" s="71"/>
      <c r="V8" s="71"/>
      <c r="W8" s="71"/>
    </row>
    <row r="9" ht="15" customHeight="1" spans="1:23">
      <c r="A9" s="171">
        <v>1</v>
      </c>
      <c r="B9" s="171">
        <v>2</v>
      </c>
      <c r="C9" s="171">
        <v>3</v>
      </c>
      <c r="D9" s="171">
        <v>4</v>
      </c>
      <c r="E9" s="171">
        <v>5</v>
      </c>
      <c r="F9" s="171">
        <v>6</v>
      </c>
      <c r="G9" s="171">
        <v>7</v>
      </c>
      <c r="H9" s="171">
        <v>8</v>
      </c>
      <c r="I9" s="171">
        <v>9</v>
      </c>
      <c r="J9" s="171">
        <v>10</v>
      </c>
      <c r="K9" s="171">
        <v>11</v>
      </c>
      <c r="L9" s="171">
        <v>12</v>
      </c>
      <c r="M9" s="171">
        <v>13</v>
      </c>
      <c r="N9" s="171">
        <v>14</v>
      </c>
      <c r="O9" s="171">
        <v>15</v>
      </c>
      <c r="P9" s="171">
        <v>16</v>
      </c>
      <c r="Q9" s="171">
        <v>17</v>
      </c>
      <c r="R9" s="171">
        <v>18</v>
      </c>
      <c r="S9" s="171">
        <v>19</v>
      </c>
      <c r="T9" s="171">
        <v>20</v>
      </c>
      <c r="U9" s="171">
        <v>21</v>
      </c>
      <c r="V9" s="171">
        <v>22</v>
      </c>
      <c r="W9" s="171">
        <v>23</v>
      </c>
    </row>
    <row r="10" ht="18.75" customHeight="1" spans="1:23">
      <c r="A10" s="172" t="s">
        <v>63</v>
      </c>
      <c r="B10" s="168"/>
      <c r="C10" s="172" t="s">
        <v>182</v>
      </c>
      <c r="D10" s="173" t="s">
        <v>93</v>
      </c>
      <c r="E10" s="172" t="s">
        <v>94</v>
      </c>
      <c r="F10" s="172" t="s">
        <v>183</v>
      </c>
      <c r="G10" s="172" t="s">
        <v>184</v>
      </c>
      <c r="H10" s="174">
        <v>1800</v>
      </c>
      <c r="I10" s="174">
        <v>1800</v>
      </c>
      <c r="J10" s="87"/>
      <c r="K10" s="87"/>
      <c r="L10" s="87"/>
      <c r="M10" s="87"/>
      <c r="N10" s="87"/>
      <c r="O10" s="87"/>
      <c r="P10" s="87"/>
      <c r="Q10" s="87"/>
      <c r="R10" s="87"/>
      <c r="S10" s="87"/>
      <c r="T10" s="87"/>
      <c r="U10" s="87"/>
      <c r="V10" s="87"/>
      <c r="W10" s="87"/>
    </row>
    <row r="11" ht="18.75" customHeight="1" spans="1:23">
      <c r="A11" s="172" t="s">
        <v>63</v>
      </c>
      <c r="B11" s="168"/>
      <c r="C11" s="172" t="s">
        <v>182</v>
      </c>
      <c r="D11" s="173" t="s">
        <v>93</v>
      </c>
      <c r="E11" s="172" t="s">
        <v>94</v>
      </c>
      <c r="F11" s="172" t="s">
        <v>185</v>
      </c>
      <c r="G11" s="172" t="s">
        <v>186</v>
      </c>
      <c r="H11" s="174">
        <v>34725.12</v>
      </c>
      <c r="I11" s="174">
        <v>34725.12</v>
      </c>
      <c r="J11" s="87"/>
      <c r="K11" s="87"/>
      <c r="L11" s="87"/>
      <c r="M11" s="87"/>
      <c r="N11" s="87"/>
      <c r="O11" s="87"/>
      <c r="P11" s="87"/>
      <c r="Q11" s="87"/>
      <c r="R11" s="87"/>
      <c r="S11" s="87"/>
      <c r="T11" s="87"/>
      <c r="U11" s="87"/>
      <c r="V11" s="87"/>
      <c r="W11" s="87"/>
    </row>
    <row r="12" ht="18.75" customHeight="1" spans="1:23">
      <c r="A12" s="172" t="s">
        <v>63</v>
      </c>
      <c r="B12" s="168"/>
      <c r="C12" s="172" t="s">
        <v>182</v>
      </c>
      <c r="D12" s="173" t="s">
        <v>93</v>
      </c>
      <c r="E12" s="172" t="s">
        <v>94</v>
      </c>
      <c r="F12" s="172" t="s">
        <v>187</v>
      </c>
      <c r="G12" s="172" t="s">
        <v>188</v>
      </c>
      <c r="H12" s="174">
        <v>66000</v>
      </c>
      <c r="I12" s="174">
        <v>66000</v>
      </c>
      <c r="J12" s="87"/>
      <c r="K12" s="87"/>
      <c r="L12" s="87"/>
      <c r="M12" s="87"/>
      <c r="N12" s="87"/>
      <c r="O12" s="87"/>
      <c r="P12" s="87"/>
      <c r="Q12" s="87"/>
      <c r="R12" s="87"/>
      <c r="S12" s="87"/>
      <c r="T12" s="87"/>
      <c r="U12" s="87"/>
      <c r="V12" s="87"/>
      <c r="W12" s="87"/>
    </row>
    <row r="13" ht="18.75" customHeight="1" spans="1:23">
      <c r="A13" s="172" t="s">
        <v>63</v>
      </c>
      <c r="B13" s="168"/>
      <c r="C13" s="172" t="s">
        <v>189</v>
      </c>
      <c r="D13" s="173" t="s">
        <v>103</v>
      </c>
      <c r="E13" s="172" t="s">
        <v>104</v>
      </c>
      <c r="F13" s="172" t="s">
        <v>190</v>
      </c>
      <c r="G13" s="172" t="s">
        <v>191</v>
      </c>
      <c r="H13" s="174">
        <v>419232</v>
      </c>
      <c r="I13" s="174">
        <v>419232</v>
      </c>
      <c r="J13" s="87"/>
      <c r="K13" s="87"/>
      <c r="L13" s="87"/>
      <c r="M13" s="87"/>
      <c r="N13" s="87"/>
      <c r="O13" s="87"/>
      <c r="P13" s="87"/>
      <c r="Q13" s="87"/>
      <c r="R13" s="87"/>
      <c r="S13" s="87"/>
      <c r="T13" s="87"/>
      <c r="U13" s="87"/>
      <c r="V13" s="87"/>
      <c r="W13" s="87"/>
    </row>
    <row r="14" ht="18.75" customHeight="1" spans="1:23">
      <c r="A14" s="172" t="s">
        <v>63</v>
      </c>
      <c r="B14" s="168"/>
      <c r="C14" s="172" t="s">
        <v>189</v>
      </c>
      <c r="D14" s="173" t="s">
        <v>109</v>
      </c>
      <c r="E14" s="172" t="s">
        <v>110</v>
      </c>
      <c r="F14" s="172" t="s">
        <v>192</v>
      </c>
      <c r="G14" s="172" t="s">
        <v>193</v>
      </c>
      <c r="H14" s="174">
        <v>196966</v>
      </c>
      <c r="I14" s="174">
        <v>196966</v>
      </c>
      <c r="J14" s="87"/>
      <c r="K14" s="87"/>
      <c r="L14" s="87"/>
      <c r="M14" s="87"/>
      <c r="N14" s="87"/>
      <c r="O14" s="87"/>
      <c r="P14" s="87"/>
      <c r="Q14" s="87"/>
      <c r="R14" s="87"/>
      <c r="S14" s="87"/>
      <c r="T14" s="87"/>
      <c r="U14" s="87"/>
      <c r="V14" s="87"/>
      <c r="W14" s="87"/>
    </row>
    <row r="15" ht="18.75" customHeight="1" spans="1:23">
      <c r="A15" s="172" t="s">
        <v>63</v>
      </c>
      <c r="B15" s="168"/>
      <c r="C15" s="172" t="s">
        <v>189</v>
      </c>
      <c r="D15" s="173" t="s">
        <v>111</v>
      </c>
      <c r="E15" s="172" t="s">
        <v>112</v>
      </c>
      <c r="F15" s="172" t="s">
        <v>194</v>
      </c>
      <c r="G15" s="172" t="s">
        <v>195</v>
      </c>
      <c r="H15" s="174">
        <v>100210</v>
      </c>
      <c r="I15" s="174">
        <v>100210</v>
      </c>
      <c r="J15" s="87"/>
      <c r="K15" s="87"/>
      <c r="L15" s="87"/>
      <c r="M15" s="87"/>
      <c r="N15" s="87"/>
      <c r="O15" s="87"/>
      <c r="P15" s="87"/>
      <c r="Q15" s="87"/>
      <c r="R15" s="87"/>
      <c r="S15" s="87"/>
      <c r="T15" s="87"/>
      <c r="U15" s="87"/>
      <c r="V15" s="87"/>
      <c r="W15" s="87"/>
    </row>
    <row r="16" ht="18.75" customHeight="1" spans="1:23">
      <c r="A16" s="172" t="s">
        <v>63</v>
      </c>
      <c r="B16" s="168"/>
      <c r="C16" s="172" t="s">
        <v>189</v>
      </c>
      <c r="D16" s="173" t="s">
        <v>93</v>
      </c>
      <c r="E16" s="172" t="s">
        <v>94</v>
      </c>
      <c r="F16" s="172" t="s">
        <v>196</v>
      </c>
      <c r="G16" s="172" t="s">
        <v>197</v>
      </c>
      <c r="H16" s="174">
        <v>10897</v>
      </c>
      <c r="I16" s="174">
        <v>10897</v>
      </c>
      <c r="J16" s="87"/>
      <c r="K16" s="87"/>
      <c r="L16" s="87"/>
      <c r="M16" s="87"/>
      <c r="N16" s="87"/>
      <c r="O16" s="87"/>
      <c r="P16" s="87"/>
      <c r="Q16" s="87"/>
      <c r="R16" s="87"/>
      <c r="S16" s="87"/>
      <c r="T16" s="87"/>
      <c r="U16" s="87"/>
      <c r="V16" s="87"/>
      <c r="W16" s="87"/>
    </row>
    <row r="17" ht="18.75" customHeight="1" spans="1:23">
      <c r="A17" s="172" t="s">
        <v>63</v>
      </c>
      <c r="B17" s="168"/>
      <c r="C17" s="172" t="s">
        <v>189</v>
      </c>
      <c r="D17" s="173" t="s">
        <v>113</v>
      </c>
      <c r="E17" s="172" t="s">
        <v>114</v>
      </c>
      <c r="F17" s="172" t="s">
        <v>196</v>
      </c>
      <c r="G17" s="172" t="s">
        <v>197</v>
      </c>
      <c r="H17" s="174">
        <v>6227</v>
      </c>
      <c r="I17" s="174">
        <v>6227</v>
      </c>
      <c r="J17" s="87"/>
      <c r="K17" s="87"/>
      <c r="L17" s="87"/>
      <c r="M17" s="87"/>
      <c r="N17" s="87"/>
      <c r="O17" s="87"/>
      <c r="P17" s="87"/>
      <c r="Q17" s="87"/>
      <c r="R17" s="87"/>
      <c r="S17" s="87"/>
      <c r="T17" s="87"/>
      <c r="U17" s="87"/>
      <c r="V17" s="87"/>
      <c r="W17" s="87"/>
    </row>
    <row r="18" ht="18.75" customHeight="1" spans="1:23">
      <c r="A18" s="172" t="s">
        <v>63</v>
      </c>
      <c r="B18" s="168"/>
      <c r="C18" s="172" t="s">
        <v>189</v>
      </c>
      <c r="D18" s="173" t="s">
        <v>113</v>
      </c>
      <c r="E18" s="172" t="s">
        <v>114</v>
      </c>
      <c r="F18" s="172" t="s">
        <v>196</v>
      </c>
      <c r="G18" s="172" t="s">
        <v>197</v>
      </c>
      <c r="H18" s="174">
        <v>10956</v>
      </c>
      <c r="I18" s="174">
        <v>10956</v>
      </c>
      <c r="J18" s="87"/>
      <c r="K18" s="87"/>
      <c r="L18" s="87"/>
      <c r="M18" s="87"/>
      <c r="N18" s="87"/>
      <c r="O18" s="87"/>
      <c r="P18" s="87"/>
      <c r="Q18" s="87"/>
      <c r="R18" s="87"/>
      <c r="S18" s="87"/>
      <c r="T18" s="87"/>
      <c r="U18" s="87"/>
      <c r="V18" s="87"/>
      <c r="W18" s="87"/>
    </row>
    <row r="19" ht="18.75" customHeight="1" spans="1:23">
      <c r="A19" s="172" t="s">
        <v>63</v>
      </c>
      <c r="B19" s="168"/>
      <c r="C19" s="172" t="s">
        <v>198</v>
      </c>
      <c r="D19" s="173" t="s">
        <v>93</v>
      </c>
      <c r="E19" s="172" t="s">
        <v>94</v>
      </c>
      <c r="F19" s="172" t="s">
        <v>199</v>
      </c>
      <c r="G19" s="172" t="s">
        <v>200</v>
      </c>
      <c r="H19" s="174">
        <v>770000</v>
      </c>
      <c r="I19" s="174">
        <v>770000</v>
      </c>
      <c r="J19" s="87"/>
      <c r="K19" s="87"/>
      <c r="L19" s="87"/>
      <c r="M19" s="87"/>
      <c r="N19" s="87"/>
      <c r="O19" s="87"/>
      <c r="P19" s="87"/>
      <c r="Q19" s="87"/>
      <c r="R19" s="87"/>
      <c r="S19" s="87"/>
      <c r="T19" s="87"/>
      <c r="U19" s="87"/>
      <c r="V19" s="87"/>
      <c r="W19" s="87"/>
    </row>
    <row r="20" ht="18.75" customHeight="1" spans="1:23">
      <c r="A20" s="172" t="s">
        <v>63</v>
      </c>
      <c r="B20" s="168"/>
      <c r="C20" s="172" t="s">
        <v>120</v>
      </c>
      <c r="D20" s="173" t="s">
        <v>119</v>
      </c>
      <c r="E20" s="172" t="s">
        <v>120</v>
      </c>
      <c r="F20" s="172" t="s">
        <v>201</v>
      </c>
      <c r="G20" s="172" t="s">
        <v>120</v>
      </c>
      <c r="H20" s="174">
        <v>186828</v>
      </c>
      <c r="I20" s="174">
        <v>186828</v>
      </c>
      <c r="J20" s="87"/>
      <c r="K20" s="87"/>
      <c r="L20" s="87"/>
      <c r="M20" s="87"/>
      <c r="N20" s="87"/>
      <c r="O20" s="87"/>
      <c r="P20" s="87"/>
      <c r="Q20" s="87"/>
      <c r="R20" s="87"/>
      <c r="S20" s="87"/>
      <c r="T20" s="87"/>
      <c r="U20" s="87"/>
      <c r="V20" s="87"/>
      <c r="W20" s="87"/>
    </row>
    <row r="21" ht="18.75" customHeight="1" spans="1:23">
      <c r="A21" s="172" t="s">
        <v>63</v>
      </c>
      <c r="B21" s="168"/>
      <c r="C21" s="172" t="s">
        <v>202</v>
      </c>
      <c r="D21" s="173" t="s">
        <v>93</v>
      </c>
      <c r="E21" s="172" t="s">
        <v>94</v>
      </c>
      <c r="F21" s="172" t="s">
        <v>203</v>
      </c>
      <c r="G21" s="172" t="s">
        <v>204</v>
      </c>
      <c r="H21" s="174">
        <v>766296</v>
      </c>
      <c r="I21" s="174">
        <v>766296</v>
      </c>
      <c r="J21" s="87"/>
      <c r="K21" s="87"/>
      <c r="L21" s="87"/>
      <c r="M21" s="87"/>
      <c r="N21" s="87"/>
      <c r="O21" s="87"/>
      <c r="P21" s="87"/>
      <c r="Q21" s="87"/>
      <c r="R21" s="87"/>
      <c r="S21" s="87"/>
      <c r="T21" s="87"/>
      <c r="U21" s="87"/>
      <c r="V21" s="87"/>
      <c r="W21" s="87"/>
    </row>
    <row r="22" ht="18.75" customHeight="1" spans="1:23">
      <c r="A22" s="172" t="s">
        <v>63</v>
      </c>
      <c r="B22" s="168"/>
      <c r="C22" s="172" t="s">
        <v>202</v>
      </c>
      <c r="D22" s="173" t="s">
        <v>93</v>
      </c>
      <c r="E22" s="172" t="s">
        <v>94</v>
      </c>
      <c r="F22" s="172" t="s">
        <v>205</v>
      </c>
      <c r="G22" s="172" t="s">
        <v>206</v>
      </c>
      <c r="H22" s="174">
        <v>413652</v>
      </c>
      <c r="I22" s="174">
        <v>413652</v>
      </c>
      <c r="J22" s="87"/>
      <c r="K22" s="87"/>
      <c r="L22" s="87"/>
      <c r="M22" s="87"/>
      <c r="N22" s="87"/>
      <c r="O22" s="87"/>
      <c r="P22" s="87"/>
      <c r="Q22" s="87"/>
      <c r="R22" s="87"/>
      <c r="S22" s="87"/>
      <c r="T22" s="87"/>
      <c r="U22" s="87"/>
      <c r="V22" s="87"/>
      <c r="W22" s="87"/>
    </row>
    <row r="23" ht="18.75" customHeight="1" spans="1:23">
      <c r="A23" s="172" t="s">
        <v>63</v>
      </c>
      <c r="B23" s="168"/>
      <c r="C23" s="172" t="s">
        <v>202</v>
      </c>
      <c r="D23" s="173" t="s">
        <v>93</v>
      </c>
      <c r="E23" s="172" t="s">
        <v>94</v>
      </c>
      <c r="F23" s="172" t="s">
        <v>199</v>
      </c>
      <c r="G23" s="172" t="s">
        <v>200</v>
      </c>
      <c r="H23" s="174">
        <v>63858</v>
      </c>
      <c r="I23" s="174">
        <v>63858</v>
      </c>
      <c r="J23" s="87"/>
      <c r="K23" s="87"/>
      <c r="L23" s="87"/>
      <c r="M23" s="87"/>
      <c r="N23" s="87"/>
      <c r="O23" s="87"/>
      <c r="P23" s="87"/>
      <c r="Q23" s="87"/>
      <c r="R23" s="87"/>
      <c r="S23" s="87"/>
      <c r="T23" s="87"/>
      <c r="U23" s="87"/>
      <c r="V23" s="87"/>
      <c r="W23" s="87"/>
    </row>
    <row r="24" ht="18.75" customHeight="1" spans="1:23">
      <c r="A24" s="172" t="s">
        <v>63</v>
      </c>
      <c r="B24" s="168"/>
      <c r="C24" s="172" t="s">
        <v>202</v>
      </c>
      <c r="D24" s="173" t="s">
        <v>93</v>
      </c>
      <c r="E24" s="172" t="s">
        <v>94</v>
      </c>
      <c r="F24" s="172" t="s">
        <v>207</v>
      </c>
      <c r="G24" s="172" t="s">
        <v>208</v>
      </c>
      <c r="H24" s="174">
        <v>376740</v>
      </c>
      <c r="I24" s="174">
        <v>376740</v>
      </c>
      <c r="J24" s="87"/>
      <c r="K24" s="87"/>
      <c r="L24" s="87"/>
      <c r="M24" s="87"/>
      <c r="N24" s="87"/>
      <c r="O24" s="87"/>
      <c r="P24" s="87"/>
      <c r="Q24" s="87"/>
      <c r="R24" s="87"/>
      <c r="S24" s="87"/>
      <c r="T24" s="87"/>
      <c r="U24" s="87"/>
      <c r="V24" s="87"/>
      <c r="W24" s="87"/>
    </row>
    <row r="25" ht="18.75" customHeight="1" spans="1:23">
      <c r="A25" s="172" t="s">
        <v>63</v>
      </c>
      <c r="B25" s="168"/>
      <c r="C25" s="172" t="s">
        <v>202</v>
      </c>
      <c r="D25" s="173" t="s">
        <v>93</v>
      </c>
      <c r="E25" s="172" t="s">
        <v>94</v>
      </c>
      <c r="F25" s="172" t="s">
        <v>207</v>
      </c>
      <c r="G25" s="172" t="s">
        <v>208</v>
      </c>
      <c r="H25" s="174">
        <v>593220</v>
      </c>
      <c r="I25" s="174">
        <v>593220</v>
      </c>
      <c r="J25" s="87"/>
      <c r="K25" s="87"/>
      <c r="L25" s="87"/>
      <c r="M25" s="87"/>
      <c r="N25" s="87"/>
      <c r="O25" s="87"/>
      <c r="P25" s="87"/>
      <c r="Q25" s="87"/>
      <c r="R25" s="87"/>
      <c r="S25" s="87"/>
      <c r="T25" s="87"/>
      <c r="U25" s="87"/>
      <c r="V25" s="87"/>
      <c r="W25" s="87"/>
    </row>
    <row r="26" ht="18.75" customHeight="1" spans="1:23">
      <c r="A26" s="172" t="s">
        <v>63</v>
      </c>
      <c r="B26" s="168"/>
      <c r="C26" s="172" t="s">
        <v>209</v>
      </c>
      <c r="D26" s="173" t="s">
        <v>93</v>
      </c>
      <c r="E26" s="172" t="s">
        <v>94</v>
      </c>
      <c r="F26" s="172" t="s">
        <v>210</v>
      </c>
      <c r="G26" s="172" t="s">
        <v>211</v>
      </c>
      <c r="H26" s="174">
        <v>2191176</v>
      </c>
      <c r="I26" s="174">
        <v>2191176</v>
      </c>
      <c r="J26" s="87"/>
      <c r="K26" s="87"/>
      <c r="L26" s="87"/>
      <c r="M26" s="87"/>
      <c r="N26" s="87"/>
      <c r="O26" s="87"/>
      <c r="P26" s="87"/>
      <c r="Q26" s="87"/>
      <c r="R26" s="87"/>
      <c r="S26" s="87"/>
      <c r="T26" s="87"/>
      <c r="U26" s="87"/>
      <c r="V26" s="87"/>
      <c r="W26" s="87"/>
    </row>
    <row r="27" ht="18.75" customHeight="1" spans="1:23">
      <c r="A27" s="172" t="s">
        <v>63</v>
      </c>
      <c r="B27" s="168"/>
      <c r="C27" s="172" t="s">
        <v>209</v>
      </c>
      <c r="D27" s="173" t="s">
        <v>93</v>
      </c>
      <c r="E27" s="172" t="s">
        <v>94</v>
      </c>
      <c r="F27" s="172" t="s">
        <v>210</v>
      </c>
      <c r="G27" s="172" t="s">
        <v>211</v>
      </c>
      <c r="H27" s="174">
        <v>133224</v>
      </c>
      <c r="I27" s="174">
        <v>133224</v>
      </c>
      <c r="J27" s="87"/>
      <c r="K27" s="87"/>
      <c r="L27" s="87"/>
      <c r="M27" s="87"/>
      <c r="N27" s="87"/>
      <c r="O27" s="87"/>
      <c r="P27" s="87"/>
      <c r="Q27" s="87"/>
      <c r="R27" s="87"/>
      <c r="S27" s="87"/>
      <c r="T27" s="87"/>
      <c r="U27" s="87"/>
      <c r="V27" s="87"/>
      <c r="W27" s="87"/>
    </row>
    <row r="28" ht="18.75" customHeight="1" spans="1:23">
      <c r="A28" s="172" t="s">
        <v>63</v>
      </c>
      <c r="B28" s="168"/>
      <c r="C28" s="172" t="s">
        <v>212</v>
      </c>
      <c r="D28" s="173" t="s">
        <v>93</v>
      </c>
      <c r="E28" s="172" t="s">
        <v>94</v>
      </c>
      <c r="F28" s="172" t="s">
        <v>213</v>
      </c>
      <c r="G28" s="172" t="s">
        <v>212</v>
      </c>
      <c r="H28" s="174">
        <v>15325.92</v>
      </c>
      <c r="I28" s="174">
        <v>15325.92</v>
      </c>
      <c r="J28" s="87"/>
      <c r="K28" s="87"/>
      <c r="L28" s="87"/>
      <c r="M28" s="87"/>
      <c r="N28" s="87"/>
      <c r="O28" s="87"/>
      <c r="P28" s="87"/>
      <c r="Q28" s="87"/>
      <c r="R28" s="87"/>
      <c r="S28" s="87"/>
      <c r="T28" s="87"/>
      <c r="U28" s="87"/>
      <c r="V28" s="87"/>
      <c r="W28" s="87"/>
    </row>
    <row r="29" ht="18.75" customHeight="1" spans="1:23">
      <c r="A29" s="55" t="s">
        <v>157</v>
      </c>
      <c r="B29" s="56"/>
      <c r="C29" s="56"/>
      <c r="D29" s="56"/>
      <c r="E29" s="56"/>
      <c r="F29" s="56"/>
      <c r="G29" s="57"/>
      <c r="H29" s="174">
        <v>6357333.04</v>
      </c>
      <c r="I29" s="174">
        <v>6357333.04</v>
      </c>
      <c r="J29" s="87"/>
      <c r="K29" s="87"/>
      <c r="L29" s="87"/>
      <c r="M29" s="87"/>
      <c r="N29" s="87"/>
      <c r="O29" s="87"/>
      <c r="P29" s="87"/>
      <c r="Q29" s="87"/>
      <c r="R29" s="87"/>
      <c r="S29" s="87"/>
      <c r="T29" s="87"/>
      <c r="U29" s="87"/>
      <c r="V29" s="87"/>
      <c r="W29" s="87"/>
    </row>
  </sheetData>
  <mergeCells count="30">
    <mergeCell ref="A3:W3"/>
    <mergeCell ref="A4:G4"/>
    <mergeCell ref="H5:W5"/>
    <mergeCell ref="I6:M6"/>
    <mergeCell ref="N6:P6"/>
    <mergeCell ref="R6:W6"/>
    <mergeCell ref="A29:G2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pane ySplit="1" topLeftCell="A9" activePane="bottomLeft" state="frozen"/>
      <selection/>
      <selection pane="bottomLeft" activeCell="A9" sqref="A9:A26"/>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30"/>
      <c r="B1" s="30"/>
      <c r="C1" s="30"/>
      <c r="D1" s="30"/>
      <c r="E1" s="30"/>
      <c r="F1" s="30"/>
      <c r="G1" s="30"/>
      <c r="H1" s="30"/>
      <c r="I1" s="30"/>
      <c r="J1" s="30"/>
      <c r="K1" s="30"/>
      <c r="L1" s="30"/>
      <c r="M1" s="30"/>
      <c r="N1" s="30"/>
      <c r="O1" s="30"/>
      <c r="P1" s="30"/>
      <c r="Q1" s="30"/>
      <c r="R1" s="30"/>
      <c r="S1" s="30"/>
      <c r="T1" s="30"/>
      <c r="U1" s="30"/>
      <c r="V1" s="30"/>
      <c r="W1" s="30"/>
    </row>
    <row r="2" ht="13.5" customHeight="1" spans="1:23">
      <c r="E2" s="31"/>
      <c r="F2" s="31"/>
      <c r="G2" s="31"/>
      <c r="H2" s="31"/>
      <c r="U2" s="164"/>
      <c r="W2" s="78" t="s">
        <v>214</v>
      </c>
    </row>
    <row r="3" ht="27.75" customHeight="1" spans="1:23">
      <c r="A3" s="33" t="s">
        <v>215</v>
      </c>
      <c r="B3" s="33"/>
      <c r="C3" s="33"/>
      <c r="D3" s="33"/>
      <c r="E3" s="33"/>
      <c r="F3" s="33"/>
      <c r="G3" s="33"/>
      <c r="H3" s="33"/>
      <c r="I3" s="33"/>
      <c r="J3" s="33"/>
      <c r="K3" s="33"/>
      <c r="L3" s="33"/>
      <c r="M3" s="33"/>
      <c r="N3" s="33"/>
      <c r="O3" s="33"/>
      <c r="P3" s="33"/>
      <c r="Q3" s="33"/>
      <c r="R3" s="33"/>
      <c r="S3" s="33"/>
      <c r="T3" s="33"/>
      <c r="U3" s="33"/>
      <c r="V3" s="33"/>
      <c r="W3" s="33"/>
    </row>
    <row r="4" ht="13.5" customHeight="1" spans="1:23">
      <c r="A4" s="34" t="str">
        <f>"单位名称："&amp;""</f>
        <v>单位名称：</v>
      </c>
      <c r="B4" s="165" t="str">
        <f t="shared" ref="A4:B4" si="0">"单位名称："&amp;"绩效评价中心"</f>
        <v>单位名称：绩效评价中心</v>
      </c>
      <c r="C4" s="165"/>
      <c r="D4" s="165"/>
      <c r="E4" s="165"/>
      <c r="F4" s="165"/>
      <c r="G4" s="165"/>
      <c r="H4" s="165"/>
      <c r="I4" s="165"/>
      <c r="J4" s="36"/>
      <c r="K4" s="36"/>
      <c r="L4" s="36"/>
      <c r="M4" s="36"/>
      <c r="N4" s="36"/>
      <c r="O4" s="36"/>
      <c r="P4" s="36"/>
      <c r="Q4" s="36"/>
      <c r="U4" s="164"/>
      <c r="W4" s="153" t="s">
        <v>0</v>
      </c>
    </row>
    <row r="5" ht="21.75" customHeight="1" spans="1:23">
      <c r="A5" s="38" t="s">
        <v>216</v>
      </c>
      <c r="B5" s="38" t="s">
        <v>168</v>
      </c>
      <c r="C5" s="38" t="s">
        <v>169</v>
      </c>
      <c r="D5" s="38" t="s">
        <v>217</v>
      </c>
      <c r="E5" s="39" t="s">
        <v>170</v>
      </c>
      <c r="F5" s="39" t="s">
        <v>171</v>
      </c>
      <c r="G5" s="39" t="s">
        <v>172</v>
      </c>
      <c r="H5" s="39" t="s">
        <v>173</v>
      </c>
      <c r="I5" s="86" t="s">
        <v>49</v>
      </c>
      <c r="J5" s="86" t="s">
        <v>218</v>
      </c>
      <c r="K5" s="86"/>
      <c r="L5" s="86"/>
      <c r="M5" s="86"/>
      <c r="N5" s="166" t="s">
        <v>175</v>
      </c>
      <c r="O5" s="166"/>
      <c r="P5" s="166"/>
      <c r="Q5" s="39" t="s">
        <v>55</v>
      </c>
      <c r="R5" s="41" t="s">
        <v>56</v>
      </c>
      <c r="S5" s="42"/>
      <c r="T5" s="42"/>
      <c r="U5" s="42"/>
      <c r="V5" s="42"/>
      <c r="W5" s="43"/>
    </row>
    <row r="6" ht="21.75" customHeight="1" spans="1:23">
      <c r="A6" s="44"/>
      <c r="B6" s="44"/>
      <c r="C6" s="44"/>
      <c r="D6" s="44"/>
      <c r="E6" s="45"/>
      <c r="F6" s="45"/>
      <c r="G6" s="45"/>
      <c r="H6" s="45"/>
      <c r="I6" s="86"/>
      <c r="J6" s="71" t="s">
        <v>52</v>
      </c>
      <c r="K6" s="71"/>
      <c r="L6" s="71" t="s">
        <v>53</v>
      </c>
      <c r="M6" s="71" t="s">
        <v>54</v>
      </c>
      <c r="N6" s="167" t="s">
        <v>52</v>
      </c>
      <c r="O6" s="167" t="s">
        <v>53</v>
      </c>
      <c r="P6" s="167" t="s">
        <v>54</v>
      </c>
      <c r="Q6" s="45"/>
      <c r="R6" s="39" t="s">
        <v>51</v>
      </c>
      <c r="S6" s="39" t="s">
        <v>57</v>
      </c>
      <c r="T6" s="39" t="s">
        <v>181</v>
      </c>
      <c r="U6" s="39" t="s">
        <v>59</v>
      </c>
      <c r="V6" s="39" t="s">
        <v>60</v>
      </c>
      <c r="W6" s="39" t="s">
        <v>61</v>
      </c>
    </row>
    <row r="7" ht="40.5" customHeight="1" spans="1:23">
      <c r="A7" s="47"/>
      <c r="B7" s="47"/>
      <c r="C7" s="47"/>
      <c r="D7" s="47"/>
      <c r="E7" s="48"/>
      <c r="F7" s="48"/>
      <c r="G7" s="48"/>
      <c r="H7" s="48"/>
      <c r="I7" s="86"/>
      <c r="J7" s="71" t="s">
        <v>51</v>
      </c>
      <c r="K7" s="71" t="s">
        <v>219</v>
      </c>
      <c r="L7" s="71"/>
      <c r="M7" s="71"/>
      <c r="N7" s="48"/>
      <c r="O7" s="48"/>
      <c r="P7" s="48"/>
      <c r="Q7" s="48"/>
      <c r="R7" s="48"/>
      <c r="S7" s="48"/>
      <c r="T7" s="48"/>
      <c r="U7" s="49"/>
      <c r="V7" s="48"/>
      <c r="W7" s="48"/>
    </row>
    <row r="8" ht="15" customHeight="1" spans="1:23">
      <c r="A8" s="50">
        <v>1</v>
      </c>
      <c r="B8" s="50">
        <v>2</v>
      </c>
      <c r="C8" s="50">
        <v>3</v>
      </c>
      <c r="D8" s="50">
        <v>4</v>
      </c>
      <c r="E8" s="50">
        <v>5</v>
      </c>
      <c r="F8" s="50">
        <v>6</v>
      </c>
      <c r="G8" s="50">
        <v>7</v>
      </c>
      <c r="H8" s="50">
        <v>8</v>
      </c>
      <c r="I8" s="50">
        <v>9</v>
      </c>
      <c r="J8" s="50">
        <v>10</v>
      </c>
      <c r="K8" s="50">
        <v>11</v>
      </c>
      <c r="L8" s="50">
        <v>12</v>
      </c>
      <c r="M8" s="50">
        <v>13</v>
      </c>
      <c r="N8" s="50">
        <v>14</v>
      </c>
      <c r="O8" s="50">
        <v>15</v>
      </c>
      <c r="P8" s="50">
        <v>16</v>
      </c>
      <c r="Q8" s="50">
        <v>17</v>
      </c>
      <c r="R8" s="50">
        <v>18</v>
      </c>
      <c r="S8" s="50">
        <v>19</v>
      </c>
      <c r="T8" s="50">
        <v>20</v>
      </c>
      <c r="U8" s="50">
        <v>21</v>
      </c>
      <c r="V8" s="50">
        <v>22</v>
      </c>
      <c r="W8" s="50">
        <v>23</v>
      </c>
    </row>
    <row r="9" ht="32.9" customHeight="1" spans="1:23">
      <c r="A9" s="23" t="s">
        <v>220</v>
      </c>
      <c r="B9" s="168"/>
      <c r="C9" s="24" t="s">
        <v>221</v>
      </c>
      <c r="D9" s="24" t="s">
        <v>63</v>
      </c>
      <c r="E9" s="23" t="s">
        <v>97</v>
      </c>
      <c r="F9" s="23" t="s">
        <v>98</v>
      </c>
      <c r="G9" s="23" t="s">
        <v>222</v>
      </c>
      <c r="H9" s="23" t="s">
        <v>223</v>
      </c>
      <c r="I9" s="145">
        <v>259200</v>
      </c>
      <c r="J9" s="145">
        <v>259200</v>
      </c>
      <c r="K9" s="169"/>
      <c r="L9" s="169"/>
      <c r="M9" s="169"/>
      <c r="N9" s="169"/>
      <c r="O9" s="169"/>
      <c r="P9" s="169"/>
      <c r="Q9" s="169"/>
      <c r="R9" s="145"/>
      <c r="S9" s="169"/>
      <c r="T9" s="169"/>
      <c r="U9" s="145"/>
      <c r="V9" s="169"/>
      <c r="W9" s="145"/>
    </row>
    <row r="10" ht="32.9" customHeight="1" spans="1:23">
      <c r="A10" s="23" t="s">
        <v>224</v>
      </c>
      <c r="B10" s="168"/>
      <c r="C10" s="24" t="s">
        <v>225</v>
      </c>
      <c r="D10" s="24" t="s">
        <v>63</v>
      </c>
      <c r="E10" s="23" t="s">
        <v>93</v>
      </c>
      <c r="F10" s="23" t="s">
        <v>94</v>
      </c>
      <c r="G10" s="23" t="s">
        <v>226</v>
      </c>
      <c r="H10" s="23" t="s">
        <v>227</v>
      </c>
      <c r="I10" s="145">
        <v>10920</v>
      </c>
      <c r="J10" s="145">
        <v>10920</v>
      </c>
      <c r="K10" s="169"/>
      <c r="L10" s="169"/>
      <c r="M10" s="169"/>
      <c r="N10" s="169"/>
      <c r="O10" s="169"/>
      <c r="P10" s="169"/>
      <c r="Q10" s="169"/>
      <c r="R10" s="145"/>
      <c r="S10" s="169"/>
      <c r="T10" s="169"/>
      <c r="U10" s="145"/>
      <c r="V10" s="169"/>
      <c r="W10" s="145"/>
    </row>
    <row r="11" ht="32.9" customHeight="1" spans="1:23">
      <c r="A11" s="23" t="s">
        <v>224</v>
      </c>
      <c r="B11" s="168"/>
      <c r="C11" s="24" t="s">
        <v>225</v>
      </c>
      <c r="D11" s="24" t="s">
        <v>63</v>
      </c>
      <c r="E11" s="23" t="s">
        <v>93</v>
      </c>
      <c r="F11" s="23" t="s">
        <v>94</v>
      </c>
      <c r="G11" s="23" t="s">
        <v>185</v>
      </c>
      <c r="H11" s="23" t="s">
        <v>186</v>
      </c>
      <c r="I11" s="145">
        <v>28392</v>
      </c>
      <c r="J11" s="145">
        <v>28392</v>
      </c>
      <c r="K11" s="169"/>
      <c r="L11" s="169"/>
      <c r="M11" s="169"/>
      <c r="N11" s="169"/>
      <c r="O11" s="169"/>
      <c r="P11" s="169"/>
      <c r="Q11" s="169"/>
      <c r="R11" s="145"/>
      <c r="S11" s="169"/>
      <c r="T11" s="169"/>
      <c r="U11" s="145"/>
      <c r="V11" s="169"/>
      <c r="W11" s="145"/>
    </row>
    <row r="12" ht="32.9" customHeight="1" spans="1:23">
      <c r="A12" s="23" t="s">
        <v>224</v>
      </c>
      <c r="B12" s="168"/>
      <c r="C12" s="24" t="s">
        <v>225</v>
      </c>
      <c r="D12" s="24" t="s">
        <v>63</v>
      </c>
      <c r="E12" s="23" t="s">
        <v>93</v>
      </c>
      <c r="F12" s="23" t="s">
        <v>94</v>
      </c>
      <c r="G12" s="23" t="s">
        <v>228</v>
      </c>
      <c r="H12" s="23" t="s">
        <v>229</v>
      </c>
      <c r="I12" s="145">
        <v>51688</v>
      </c>
      <c r="J12" s="145">
        <v>51688</v>
      </c>
      <c r="K12" s="169"/>
      <c r="L12" s="169"/>
      <c r="M12" s="169"/>
      <c r="N12" s="169"/>
      <c r="O12" s="169"/>
      <c r="P12" s="169"/>
      <c r="Q12" s="169"/>
      <c r="R12" s="145"/>
      <c r="S12" s="169"/>
      <c r="T12" s="169"/>
      <c r="U12" s="145"/>
      <c r="V12" s="169"/>
      <c r="W12" s="145"/>
    </row>
    <row r="13" ht="32.9" customHeight="1" spans="1:23">
      <c r="A13" s="23" t="s">
        <v>224</v>
      </c>
      <c r="B13" s="168"/>
      <c r="C13" s="24" t="s">
        <v>225</v>
      </c>
      <c r="D13" s="24" t="s">
        <v>63</v>
      </c>
      <c r="E13" s="23" t="s">
        <v>93</v>
      </c>
      <c r="F13" s="23" t="s">
        <v>94</v>
      </c>
      <c r="G13" s="23" t="s">
        <v>222</v>
      </c>
      <c r="H13" s="23" t="s">
        <v>223</v>
      </c>
      <c r="I13" s="145">
        <v>101920</v>
      </c>
      <c r="J13" s="145">
        <v>101920</v>
      </c>
      <c r="K13" s="169"/>
      <c r="L13" s="169"/>
      <c r="M13" s="169"/>
      <c r="N13" s="169"/>
      <c r="O13" s="169"/>
      <c r="P13" s="169"/>
      <c r="Q13" s="169"/>
      <c r="R13" s="145"/>
      <c r="S13" s="169"/>
      <c r="T13" s="169"/>
      <c r="U13" s="145"/>
      <c r="V13" s="169"/>
      <c r="W13" s="145"/>
    </row>
    <row r="14" ht="32.9" customHeight="1" spans="1:23">
      <c r="A14" s="23" t="s">
        <v>224</v>
      </c>
      <c r="B14" s="168"/>
      <c r="C14" s="24" t="s">
        <v>225</v>
      </c>
      <c r="D14" s="24" t="s">
        <v>63</v>
      </c>
      <c r="E14" s="23" t="s">
        <v>93</v>
      </c>
      <c r="F14" s="23" t="s">
        <v>94</v>
      </c>
      <c r="G14" s="23" t="s">
        <v>230</v>
      </c>
      <c r="H14" s="23" t="s">
        <v>231</v>
      </c>
      <c r="I14" s="145">
        <v>29120</v>
      </c>
      <c r="J14" s="145">
        <v>29120</v>
      </c>
      <c r="K14" s="169"/>
      <c r="L14" s="169"/>
      <c r="M14" s="169"/>
      <c r="N14" s="169"/>
      <c r="O14" s="169"/>
      <c r="P14" s="169"/>
      <c r="Q14" s="169"/>
      <c r="R14" s="145"/>
      <c r="S14" s="169"/>
      <c r="T14" s="169"/>
      <c r="U14" s="145"/>
      <c r="V14" s="169"/>
      <c r="W14" s="145"/>
    </row>
    <row r="15" ht="32.9" customHeight="1" spans="1:23">
      <c r="A15" s="23" t="s">
        <v>224</v>
      </c>
      <c r="B15" s="168"/>
      <c r="C15" s="24" t="s">
        <v>225</v>
      </c>
      <c r="D15" s="24" t="s">
        <v>63</v>
      </c>
      <c r="E15" s="23" t="s">
        <v>93</v>
      </c>
      <c r="F15" s="23" t="s">
        <v>94</v>
      </c>
      <c r="G15" s="23" t="s">
        <v>232</v>
      </c>
      <c r="H15" s="23" t="s">
        <v>233</v>
      </c>
      <c r="I15" s="145">
        <v>61880</v>
      </c>
      <c r="J15" s="145">
        <v>61880</v>
      </c>
      <c r="K15" s="169"/>
      <c r="L15" s="169"/>
      <c r="M15" s="169"/>
      <c r="N15" s="169"/>
      <c r="O15" s="169"/>
      <c r="P15" s="169"/>
      <c r="Q15" s="169"/>
      <c r="R15" s="145"/>
      <c r="S15" s="169"/>
      <c r="T15" s="169"/>
      <c r="U15" s="145"/>
      <c r="V15" s="169"/>
      <c r="W15" s="145"/>
    </row>
    <row r="16" ht="32.9" customHeight="1" spans="1:23">
      <c r="A16" s="23" t="s">
        <v>234</v>
      </c>
      <c r="B16" s="168"/>
      <c r="C16" s="24" t="s">
        <v>235</v>
      </c>
      <c r="D16" s="24" t="s">
        <v>63</v>
      </c>
      <c r="E16" s="23" t="s">
        <v>93</v>
      </c>
      <c r="F16" s="23" t="s">
        <v>94</v>
      </c>
      <c r="G16" s="23" t="s">
        <v>185</v>
      </c>
      <c r="H16" s="23" t="s">
        <v>186</v>
      </c>
      <c r="I16" s="145">
        <v>4680.45</v>
      </c>
      <c r="J16" s="145">
        <v>4680.45</v>
      </c>
      <c r="K16" s="169"/>
      <c r="L16" s="169"/>
      <c r="M16" s="169"/>
      <c r="N16" s="169"/>
      <c r="O16" s="169"/>
      <c r="P16" s="169"/>
      <c r="Q16" s="169"/>
      <c r="R16" s="145"/>
      <c r="S16" s="169"/>
      <c r="T16" s="169"/>
      <c r="U16" s="145"/>
      <c r="V16" s="169"/>
      <c r="W16" s="145"/>
    </row>
    <row r="17" ht="32.9" customHeight="1" spans="1:23">
      <c r="A17" s="23" t="s">
        <v>234</v>
      </c>
      <c r="B17" s="168"/>
      <c r="C17" s="24" t="s">
        <v>235</v>
      </c>
      <c r="D17" s="24" t="s">
        <v>63</v>
      </c>
      <c r="E17" s="23" t="s">
        <v>93</v>
      </c>
      <c r="F17" s="23" t="s">
        <v>94</v>
      </c>
      <c r="G17" s="23" t="s">
        <v>183</v>
      </c>
      <c r="H17" s="23" t="s">
        <v>184</v>
      </c>
      <c r="I17" s="145">
        <v>42124.03</v>
      </c>
      <c r="J17" s="145">
        <v>42124.03</v>
      </c>
      <c r="K17" s="169"/>
      <c r="L17" s="169"/>
      <c r="M17" s="169"/>
      <c r="N17" s="169"/>
      <c r="O17" s="169"/>
      <c r="P17" s="169"/>
      <c r="Q17" s="169"/>
      <c r="R17" s="145"/>
      <c r="S17" s="169"/>
      <c r="T17" s="169"/>
      <c r="U17" s="145"/>
      <c r="V17" s="169"/>
      <c r="W17" s="145"/>
    </row>
    <row r="18" ht="32.9" customHeight="1" spans="1:23">
      <c r="A18" s="23" t="s">
        <v>234</v>
      </c>
      <c r="B18" s="168"/>
      <c r="C18" s="24" t="s">
        <v>236</v>
      </c>
      <c r="D18" s="24" t="s">
        <v>63</v>
      </c>
      <c r="E18" s="23" t="s">
        <v>93</v>
      </c>
      <c r="F18" s="23" t="s">
        <v>94</v>
      </c>
      <c r="G18" s="23" t="s">
        <v>237</v>
      </c>
      <c r="H18" s="23" t="s">
        <v>238</v>
      </c>
      <c r="I18" s="145">
        <v>16800</v>
      </c>
      <c r="J18" s="145">
        <v>16800</v>
      </c>
      <c r="K18" s="169"/>
      <c r="L18" s="169"/>
      <c r="M18" s="169"/>
      <c r="N18" s="169"/>
      <c r="O18" s="169"/>
      <c r="P18" s="169"/>
      <c r="Q18" s="169"/>
      <c r="R18" s="145"/>
      <c r="S18" s="169"/>
      <c r="T18" s="169"/>
      <c r="U18" s="145"/>
      <c r="V18" s="169"/>
      <c r="W18" s="145"/>
    </row>
    <row r="19" ht="32.9" customHeight="1" spans="1:23">
      <c r="A19" s="23" t="s">
        <v>220</v>
      </c>
      <c r="B19" s="168"/>
      <c r="C19" s="24" t="s">
        <v>239</v>
      </c>
      <c r="D19" s="24" t="s">
        <v>63</v>
      </c>
      <c r="E19" s="23" t="s">
        <v>93</v>
      </c>
      <c r="F19" s="23" t="s">
        <v>94</v>
      </c>
      <c r="G19" s="23" t="s">
        <v>240</v>
      </c>
      <c r="H19" s="23" t="s">
        <v>241</v>
      </c>
      <c r="I19" s="145">
        <v>2000</v>
      </c>
      <c r="J19" s="145"/>
      <c r="K19" s="169"/>
      <c r="L19" s="169"/>
      <c r="M19" s="169"/>
      <c r="N19" s="169"/>
      <c r="O19" s="169"/>
      <c r="P19" s="169"/>
      <c r="Q19" s="169"/>
      <c r="R19" s="145">
        <v>2000</v>
      </c>
      <c r="S19" s="169"/>
      <c r="T19" s="169"/>
      <c r="U19" s="145"/>
      <c r="V19" s="169"/>
      <c r="W19" s="145">
        <v>2000</v>
      </c>
    </row>
    <row r="20" ht="32.9" customHeight="1" spans="1:23">
      <c r="A20" s="23" t="s">
        <v>220</v>
      </c>
      <c r="B20" s="168"/>
      <c r="C20" s="24" t="s">
        <v>242</v>
      </c>
      <c r="D20" s="24" t="s">
        <v>63</v>
      </c>
      <c r="E20" s="23" t="s">
        <v>93</v>
      </c>
      <c r="F20" s="23" t="s">
        <v>94</v>
      </c>
      <c r="G20" s="23" t="s">
        <v>240</v>
      </c>
      <c r="H20" s="23" t="s">
        <v>241</v>
      </c>
      <c r="I20" s="145">
        <v>3000</v>
      </c>
      <c r="J20" s="145"/>
      <c r="K20" s="169"/>
      <c r="L20" s="169"/>
      <c r="M20" s="169"/>
      <c r="N20" s="169"/>
      <c r="O20" s="169"/>
      <c r="P20" s="169"/>
      <c r="Q20" s="169"/>
      <c r="R20" s="145">
        <v>3000</v>
      </c>
      <c r="S20" s="169"/>
      <c r="T20" s="169"/>
      <c r="U20" s="145"/>
      <c r="V20" s="169"/>
      <c r="W20" s="145">
        <v>3000</v>
      </c>
    </row>
    <row r="21" ht="32.9" customHeight="1" spans="1:23">
      <c r="A21" s="23" t="s">
        <v>220</v>
      </c>
      <c r="B21" s="168"/>
      <c r="C21" s="24" t="s">
        <v>243</v>
      </c>
      <c r="D21" s="24" t="s">
        <v>63</v>
      </c>
      <c r="E21" s="23" t="s">
        <v>93</v>
      </c>
      <c r="F21" s="23" t="s">
        <v>94</v>
      </c>
      <c r="G21" s="23" t="s">
        <v>244</v>
      </c>
      <c r="H21" s="23" t="s">
        <v>245</v>
      </c>
      <c r="I21" s="145">
        <v>1600000</v>
      </c>
      <c r="J21" s="145"/>
      <c r="K21" s="169"/>
      <c r="L21" s="169"/>
      <c r="M21" s="169"/>
      <c r="N21" s="169"/>
      <c r="O21" s="169"/>
      <c r="P21" s="169"/>
      <c r="Q21" s="169"/>
      <c r="R21" s="145">
        <v>1600000</v>
      </c>
      <c r="S21" s="169"/>
      <c r="T21" s="169"/>
      <c r="U21" s="145"/>
      <c r="V21" s="169"/>
      <c r="W21" s="145">
        <v>1600000</v>
      </c>
    </row>
    <row r="22" ht="32.9" customHeight="1" spans="1:23">
      <c r="A22" s="23" t="s">
        <v>246</v>
      </c>
      <c r="B22" s="168"/>
      <c r="C22" s="24" t="s">
        <v>247</v>
      </c>
      <c r="D22" s="24" t="s">
        <v>63</v>
      </c>
      <c r="E22" s="23" t="s">
        <v>93</v>
      </c>
      <c r="F22" s="23" t="s">
        <v>94</v>
      </c>
      <c r="G22" s="23" t="s">
        <v>248</v>
      </c>
      <c r="H22" s="23" t="s">
        <v>249</v>
      </c>
      <c r="I22" s="145">
        <v>320000</v>
      </c>
      <c r="J22" s="145"/>
      <c r="K22" s="169"/>
      <c r="L22" s="169"/>
      <c r="M22" s="169"/>
      <c r="N22" s="169"/>
      <c r="O22" s="169"/>
      <c r="P22" s="169"/>
      <c r="Q22" s="169"/>
      <c r="R22" s="145">
        <v>320000</v>
      </c>
      <c r="S22" s="169"/>
      <c r="T22" s="169"/>
      <c r="U22" s="145"/>
      <c r="V22" s="169"/>
      <c r="W22" s="145">
        <v>320000</v>
      </c>
    </row>
    <row r="23" ht="32.9" customHeight="1" spans="1:23">
      <c r="A23" s="23" t="s">
        <v>220</v>
      </c>
      <c r="B23" s="168"/>
      <c r="C23" s="24" t="s">
        <v>250</v>
      </c>
      <c r="D23" s="24" t="s">
        <v>63</v>
      </c>
      <c r="E23" s="23" t="s">
        <v>97</v>
      </c>
      <c r="F23" s="23" t="s">
        <v>98</v>
      </c>
      <c r="G23" s="23" t="s">
        <v>251</v>
      </c>
      <c r="H23" s="23" t="s">
        <v>252</v>
      </c>
      <c r="I23" s="145">
        <v>3000000</v>
      </c>
      <c r="J23" s="145"/>
      <c r="K23" s="169"/>
      <c r="L23" s="169"/>
      <c r="M23" s="169"/>
      <c r="N23" s="169"/>
      <c r="O23" s="169"/>
      <c r="P23" s="169"/>
      <c r="Q23" s="169"/>
      <c r="R23" s="145">
        <v>3000000</v>
      </c>
      <c r="S23" s="169"/>
      <c r="T23" s="169"/>
      <c r="U23" s="145">
        <v>3000000</v>
      </c>
      <c r="V23" s="169"/>
      <c r="W23" s="145"/>
    </row>
    <row r="24" ht="32.9" customHeight="1" spans="1:23">
      <c r="A24" s="23" t="s">
        <v>246</v>
      </c>
      <c r="B24" s="168"/>
      <c r="C24" s="24" t="s">
        <v>253</v>
      </c>
      <c r="D24" s="24" t="s">
        <v>63</v>
      </c>
      <c r="E24" s="23" t="s">
        <v>93</v>
      </c>
      <c r="F24" s="23" t="s">
        <v>94</v>
      </c>
      <c r="G24" s="23" t="s">
        <v>248</v>
      </c>
      <c r="H24" s="23" t="s">
        <v>249</v>
      </c>
      <c r="I24" s="145">
        <v>11738</v>
      </c>
      <c r="J24" s="145">
        <v>11738</v>
      </c>
      <c r="K24" s="169"/>
      <c r="L24" s="169"/>
      <c r="M24" s="169"/>
      <c r="N24" s="169"/>
      <c r="O24" s="169"/>
      <c r="P24" s="169"/>
      <c r="Q24" s="169"/>
      <c r="R24" s="145"/>
      <c r="S24" s="169"/>
      <c r="T24" s="169"/>
      <c r="U24" s="145"/>
      <c r="V24" s="169"/>
      <c r="W24" s="145"/>
    </row>
    <row r="25" ht="32.9" customHeight="1" spans="1:23">
      <c r="A25" s="23" t="s">
        <v>220</v>
      </c>
      <c r="B25" s="168"/>
      <c r="C25" s="24" t="s">
        <v>254</v>
      </c>
      <c r="D25" s="24" t="s">
        <v>63</v>
      </c>
      <c r="E25" s="23" t="s">
        <v>93</v>
      </c>
      <c r="F25" s="23" t="s">
        <v>94</v>
      </c>
      <c r="G25" s="23" t="s">
        <v>255</v>
      </c>
      <c r="H25" s="23" t="s">
        <v>256</v>
      </c>
      <c r="I25" s="145">
        <v>405146.1</v>
      </c>
      <c r="J25" s="145"/>
      <c r="K25" s="169"/>
      <c r="L25" s="169"/>
      <c r="M25" s="169"/>
      <c r="N25" s="169"/>
      <c r="O25" s="169"/>
      <c r="P25" s="169"/>
      <c r="Q25" s="169"/>
      <c r="R25" s="145">
        <v>405146.1</v>
      </c>
      <c r="S25" s="169"/>
      <c r="T25" s="169"/>
      <c r="U25" s="145"/>
      <c r="V25" s="169"/>
      <c r="W25" s="145">
        <v>405146.1</v>
      </c>
    </row>
    <row r="26" ht="32.9" customHeight="1" spans="1:23">
      <c r="A26" s="23" t="s">
        <v>220</v>
      </c>
      <c r="B26" s="168"/>
      <c r="C26" s="24" t="s">
        <v>254</v>
      </c>
      <c r="D26" s="24" t="s">
        <v>63</v>
      </c>
      <c r="E26" s="23" t="s">
        <v>93</v>
      </c>
      <c r="F26" s="23" t="s">
        <v>94</v>
      </c>
      <c r="G26" s="23" t="s">
        <v>244</v>
      </c>
      <c r="H26" s="23" t="s">
        <v>245</v>
      </c>
      <c r="I26" s="145">
        <v>1100000</v>
      </c>
      <c r="J26" s="145"/>
      <c r="K26" s="169"/>
      <c r="L26" s="169"/>
      <c r="M26" s="169"/>
      <c r="N26" s="169"/>
      <c r="O26" s="169"/>
      <c r="P26" s="169"/>
      <c r="Q26" s="169"/>
      <c r="R26" s="145">
        <v>1100000</v>
      </c>
      <c r="S26" s="169"/>
      <c r="T26" s="169"/>
      <c r="U26" s="145"/>
      <c r="V26" s="169"/>
      <c r="W26" s="145">
        <v>1100000</v>
      </c>
    </row>
    <row r="27" ht="18.75" customHeight="1" spans="1:23">
      <c r="A27" s="55" t="s">
        <v>157</v>
      </c>
      <c r="B27" s="56"/>
      <c r="C27" s="56"/>
      <c r="D27" s="56"/>
      <c r="E27" s="56"/>
      <c r="F27" s="56"/>
      <c r="G27" s="56"/>
      <c r="H27" s="57"/>
      <c r="I27" s="145">
        <v>7048608.58</v>
      </c>
      <c r="J27" s="145">
        <v>618462.48</v>
      </c>
      <c r="K27" s="169"/>
      <c r="L27" s="169"/>
      <c r="M27" s="169"/>
      <c r="N27" s="169"/>
      <c r="O27" s="169"/>
      <c r="P27" s="169"/>
      <c r="Q27" s="169"/>
      <c r="R27" s="145">
        <v>6430146.1</v>
      </c>
      <c r="S27" s="169"/>
      <c r="T27" s="169"/>
      <c r="U27" s="145">
        <v>3000000</v>
      </c>
      <c r="V27" s="169"/>
      <c r="W27" s="145">
        <v>3430146.1</v>
      </c>
    </row>
  </sheetData>
  <mergeCells count="28">
    <mergeCell ref="A3:W3"/>
    <mergeCell ref="A4:I4"/>
    <mergeCell ref="J5:M5"/>
    <mergeCell ref="N5:P5"/>
    <mergeCell ref="R5:W5"/>
    <mergeCell ref="J6:K6"/>
    <mergeCell ref="A27:H2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workbookViewId="0">
      <pane ySplit="1" topLeftCell="A53" activePane="bottomLeft" state="frozen"/>
      <selection/>
      <selection pane="bottomLeft" activeCell="A1" sqref="$A1:$XFD1048576"/>
    </sheetView>
  </sheetViews>
  <sheetFormatPr defaultColWidth="9.14166666666667" defaultRowHeight="12" customHeight="1"/>
  <cols>
    <col min="1" max="1" width="34.2833333333333" style="1" customWidth="1"/>
    <col min="2" max="2" width="29" style="1" customWidth="1"/>
    <col min="3" max="6" width="23.575" style="1" customWidth="1"/>
    <col min="7" max="7" width="25.1416666666667" style="1" customWidth="1"/>
    <col min="8" max="9" width="23.575" style="1" customWidth="1"/>
    <col min="10" max="10" width="36.85" style="1" customWidth="1"/>
    <col min="11" max="16384" width="9.14166666666667" style="1"/>
  </cols>
  <sheetData>
    <row r="1" s="1" customFormat="1" ht="18" customHeight="1" spans="1:10">
      <c r="J1" s="116"/>
    </row>
    <row r="2" s="1" customFormat="1" ht="39.75" customHeight="1" spans="1:10">
      <c r="A2" s="156" t="str">
        <f>"2026"&amp;"年部门项目支出绩效目标表（本级）"</f>
        <v>2026年部门项目支出绩效目标表（本级）</v>
      </c>
      <c r="B2" s="4"/>
      <c r="C2" s="4"/>
      <c r="D2" s="4"/>
      <c r="E2" s="4"/>
      <c r="F2" s="119"/>
      <c r="G2" s="4"/>
      <c r="H2" s="119"/>
      <c r="I2" s="119"/>
      <c r="J2" s="4"/>
    </row>
    <row r="3" s="1" customFormat="1" ht="17.25" customHeight="1" spans="1:10">
      <c r="A3" s="5" t="str">
        <f>"单位名称："&amp;"昆明市昆华实验中学"</f>
        <v>单位名称：昆明市昆华实验中学</v>
      </c>
    </row>
    <row r="4" s="1" customFormat="1" ht="44.25" customHeight="1" spans="1:10">
      <c r="A4" s="157" t="s">
        <v>169</v>
      </c>
      <c r="B4" s="157" t="s">
        <v>257</v>
      </c>
      <c r="C4" s="157" t="s">
        <v>258</v>
      </c>
      <c r="D4" s="157" t="s">
        <v>259</v>
      </c>
      <c r="E4" s="157" t="s">
        <v>260</v>
      </c>
      <c r="F4" s="158" t="s">
        <v>261</v>
      </c>
      <c r="G4" s="157" t="s">
        <v>262</v>
      </c>
      <c r="H4" s="158" t="s">
        <v>263</v>
      </c>
      <c r="I4" s="158" t="s">
        <v>264</v>
      </c>
      <c r="J4" s="157" t="s">
        <v>265</v>
      </c>
    </row>
    <row r="5" s="1" customFormat="1" ht="18.75" customHeight="1" spans="1:10">
      <c r="A5" s="159">
        <v>1</v>
      </c>
      <c r="B5" s="159">
        <v>2</v>
      </c>
      <c r="C5" s="159">
        <v>3</v>
      </c>
      <c r="D5" s="159">
        <v>4</v>
      </c>
      <c r="E5" s="159">
        <v>5</v>
      </c>
      <c r="F5" s="140">
        <v>6</v>
      </c>
      <c r="G5" s="159">
        <v>7</v>
      </c>
      <c r="H5" s="140">
        <v>8</v>
      </c>
      <c r="I5" s="140">
        <v>9</v>
      </c>
      <c r="J5" s="159">
        <v>10</v>
      </c>
    </row>
    <row r="6" s="1" customFormat="1" ht="27.75" customHeight="1" spans="1:10">
      <c r="A6" s="141" t="s">
        <v>63</v>
      </c>
      <c r="B6" s="160"/>
      <c r="C6" s="160"/>
      <c r="D6" s="160"/>
      <c r="E6" s="161"/>
      <c r="F6" s="162"/>
      <c r="G6" s="161"/>
      <c r="H6" s="162"/>
      <c r="I6" s="162"/>
      <c r="J6" s="161"/>
    </row>
    <row r="7" s="1" customFormat="1" ht="30" customHeight="1" spans="1:10">
      <c r="A7" s="163" t="s">
        <v>250</v>
      </c>
      <c r="B7" s="26" t="s">
        <v>266</v>
      </c>
      <c r="C7" s="26" t="s">
        <v>267</v>
      </c>
      <c r="D7" s="26" t="s">
        <v>268</v>
      </c>
      <c r="E7" s="26" t="s">
        <v>269</v>
      </c>
      <c r="F7" s="26" t="s">
        <v>270</v>
      </c>
      <c r="G7" s="26" t="s">
        <v>76</v>
      </c>
      <c r="H7" s="26" t="s">
        <v>271</v>
      </c>
      <c r="I7" s="26" t="s">
        <v>272</v>
      </c>
      <c r="J7" s="26" t="s">
        <v>273</v>
      </c>
    </row>
    <row r="8" s="1" customFormat="1" ht="30" customHeight="1" spans="1:10">
      <c r="A8" s="163" t="s">
        <v>250</v>
      </c>
      <c r="B8" s="26" t="s">
        <v>266</v>
      </c>
      <c r="C8" s="26" t="s">
        <v>274</v>
      </c>
      <c r="D8" s="26" t="s">
        <v>275</v>
      </c>
      <c r="E8" s="26" t="s">
        <v>276</v>
      </c>
      <c r="F8" s="26" t="s">
        <v>277</v>
      </c>
      <c r="G8" s="26" t="s">
        <v>278</v>
      </c>
      <c r="H8" s="26" t="s">
        <v>279</v>
      </c>
      <c r="I8" s="26" t="s">
        <v>272</v>
      </c>
      <c r="J8" s="26" t="s">
        <v>280</v>
      </c>
    </row>
    <row r="9" s="1" customFormat="1" ht="30" customHeight="1" spans="1:10">
      <c r="A9" s="163" t="s">
        <v>250</v>
      </c>
      <c r="B9" s="26" t="s">
        <v>266</v>
      </c>
      <c r="C9" s="26" t="s">
        <v>281</v>
      </c>
      <c r="D9" s="26" t="s">
        <v>282</v>
      </c>
      <c r="E9" s="26" t="s">
        <v>283</v>
      </c>
      <c r="F9" s="26" t="s">
        <v>277</v>
      </c>
      <c r="G9" s="26" t="s">
        <v>284</v>
      </c>
      <c r="H9" s="26" t="s">
        <v>279</v>
      </c>
      <c r="I9" s="26" t="s">
        <v>272</v>
      </c>
      <c r="J9" s="26" t="s">
        <v>285</v>
      </c>
    </row>
    <row r="10" s="1" customFormat="1" ht="30" customHeight="1" spans="1:10">
      <c r="A10" s="163" t="s">
        <v>250</v>
      </c>
      <c r="B10" s="26" t="s">
        <v>266</v>
      </c>
      <c r="C10" s="26" t="s">
        <v>286</v>
      </c>
      <c r="D10" s="26" t="s">
        <v>287</v>
      </c>
      <c r="E10" s="26" t="s">
        <v>288</v>
      </c>
      <c r="F10" s="26" t="s">
        <v>289</v>
      </c>
      <c r="G10" s="26" t="s">
        <v>284</v>
      </c>
      <c r="H10" s="26" t="s">
        <v>279</v>
      </c>
      <c r="I10" s="26" t="s">
        <v>290</v>
      </c>
      <c r="J10" s="26" t="s">
        <v>291</v>
      </c>
    </row>
    <row r="11" s="1" customFormat="1" ht="30" customHeight="1" spans="1:10">
      <c r="A11" s="163" t="s">
        <v>221</v>
      </c>
      <c r="B11" s="26" t="s">
        <v>292</v>
      </c>
      <c r="C11" s="26" t="s">
        <v>267</v>
      </c>
      <c r="D11" s="26" t="s">
        <v>293</v>
      </c>
      <c r="E11" s="26" t="s">
        <v>294</v>
      </c>
      <c r="F11" s="26" t="s">
        <v>295</v>
      </c>
      <c r="G11" s="26" t="s">
        <v>77</v>
      </c>
      <c r="H11" s="26" t="s">
        <v>296</v>
      </c>
      <c r="I11" s="26" t="s">
        <v>290</v>
      </c>
      <c r="J11" s="26" t="s">
        <v>297</v>
      </c>
    </row>
    <row r="12" s="1" customFormat="1" ht="30" customHeight="1" spans="1:10">
      <c r="A12" s="163" t="s">
        <v>221</v>
      </c>
      <c r="B12" s="26" t="s">
        <v>292</v>
      </c>
      <c r="C12" s="26" t="s">
        <v>274</v>
      </c>
      <c r="D12" s="26" t="s">
        <v>298</v>
      </c>
      <c r="E12" s="26" t="s">
        <v>299</v>
      </c>
      <c r="F12" s="26" t="s">
        <v>300</v>
      </c>
      <c r="G12" s="26" t="s">
        <v>76</v>
      </c>
      <c r="H12" s="26" t="s">
        <v>301</v>
      </c>
      <c r="I12" s="26" t="s">
        <v>272</v>
      </c>
      <c r="J12" s="26" t="s">
        <v>302</v>
      </c>
    </row>
    <row r="13" s="1" customFormat="1" ht="30" customHeight="1" spans="1:10">
      <c r="A13" s="163" t="s">
        <v>221</v>
      </c>
      <c r="B13" s="26" t="s">
        <v>292</v>
      </c>
      <c r="C13" s="26" t="s">
        <v>281</v>
      </c>
      <c r="D13" s="26" t="s">
        <v>282</v>
      </c>
      <c r="E13" s="26" t="s">
        <v>303</v>
      </c>
      <c r="F13" s="26" t="s">
        <v>277</v>
      </c>
      <c r="G13" s="26" t="s">
        <v>278</v>
      </c>
      <c r="H13" s="26" t="s">
        <v>279</v>
      </c>
      <c r="I13" s="26" t="s">
        <v>272</v>
      </c>
      <c r="J13" s="26" t="s">
        <v>304</v>
      </c>
    </row>
    <row r="14" s="1" customFormat="1" ht="30" customHeight="1" spans="1:10">
      <c r="A14" s="163" t="s">
        <v>221</v>
      </c>
      <c r="B14" s="26" t="s">
        <v>292</v>
      </c>
      <c r="C14" s="26" t="s">
        <v>286</v>
      </c>
      <c r="D14" s="26" t="s">
        <v>287</v>
      </c>
      <c r="E14" s="26" t="s">
        <v>305</v>
      </c>
      <c r="F14" s="26" t="s">
        <v>295</v>
      </c>
      <c r="G14" s="26" t="s">
        <v>306</v>
      </c>
      <c r="H14" s="26" t="s">
        <v>307</v>
      </c>
      <c r="I14" s="26" t="s">
        <v>290</v>
      </c>
      <c r="J14" s="26" t="s">
        <v>308</v>
      </c>
    </row>
    <row r="15" s="1" customFormat="1" ht="30" customHeight="1" spans="1:10">
      <c r="A15" s="163" t="s">
        <v>236</v>
      </c>
      <c r="B15" s="26" t="s">
        <v>309</v>
      </c>
      <c r="C15" s="26" t="s">
        <v>267</v>
      </c>
      <c r="D15" s="26" t="s">
        <v>293</v>
      </c>
      <c r="E15" s="26" t="s">
        <v>310</v>
      </c>
      <c r="F15" s="26" t="s">
        <v>277</v>
      </c>
      <c r="G15" s="26" t="s">
        <v>311</v>
      </c>
      <c r="H15" s="26" t="s">
        <v>296</v>
      </c>
      <c r="I15" s="26" t="s">
        <v>290</v>
      </c>
      <c r="J15" s="26" t="s">
        <v>312</v>
      </c>
    </row>
    <row r="16" s="1" customFormat="1" ht="30" customHeight="1" spans="1:10">
      <c r="A16" s="163" t="s">
        <v>236</v>
      </c>
      <c r="B16" s="26" t="s">
        <v>309</v>
      </c>
      <c r="C16" s="26" t="s">
        <v>267</v>
      </c>
      <c r="D16" s="26" t="s">
        <v>293</v>
      </c>
      <c r="E16" s="26" t="s">
        <v>313</v>
      </c>
      <c r="F16" s="26" t="s">
        <v>277</v>
      </c>
      <c r="G16" s="26" t="s">
        <v>314</v>
      </c>
      <c r="H16" s="26" t="s">
        <v>296</v>
      </c>
      <c r="I16" s="26" t="s">
        <v>290</v>
      </c>
      <c r="J16" s="26" t="s">
        <v>312</v>
      </c>
    </row>
    <row r="17" s="1" customFormat="1" ht="30" customHeight="1" spans="1:10">
      <c r="A17" s="163" t="s">
        <v>236</v>
      </c>
      <c r="B17" s="26" t="s">
        <v>309</v>
      </c>
      <c r="C17" s="26" t="s">
        <v>267</v>
      </c>
      <c r="D17" s="26" t="s">
        <v>293</v>
      </c>
      <c r="E17" s="26" t="s">
        <v>315</v>
      </c>
      <c r="F17" s="26" t="s">
        <v>277</v>
      </c>
      <c r="G17" s="26" t="s">
        <v>316</v>
      </c>
      <c r="H17" s="26" t="s">
        <v>296</v>
      </c>
      <c r="I17" s="26" t="s">
        <v>290</v>
      </c>
      <c r="J17" s="26" t="s">
        <v>312</v>
      </c>
    </row>
    <row r="18" s="1" customFormat="1" ht="30" customHeight="1" spans="1:10">
      <c r="A18" s="163" t="s">
        <v>236</v>
      </c>
      <c r="B18" s="26" t="s">
        <v>309</v>
      </c>
      <c r="C18" s="26" t="s">
        <v>267</v>
      </c>
      <c r="D18" s="26" t="s">
        <v>293</v>
      </c>
      <c r="E18" s="26" t="s">
        <v>317</v>
      </c>
      <c r="F18" s="26" t="s">
        <v>277</v>
      </c>
      <c r="G18" s="26" t="s">
        <v>318</v>
      </c>
      <c r="H18" s="26" t="s">
        <v>296</v>
      </c>
      <c r="I18" s="26" t="s">
        <v>290</v>
      </c>
      <c r="J18" s="26" t="s">
        <v>312</v>
      </c>
    </row>
    <row r="19" s="1" customFormat="1" ht="30" customHeight="1" spans="1:10">
      <c r="A19" s="163" t="s">
        <v>236</v>
      </c>
      <c r="B19" s="26" t="s">
        <v>309</v>
      </c>
      <c r="C19" s="26" t="s">
        <v>267</v>
      </c>
      <c r="D19" s="26" t="s">
        <v>319</v>
      </c>
      <c r="E19" s="26" t="s">
        <v>320</v>
      </c>
      <c r="F19" s="26" t="s">
        <v>295</v>
      </c>
      <c r="G19" s="26" t="s">
        <v>321</v>
      </c>
      <c r="H19" s="26" t="s">
        <v>279</v>
      </c>
      <c r="I19" s="26" t="s">
        <v>290</v>
      </c>
      <c r="J19" s="26" t="s">
        <v>322</v>
      </c>
    </row>
    <row r="20" s="1" customFormat="1" ht="30" customHeight="1" spans="1:10">
      <c r="A20" s="163" t="s">
        <v>236</v>
      </c>
      <c r="B20" s="26" t="s">
        <v>309</v>
      </c>
      <c r="C20" s="26" t="s">
        <v>267</v>
      </c>
      <c r="D20" s="26" t="s">
        <v>268</v>
      </c>
      <c r="E20" s="26" t="s">
        <v>323</v>
      </c>
      <c r="F20" s="26" t="s">
        <v>295</v>
      </c>
      <c r="G20" s="26" t="s">
        <v>321</v>
      </c>
      <c r="H20" s="26" t="s">
        <v>279</v>
      </c>
      <c r="I20" s="26" t="s">
        <v>290</v>
      </c>
      <c r="J20" s="26" t="s">
        <v>324</v>
      </c>
    </row>
    <row r="21" s="1" customFormat="1" ht="30" customHeight="1" spans="1:10">
      <c r="A21" s="163" t="s">
        <v>236</v>
      </c>
      <c r="B21" s="26" t="s">
        <v>309</v>
      </c>
      <c r="C21" s="26" t="s">
        <v>267</v>
      </c>
      <c r="D21" s="26" t="s">
        <v>268</v>
      </c>
      <c r="E21" s="26" t="s">
        <v>325</v>
      </c>
      <c r="F21" s="26" t="s">
        <v>295</v>
      </c>
      <c r="G21" s="26" t="s">
        <v>321</v>
      </c>
      <c r="H21" s="26" t="s">
        <v>279</v>
      </c>
      <c r="I21" s="26" t="s">
        <v>290</v>
      </c>
      <c r="J21" s="26" t="s">
        <v>326</v>
      </c>
    </row>
    <row r="22" s="1" customFormat="1" ht="30" customHeight="1" spans="1:10">
      <c r="A22" s="163" t="s">
        <v>236</v>
      </c>
      <c r="B22" s="26" t="s">
        <v>309</v>
      </c>
      <c r="C22" s="26" t="s">
        <v>274</v>
      </c>
      <c r="D22" s="26" t="s">
        <v>275</v>
      </c>
      <c r="E22" s="26" t="s">
        <v>327</v>
      </c>
      <c r="F22" s="26" t="s">
        <v>295</v>
      </c>
      <c r="G22" s="26" t="s">
        <v>321</v>
      </c>
      <c r="H22" s="26" t="s">
        <v>279</v>
      </c>
      <c r="I22" s="26" t="s">
        <v>290</v>
      </c>
      <c r="J22" s="26" t="s">
        <v>328</v>
      </c>
    </row>
    <row r="23" s="1" customFormat="1" ht="30" customHeight="1" spans="1:10">
      <c r="A23" s="163" t="s">
        <v>236</v>
      </c>
      <c r="B23" s="26" t="s">
        <v>309</v>
      </c>
      <c r="C23" s="26" t="s">
        <v>274</v>
      </c>
      <c r="D23" s="26" t="s">
        <v>275</v>
      </c>
      <c r="E23" s="26" t="s">
        <v>329</v>
      </c>
      <c r="F23" s="26" t="s">
        <v>277</v>
      </c>
      <c r="G23" s="26" t="s">
        <v>330</v>
      </c>
      <c r="H23" s="26" t="s">
        <v>279</v>
      </c>
      <c r="I23" s="26" t="s">
        <v>290</v>
      </c>
      <c r="J23" s="26" t="s">
        <v>331</v>
      </c>
    </row>
    <row r="24" s="1" customFormat="1" ht="30" customHeight="1" spans="1:10">
      <c r="A24" s="163" t="s">
        <v>236</v>
      </c>
      <c r="B24" s="26" t="s">
        <v>309</v>
      </c>
      <c r="C24" s="26" t="s">
        <v>281</v>
      </c>
      <c r="D24" s="26" t="s">
        <v>282</v>
      </c>
      <c r="E24" s="26" t="s">
        <v>332</v>
      </c>
      <c r="F24" s="26" t="s">
        <v>277</v>
      </c>
      <c r="G24" s="26" t="s">
        <v>284</v>
      </c>
      <c r="H24" s="26" t="s">
        <v>279</v>
      </c>
      <c r="I24" s="26" t="s">
        <v>290</v>
      </c>
      <c r="J24" s="26" t="s">
        <v>333</v>
      </c>
    </row>
    <row r="25" s="1" customFormat="1" ht="30" customHeight="1" spans="1:10">
      <c r="A25" s="163" t="s">
        <v>236</v>
      </c>
      <c r="B25" s="26" t="s">
        <v>309</v>
      </c>
      <c r="C25" s="26" t="s">
        <v>281</v>
      </c>
      <c r="D25" s="26" t="s">
        <v>282</v>
      </c>
      <c r="E25" s="26" t="s">
        <v>334</v>
      </c>
      <c r="F25" s="26" t="s">
        <v>277</v>
      </c>
      <c r="G25" s="26" t="s">
        <v>284</v>
      </c>
      <c r="H25" s="26" t="s">
        <v>279</v>
      </c>
      <c r="I25" s="26" t="s">
        <v>290</v>
      </c>
      <c r="J25" s="26" t="s">
        <v>335</v>
      </c>
    </row>
    <row r="26" s="1" customFormat="1" ht="30" customHeight="1" spans="1:10">
      <c r="A26" s="163" t="s">
        <v>253</v>
      </c>
      <c r="B26" s="26" t="s">
        <v>336</v>
      </c>
      <c r="C26" s="26" t="s">
        <v>267</v>
      </c>
      <c r="D26" s="26" t="s">
        <v>293</v>
      </c>
      <c r="E26" s="26" t="s">
        <v>337</v>
      </c>
      <c r="F26" s="26" t="s">
        <v>277</v>
      </c>
      <c r="G26" s="26" t="s">
        <v>338</v>
      </c>
      <c r="H26" s="26" t="s">
        <v>296</v>
      </c>
      <c r="I26" s="26" t="s">
        <v>290</v>
      </c>
      <c r="J26" s="26" t="s">
        <v>337</v>
      </c>
    </row>
    <row r="27" s="1" customFormat="1" ht="30" customHeight="1" spans="1:10">
      <c r="A27" s="163" t="s">
        <v>253</v>
      </c>
      <c r="B27" s="26" t="s">
        <v>336</v>
      </c>
      <c r="C27" s="26" t="s">
        <v>267</v>
      </c>
      <c r="D27" s="26" t="s">
        <v>293</v>
      </c>
      <c r="E27" s="26" t="s">
        <v>339</v>
      </c>
      <c r="F27" s="26" t="s">
        <v>270</v>
      </c>
      <c r="G27" s="26" t="s">
        <v>340</v>
      </c>
      <c r="H27" s="26" t="s">
        <v>341</v>
      </c>
      <c r="I27" s="26" t="s">
        <v>290</v>
      </c>
      <c r="J27" s="26" t="s">
        <v>339</v>
      </c>
    </row>
    <row r="28" s="1" customFormat="1" ht="30" customHeight="1" spans="1:10">
      <c r="A28" s="163" t="s">
        <v>253</v>
      </c>
      <c r="B28" s="26" t="s">
        <v>336</v>
      </c>
      <c r="C28" s="26" t="s">
        <v>267</v>
      </c>
      <c r="D28" s="26" t="s">
        <v>319</v>
      </c>
      <c r="E28" s="26" t="s">
        <v>342</v>
      </c>
      <c r="F28" s="26" t="s">
        <v>295</v>
      </c>
      <c r="G28" s="26" t="s">
        <v>321</v>
      </c>
      <c r="H28" s="26" t="s">
        <v>279</v>
      </c>
      <c r="I28" s="26" t="s">
        <v>290</v>
      </c>
      <c r="J28" s="26" t="s">
        <v>343</v>
      </c>
    </row>
    <row r="29" s="1" customFormat="1" ht="30" customHeight="1" spans="1:10">
      <c r="A29" s="163" t="s">
        <v>253</v>
      </c>
      <c r="B29" s="26" t="s">
        <v>336</v>
      </c>
      <c r="C29" s="26" t="s">
        <v>274</v>
      </c>
      <c r="D29" s="26" t="s">
        <v>275</v>
      </c>
      <c r="E29" s="26" t="s">
        <v>344</v>
      </c>
      <c r="F29" s="26" t="s">
        <v>295</v>
      </c>
      <c r="G29" s="26" t="s">
        <v>321</v>
      </c>
      <c r="H29" s="26" t="s">
        <v>279</v>
      </c>
      <c r="I29" s="26" t="s">
        <v>290</v>
      </c>
      <c r="J29" s="26" t="s">
        <v>345</v>
      </c>
    </row>
    <row r="30" s="1" customFormat="1" ht="30" customHeight="1" spans="1:10">
      <c r="A30" s="163" t="s">
        <v>253</v>
      </c>
      <c r="B30" s="26" t="s">
        <v>336</v>
      </c>
      <c r="C30" s="26" t="s">
        <v>281</v>
      </c>
      <c r="D30" s="26" t="s">
        <v>282</v>
      </c>
      <c r="E30" s="26" t="s">
        <v>346</v>
      </c>
      <c r="F30" s="26" t="s">
        <v>277</v>
      </c>
      <c r="G30" s="26" t="s">
        <v>347</v>
      </c>
      <c r="H30" s="26" t="s">
        <v>279</v>
      </c>
      <c r="I30" s="26" t="s">
        <v>290</v>
      </c>
      <c r="J30" s="26" t="s">
        <v>348</v>
      </c>
    </row>
    <row r="31" s="1" customFormat="1" ht="30" customHeight="1" spans="1:10">
      <c r="A31" s="163" t="s">
        <v>243</v>
      </c>
      <c r="B31" s="26" t="s">
        <v>349</v>
      </c>
      <c r="C31" s="26" t="s">
        <v>267</v>
      </c>
      <c r="D31" s="26" t="s">
        <v>293</v>
      </c>
      <c r="E31" s="26" t="s">
        <v>350</v>
      </c>
      <c r="F31" s="26" t="s">
        <v>295</v>
      </c>
      <c r="G31" s="26" t="s">
        <v>351</v>
      </c>
      <c r="H31" s="26" t="s">
        <v>296</v>
      </c>
      <c r="I31" s="26" t="s">
        <v>290</v>
      </c>
      <c r="J31" s="26" t="s">
        <v>352</v>
      </c>
    </row>
    <row r="32" s="1" customFormat="1" ht="30" customHeight="1" spans="1:10">
      <c r="A32" s="163" t="s">
        <v>243</v>
      </c>
      <c r="B32" s="26" t="s">
        <v>349</v>
      </c>
      <c r="C32" s="26" t="s">
        <v>267</v>
      </c>
      <c r="D32" s="26" t="s">
        <v>268</v>
      </c>
      <c r="E32" s="26" t="s">
        <v>353</v>
      </c>
      <c r="F32" s="26" t="s">
        <v>295</v>
      </c>
      <c r="G32" s="26" t="s">
        <v>354</v>
      </c>
      <c r="H32" s="26" t="s">
        <v>355</v>
      </c>
      <c r="I32" s="26" t="s">
        <v>290</v>
      </c>
      <c r="J32" s="26" t="s">
        <v>356</v>
      </c>
    </row>
    <row r="33" s="1" customFormat="1" ht="30" customHeight="1" spans="1:10">
      <c r="A33" s="163" t="s">
        <v>243</v>
      </c>
      <c r="B33" s="26" t="s">
        <v>349</v>
      </c>
      <c r="C33" s="26" t="s">
        <v>274</v>
      </c>
      <c r="D33" s="26" t="s">
        <v>275</v>
      </c>
      <c r="E33" s="26" t="s">
        <v>357</v>
      </c>
      <c r="F33" s="26" t="s">
        <v>295</v>
      </c>
      <c r="G33" s="26" t="s">
        <v>358</v>
      </c>
      <c r="H33" s="26"/>
      <c r="I33" s="26" t="s">
        <v>272</v>
      </c>
      <c r="J33" s="26" t="s">
        <v>359</v>
      </c>
    </row>
    <row r="34" s="1" customFormat="1" ht="30" customHeight="1" spans="1:10">
      <c r="A34" s="163" t="s">
        <v>243</v>
      </c>
      <c r="B34" s="26" t="s">
        <v>349</v>
      </c>
      <c r="C34" s="26" t="s">
        <v>281</v>
      </c>
      <c r="D34" s="26" t="s">
        <v>282</v>
      </c>
      <c r="E34" s="26" t="s">
        <v>360</v>
      </c>
      <c r="F34" s="26" t="s">
        <v>277</v>
      </c>
      <c r="G34" s="26" t="s">
        <v>361</v>
      </c>
      <c r="H34" s="26" t="s">
        <v>279</v>
      </c>
      <c r="I34" s="26" t="s">
        <v>290</v>
      </c>
      <c r="J34" s="26" t="s">
        <v>362</v>
      </c>
    </row>
    <row r="35" s="1" customFormat="1" ht="30" customHeight="1" spans="1:10">
      <c r="A35" s="163" t="s">
        <v>243</v>
      </c>
      <c r="B35" s="26" t="s">
        <v>349</v>
      </c>
      <c r="C35" s="26" t="s">
        <v>286</v>
      </c>
      <c r="D35" s="26" t="s">
        <v>287</v>
      </c>
      <c r="E35" s="26" t="s">
        <v>363</v>
      </c>
      <c r="F35" s="26" t="s">
        <v>270</v>
      </c>
      <c r="G35" s="26" t="s">
        <v>364</v>
      </c>
      <c r="H35" s="26" t="s">
        <v>341</v>
      </c>
      <c r="I35" s="26" t="s">
        <v>290</v>
      </c>
      <c r="J35" s="26" t="s">
        <v>356</v>
      </c>
    </row>
    <row r="36" s="1" customFormat="1" ht="30" customHeight="1" spans="1:10">
      <c r="A36" s="163" t="s">
        <v>242</v>
      </c>
      <c r="B36" s="26" t="s">
        <v>365</v>
      </c>
      <c r="C36" s="26" t="s">
        <v>267</v>
      </c>
      <c r="D36" s="26" t="s">
        <v>293</v>
      </c>
      <c r="E36" s="26" t="s">
        <v>366</v>
      </c>
      <c r="F36" s="26" t="s">
        <v>277</v>
      </c>
      <c r="G36" s="26" t="s">
        <v>367</v>
      </c>
      <c r="H36" s="26" t="s">
        <v>271</v>
      </c>
      <c r="I36" s="26" t="s">
        <v>290</v>
      </c>
      <c r="J36" s="26" t="s">
        <v>368</v>
      </c>
    </row>
    <row r="37" s="1" customFormat="1" ht="30" customHeight="1" spans="1:10">
      <c r="A37" s="163" t="s">
        <v>242</v>
      </c>
      <c r="B37" s="26" t="s">
        <v>365</v>
      </c>
      <c r="C37" s="26" t="s">
        <v>267</v>
      </c>
      <c r="D37" s="26" t="s">
        <v>319</v>
      </c>
      <c r="E37" s="26" t="s">
        <v>369</v>
      </c>
      <c r="F37" s="26" t="s">
        <v>277</v>
      </c>
      <c r="G37" s="26" t="s">
        <v>321</v>
      </c>
      <c r="H37" s="26" t="s">
        <v>279</v>
      </c>
      <c r="I37" s="26" t="s">
        <v>290</v>
      </c>
      <c r="J37" s="26" t="s">
        <v>370</v>
      </c>
    </row>
    <row r="38" s="1" customFormat="1" ht="30" customHeight="1" spans="1:10">
      <c r="A38" s="163" t="s">
        <v>242</v>
      </c>
      <c r="B38" s="26" t="s">
        <v>365</v>
      </c>
      <c r="C38" s="26" t="s">
        <v>267</v>
      </c>
      <c r="D38" s="26" t="s">
        <v>268</v>
      </c>
      <c r="E38" s="26" t="s">
        <v>371</v>
      </c>
      <c r="F38" s="26" t="s">
        <v>277</v>
      </c>
      <c r="G38" s="26" t="s">
        <v>372</v>
      </c>
      <c r="H38" s="26" t="s">
        <v>341</v>
      </c>
      <c r="I38" s="26" t="s">
        <v>290</v>
      </c>
      <c r="J38" s="26" t="s">
        <v>373</v>
      </c>
    </row>
    <row r="39" s="1" customFormat="1" ht="30" customHeight="1" spans="1:10">
      <c r="A39" s="163" t="s">
        <v>242</v>
      </c>
      <c r="B39" s="26" t="s">
        <v>365</v>
      </c>
      <c r="C39" s="26" t="s">
        <v>274</v>
      </c>
      <c r="D39" s="26" t="s">
        <v>275</v>
      </c>
      <c r="E39" s="26" t="s">
        <v>374</v>
      </c>
      <c r="F39" s="26" t="s">
        <v>277</v>
      </c>
      <c r="G39" s="26" t="s">
        <v>278</v>
      </c>
      <c r="H39" s="26" t="s">
        <v>279</v>
      </c>
      <c r="I39" s="26" t="s">
        <v>290</v>
      </c>
      <c r="J39" s="26" t="s">
        <v>375</v>
      </c>
    </row>
    <row r="40" s="1" customFormat="1" ht="30" customHeight="1" spans="1:10">
      <c r="A40" s="163" t="s">
        <v>242</v>
      </c>
      <c r="B40" s="26" t="s">
        <v>365</v>
      </c>
      <c r="C40" s="26" t="s">
        <v>281</v>
      </c>
      <c r="D40" s="26" t="s">
        <v>282</v>
      </c>
      <c r="E40" s="26" t="s">
        <v>376</v>
      </c>
      <c r="F40" s="26" t="s">
        <v>277</v>
      </c>
      <c r="G40" s="26" t="s">
        <v>278</v>
      </c>
      <c r="H40" s="26" t="s">
        <v>279</v>
      </c>
      <c r="I40" s="26" t="s">
        <v>290</v>
      </c>
      <c r="J40" s="26" t="s">
        <v>377</v>
      </c>
    </row>
    <row r="41" s="1" customFormat="1" ht="30" customHeight="1" spans="1:10">
      <c r="A41" s="163" t="s">
        <v>239</v>
      </c>
      <c r="B41" s="26" t="s">
        <v>378</v>
      </c>
      <c r="C41" s="26" t="s">
        <v>267</v>
      </c>
      <c r="D41" s="26" t="s">
        <v>293</v>
      </c>
      <c r="E41" s="26" t="s">
        <v>379</v>
      </c>
      <c r="F41" s="26" t="s">
        <v>295</v>
      </c>
      <c r="G41" s="26" t="s">
        <v>380</v>
      </c>
      <c r="H41" s="26" t="s">
        <v>381</v>
      </c>
      <c r="I41" s="26" t="s">
        <v>290</v>
      </c>
      <c r="J41" s="26" t="s">
        <v>382</v>
      </c>
    </row>
    <row r="42" s="1" customFormat="1" ht="30" customHeight="1" spans="1:10">
      <c r="A42" s="163" t="s">
        <v>239</v>
      </c>
      <c r="B42" s="26" t="s">
        <v>378</v>
      </c>
      <c r="C42" s="26" t="s">
        <v>267</v>
      </c>
      <c r="D42" s="26" t="s">
        <v>319</v>
      </c>
      <c r="E42" s="26" t="s">
        <v>374</v>
      </c>
      <c r="F42" s="26" t="s">
        <v>295</v>
      </c>
      <c r="G42" s="26" t="s">
        <v>321</v>
      </c>
      <c r="H42" s="26" t="s">
        <v>271</v>
      </c>
      <c r="I42" s="26" t="s">
        <v>290</v>
      </c>
      <c r="J42" s="26" t="s">
        <v>383</v>
      </c>
    </row>
    <row r="43" s="1" customFormat="1" ht="30" customHeight="1" spans="1:10">
      <c r="A43" s="163" t="s">
        <v>239</v>
      </c>
      <c r="B43" s="26" t="s">
        <v>378</v>
      </c>
      <c r="C43" s="26" t="s">
        <v>267</v>
      </c>
      <c r="D43" s="26" t="s">
        <v>268</v>
      </c>
      <c r="E43" s="26" t="s">
        <v>384</v>
      </c>
      <c r="F43" s="26" t="s">
        <v>277</v>
      </c>
      <c r="G43" s="26" t="s">
        <v>385</v>
      </c>
      <c r="H43" s="26" t="s">
        <v>341</v>
      </c>
      <c r="I43" s="26" t="s">
        <v>290</v>
      </c>
      <c r="J43" s="26" t="s">
        <v>386</v>
      </c>
    </row>
    <row r="44" s="1" customFormat="1" ht="30" customHeight="1" spans="1:10">
      <c r="A44" s="163" t="s">
        <v>239</v>
      </c>
      <c r="B44" s="26" t="s">
        <v>378</v>
      </c>
      <c r="C44" s="26" t="s">
        <v>274</v>
      </c>
      <c r="D44" s="26" t="s">
        <v>275</v>
      </c>
      <c r="E44" s="26" t="s">
        <v>387</v>
      </c>
      <c r="F44" s="26" t="s">
        <v>277</v>
      </c>
      <c r="G44" s="26" t="s">
        <v>380</v>
      </c>
      <c r="H44" s="26" t="s">
        <v>381</v>
      </c>
      <c r="I44" s="26" t="s">
        <v>290</v>
      </c>
      <c r="J44" s="26" t="s">
        <v>388</v>
      </c>
    </row>
    <row r="45" s="1" customFormat="1" ht="30" customHeight="1" spans="1:10">
      <c r="A45" s="163" t="s">
        <v>239</v>
      </c>
      <c r="B45" s="26" t="s">
        <v>378</v>
      </c>
      <c r="C45" s="26" t="s">
        <v>281</v>
      </c>
      <c r="D45" s="26" t="s">
        <v>282</v>
      </c>
      <c r="E45" s="26" t="s">
        <v>283</v>
      </c>
      <c r="F45" s="26" t="s">
        <v>277</v>
      </c>
      <c r="G45" s="26" t="s">
        <v>278</v>
      </c>
      <c r="H45" s="26" t="s">
        <v>279</v>
      </c>
      <c r="I45" s="26" t="s">
        <v>290</v>
      </c>
      <c r="J45" s="26" t="s">
        <v>389</v>
      </c>
    </row>
    <row r="46" s="1" customFormat="1" ht="30" customHeight="1" spans="1:10">
      <c r="A46" s="163" t="s">
        <v>254</v>
      </c>
      <c r="B46" s="26" t="s">
        <v>349</v>
      </c>
      <c r="C46" s="26" t="s">
        <v>267</v>
      </c>
      <c r="D46" s="26" t="s">
        <v>293</v>
      </c>
      <c r="E46" s="26" t="s">
        <v>350</v>
      </c>
      <c r="F46" s="26" t="s">
        <v>295</v>
      </c>
      <c r="G46" s="26" t="s">
        <v>351</v>
      </c>
      <c r="H46" s="26" t="s">
        <v>296</v>
      </c>
      <c r="I46" s="26" t="s">
        <v>290</v>
      </c>
      <c r="J46" s="26" t="s">
        <v>352</v>
      </c>
    </row>
    <row r="47" s="1" customFormat="1" ht="30" customHeight="1" spans="1:10">
      <c r="A47" s="163" t="s">
        <v>254</v>
      </c>
      <c r="B47" s="26" t="s">
        <v>349</v>
      </c>
      <c r="C47" s="26" t="s">
        <v>267</v>
      </c>
      <c r="D47" s="26" t="s">
        <v>268</v>
      </c>
      <c r="E47" s="26" t="s">
        <v>353</v>
      </c>
      <c r="F47" s="26" t="s">
        <v>295</v>
      </c>
      <c r="G47" s="26" t="s">
        <v>354</v>
      </c>
      <c r="H47" s="26" t="s">
        <v>355</v>
      </c>
      <c r="I47" s="26" t="s">
        <v>290</v>
      </c>
      <c r="J47" s="26" t="s">
        <v>356</v>
      </c>
    </row>
    <row r="48" s="1" customFormat="1" ht="30" customHeight="1" spans="1:10">
      <c r="A48" s="163" t="s">
        <v>254</v>
      </c>
      <c r="B48" s="26" t="s">
        <v>349</v>
      </c>
      <c r="C48" s="26" t="s">
        <v>274</v>
      </c>
      <c r="D48" s="26" t="s">
        <v>275</v>
      </c>
      <c r="E48" s="26" t="s">
        <v>357</v>
      </c>
      <c r="F48" s="26" t="s">
        <v>295</v>
      </c>
      <c r="G48" s="26" t="s">
        <v>358</v>
      </c>
      <c r="H48" s="26"/>
      <c r="I48" s="26" t="s">
        <v>272</v>
      </c>
      <c r="J48" s="26" t="s">
        <v>359</v>
      </c>
    </row>
    <row r="49" s="1" customFormat="1" ht="30" customHeight="1" spans="1:10">
      <c r="A49" s="163" t="s">
        <v>254</v>
      </c>
      <c r="B49" s="26" t="s">
        <v>349</v>
      </c>
      <c r="C49" s="26" t="s">
        <v>281</v>
      </c>
      <c r="D49" s="26" t="s">
        <v>282</v>
      </c>
      <c r="E49" s="26" t="s">
        <v>360</v>
      </c>
      <c r="F49" s="26" t="s">
        <v>277</v>
      </c>
      <c r="G49" s="26" t="s">
        <v>361</v>
      </c>
      <c r="H49" s="26" t="s">
        <v>279</v>
      </c>
      <c r="I49" s="26" t="s">
        <v>290</v>
      </c>
      <c r="J49" s="26" t="s">
        <v>362</v>
      </c>
    </row>
    <row r="50" s="1" customFormat="1" ht="30" customHeight="1" spans="1:10">
      <c r="A50" s="163" t="s">
        <v>254</v>
      </c>
      <c r="B50" s="26" t="s">
        <v>349</v>
      </c>
      <c r="C50" s="26" t="s">
        <v>286</v>
      </c>
      <c r="D50" s="26" t="s">
        <v>287</v>
      </c>
      <c r="E50" s="26" t="s">
        <v>363</v>
      </c>
      <c r="F50" s="26" t="s">
        <v>270</v>
      </c>
      <c r="G50" s="26" t="s">
        <v>364</v>
      </c>
      <c r="H50" s="26" t="s">
        <v>341</v>
      </c>
      <c r="I50" s="26" t="s">
        <v>290</v>
      </c>
      <c r="J50" s="26" t="s">
        <v>356</v>
      </c>
    </row>
    <row r="51" s="1" customFormat="1" ht="30" customHeight="1" spans="1:10">
      <c r="A51" s="163" t="s">
        <v>225</v>
      </c>
      <c r="B51" s="26" t="s">
        <v>349</v>
      </c>
      <c r="C51" s="26" t="s">
        <v>267</v>
      </c>
      <c r="D51" s="26" t="s">
        <v>293</v>
      </c>
      <c r="E51" s="26" t="s">
        <v>390</v>
      </c>
      <c r="F51" s="26" t="s">
        <v>295</v>
      </c>
      <c r="G51" s="26" t="s">
        <v>391</v>
      </c>
      <c r="H51" s="26" t="s">
        <v>296</v>
      </c>
      <c r="I51" s="26" t="s">
        <v>290</v>
      </c>
      <c r="J51" s="26" t="s">
        <v>392</v>
      </c>
    </row>
    <row r="52" s="1" customFormat="1" ht="30" customHeight="1" spans="1:10">
      <c r="A52" s="163" t="s">
        <v>225</v>
      </c>
      <c r="B52" s="26" t="s">
        <v>349</v>
      </c>
      <c r="C52" s="26" t="s">
        <v>274</v>
      </c>
      <c r="D52" s="26" t="s">
        <v>275</v>
      </c>
      <c r="E52" s="26" t="s">
        <v>357</v>
      </c>
      <c r="F52" s="26" t="s">
        <v>295</v>
      </c>
      <c r="G52" s="26" t="s">
        <v>358</v>
      </c>
      <c r="H52" s="26" t="s">
        <v>279</v>
      </c>
      <c r="I52" s="26" t="s">
        <v>272</v>
      </c>
      <c r="J52" s="26" t="s">
        <v>393</v>
      </c>
    </row>
    <row r="53" s="1" customFormat="1" ht="30" customHeight="1" spans="1:10">
      <c r="A53" s="163" t="s">
        <v>225</v>
      </c>
      <c r="B53" s="26" t="s">
        <v>349</v>
      </c>
      <c r="C53" s="26" t="s">
        <v>274</v>
      </c>
      <c r="D53" s="26" t="s">
        <v>275</v>
      </c>
      <c r="E53" s="26" t="s">
        <v>394</v>
      </c>
      <c r="F53" s="26" t="s">
        <v>295</v>
      </c>
      <c r="G53" s="26" t="s">
        <v>395</v>
      </c>
      <c r="H53" s="26"/>
      <c r="I53" s="26" t="s">
        <v>272</v>
      </c>
      <c r="J53" s="26" t="s">
        <v>396</v>
      </c>
    </row>
    <row r="54" s="1" customFormat="1" ht="30" customHeight="1" spans="1:10">
      <c r="A54" s="163" t="s">
        <v>225</v>
      </c>
      <c r="B54" s="26" t="s">
        <v>349</v>
      </c>
      <c r="C54" s="26" t="s">
        <v>281</v>
      </c>
      <c r="D54" s="26" t="s">
        <v>282</v>
      </c>
      <c r="E54" s="26" t="s">
        <v>360</v>
      </c>
      <c r="F54" s="26" t="s">
        <v>277</v>
      </c>
      <c r="G54" s="26" t="s">
        <v>361</v>
      </c>
      <c r="H54" s="26" t="s">
        <v>279</v>
      </c>
      <c r="I54" s="26" t="s">
        <v>290</v>
      </c>
      <c r="J54" s="26" t="s">
        <v>362</v>
      </c>
    </row>
    <row r="55" s="1" customFormat="1" ht="30" customHeight="1" spans="1:10">
      <c r="A55" s="163" t="s">
        <v>225</v>
      </c>
      <c r="B55" s="26" t="s">
        <v>349</v>
      </c>
      <c r="C55" s="26" t="s">
        <v>281</v>
      </c>
      <c r="D55" s="26" t="s">
        <v>282</v>
      </c>
      <c r="E55" s="26" t="s">
        <v>397</v>
      </c>
      <c r="F55" s="26" t="s">
        <v>277</v>
      </c>
      <c r="G55" s="26" t="s">
        <v>361</v>
      </c>
      <c r="H55" s="26" t="s">
        <v>279</v>
      </c>
      <c r="I55" s="26" t="s">
        <v>290</v>
      </c>
      <c r="J55" s="26" t="s">
        <v>398</v>
      </c>
    </row>
    <row r="56" s="1" customFormat="1" ht="30" customHeight="1" spans="1:10">
      <c r="A56" s="163" t="s">
        <v>225</v>
      </c>
      <c r="B56" s="26" t="s">
        <v>349</v>
      </c>
      <c r="C56" s="26" t="s">
        <v>286</v>
      </c>
      <c r="D56" s="26" t="s">
        <v>287</v>
      </c>
      <c r="E56" s="26" t="s">
        <v>399</v>
      </c>
      <c r="F56" s="26" t="s">
        <v>295</v>
      </c>
      <c r="G56" s="26" t="s">
        <v>400</v>
      </c>
      <c r="H56" s="26" t="s">
        <v>401</v>
      </c>
      <c r="I56" s="26" t="s">
        <v>290</v>
      </c>
      <c r="J56" s="26" t="s">
        <v>399</v>
      </c>
    </row>
    <row r="57" s="1" customFormat="1" ht="30" customHeight="1" spans="1:10">
      <c r="A57" s="163" t="s">
        <v>235</v>
      </c>
      <c r="B57" s="26" t="s">
        <v>402</v>
      </c>
      <c r="C57" s="26" t="s">
        <v>267</v>
      </c>
      <c r="D57" s="26" t="s">
        <v>293</v>
      </c>
      <c r="E57" s="26" t="s">
        <v>403</v>
      </c>
      <c r="F57" s="26" t="s">
        <v>295</v>
      </c>
      <c r="G57" s="26" t="s">
        <v>404</v>
      </c>
      <c r="H57" s="26" t="s">
        <v>296</v>
      </c>
      <c r="I57" s="26" t="s">
        <v>290</v>
      </c>
      <c r="J57" s="26" t="s">
        <v>405</v>
      </c>
    </row>
    <row r="58" s="1" customFormat="1" ht="30" customHeight="1" spans="1:10">
      <c r="A58" s="163" t="s">
        <v>235</v>
      </c>
      <c r="B58" s="26" t="s">
        <v>402</v>
      </c>
      <c r="C58" s="26" t="s">
        <v>267</v>
      </c>
      <c r="D58" s="26" t="s">
        <v>293</v>
      </c>
      <c r="E58" s="26" t="s">
        <v>406</v>
      </c>
      <c r="F58" s="26" t="s">
        <v>295</v>
      </c>
      <c r="G58" s="26" t="s">
        <v>404</v>
      </c>
      <c r="H58" s="26" t="s">
        <v>296</v>
      </c>
      <c r="I58" s="26" t="s">
        <v>290</v>
      </c>
      <c r="J58" s="26" t="s">
        <v>407</v>
      </c>
    </row>
    <row r="59" s="1" customFormat="1" ht="30" customHeight="1" spans="1:10">
      <c r="A59" s="163" t="s">
        <v>235</v>
      </c>
      <c r="B59" s="26" t="s">
        <v>402</v>
      </c>
      <c r="C59" s="26" t="s">
        <v>267</v>
      </c>
      <c r="D59" s="26" t="s">
        <v>319</v>
      </c>
      <c r="E59" s="26" t="s">
        <v>408</v>
      </c>
      <c r="F59" s="26" t="s">
        <v>295</v>
      </c>
      <c r="G59" s="26" t="s">
        <v>321</v>
      </c>
      <c r="H59" s="26" t="s">
        <v>279</v>
      </c>
      <c r="I59" s="26" t="s">
        <v>290</v>
      </c>
      <c r="J59" s="26" t="s">
        <v>408</v>
      </c>
    </row>
    <row r="60" s="1" customFormat="1" ht="30" customHeight="1" spans="1:10">
      <c r="A60" s="163" t="s">
        <v>235</v>
      </c>
      <c r="B60" s="26" t="s">
        <v>402</v>
      </c>
      <c r="C60" s="26" t="s">
        <v>267</v>
      </c>
      <c r="D60" s="26" t="s">
        <v>319</v>
      </c>
      <c r="E60" s="26" t="s">
        <v>409</v>
      </c>
      <c r="F60" s="26" t="s">
        <v>277</v>
      </c>
      <c r="G60" s="26" t="s">
        <v>83</v>
      </c>
      <c r="H60" s="26" t="s">
        <v>279</v>
      </c>
      <c r="I60" s="26" t="s">
        <v>290</v>
      </c>
      <c r="J60" s="26" t="s">
        <v>409</v>
      </c>
    </row>
    <row r="61" s="1" customFormat="1" ht="30" customHeight="1" spans="1:10">
      <c r="A61" s="163" t="s">
        <v>235</v>
      </c>
      <c r="B61" s="26" t="s">
        <v>402</v>
      </c>
      <c r="C61" s="26" t="s">
        <v>267</v>
      </c>
      <c r="D61" s="26" t="s">
        <v>268</v>
      </c>
      <c r="E61" s="26" t="s">
        <v>410</v>
      </c>
      <c r="F61" s="26" t="s">
        <v>295</v>
      </c>
      <c r="G61" s="26" t="s">
        <v>411</v>
      </c>
      <c r="H61" s="26" t="s">
        <v>355</v>
      </c>
      <c r="I61" s="26" t="s">
        <v>272</v>
      </c>
      <c r="J61" s="26" t="s">
        <v>412</v>
      </c>
    </row>
    <row r="62" s="1" customFormat="1" ht="30" customHeight="1" spans="1:10">
      <c r="A62" s="163" t="s">
        <v>235</v>
      </c>
      <c r="B62" s="26" t="s">
        <v>402</v>
      </c>
      <c r="C62" s="26" t="s">
        <v>274</v>
      </c>
      <c r="D62" s="26" t="s">
        <v>275</v>
      </c>
      <c r="E62" s="26" t="s">
        <v>327</v>
      </c>
      <c r="F62" s="26" t="s">
        <v>295</v>
      </c>
      <c r="G62" s="26" t="s">
        <v>321</v>
      </c>
      <c r="H62" s="26" t="s">
        <v>279</v>
      </c>
      <c r="I62" s="26" t="s">
        <v>290</v>
      </c>
      <c r="J62" s="26" t="s">
        <v>327</v>
      </c>
    </row>
    <row r="63" s="1" customFormat="1" ht="30" customHeight="1" spans="1:10">
      <c r="A63" s="163" t="s">
        <v>235</v>
      </c>
      <c r="B63" s="26" t="s">
        <v>402</v>
      </c>
      <c r="C63" s="26" t="s">
        <v>274</v>
      </c>
      <c r="D63" s="26" t="s">
        <v>298</v>
      </c>
      <c r="E63" s="26" t="s">
        <v>413</v>
      </c>
      <c r="F63" s="26" t="s">
        <v>295</v>
      </c>
      <c r="G63" s="26" t="s">
        <v>82</v>
      </c>
      <c r="H63" s="26" t="s">
        <v>355</v>
      </c>
      <c r="I63" s="26" t="s">
        <v>290</v>
      </c>
      <c r="J63" s="26" t="s">
        <v>413</v>
      </c>
    </row>
    <row r="64" s="1" customFormat="1" ht="30" customHeight="1" spans="1:10">
      <c r="A64" s="163" t="s">
        <v>235</v>
      </c>
      <c r="B64" s="26" t="s">
        <v>402</v>
      </c>
      <c r="C64" s="26" t="s">
        <v>281</v>
      </c>
      <c r="D64" s="26" t="s">
        <v>282</v>
      </c>
      <c r="E64" s="26" t="s">
        <v>414</v>
      </c>
      <c r="F64" s="26" t="s">
        <v>277</v>
      </c>
      <c r="G64" s="26" t="s">
        <v>284</v>
      </c>
      <c r="H64" s="26" t="s">
        <v>279</v>
      </c>
      <c r="I64" s="26" t="s">
        <v>290</v>
      </c>
      <c r="J64" s="26" t="s">
        <v>414</v>
      </c>
    </row>
    <row r="65" s="1" customFormat="1" ht="30" customHeight="1" spans="1:10">
      <c r="A65" s="163" t="s">
        <v>235</v>
      </c>
      <c r="B65" s="26" t="s">
        <v>402</v>
      </c>
      <c r="C65" s="26" t="s">
        <v>281</v>
      </c>
      <c r="D65" s="26" t="s">
        <v>282</v>
      </c>
      <c r="E65" s="26" t="s">
        <v>334</v>
      </c>
      <c r="F65" s="26" t="s">
        <v>277</v>
      </c>
      <c r="G65" s="26" t="s">
        <v>284</v>
      </c>
      <c r="H65" s="26" t="s">
        <v>279</v>
      </c>
      <c r="I65" s="26" t="s">
        <v>290</v>
      </c>
      <c r="J65" s="26" t="s">
        <v>334</v>
      </c>
    </row>
    <row r="66" s="1" customFormat="1" ht="30" customHeight="1" spans="1:10">
      <c r="A66" s="163" t="s">
        <v>247</v>
      </c>
      <c r="B66" s="26" t="s">
        <v>415</v>
      </c>
      <c r="C66" s="26" t="s">
        <v>267</v>
      </c>
      <c r="D66" s="26" t="s">
        <v>293</v>
      </c>
      <c r="E66" s="26" t="s">
        <v>416</v>
      </c>
      <c r="F66" s="26" t="s">
        <v>277</v>
      </c>
      <c r="G66" s="26" t="s">
        <v>338</v>
      </c>
      <c r="H66" s="26" t="s">
        <v>279</v>
      </c>
      <c r="I66" s="26" t="s">
        <v>290</v>
      </c>
      <c r="J66" s="26" t="s">
        <v>417</v>
      </c>
    </row>
    <row r="67" s="1" customFormat="1" ht="30" customHeight="1" spans="1:10">
      <c r="A67" s="163" t="s">
        <v>247</v>
      </c>
      <c r="B67" s="26" t="s">
        <v>415</v>
      </c>
      <c r="C67" s="26" t="s">
        <v>267</v>
      </c>
      <c r="D67" s="26" t="s">
        <v>293</v>
      </c>
      <c r="E67" s="26" t="s">
        <v>418</v>
      </c>
      <c r="F67" s="26" t="s">
        <v>277</v>
      </c>
      <c r="G67" s="26" t="s">
        <v>419</v>
      </c>
      <c r="H67" s="26" t="s">
        <v>279</v>
      </c>
      <c r="I67" s="26" t="s">
        <v>290</v>
      </c>
      <c r="J67" s="26" t="s">
        <v>420</v>
      </c>
    </row>
    <row r="68" s="1" customFormat="1" ht="30" customHeight="1" spans="1:10">
      <c r="A68" s="163" t="s">
        <v>247</v>
      </c>
      <c r="B68" s="26" t="s">
        <v>415</v>
      </c>
      <c r="C68" s="26" t="s">
        <v>267</v>
      </c>
      <c r="D68" s="26" t="s">
        <v>319</v>
      </c>
      <c r="E68" s="26" t="s">
        <v>421</v>
      </c>
      <c r="F68" s="26" t="s">
        <v>277</v>
      </c>
      <c r="G68" s="26" t="s">
        <v>361</v>
      </c>
      <c r="H68" s="26" t="s">
        <v>279</v>
      </c>
      <c r="I68" s="26" t="s">
        <v>290</v>
      </c>
      <c r="J68" s="26" t="s">
        <v>422</v>
      </c>
    </row>
    <row r="69" s="1" customFormat="1" ht="30" customHeight="1" spans="1:10">
      <c r="A69" s="163" t="s">
        <v>247</v>
      </c>
      <c r="B69" s="26" t="s">
        <v>415</v>
      </c>
      <c r="C69" s="26" t="s">
        <v>267</v>
      </c>
      <c r="D69" s="26" t="s">
        <v>268</v>
      </c>
      <c r="E69" s="26" t="s">
        <v>423</v>
      </c>
      <c r="F69" s="26" t="s">
        <v>277</v>
      </c>
      <c r="G69" s="26" t="s">
        <v>321</v>
      </c>
      <c r="H69" s="26" t="s">
        <v>279</v>
      </c>
      <c r="I69" s="26" t="s">
        <v>272</v>
      </c>
      <c r="J69" s="26" t="s">
        <v>424</v>
      </c>
    </row>
    <row r="70" s="1" customFormat="1" ht="30" customHeight="1" spans="1:10">
      <c r="A70" s="163" t="s">
        <v>247</v>
      </c>
      <c r="B70" s="26" t="s">
        <v>415</v>
      </c>
      <c r="C70" s="26" t="s">
        <v>274</v>
      </c>
      <c r="D70" s="26" t="s">
        <v>425</v>
      </c>
      <c r="E70" s="26" t="s">
        <v>426</v>
      </c>
      <c r="F70" s="26" t="s">
        <v>277</v>
      </c>
      <c r="G70" s="26" t="s">
        <v>427</v>
      </c>
      <c r="H70" s="26" t="s">
        <v>279</v>
      </c>
      <c r="I70" s="26" t="s">
        <v>272</v>
      </c>
      <c r="J70" s="26" t="s">
        <v>428</v>
      </c>
    </row>
    <row r="71" s="1" customFormat="1" ht="30" customHeight="1" spans="1:10">
      <c r="A71" s="163" t="s">
        <v>247</v>
      </c>
      <c r="B71" s="26" t="s">
        <v>415</v>
      </c>
      <c r="C71" s="26" t="s">
        <v>274</v>
      </c>
      <c r="D71" s="26" t="s">
        <v>275</v>
      </c>
      <c r="E71" s="26" t="s">
        <v>429</v>
      </c>
      <c r="F71" s="26" t="s">
        <v>270</v>
      </c>
      <c r="G71" s="26" t="s">
        <v>311</v>
      </c>
      <c r="H71" s="26" t="s">
        <v>430</v>
      </c>
      <c r="I71" s="26" t="s">
        <v>290</v>
      </c>
      <c r="J71" s="26" t="s">
        <v>431</v>
      </c>
    </row>
    <row r="72" s="1" customFormat="1" ht="30" customHeight="1" spans="1:10">
      <c r="A72" s="163" t="s">
        <v>247</v>
      </c>
      <c r="B72" s="26" t="s">
        <v>415</v>
      </c>
      <c r="C72" s="26" t="s">
        <v>281</v>
      </c>
      <c r="D72" s="26" t="s">
        <v>282</v>
      </c>
      <c r="E72" s="26" t="s">
        <v>432</v>
      </c>
      <c r="F72" s="26" t="s">
        <v>277</v>
      </c>
      <c r="G72" s="26" t="s">
        <v>284</v>
      </c>
      <c r="H72" s="26" t="s">
        <v>279</v>
      </c>
      <c r="I72" s="26" t="s">
        <v>290</v>
      </c>
      <c r="J72" s="26" t="s">
        <v>433</v>
      </c>
    </row>
  </sheetData>
  <mergeCells count="24">
    <mergeCell ref="A2:J2"/>
    <mergeCell ref="A3:H3"/>
    <mergeCell ref="A7:A10"/>
    <mergeCell ref="A11:A14"/>
    <mergeCell ref="A15:A25"/>
    <mergeCell ref="A26:A30"/>
    <mergeCell ref="A31:A35"/>
    <mergeCell ref="A36:A40"/>
    <mergeCell ref="A41:A45"/>
    <mergeCell ref="A46:A50"/>
    <mergeCell ref="A51:A56"/>
    <mergeCell ref="A57:A65"/>
    <mergeCell ref="A66:A72"/>
    <mergeCell ref="B7:B10"/>
    <mergeCell ref="B11:B14"/>
    <mergeCell ref="B15:B25"/>
    <mergeCell ref="B26:B30"/>
    <mergeCell ref="B31:B35"/>
    <mergeCell ref="B36:B40"/>
    <mergeCell ref="B41:B45"/>
    <mergeCell ref="B46:B50"/>
    <mergeCell ref="B51:B56"/>
    <mergeCell ref="B57:B65"/>
    <mergeCell ref="B66:B7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带着我</cp:lastModifiedBy>
  <dcterms:created xsi:type="dcterms:W3CDTF">2025-01-21T02:50:00Z</dcterms:created>
  <dcterms:modified xsi:type="dcterms:W3CDTF">2026-04-29T10:43:36Z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