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E:\客户档案\书一福海\预算公开\2026年\"/>
    </mc:Choice>
  </mc:AlternateContent>
  <xr:revisionPtr revIDLastSave="0" documentId="13_ncr:1_{F6D730AD-AD15-4BF1-AA6A-78645AB1B6F4}" xr6:coauthVersionLast="47" xr6:coauthVersionMax="47" xr10:uidLastSave="{00000000-0000-0000-0000-000000000000}"/>
  <bookViews>
    <workbookView xWindow="-98" yWindow="-98" windowWidth="24196" windowHeight="14476" tabRatio="933" firstSheet="5" activeTab="8" xr2:uid="{00000000-000D-0000-FFFF-FFFF00000000}"/>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7" l="1"/>
  <c r="G5" i="17"/>
  <c r="F5" i="17"/>
  <c r="E5" i="17"/>
  <c r="A3" i="17"/>
  <c r="A2" i="17"/>
  <c r="A4" i="16"/>
  <c r="A4" i="15"/>
  <c r="A4" i="13"/>
  <c r="A4" i="12"/>
  <c r="A3" i="11"/>
  <c r="A2" i="11"/>
  <c r="A4" i="10"/>
  <c r="A3" i="9"/>
  <c r="A2" i="9"/>
  <c r="B4" i="8"/>
  <c r="A4" i="8"/>
  <c r="A4" i="6"/>
  <c r="A3" i="5"/>
  <c r="A2" i="5"/>
  <c r="D5" i="4"/>
  <c r="B5" i="4"/>
  <c r="A3" i="4"/>
  <c r="A2" i="4"/>
  <c r="A3" i="3"/>
  <c r="A2" i="3"/>
  <c r="A3" i="2"/>
  <c r="A2" i="2"/>
  <c r="D5" i="1"/>
  <c r="B5" i="1"/>
  <c r="A3" i="1"/>
  <c r="A2" i="1"/>
  <c r="A4" i="14"/>
</calcChain>
</file>

<file path=xl/sharedStrings.xml><?xml version="1.0" encoding="utf-8"?>
<sst xmlns="http://schemas.openxmlformats.org/spreadsheetml/2006/main" count="1560" uniqueCount="534">
  <si>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</si>
  <si>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</si>
  <si>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</si>
  <si>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</si>
  <si>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</si>
  <si>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</si>
  <si>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</si>
  <si>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</si>
  <si>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</si>
  <si>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</si>
  <si>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</si>
  <si>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</si>
  <si>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</si>
  <si>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</si>
  <si>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</si>
  <si>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</si>
  <si>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</si>
  <si>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</si>
  <si>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</si>
  <si>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</si>
  <si>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</si>
  <si>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</si>
  <si>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</si>
  <si>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</si>
  <si>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</si>
  <si>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</si>
  <si>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</si>
  <si>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</si>
  <si>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</si>
  <si>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</si>
  <si>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</si>
  <si>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</si>
  <si>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</si>
  <si>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</si>
  <si>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</si>
  <si>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</si>
  <si>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</si>
  <si>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</si>
  <si>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</si>
  <si>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</si>
  <si>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</si>
  <si>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</si>
  <si>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</si>
  <si>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</si>
  <si>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</si>
  <si>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</si>
  <si>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</si>
  <si>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</si>
  <si>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</si>
  <si>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</si>
  <si>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</si>
  <si>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</si>
  <si>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</si>
  <si>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</si>
  <si>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</si>
  <si>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</si>
  <si>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</si>
  <si>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</si>
  <si>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</si>
  <si>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</si>
  <si>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</si>
  <si>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</si>
  <si>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105066</t>
  </si>
  <si>
    <t>昆明市西山区书林第一小学福海校区</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</si>
  <si>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</si>
  <si>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</si>
  <si>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</si>
  <si>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</si>
  <si>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</si>
  <si>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</si>
  <si>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</si>
  <si>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</si>
  <si>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</si>
  <si>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</si>
  <si>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</si>
  <si>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</si>
  <si>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</si>
  <si>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</si>
  <si>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</si>
  <si>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</si>
  <si>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</si>
  <si>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</si>
  <si>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</si>
  <si>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</si>
  <si>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</si>
  <si>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</si>
  <si>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</si>
  <si>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</si>
  <si>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</si>
  <si>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</si>
  <si>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</si>
  <si>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</si>
  <si>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</si>
  <si>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</si>
  <si>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</si>
  <si>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2050203</t>
  </si>
  <si>
    <t>初中教育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</si>
  <si>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</si>
  <si>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</si>
  <si>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</si>
  <si>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</si>
  <si>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</si>
  <si>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</si>
  <si>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</si>
  <si>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</si>
  <si>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</si>
  <si>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</si>
  <si>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2080599</t>
  </si>
  <si>
    <t>其他行政事业单位养老支出</t>
  </si>
  <si>
    <t>20811</t>
  </si>
  <si>
    <t>残疾人事业</t>
  </si>
  <si>
    <t>2081105</t>
  </si>
  <si>
    <t>残疾人就业</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</si>
  <si>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</si>
  <si>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</si>
  <si>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</si>
  <si>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</si>
  <si>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</si>
  <si>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</si>
  <si>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</si>
  <si>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</si>
  <si>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</si>
  <si>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</si>
  <si>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</si>
  <si>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</si>
  <si>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</si>
  <si>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</si>
  <si>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</si>
  <si>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</si>
  <si>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</si>
  <si>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</si>
  <si>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</si>
  <si>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</si>
  <si>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</si>
  <si>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</si>
  <si>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</si>
  <si>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</si>
  <si>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</si>
  <si>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</si>
  <si>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</si>
  <si>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</si>
  <si>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</si>
  <si>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</si>
  <si>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</si>
  <si>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</si>
  <si>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</si>
  <si>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</si>
  <si>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</si>
  <si>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</si>
  <si>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</si>
  <si>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</si>
  <si>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</si>
  <si>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</si>
  <si>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</si>
  <si>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</si>
  <si>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</si>
  <si>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</si>
  <si>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</si>
  <si>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</si>
  <si>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</si>
  <si>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</si>
  <si>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</si>
  <si>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</si>
  <si>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</si>
  <si>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</si>
  <si>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</si>
  <si>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</si>
  <si>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</si>
  <si>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</si>
  <si>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</si>
  <si>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</si>
  <si>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</si>
  <si>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</si>
  <si>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</si>
  <si>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空表说明：昆明市西山区书林第一小学福海校区无一般公共预算"三公"经费支出，此表无数据。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</si>
  <si>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</si>
  <si>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</si>
  <si>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</si>
  <si>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</si>
  <si>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</si>
  <si>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</si>
  <si>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</si>
  <si>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</si>
  <si>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</si>
  <si>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</si>
  <si>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</si>
  <si>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</si>
  <si>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</si>
  <si>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</si>
  <si>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</si>
  <si>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</si>
  <si>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</si>
  <si>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530112210000000005169</t>
  </si>
  <si>
    <t>其他公用经费支出</t>
  </si>
  <si>
    <t>30201</t>
  </si>
  <si>
    <t>办公费</t>
  </si>
  <si>
    <t>530112231100001434841</t>
  </si>
  <si>
    <t>离退休人员福利费</t>
  </si>
  <si>
    <t>30299</t>
  </si>
  <si>
    <t>其他商品和服务支出</t>
  </si>
  <si>
    <t>530112241100002237178</t>
  </si>
  <si>
    <t>编外聘用人员支出</t>
  </si>
  <si>
    <t>30199</t>
  </si>
  <si>
    <t>其他工资福利支出</t>
  </si>
  <si>
    <t>530112231100001236948</t>
  </si>
  <si>
    <t>离退休人员支出</t>
  </si>
  <si>
    <t>30305</t>
  </si>
  <si>
    <t>生活补助</t>
  </si>
  <si>
    <t>工会经费</t>
  </si>
  <si>
    <t>30228</t>
  </si>
  <si>
    <t>530112210000000005173</t>
  </si>
  <si>
    <t>一般公用经费支出</t>
  </si>
  <si>
    <t>30216</t>
  </si>
  <si>
    <t>培训费</t>
  </si>
  <si>
    <t>530112261100004889158</t>
  </si>
  <si>
    <t>残疾人保障金</t>
  </si>
  <si>
    <t>530112210000000005160</t>
  </si>
  <si>
    <t>社会保障缴费</t>
  </si>
  <si>
    <t>30108</t>
  </si>
  <si>
    <t>机关事业单位基本养老保险缴费</t>
  </si>
  <si>
    <t>30110</t>
  </si>
  <si>
    <t>职工基本医疗保险缴费</t>
  </si>
  <si>
    <t>30111</t>
  </si>
  <si>
    <t>公务员医疗补助缴费</t>
  </si>
  <si>
    <t>30112</t>
  </si>
  <si>
    <t>其他社会保障缴费</t>
  </si>
  <si>
    <t>530112231100001434859</t>
  </si>
  <si>
    <t>事业人员绩效奖励</t>
  </si>
  <si>
    <t>30103</t>
  </si>
  <si>
    <t>奖金</t>
  </si>
  <si>
    <t>30107</t>
  </si>
  <si>
    <t>绩效工资</t>
  </si>
  <si>
    <t>530112210000000005162</t>
  </si>
  <si>
    <t>30113</t>
  </si>
  <si>
    <t>530112210000000005158</t>
  </si>
  <si>
    <t>事业人员工资支出</t>
  </si>
  <si>
    <t>30101</t>
  </si>
  <si>
    <t>基本工资</t>
  </si>
  <si>
    <t>30102</t>
  </si>
  <si>
    <t>津贴补贴</t>
  </si>
  <si>
    <t>预算05-1表</t>
  </si>
  <si>
    <t>2026年部门项目支出预算表</t>
  </si>
  <si>
    <t>项目分类</t>
  </si>
  <si>
    <t>项目单位</t>
  </si>
  <si>
    <t>本年拨款</t>
  </si>
  <si>
    <t>其中：本次下达</t>
  </si>
  <si>
    <t>民生类</t>
  </si>
  <si>
    <t>530112221100000254138</t>
  </si>
  <si>
    <t>城乡小学生均公用经费</t>
  </si>
  <si>
    <t>专项业务类</t>
  </si>
  <si>
    <t>530112231100001343487</t>
  </si>
  <si>
    <t>西山区校园人防建设项目补助经费</t>
  </si>
  <si>
    <t>30227</t>
  </si>
  <si>
    <t>委托业务费</t>
  </si>
  <si>
    <t>530112231100001951041</t>
  </si>
  <si>
    <t>义务教育阶段学生生活费补助经费</t>
  </si>
  <si>
    <t>30308</t>
  </si>
  <si>
    <t>助学金</t>
  </si>
  <si>
    <t>530112241100002837361</t>
  </si>
  <si>
    <t>书一福海课后服务项目资金</t>
  </si>
  <si>
    <t>事业发展类</t>
  </si>
  <si>
    <t>530112251100003698830</t>
  </si>
  <si>
    <t>捐赠资金</t>
  </si>
  <si>
    <t>530112251100004288608</t>
  </si>
  <si>
    <t>专用账户利息收入资金</t>
  </si>
  <si>
    <t>其他公用支出</t>
  </si>
  <si>
    <t>530112261100005081313</t>
  </si>
  <si>
    <t>区级小学生均公用经费</t>
  </si>
  <si>
    <t>30205</t>
  </si>
  <si>
    <t>水费</t>
  </si>
  <si>
    <t>30207</t>
  </si>
  <si>
    <t>邮电费</t>
  </si>
  <si>
    <t>30206</t>
  </si>
  <si>
    <t>电费</t>
  </si>
  <si>
    <t>30226</t>
  </si>
  <si>
    <t>劳务费</t>
  </si>
  <si>
    <t>30213</t>
  </si>
  <si>
    <t>维修（护）费</t>
  </si>
  <si>
    <t>530112261100005162823</t>
  </si>
  <si>
    <t>自有资金项目经费</t>
  </si>
  <si>
    <t>530112261100005345032</t>
  </si>
  <si>
    <t>昆财教〔2025〕196号省级2025年义务教育课后服务省级对下资金结转资金</t>
  </si>
  <si>
    <t>530112261100005345061</t>
  </si>
  <si>
    <t>昆财教〔2025〕102号市级义务教育生均公用经费结转资金</t>
  </si>
  <si>
    <t>530112261100005345109</t>
  </si>
  <si>
    <t>昆财教〔2025〕23号中央级义务教育生均公用经费结转资金</t>
  </si>
  <si>
    <t>30209</t>
  </si>
  <si>
    <t>物业管理费</t>
  </si>
  <si>
    <t>31002</t>
  </si>
  <si>
    <t>办公设备购置</t>
  </si>
  <si>
    <t>项目年度绩效目标</t>
  </si>
  <si>
    <t>一级指标</t>
  </si>
  <si>
    <t>二级指标</t>
  </si>
  <si>
    <t>三级指标</t>
  </si>
  <si>
    <t>指标性质</t>
  </si>
  <si>
    <t>指标值</t>
  </si>
  <si>
    <t>度量单位</t>
  </si>
  <si>
    <t>指标属性</t>
  </si>
  <si>
    <t>指标内容</t>
  </si>
  <si>
    <t xml:space="preserve">根据《昆明市西山区教育体育局等五部门关于印发《西山区义务教育阶段中小学课后服务经费保障和管理办法(试行)》的通知》，义务教育阶段课后服务预算年度目标主要包括以下几个方面: 
1.教学课时完成率达到98%及以上；
2.教育服务人员到岗率达到95%及以上；
3.学生综合素质得到明显提升；
4.无校园安全隐患；
5.学生及家长满意度达到95%及以上。
</t>
  </si>
  <si>
    <t>产出指标</t>
  </si>
  <si>
    <t>数量指标</t>
  </si>
  <si>
    <t>教学课时完成率</t>
  </si>
  <si>
    <t>&gt;=</t>
  </si>
  <si>
    <t>98</t>
  </si>
  <si>
    <t>%</t>
  </si>
  <si>
    <t>定量指标</t>
  </si>
  <si>
    <t>反映部门按照义务教育大纲内容安排教学课时的完成情况。</t>
  </si>
  <si>
    <t>时效指标</t>
  </si>
  <si>
    <t>教育服务人员到岗率</t>
  </si>
  <si>
    <t>95</t>
  </si>
  <si>
    <t>反映部门教师对完成教育课时的基础保障情况。</t>
  </si>
  <si>
    <t>效益指标</t>
  </si>
  <si>
    <t>社会效益</t>
  </si>
  <si>
    <t>学生综合素质提升</t>
  </si>
  <si>
    <t>=</t>
  </si>
  <si>
    <t>明显提升</t>
  </si>
  <si>
    <t>是/否</t>
  </si>
  <si>
    <t>定性指标</t>
  </si>
  <si>
    <t>反映学校教育教学成果情况</t>
  </si>
  <si>
    <t>可持续影响</t>
  </si>
  <si>
    <t>校园安全隐患排除率</t>
  </si>
  <si>
    <t>100</t>
  </si>
  <si>
    <t>反映学校基础安全保障情况</t>
  </si>
  <si>
    <t>满意度指标</t>
  </si>
  <si>
    <t>服务对象满意度</t>
  </si>
  <si>
    <t>学生及家长满意度</t>
  </si>
  <si>
    <t>反映部门履职后的受益群体对部门履行职能职责的满意程度。</t>
  </si>
  <si>
    <t>做好本部门人员、公用经费保障，按规定落实干部职工各项待遇，支持部门正常履职。</t>
  </si>
  <si>
    <t>服务学生</t>
  </si>
  <si>
    <t>2032</t>
  </si>
  <si>
    <t>人</t>
  </si>
  <si>
    <t xml:space="preserve">反映捐赠资金工作经费经费保障部门（单位）正常服务学生人数情况。
</t>
  </si>
  <si>
    <t>完成年限</t>
  </si>
  <si>
    <t>1.0</t>
  </si>
  <si>
    <t>年</t>
  </si>
  <si>
    <t xml:space="preserve">反映捐赠资金工作经费保障部门（单位）正常服务学生人数情况。
</t>
  </si>
  <si>
    <t>部门运转</t>
  </si>
  <si>
    <t>正常运转</t>
  </si>
  <si>
    <t xml:space="preserve">反映部门（单位）运转情况。
</t>
  </si>
  <si>
    <t>社会公众满意度</t>
  </si>
  <si>
    <t>90</t>
  </si>
  <si>
    <t xml:space="preserve">反映社会公众对部门（单位）履职情况的满意程度。
</t>
  </si>
  <si>
    <t>成本指标</t>
  </si>
  <si>
    <t>经济成本指标</t>
  </si>
  <si>
    <t>单位成本</t>
  </si>
  <si>
    <t>500000</t>
  </si>
  <si>
    <t>元</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</si>
  <si>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</si>
  <si>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小学人数</t>
  </si>
  <si>
    <t>2134</t>
  </si>
  <si>
    <t>质量指标</t>
  </si>
  <si>
    <t>补助范围占在校学生数比例</t>
  </si>
  <si>
    <t>2026</t>
  </si>
  <si>
    <t>九年义务教育巩固率</t>
  </si>
  <si>
    <t>义务教育免费年限</t>
  </si>
  <si>
    <t>家长满意度</t>
  </si>
  <si>
    <t>2022年继续实施义务教育城乡公用经费项目，促进教育公平、提高教育质量，促进基本公共服务均等化，构建社会主义和谐社会，建设人力资源强国。严格按照《云南省财政厅、云南省教育厅关于印发云南省城乡义务教育学校公用经费管理办法的通知》文件执行，严格执行单位内控制度，规范使用资金，提高资金使用效益。</t>
  </si>
  <si>
    <t>小学阶段应补助人数</t>
  </si>
  <si>
    <t>小学阶段应补助人数 2032人</t>
  </si>
  <si>
    <t>教师培训费占学校年度公用经费的比例</t>
  </si>
  <si>
    <t>补助资金当年到位率</t>
  </si>
  <si>
    <t>93</t>
  </si>
  <si>
    <t>补助对象政策的知晓度</t>
  </si>
  <si>
    <t>学生满意度</t>
  </si>
  <si>
    <t>总成本</t>
  </si>
  <si>
    <t>187,269.12</t>
  </si>
  <si>
    <t>区级补助城乡小学生均公用经费金额</t>
  </si>
  <si>
    <t>根据《昆明市城乡义务教育阶段寄宿学生生活费补助资金管理办法》义务教育家庭经济困难学生生活补助标椎为：宿制家庭经济困难学生小学1000元/ 生.学年，初中1250元/生.学年；非寄宿制建档立卡等四类家庭经济困难学生小学500元/生.学年，初中625元/生.学年；特殊教育学生 1250 元/生.学年，按照中央承担50%、省级承担10%、市级承担*8%、区级承担32%的比率资助义务教育阶段在籍在校的家庭经济困难学生。</t>
  </si>
  <si>
    <t>资助人数（小学非寄宿制）</t>
  </si>
  <si>
    <t>脱贫家庭学生等四类家庭经济困难学生全覆盖，小学非寄宿制资助标椎为625元/生/学年，补助资金由中央、省级、市级和县区共同承担，其中中央承担50%、省级承担10%、市级承担*8%、区级资金32%。</t>
  </si>
  <si>
    <t>脱贫家庭学生覆盖率</t>
  </si>
  <si>
    <t>100%</t>
  </si>
  <si>
    <t>根据政策要求，脱贫家庭学生覆盖率达到100%。</t>
  </si>
  <si>
    <t>项目完成及时性</t>
  </si>
  <si>
    <t>及时</t>
  </si>
  <si>
    <t>项目春季、秋季学期期末前完成资助名单上报及资金发放。</t>
  </si>
  <si>
    <t>有效提升困难学生生活水平</t>
  </si>
  <si>
    <t>提升</t>
  </si>
  <si>
    <t>反映项目实施是否提升困难学生生活水平</t>
  </si>
  <si>
    <t>进一步提升教育公平</t>
  </si>
  <si>
    <t>反映项目实施是否促进小于公平</t>
  </si>
  <si>
    <t>受助学生满意度</t>
  </si>
  <si>
    <t>资助对象的满意程度高，切实落实资助政策。</t>
  </si>
  <si>
    <t>家长的满意程度高，切实落实资助政策。</t>
  </si>
  <si>
    <t>41000</t>
  </si>
  <si>
    <t>补助人数205人*625元/生*区级补助比例32%</t>
  </si>
  <si>
    <t xml:space="preserve"> 捐赠资金项目的总体目标是通过多方面的投入，全面提升学校的教育质量，为学生的成长和发展创造更好的条件，2025年年度预算目标如下：
1. 维修工作完成率达到100%以上；
2.教学设备维修验收合格率达到100%及以上；
3.设施维修响应及时；
4.无校园安全隐患；
5.学生及家长满意度达到95%及以上。</t>
  </si>
  <si>
    <t>维修工作完成率</t>
  </si>
  <si>
    <t>反映学校设施设备是否完成。</t>
  </si>
  <si>
    <t>教学设备维修验收合格率</t>
  </si>
  <si>
    <t>反映学校教学设备维修验收合格情况。</t>
  </si>
  <si>
    <t>设施维修响应及时性</t>
  </si>
  <si>
    <t>反映学校设施维修响应及时情况。</t>
  </si>
  <si>
    <t xml:space="preserve">反映学校基础安全保障情况
</t>
  </si>
  <si>
    <t>强化人防建设，建立业务素质过硬的保安队伍。</t>
  </si>
  <si>
    <t>获补对象数</t>
  </si>
  <si>
    <t>反映获补助人员、企业的数量情况，也适用补贴、资助等形式的补助。</t>
  </si>
  <si>
    <t>重特大安全事故发生率</t>
  </si>
  <si>
    <t>学校安全教学形势稳定</t>
  </si>
  <si>
    <t>获补覆盖率</t>
  </si>
  <si>
    <t>获补覆盖率=实际获得补助人数（企业数）/申请符合标准人数（企业数）*100%</t>
  </si>
  <si>
    <t>发放及时率</t>
  </si>
  <si>
    <t>反映发放单位及时发放补助资金的情况。
发放及时率=在时限内发放资金/应发放资金*100%</t>
  </si>
  <si>
    <t>经济效益</t>
  </si>
  <si>
    <t>公办补助标准</t>
  </si>
  <si>
    <t>4050</t>
  </si>
  <si>
    <t>元/人*月</t>
  </si>
  <si>
    <t>关于同意区属公民办学校保安配置相关事宜的批复(西政复〔2022〕68号 )</t>
  </si>
  <si>
    <t>政策知晓率</t>
  </si>
  <si>
    <t>反映补助政策的宣传效果情况。
政策知晓率=调查中补助政策知晓人数/调查总人数*100%</t>
  </si>
  <si>
    <t>受益对象满意度</t>
  </si>
  <si>
    <t>反映获补助受益对象的满意程度。</t>
  </si>
  <si>
    <t>340200</t>
  </si>
  <si>
    <t>全年补助保安经费7人*4050元*12月</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</si>
  <si>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</si>
  <si>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收费标准</t>
  </si>
  <si>
    <t>&lt;=</t>
  </si>
  <si>
    <t>400</t>
  </si>
  <si>
    <t>参加课后服务教师人数</t>
  </si>
  <si>
    <t>116</t>
  </si>
  <si>
    <t>经费使用合规</t>
  </si>
  <si>
    <t>反映各学校严格按照规定使用经费情况</t>
  </si>
  <si>
    <t>反映政策宣传效果情况。
人数/调查总人数*100%</t>
  </si>
  <si>
    <t>教师满意度</t>
  </si>
  <si>
    <t>85</t>
  </si>
  <si>
    <t>反映教师对经费支出的合理性、有效性满意程度。</t>
  </si>
  <si>
    <t>公用经费保障人数</t>
  </si>
  <si>
    <t>53</t>
  </si>
  <si>
    <t>反映公用经费保障部门（单位）正常运转的在职人数情况。在职人数主要指办公、会议、培训、差旅、水费、电费等公用经费中服务保障的人数。</t>
  </si>
  <si>
    <t>物业管理面积</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</si>
  <si>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</si>
  <si>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</si>
  <si>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</si>
  <si>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</si>
  <si>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</si>
  <si>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</si>
  <si>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</si>
  <si>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</si>
  <si>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</si>
  <si>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</si>
  <si>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反映社会公众对部门（单位）履职情况的满意程度。</t>
  </si>
  <si>
    <t>单位人员满意度</t>
  </si>
  <si>
    <t>反映部门（单位）人员对公用经费保障的满意程度。</t>
  </si>
  <si>
    <t>维持学校正常运转</t>
  </si>
  <si>
    <t>10000</t>
  </si>
  <si>
    <t>反映资金数量</t>
  </si>
  <si>
    <t>部门正常运转</t>
  </si>
  <si>
    <t>反映部门正常运转情况</t>
  </si>
  <si>
    <t>反映服务对象满意情况</t>
  </si>
  <si>
    <t>预算06表</t>
  </si>
  <si>
    <t>2026年部门政府性基金预算支出预算表</t>
  </si>
  <si>
    <t>单位:元</t>
  </si>
  <si>
    <t>政府性基金预算支出</t>
  </si>
  <si>
    <t>空表说明：昆明市西山区书林第一小学福海校区无政府性基金预算支出，此表无数据。</t>
  </si>
  <si>
    <t>主管部门</t>
  </si>
  <si>
    <t>采购目录</t>
  </si>
  <si>
    <t>采购项目</t>
  </si>
  <si>
    <t>计量
单位</t>
  </si>
  <si>
    <t>数量</t>
  </si>
  <si>
    <t>单价</t>
  </si>
  <si>
    <t>单位自筹</t>
  </si>
  <si>
    <t>结余结转资金</t>
  </si>
  <si>
    <t>16</t>
  </si>
  <si>
    <t>17</t>
  </si>
  <si>
    <t>18</t>
  </si>
  <si>
    <t>19</t>
  </si>
  <si>
    <t>20</t>
  </si>
  <si>
    <t>21</t>
  </si>
  <si>
    <t>22</t>
  </si>
  <si>
    <t>昆明市西山区教育体育局</t>
  </si>
  <si>
    <t>保安服务</t>
  </si>
  <si>
    <t>设备</t>
  </si>
  <si>
    <t>2025年采购A3打印机</t>
  </si>
  <si>
    <t>2025年采购电脑</t>
  </si>
  <si>
    <t>2025年购买A4打印机</t>
  </si>
  <si>
    <t>预算08表</t>
  </si>
  <si>
    <t>2026年部门政府购买服务预算表</t>
  </si>
  <si>
    <t>预算项目</t>
  </si>
  <si>
    <t>政府购买服务项目</t>
  </si>
  <si>
    <t>政府购买服务目录</t>
  </si>
  <si>
    <t>政府性
基金</t>
  </si>
  <si>
    <t>国有资本经营收益</t>
  </si>
  <si>
    <t>财政专户管理的收入</t>
  </si>
  <si>
    <t>空表说明：昆明市西山区书林第一小学福海校区无政府购买服务预算支出，此表无数据。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</si>
  <si>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</si>
  <si>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</si>
  <si>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</si>
  <si>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</si>
  <si>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</si>
  <si>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</si>
  <si>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</si>
  <si>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</si>
  <si>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</si>
  <si>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</si>
  <si>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</si>
  <si>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</si>
  <si>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</si>
  <si>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</si>
  <si>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</si>
  <si>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</si>
  <si>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</si>
  <si>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</si>
  <si>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</si>
  <si>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</si>
  <si>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</si>
  <si>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</si>
  <si>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</si>
  <si>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</si>
  <si>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空表说明：昆明市西山区书林第一小学福海校区无对下转移支付预算支出，此表无数据。</t>
  </si>
  <si>
    <t>预算09-2表</t>
  </si>
  <si>
    <t>2026年对下转移支付绩效目标表</t>
  </si>
  <si>
    <t>单位名称、项目名称</t>
  </si>
  <si>
    <t>空表说明：昆明市西山区书林第一小学福海校区无对下转移支付预算支出项目，此表无数据。</t>
  </si>
  <si>
    <t>预算10表</t>
  </si>
  <si>
    <t>2026年新增资产配置表</t>
  </si>
  <si>
    <t>资产类别</t>
  </si>
  <si>
    <t>资产分类代码.名称</t>
  </si>
  <si>
    <t>资产名称</t>
  </si>
  <si>
    <t>计量单位</t>
  </si>
  <si>
    <t>财政部门批复数（元）</t>
  </si>
  <si>
    <t>金额</t>
  </si>
  <si>
    <t>空表说明：昆明市西山区书林第一小学福海校区无新增资产配置支出，此表无数据。</t>
  </si>
  <si>
    <t>预算11表</t>
  </si>
  <si>
    <t>2026年上级转移支付补助项目支出预算表</t>
  </si>
  <si>
    <t>上级补助</t>
  </si>
  <si>
    <t>空表说明：昆明市西山区书林第一小学福海校区无上级转移支付补助项目支出，此表无数据。</t>
  </si>
  <si>
    <t>项目级次</t>
  </si>
  <si>
    <t>216 其他公用支出</t>
  </si>
  <si>
    <t>本级</t>
  </si>
  <si>
    <t>311 专项业务类</t>
  </si>
  <si>
    <t>312 民生类</t>
  </si>
  <si>
    <t>313 事业发展类</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</si>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</sst>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mm\-dd"/>
    <numFmt numFmtId="177" formatCode="yyyy\-mm\-dd\ hh:mm:ss"/>
    <numFmt numFmtId="178" formatCode="#,##0;\-#,##0;;@"/>
    <numFmt numFmtId="179" formatCode="#,##0.00;\-#,##0.00;;@"/>
    <numFmt numFmtId="180" formatCode="hh:mm:ss"/>
  </numFmts>
  <fonts count="32">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
      <color theme="1"/>
      <name val="宋体"/>
      <charset val="134"/>
      <scheme val="minor"/>
    </font>
    <font>
      <sz val="9.75"/>
      <color rgb="FF000000"/>
      <name val="SimSun"/>
      <charset val="134"/>
    </font>
    <font>
      <b/>
      <sz val="18"/>
      <color rgb="FF000000"/>
      <name val="SimSun"/>
      <charset val="134"/>
    </font>
    <font>
      <sz val="12"/>
      <color rgb="FF000000"/>
      <name val="宋体"/>
      <charset val="134"/>
    </font>
    <font>
      <b/>
      <sz val="21"/>
      <color rgb="FF000000"/>
      <name val="宋体"/>
      <charset val="134"/>
    </font>
    <font>
      <sz val="10"/>
      <color rgb="FF000000"/>
      <name val="Arial"/>
      <family val="2"/>
    </font>
    <font>
      <b/>
      <sz val="23.95"/>
      <color rgb="FF000000"/>
      <name val="宋体"/>
      <charset val="134"/>
    </font>
    <font>
      <b/>
      <sz val="9"/>
      <color rgb="FF000000"/>
      <name val="宋体"/>
      <charset val="134"/>
    </font>
    <font>
      <sz val="9"/>
      <name val="宋体"/>
      <charset val="134"/>
      <scheme val="minor"/>
    </font>
    <font>
      <sz val="11"/>
      <color theme="1"/>
      <name val="宋体"/>
      <family val="3"/>
      <charset val="134"/>
      <scheme val="minor"/>
    </font>
    <font>
      <sz val="10"/>
      <color rgb="FF000000"/>
      <name val="宋体"/>
      <family val="3"/>
      <charset val="134"/>
    </font>
    <font>
      <sz val="9"/>
      <color rgb="FF000000"/>
      <name val="宋体"/>
      <family val="3"/>
      <charset val="134"/>
    </font>
    <font>
      <sz val="11"/>
      <color rgb="FF000000"/>
      <name val="宋体"/>
      <family val="3"/>
      <charset val="134"/>
    </font>
    <font>
      <sz val="9"/>
      <color theme="1"/>
      <name val="宋体"/>
      <family val="3"/>
      <charset val="134"/>
    </font>
    <font>
      <b/>
      <sz val="23"/>
      <color rgb="FF000000"/>
      <name val="宋体"/>
      <family val="3"/>
      <charset val="134"/>
    </font>
    <font>
      <sz val="9"/>
      <name val="宋体"/>
      <family val="3"/>
      <charset val="134"/>
    </font>
    <font>
      <sz val="11"/>
      <color theme="1"/>
      <name val="宋体"/>
      <family val="3"/>
      <charset val="134"/>
    </font>
    <font>
      <sz val="9"/>
      <color theme="1"/>
      <name val="宋体"/>
      <family val="3"/>
      <charset val="134"/>
      <scheme val="minor"/>
    </font>
  </fonts>
  <fills count="3">
    <fill>
      <patternFill patternType="none"/>
    </fill>
    <fill>
      <patternFill patternType="gray125"/>
    </fill>
    <fill>
      <patternFill patternType="solid">
        <fgColor rgb="FFFFFFFF"/>
        <bgColor indexed="64"/>
      </patternFill>
    </fill>
  </fills>
  <borders count="1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diagonal/>
    </border>
  </borders>
  <cellStyleXfs count="27">
    <xf numFmtId="0" fontId="0" fillId="0" borderId="0"/>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79" fontId="7" fillId="0" borderId="7">
      <alignment horizontal="right" vertical="center"/>
    </xf>
    <xf numFmtId="10" fontId="7" fillId="0" borderId="7">
      <alignment horizontal="right" vertical="center"/>
    </xf>
    <xf numFmtId="49" fontId="7" fillId="0" borderId="7">
      <alignment horizontal="left" vertical="center" wrapText="1"/>
    </xf>
    <xf numFmtId="180" fontId="7" fillId="0" borderId="7">
      <alignment horizontal="right" vertical="center"/>
    </xf>
    <xf numFmtId="0" fontId="23" fillId="0" borderId="0"/>
    <xf numFmtId="177" fontId="29" fillId="0" borderId="7">
      <alignment horizontal="right" vertical="center"/>
    </xf>
    <xf numFmtId="176" fontId="29" fillId="0" borderId="7">
      <alignment horizontal="right" vertical="center"/>
    </xf>
    <xf numFmtId="10" fontId="29" fillId="0" borderId="7">
      <alignment horizontal="right" vertical="center"/>
    </xf>
    <xf numFmtId="179" fontId="29" fillId="0" borderId="7">
      <alignment horizontal="right" vertical="center"/>
    </xf>
    <xf numFmtId="49" fontId="29" fillId="0" borderId="7">
      <alignment horizontal="left" vertical="center" wrapText="1"/>
    </xf>
    <xf numFmtId="179" fontId="29" fillId="0" borderId="7">
      <alignment horizontal="right" vertical="center"/>
    </xf>
    <xf numFmtId="180" fontId="29" fillId="0" borderId="7">
      <alignment horizontal="right" vertical="center"/>
    </xf>
    <xf numFmtId="178" fontId="29" fillId="0" borderId="7">
      <alignment horizontal="right" vertical="center"/>
    </xf>
    <xf numFmtId="0" fontId="23" fillId="0" borderId="0"/>
    <xf numFmtId="176" fontId="29" fillId="0" borderId="7">
      <alignment horizontal="right" vertical="center"/>
    </xf>
    <xf numFmtId="177" fontId="29" fillId="0" borderId="7">
      <alignment horizontal="right" vertical="center"/>
    </xf>
    <xf numFmtId="178" fontId="29" fillId="0" borderId="7">
      <alignment horizontal="right" vertical="center"/>
    </xf>
    <xf numFmtId="179" fontId="29" fillId="0" borderId="7">
      <alignment horizontal="right" vertical="center"/>
    </xf>
    <xf numFmtId="179" fontId="29" fillId="0" borderId="7">
      <alignment horizontal="right" vertical="center"/>
    </xf>
    <xf numFmtId="10" fontId="29" fillId="0" borderId="7">
      <alignment horizontal="right" vertical="center"/>
    </xf>
    <xf numFmtId="49" fontId="29" fillId="0" borderId="7">
      <alignment horizontal="left" vertical="center" wrapText="1"/>
    </xf>
    <xf numFmtId="180" fontId="29" fillId="0" borderId="7">
      <alignment horizontal="right" vertical="center"/>
    </xf>
  </cellStyleXfs>
  <cellXfs count="227">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9" fontId="5" fillId="0" borderId="7" xfId="4" applyFont="1" applyAlignment="1">
      <alignment horizontal="left" vertical="center"/>
    </xf>
    <xf numFmtId="179" fontId="5" fillId="0" borderId="7" xfId="4" applyFont="1">
      <alignment horizontal="right" vertical="center"/>
    </xf>
    <xf numFmtId="0" fontId="3" fillId="2" borderId="7"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wrapText="1"/>
      <protection locked="0"/>
    </xf>
    <xf numFmtId="179" fontId="5" fillId="0" borderId="7" xfId="0" applyNumberFormat="1" applyFont="1" applyBorder="1" applyAlignment="1">
      <alignment horizontal="right" vertical="center"/>
    </xf>
    <xf numFmtId="0" fontId="0" fillId="0" borderId="0" xfId="0"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0" fontId="6" fillId="0" borderId="0" xfId="0" applyFont="1" applyAlignment="1">
      <alignment horizontal="center" vertical="center"/>
    </xf>
    <xf numFmtId="49" fontId="7" fillId="0" borderId="0" xfId="7" applyBorder="1">
      <alignment horizontal="left" vertical="center" wrapText="1"/>
    </xf>
    <xf numFmtId="49" fontId="7" fillId="0" borderId="0" xfId="7" applyBorder="1" applyAlignment="1">
      <alignment horizontal="right" vertical="center" wrapText="1"/>
    </xf>
    <xf numFmtId="49" fontId="9" fillId="0" borderId="7" xfId="7" applyFont="1" applyAlignment="1">
      <alignment horizontal="center" vertical="center" wrapText="1"/>
    </xf>
    <xf numFmtId="49" fontId="10" fillId="0" borderId="7" xfId="7" applyFont="1" applyAlignment="1">
      <alignment horizontal="center" vertical="center" wrapText="1"/>
    </xf>
    <xf numFmtId="49" fontId="9" fillId="0" borderId="7" xfId="7" applyFont="1">
      <alignment horizontal="left" vertical="center" wrapText="1"/>
    </xf>
    <xf numFmtId="178" fontId="7" fillId="0" borderId="7" xfId="3">
      <alignment horizontal="right" vertical="center"/>
    </xf>
    <xf numFmtId="179" fontId="7" fillId="0" borderId="7" xfId="4">
      <alignment horizontal="right" vertical="center"/>
    </xf>
    <xf numFmtId="0" fontId="3" fillId="0" borderId="0" xfId="0" applyFont="1" applyAlignment="1" applyProtection="1">
      <alignment horizontal="right"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1" fillId="0" borderId="0" xfId="0" applyFont="1" applyAlignment="1">
      <alignment horizontal="right" vertical="center"/>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1" fillId="0" borderId="0" xfId="0" applyFont="1" applyProtection="1">
      <protection locked="0"/>
    </xf>
    <xf numFmtId="0" fontId="3" fillId="0" borderId="0" xfId="0" applyFont="1" applyAlignment="1">
      <alignment horizontal="right" vertical="center"/>
    </xf>
    <xf numFmtId="0" fontId="3" fillId="0" borderId="0" xfId="0" applyFont="1" applyAlignment="1">
      <alignment horizontal="right"/>
    </xf>
    <xf numFmtId="0" fontId="4" fillId="0" borderId="12" xfId="0" applyFont="1" applyBorder="1" applyAlignment="1" applyProtection="1">
      <alignment horizontal="center" vertical="center"/>
      <protection locked="0"/>
    </xf>
    <xf numFmtId="3" fontId="1" fillId="0" borderId="7" xfId="0" applyNumberFormat="1" applyFont="1" applyBorder="1" applyAlignment="1">
      <alignment horizontal="center" vertical="center"/>
    </xf>
    <xf numFmtId="0" fontId="3" fillId="0" borderId="7" xfId="0" applyFont="1" applyBorder="1" applyAlignment="1" applyProtection="1">
      <alignment horizontal="left" vertical="center"/>
      <protection locked="0"/>
    </xf>
    <xf numFmtId="3" fontId="3"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0" borderId="7" xfId="0" applyFont="1" applyBorder="1" applyAlignment="1">
      <alignment horizontal="right" vertical="center"/>
    </xf>
    <xf numFmtId="49" fontId="5" fillId="0" borderId="7" xfId="7" applyFont="1">
      <alignment horizontal="left" vertical="center" wrapText="1"/>
    </xf>
    <xf numFmtId="0" fontId="3" fillId="2" borderId="7" xfId="0" applyFont="1" applyFill="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pplyProtection="1">
      <alignment horizontal="right" vertical="center"/>
      <protection locked="0"/>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2" borderId="7" xfId="0" applyFont="1" applyFill="1" applyBorder="1" applyAlignment="1" applyProtection="1">
      <alignment horizontal="center" vertical="center"/>
      <protection locked="0"/>
    </xf>
    <xf numFmtId="0" fontId="1" fillId="0" borderId="0" xfId="0" applyFont="1" applyAlignment="1">
      <alignment vertical="top"/>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horizont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2" xfId="0" applyNumberFormat="1" applyFont="1" applyBorder="1" applyAlignment="1">
      <alignment horizontal="right" vertical="center"/>
    </xf>
    <xf numFmtId="49" fontId="4" fillId="0" borderId="7" xfId="0" applyNumberFormat="1" applyFont="1" applyBorder="1" applyAlignment="1">
      <alignment horizontal="center" vertical="center"/>
    </xf>
    <xf numFmtId="4" fontId="3" fillId="0" borderId="7" xfId="0" applyNumberFormat="1" applyFont="1" applyBorder="1" applyAlignment="1">
      <alignment horizontal="right" vertical="center" wrapText="1"/>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9" fillId="0" borderId="0" xfId="0" applyFont="1" applyProtection="1">
      <protection locked="0"/>
    </xf>
    <xf numFmtId="0" fontId="1" fillId="2" borderId="0" xfId="0" applyFont="1" applyFill="1" applyAlignment="1" applyProtection="1">
      <alignment horizontal="right" vertical="center" wrapText="1"/>
      <protection locked="0"/>
    </xf>
    <xf numFmtId="0" fontId="3" fillId="0" borderId="7" xfId="0" applyFont="1" applyBorder="1" applyAlignment="1" applyProtection="1">
      <alignment vertical="center" wrapText="1"/>
      <protection locked="0"/>
    </xf>
    <xf numFmtId="0" fontId="3" fillId="0" borderId="7" xfId="0" applyFont="1" applyBorder="1" applyAlignment="1">
      <alignment horizontal="left" vertical="center"/>
    </xf>
    <xf numFmtId="0" fontId="21" fillId="0" borderId="7" xfId="0" applyFont="1" applyBorder="1" applyAlignment="1">
      <alignment horizontal="center" vertical="center"/>
    </xf>
    <xf numFmtId="0" fontId="21" fillId="0" borderId="7" xfId="0" applyFont="1" applyBorder="1" applyAlignment="1">
      <alignment horizontal="right" vertical="center"/>
    </xf>
    <xf numFmtId="0" fontId="21" fillId="0" borderId="7" xfId="0" applyFont="1" applyBorder="1" applyAlignment="1" applyProtection="1">
      <alignment horizontal="center" vertical="center" wrapText="1"/>
      <protection locked="0"/>
    </xf>
    <xf numFmtId="4" fontId="21" fillId="0" borderId="7" xfId="0" applyNumberFormat="1" applyFont="1" applyBorder="1" applyAlignment="1" applyProtection="1">
      <alignment horizontal="right" vertical="center"/>
      <protection locked="0"/>
    </xf>
    <xf numFmtId="0" fontId="3" fillId="2" borderId="7" xfId="0" applyFont="1" applyFill="1" applyBorder="1" applyAlignment="1">
      <alignment horizontal="center" vertical="center" wrapText="1"/>
    </xf>
    <xf numFmtId="0" fontId="3" fillId="2" borderId="7" xfId="0" applyFont="1" applyFill="1" applyBorder="1" applyAlignment="1" applyProtection="1">
      <alignment horizontal="center" vertical="center" wrapText="1"/>
      <protection locked="0"/>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0" xfId="0" applyFont="1" applyFill="1" applyAlignment="1" applyProtection="1">
      <alignment horizontal="right" vertical="center" wrapText="1"/>
      <protection locked="0"/>
    </xf>
    <xf numFmtId="0" fontId="0" fillId="0" borderId="0" xfId="0" applyAlignment="1">
      <alignment horizontal="right" vertical="center"/>
    </xf>
    <xf numFmtId="0" fontId="15" fillId="0" borderId="0" xfId="0" applyFont="1" applyAlignment="1">
      <alignment horizontal="right" vertical="center"/>
    </xf>
    <xf numFmtId="0" fontId="4" fillId="0" borderId="0" xfId="0" applyFont="1" applyAlignment="1" applyProtection="1">
      <alignment horizontal="center" vertical="center" wrapText="1"/>
      <protection locked="0"/>
    </xf>
    <xf numFmtId="0" fontId="3" fillId="0" borderId="7" xfId="0" applyFont="1" applyBorder="1" applyAlignment="1" applyProtection="1">
      <alignment vertical="center"/>
      <protection locked="0"/>
    </xf>
    <xf numFmtId="4" fontId="21" fillId="0" borderId="7" xfId="0" applyNumberFormat="1" applyFont="1" applyBorder="1" applyAlignment="1">
      <alignment horizontal="right" vertical="center"/>
    </xf>
    <xf numFmtId="0" fontId="3" fillId="0" borderId="0" xfId="0" quotePrefix="1" applyFont="1" applyAlignment="1">
      <alignment horizontal="right" vertical="center"/>
    </xf>
    <xf numFmtId="0" fontId="14" fillId="0" borderId="14" xfId="0" quotePrefix="1" applyFont="1" applyBorder="1" applyAlignment="1">
      <alignment horizontal="left" vertical="center"/>
    </xf>
    <xf numFmtId="49" fontId="5" fillId="0" borderId="7" xfId="7" applyFont="1" applyAlignment="1">
      <alignment horizontal="left" vertical="center" wrapText="1" indent="1"/>
    </xf>
    <xf numFmtId="49" fontId="5" fillId="0" borderId="7" xfId="7" applyFont="1">
      <alignment horizontal="left" vertical="center" wrapText="1"/>
    </xf>
    <xf numFmtId="0" fontId="1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0" fillId="0" borderId="0" xfId="0"/>
    <xf numFmtId="0" fontId="20" fillId="2" borderId="0" xfId="0" applyFont="1" applyFill="1" applyAlignment="1" applyProtection="1">
      <alignment horizontal="center" vertical="center" wrapText="1"/>
      <protection locked="0"/>
    </xf>
    <xf numFmtId="0" fontId="3" fillId="2" borderId="15" xfId="0" applyFont="1" applyFill="1" applyBorder="1" applyAlignment="1" applyProtection="1">
      <alignment horizontal="left" vertical="center" wrapText="1"/>
      <protection locked="0"/>
    </xf>
    <xf numFmtId="0" fontId="19" fillId="2" borderId="0" xfId="0" applyFont="1" applyFill="1" applyAlignment="1">
      <alignment horizontal="left" vertical="center"/>
    </xf>
    <xf numFmtId="0" fontId="4" fillId="0" borderId="7" xfId="0" applyFont="1" applyBorder="1" applyAlignment="1" applyProtection="1">
      <alignment horizontal="center" vertical="center" wrapText="1"/>
      <protection locked="0"/>
    </xf>
    <xf numFmtId="0" fontId="19" fillId="0" borderId="7" xfId="0" applyFont="1" applyBorder="1" applyAlignment="1" applyProtection="1">
      <alignment vertical="top" wrapText="1"/>
      <protection locked="0"/>
    </xf>
    <xf numFmtId="0" fontId="1" fillId="0" borderId="7" xfId="0" applyFont="1" applyBorder="1" applyAlignment="1" applyProtection="1">
      <alignment horizontal="center" vertical="center" wrapText="1"/>
      <protection locked="0"/>
    </xf>
    <xf numFmtId="0" fontId="3" fillId="2" borderId="7" xfId="0" applyFont="1" applyFill="1" applyBorder="1" applyAlignment="1">
      <alignment horizontal="right" vertical="center"/>
    </xf>
    <xf numFmtId="0" fontId="3" fillId="2" borderId="7" xfId="0" applyFont="1" applyFill="1" applyBorder="1" applyAlignment="1" applyProtection="1">
      <alignment horizontal="right" vertical="center"/>
      <protection locked="0"/>
    </xf>
    <xf numFmtId="0" fontId="1" fillId="0" borderId="7" xfId="0" applyFont="1" applyBorder="1" applyAlignment="1" applyProtection="1">
      <alignment horizontal="center" vertical="center"/>
      <protection locked="0"/>
    </xf>
    <xf numFmtId="49" fontId="5" fillId="0" borderId="7" xfId="7" applyFont="1" applyAlignment="1">
      <alignment horizontal="center" vertical="center" wrapText="1"/>
    </xf>
    <xf numFmtId="0" fontId="3" fillId="2" borderId="7" xfId="0" applyFont="1" applyFill="1" applyBorder="1" applyAlignment="1">
      <alignment horizontal="left" vertical="center"/>
    </xf>
    <xf numFmtId="0" fontId="3" fillId="2" borderId="0" xfId="0" applyFont="1" applyFill="1" applyAlignment="1" applyProtection="1">
      <alignment horizontal="right" vertical="center" wrapText="1"/>
      <protection locked="0"/>
    </xf>
    <xf numFmtId="0" fontId="1" fillId="2" borderId="0" xfId="0" applyFont="1" applyFill="1" applyAlignment="1" applyProtection="1">
      <alignment horizontal="left" vertical="center" wrapText="1"/>
      <protection locked="0"/>
    </xf>
    <xf numFmtId="0" fontId="0" fillId="0" borderId="0" xfId="0" applyAlignment="1">
      <alignment horizontal="left" vertical="center"/>
    </xf>
    <xf numFmtId="0" fontId="3" fillId="2" borderId="7"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1" fillId="2" borderId="0" xfId="0" applyFont="1" applyFill="1" applyAlignment="1" applyProtection="1">
      <alignment horizontal="right" vertical="center" wrapText="1"/>
      <protection locked="0"/>
    </xf>
    <xf numFmtId="0" fontId="4" fillId="0" borderId="7" xfId="0" applyFont="1" applyBorder="1" applyAlignment="1">
      <alignment horizontal="center" vertical="center"/>
    </xf>
    <xf numFmtId="0" fontId="3" fillId="0" borderId="0" xfId="0" applyFont="1" applyAlignment="1" applyProtection="1">
      <alignment horizontal="left" vertical="center" wrapText="1"/>
      <protection locked="0"/>
    </xf>
    <xf numFmtId="0" fontId="18" fillId="0" borderId="0" xfId="0" applyFont="1" applyAlignment="1">
      <alignment horizontal="center" vertical="center"/>
    </xf>
    <xf numFmtId="49" fontId="4" fillId="0" borderId="7" xfId="0" applyNumberFormat="1" applyFont="1" applyBorder="1" applyAlignment="1">
      <alignment horizontal="center" vertical="center" wrapText="1"/>
    </xf>
    <xf numFmtId="0" fontId="1" fillId="0" borderId="7" xfId="0" applyFont="1" applyBorder="1" applyAlignment="1">
      <alignment horizontal="center" vertical="center"/>
    </xf>
    <xf numFmtId="0" fontId="16" fillId="0" borderId="0" xfId="0" applyFont="1" applyAlignment="1">
      <alignment horizontal="center" vertical="center" wrapText="1"/>
    </xf>
    <xf numFmtId="0" fontId="1" fillId="0" borderId="0" xfId="0" applyFont="1" applyAlignment="1">
      <alignment horizontal="center" wrapText="1"/>
    </xf>
    <xf numFmtId="0" fontId="1" fillId="0" borderId="0" xfId="0" applyFont="1" applyAlignment="1">
      <alignment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4" fillId="0" borderId="1"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0" xfId="0" applyFont="1" applyAlignment="1">
      <alignment horizontal="left" vertical="center"/>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0" fontId="3" fillId="0" borderId="11" xfId="0" applyFont="1" applyBorder="1" applyAlignment="1" applyProtection="1">
      <alignment horizontal="left" vertical="center"/>
      <protection locked="0"/>
    </xf>
    <xf numFmtId="0" fontId="1"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11"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Protection="1">
      <protection locked="0"/>
    </xf>
    <xf numFmtId="0" fontId="4" fillId="0" borderId="0" xfId="0" applyFont="1"/>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3" fillId="2" borderId="7" xfId="0" applyFont="1" applyFill="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lignment horizontal="center" vertical="center"/>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0" fontId="3" fillId="0" borderId="0" xfId="0" applyFont="1" applyAlignment="1">
      <alignment horizontal="left" vertical="center" wrapText="1"/>
    </xf>
    <xf numFmtId="0" fontId="4" fillId="0" borderId="0" xfId="0" applyFont="1" applyAlignment="1">
      <alignment wrapText="1"/>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1" fillId="0" borderId="0" xfId="0" applyFont="1" applyAlignment="1">
      <alignment horizontal="right" wrapText="1"/>
    </xf>
    <xf numFmtId="49" fontId="8" fillId="0" borderId="0" xfId="7" applyFont="1" applyBorder="1" applyAlignment="1">
      <alignment horizontal="center" vertical="center" wrapText="1"/>
    </xf>
    <xf numFmtId="49" fontId="9" fillId="0" borderId="7" xfId="7" applyFont="1" applyAlignment="1">
      <alignment horizontal="center" vertical="center" wrapText="1"/>
    </xf>
    <xf numFmtId="0" fontId="4" fillId="0" borderId="5" xfId="0" applyFont="1" applyBorder="1" applyAlignment="1">
      <alignment horizontal="center"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4" fillId="2" borderId="6" xfId="0" applyFont="1" applyFill="1" applyBorder="1" applyAlignment="1" applyProtection="1">
      <alignment horizontal="center" vertical="center" wrapText="1"/>
      <protection locked="0"/>
    </xf>
    <xf numFmtId="0" fontId="24" fillId="0" borderId="2" xfId="18" applyFont="1" applyBorder="1" applyAlignment="1" applyProtection="1">
      <alignment horizontal="center" vertical="center" wrapText="1"/>
      <protection locked="0"/>
    </xf>
    <xf numFmtId="0" fontId="30" fillId="0" borderId="7" xfId="18" applyFont="1" applyBorder="1" applyAlignment="1">
      <alignment horizontal="center" vertical="center" wrapText="1"/>
    </xf>
    <xf numFmtId="0" fontId="26" fillId="0" borderId="1" xfId="18" applyFont="1" applyBorder="1" applyAlignment="1">
      <alignment horizontal="center" vertical="center" wrapText="1"/>
    </xf>
    <xf numFmtId="0" fontId="26" fillId="0" borderId="6" xfId="18" applyFont="1" applyBorder="1" applyAlignment="1">
      <alignment horizontal="center" vertical="center" wrapText="1"/>
    </xf>
    <xf numFmtId="0" fontId="26" fillId="0" borderId="5" xfId="18" applyFont="1" applyBorder="1" applyAlignment="1" applyProtection="1">
      <alignment horizontal="center" vertical="center" wrapText="1"/>
      <protection locked="0"/>
    </xf>
    <xf numFmtId="0" fontId="25" fillId="0" borderId="0" xfId="18" applyFont="1" applyAlignment="1" applyProtection="1">
      <alignment horizontal="left" vertical="center"/>
      <protection locked="0"/>
    </xf>
    <xf numFmtId="0" fontId="25" fillId="0" borderId="4" xfId="18" applyFont="1" applyBorder="1" applyAlignment="1">
      <alignment horizontal="left" vertical="center"/>
    </xf>
    <xf numFmtId="0" fontId="26" fillId="0" borderId="7" xfId="18" applyFont="1" applyBorder="1" applyAlignment="1">
      <alignment horizontal="center" vertical="center"/>
    </xf>
    <xf numFmtId="0" fontId="26" fillId="0" borderId="7" xfId="18" applyFont="1" applyBorder="1" applyAlignment="1">
      <alignment horizontal="center" vertical="center" wrapText="1"/>
    </xf>
    <xf numFmtId="0" fontId="30" fillId="0" borderId="7" xfId="18" applyFont="1" applyBorder="1" applyAlignment="1">
      <alignment horizontal="center" vertical="center"/>
    </xf>
    <xf numFmtId="0" fontId="26" fillId="0" borderId="0" xfId="18" applyFont="1" applyAlignment="1">
      <alignment horizontal="left" vertical="center"/>
    </xf>
    <xf numFmtId="0" fontId="28" fillId="0" borderId="0" xfId="18" applyFont="1" applyAlignment="1">
      <alignment horizontal="center" vertical="center"/>
    </xf>
    <xf numFmtId="0" fontId="26" fillId="0" borderId="5" xfId="18" applyFont="1" applyBorder="1" applyAlignment="1">
      <alignment horizontal="center" vertical="center" wrapText="1"/>
    </xf>
    <xf numFmtId="0" fontId="26" fillId="0" borderId="6" xfId="18" applyFont="1" applyBorder="1" applyAlignment="1" applyProtection="1">
      <alignment horizontal="center" vertical="center" wrapText="1"/>
      <protection locked="0"/>
    </xf>
    <xf numFmtId="0" fontId="26" fillId="0" borderId="1" xfId="18" applyFont="1" applyBorder="1" applyAlignment="1" applyProtection="1">
      <alignment horizontal="center" vertical="center" wrapText="1"/>
      <protection locked="0"/>
    </xf>
    <xf numFmtId="0" fontId="25" fillId="0" borderId="3" xfId="18" applyFont="1" applyBorder="1" applyAlignment="1">
      <alignment horizontal="left" vertical="center"/>
    </xf>
    <xf numFmtId="0" fontId="23" fillId="0" borderId="0" xfId="18"/>
    <xf numFmtId="0" fontId="23" fillId="0" borderId="0" xfId="18" applyAlignment="1">
      <alignment horizontal="center" vertical="center"/>
    </xf>
    <xf numFmtId="49" fontId="24" fillId="0" borderId="0" xfId="18" applyNumberFormat="1" applyFont="1"/>
    <xf numFmtId="0" fontId="26" fillId="0" borderId="0" xfId="18" applyFont="1"/>
    <xf numFmtId="179" fontId="27" fillId="0" borderId="7" xfId="22" applyFont="1">
      <alignment horizontal="right" vertical="center"/>
    </xf>
    <xf numFmtId="0" fontId="24" fillId="0" borderId="0" xfId="18" applyFont="1" applyAlignment="1">
      <alignment horizontal="right" vertical="center"/>
    </xf>
    <xf numFmtId="0" fontId="24" fillId="0" borderId="0" xfId="18" applyFont="1" applyAlignment="1">
      <alignment horizontal="right"/>
    </xf>
    <xf numFmtId="0" fontId="24" fillId="0" borderId="0" xfId="18" applyFont="1" applyAlignment="1">
      <alignment vertical="top"/>
    </xf>
    <xf numFmtId="0" fontId="15" fillId="0" borderId="7" xfId="18" applyFont="1" applyBorder="1" applyAlignment="1">
      <alignment horizontal="center"/>
    </xf>
    <xf numFmtId="49" fontId="27" fillId="0" borderId="7" xfId="25" applyFont="1">
      <alignment horizontal="left" vertical="center" wrapText="1"/>
    </xf>
    <xf numFmtId="0" fontId="31" fillId="0" borderId="14" xfId="18" applyFont="1" applyBorder="1" applyAlignment="1">
      <alignment horizontal="left" vertical="center"/>
    </xf>
    <xf numFmtId="0" fontId="29" fillId="0" borderId="7" xfId="18" applyFont="1" applyBorder="1" applyAlignment="1" applyProtection="1">
      <alignment horizontal="left" vertical="center"/>
      <protection locked="0"/>
    </xf>
    <xf numFmtId="0" fontId="31" fillId="0" borderId="14" xfId="18" quotePrefix="1" applyFont="1" applyBorder="1" applyAlignment="1">
      <alignment horizontal="left" vertical="center"/>
    </xf>
    <xf numFmtId="179" fontId="29" fillId="0" borderId="7" xfId="22" applyProtection="1">
      <alignment horizontal="right" vertical="center"/>
      <protection locked="0"/>
    </xf>
  </cellXfs>
  <cellStyles count="27">
    <cellStyle name="DateStyle" xfId="1" xr:uid="{00000000-0005-0000-0000-000031000000}"/>
    <cellStyle name="DateStyle 2" xfId="19" xr:uid="{7EFE6BA0-7176-4774-9FBC-6441D32461C1}"/>
    <cellStyle name="DateStyle 3" xfId="11" xr:uid="{0F52E4E8-1BA9-4DFA-9D8B-9332C7BBA414}"/>
    <cellStyle name="DateTimeStyle" xfId="2" xr:uid="{00000000-0005-0000-0000-000032000000}"/>
    <cellStyle name="DateTimeStyle 2" xfId="20" xr:uid="{0C51DAE3-4B9D-40D2-B536-E1E1836C8DDC}"/>
    <cellStyle name="DateTimeStyle 3" xfId="10" xr:uid="{E53033C9-898F-4E1A-889A-831F8DD4C36C}"/>
    <cellStyle name="IntegralNumberStyle" xfId="3" xr:uid="{00000000-0005-0000-0000-000033000000}"/>
    <cellStyle name="IntegralNumberStyle 2" xfId="21" xr:uid="{F04F1F45-615A-423F-AD77-0F40EDD95A9C}"/>
    <cellStyle name="IntegralNumberStyle 3" xfId="17" xr:uid="{76D9B63D-380C-4490-9A5F-423BBE01C63D}"/>
    <cellStyle name="MoneyStyle" xfId="4" xr:uid="{00000000-0005-0000-0000-000034000000}"/>
    <cellStyle name="MoneyStyle 2" xfId="22" xr:uid="{1B0E1A2E-BC8B-4612-BAA4-07AAEB269280}"/>
    <cellStyle name="MoneyStyle 3" xfId="15" xr:uid="{3F3953B8-5F48-426B-AA29-84E1F4DD70BD}"/>
    <cellStyle name="NumberStyle" xfId="5" xr:uid="{00000000-0005-0000-0000-000035000000}"/>
    <cellStyle name="NumberStyle 2" xfId="23" xr:uid="{37B3FDF1-00DE-4DFE-8491-C910E0234157}"/>
    <cellStyle name="NumberStyle 3" xfId="13" xr:uid="{303E1725-6658-4099-BC98-4A016C2012EE}"/>
    <cellStyle name="PercentStyle" xfId="6" xr:uid="{00000000-0005-0000-0000-000036000000}"/>
    <cellStyle name="PercentStyle 2" xfId="24" xr:uid="{BDD34F5E-C71C-464E-9F64-3B8DC4CA68B8}"/>
    <cellStyle name="PercentStyle 3" xfId="12" xr:uid="{AEE31D4F-B339-424C-930B-E1595FEFC230}"/>
    <cellStyle name="TextStyle" xfId="7" xr:uid="{00000000-0005-0000-0000-000037000000}"/>
    <cellStyle name="TextStyle 2" xfId="25" xr:uid="{44BAA45D-1E01-4CA2-88B1-49F59DCF7C2F}"/>
    <cellStyle name="TextStyle 3" xfId="14" xr:uid="{73132AD9-6B59-4E23-B101-55AE32DAD323}"/>
    <cellStyle name="TimeStyle" xfId="8" xr:uid="{00000000-0005-0000-0000-000038000000}"/>
    <cellStyle name="TimeStyle 2" xfId="26" xr:uid="{90B40CEF-B12D-403E-ADEB-58819A9FC53D}"/>
    <cellStyle name="TimeStyle 3" xfId="16" xr:uid="{A9E5C517-F54E-40C6-B616-8FBCAF617BC9}"/>
    <cellStyle name="常规" xfId="0" builtinId="0"/>
    <cellStyle name="常规 2" xfId="18" xr:uid="{74E3F637-0984-4D18-8133-7BC2F6C8F67B}"/>
    <cellStyle name="常规 3" xfId="9" xr:uid="{EB731CE2-977E-42F4-9FA8-78D79AD1E3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Right="0"/>
  </sheetPr>
  <dimension ref="A1:D34"/>
  <sheetViews>
    <sheetView showZeros="0" workbookViewId="0">
      <pane ySplit="1" topLeftCell="A11" activePane="bottomLeft" state="frozen"/>
      <selection pane="bottomLeft"/>
    </sheetView>
  </sheetViews>
  <sheetFormatPr defaultColWidth="8.59765625" defaultRowHeight="12.75" customHeight="1"/>
  <cols>
    <col min="1" max="4" width="41" customWidth="1"/>
  </cols>
  <sheetData>
    <row r="1" spans="1:4" ht="15" customHeight="1">
      <c r="A1" s="11"/>
      <c r="B1" s="86"/>
      <c r="C1" s="86"/>
      <c r="D1" s="98"/>
    </row>
    <row r="2" spans="1:4" ht="41.25" customHeight="1">
      <c r="A2" s="113" t="str">
        <f>"2026"&amp;"部门预算收支总表"</f>
        <v>2026部门预算收支总表</v>
      </c>
      <c r="B2" s="112"/>
      <c r="C2" s="112"/>
      <c r="D2" s="112"/>
    </row>
    <row r="3" spans="1:4" ht="17.25" customHeight="1">
      <c r="A3" s="114" t="str">
        <f>"单位名称："&amp;"昆明市西山区书林第一小学福海校区"</f>
        <v>单位名称：昆明市西山区书林第一小学福海校区</v>
      </c>
      <c r="B3" s="115"/>
      <c r="D3" s="104" t="s">
        <v>0</v>
      </c>
    </row>
    <row r="4" spans="1:4" ht="23.25" customHeight="1">
      <c r="A4" s="116" t="s">
        <v>1</v>
      </c>
      <c r="B4" s="117"/>
      <c r="C4" s="116" t="s">
        <v>2</v>
      </c>
      <c r="D4" s="117"/>
    </row>
    <row r="5" spans="1:4" ht="24" customHeight="1">
      <c r="A5" s="101" t="s">
        <v>3</v>
      </c>
      <c r="B5" s="50" t="str">
        <f>"2026"&amp;"年预算"</f>
        <v>2026年预算</v>
      </c>
      <c r="C5" s="50" t="s">
        <v>4</v>
      </c>
      <c r="D5" s="50" t="str">
        <f>"2026"&amp;"年预算"</f>
        <v>2026年预算</v>
      </c>
    </row>
    <row r="6" spans="1:4" ht="17.25" customHeight="1">
      <c r="A6" s="87" t="s">
        <v>5</v>
      </c>
      <c r="B6" s="54">
        <v>16400125.59</v>
      </c>
      <c r="C6" s="87" t="s">
        <v>6</v>
      </c>
      <c r="D6" s="54"/>
    </row>
    <row r="7" spans="1:4" ht="17.25" customHeight="1">
      <c r="A7" s="87" t="s">
        <v>7</v>
      </c>
      <c r="B7" s="54"/>
      <c r="C7" s="87" t="s">
        <v>8</v>
      </c>
      <c r="D7" s="54"/>
    </row>
    <row r="8" spans="1:4" ht="17.25" customHeight="1">
      <c r="A8" s="87" t="s">
        <v>9</v>
      </c>
      <c r="B8" s="54"/>
      <c r="C8" s="102" t="s">
        <v>10</v>
      </c>
      <c r="D8" s="54"/>
    </row>
    <row r="9" spans="1:4" ht="17.25" customHeight="1">
      <c r="A9" s="87" t="s">
        <v>11</v>
      </c>
      <c r="B9" s="54"/>
      <c r="C9" s="102" t="s">
        <v>12</v>
      </c>
      <c r="D9" s="54"/>
    </row>
    <row r="10" spans="1:4" ht="17.25" customHeight="1">
      <c r="A10" s="87" t="s">
        <v>13</v>
      </c>
      <c r="B10" s="54">
        <v>2615000</v>
      </c>
      <c r="C10" s="102" t="s">
        <v>14</v>
      </c>
      <c r="D10" s="54">
        <v>16636077.75</v>
      </c>
    </row>
    <row r="11" spans="1:4" ht="17.25" customHeight="1">
      <c r="A11" s="87" t="s">
        <v>15</v>
      </c>
      <c r="B11" s="54"/>
      <c r="C11" s="102" t="s">
        <v>16</v>
      </c>
      <c r="D11" s="54"/>
    </row>
    <row r="12" spans="1:4" ht="17.25" customHeight="1">
      <c r="A12" s="87" t="s">
        <v>17</v>
      </c>
      <c r="B12" s="54"/>
      <c r="C12" s="19" t="s">
        <v>18</v>
      </c>
      <c r="D12" s="54"/>
    </row>
    <row r="13" spans="1:4" ht="17.25" customHeight="1">
      <c r="A13" s="87" t="s">
        <v>19</v>
      </c>
      <c r="B13" s="54"/>
      <c r="C13" s="19" t="s">
        <v>20</v>
      </c>
      <c r="D13" s="54">
        <v>979912.92</v>
      </c>
    </row>
    <row r="14" spans="1:4" ht="17.25" customHeight="1">
      <c r="A14" s="87" t="s">
        <v>21</v>
      </c>
      <c r="B14" s="54"/>
      <c r="C14" s="19" t="s">
        <v>22</v>
      </c>
      <c r="D14" s="54">
        <v>651546.92000000004</v>
      </c>
    </row>
    <row r="15" spans="1:4" ht="17.25" customHeight="1">
      <c r="A15" s="87" t="s">
        <v>23</v>
      </c>
      <c r="B15" s="54">
        <v>2615000</v>
      </c>
      <c r="C15" s="19" t="s">
        <v>24</v>
      </c>
      <c r="D15" s="54"/>
    </row>
    <row r="16" spans="1:4" ht="17.25" customHeight="1">
      <c r="A16" s="88"/>
      <c r="B16" s="54"/>
      <c r="C16" s="19" t="s">
        <v>25</v>
      </c>
      <c r="D16" s="62"/>
    </row>
    <row r="17" spans="1:4" ht="17.25" customHeight="1">
      <c r="A17" s="89"/>
      <c r="B17" s="90"/>
      <c r="C17" s="19" t="s">
        <v>26</v>
      </c>
      <c r="D17" s="62"/>
    </row>
    <row r="18" spans="1:4" ht="17.25" customHeight="1">
      <c r="A18" s="89"/>
      <c r="B18" s="90"/>
      <c r="C18" s="19" t="s">
        <v>27</v>
      </c>
      <c r="D18" s="62"/>
    </row>
    <row r="19" spans="1:4" ht="17.25" customHeight="1">
      <c r="A19" s="89"/>
      <c r="B19" s="90"/>
      <c r="C19" s="19" t="s">
        <v>28</v>
      </c>
      <c r="D19" s="62"/>
    </row>
    <row r="20" spans="1:4" ht="17.25" customHeight="1">
      <c r="A20" s="89"/>
      <c r="B20" s="90"/>
      <c r="C20" s="19" t="s">
        <v>29</v>
      </c>
      <c r="D20" s="62"/>
    </row>
    <row r="21" spans="1:4" ht="17.25" customHeight="1">
      <c r="A21" s="89"/>
      <c r="B21" s="90"/>
      <c r="C21" s="19" t="s">
        <v>30</v>
      </c>
      <c r="D21" s="62"/>
    </row>
    <row r="22" spans="1:4" ht="17.25" customHeight="1">
      <c r="A22" s="89"/>
      <c r="B22" s="90"/>
      <c r="C22" s="19" t="s">
        <v>31</v>
      </c>
      <c r="D22" s="62"/>
    </row>
    <row r="23" spans="1:4" ht="17.25" customHeight="1">
      <c r="A23" s="89"/>
      <c r="B23" s="90"/>
      <c r="C23" s="19" t="s">
        <v>32</v>
      </c>
      <c r="D23" s="62"/>
    </row>
    <row r="24" spans="1:4" ht="17.25" customHeight="1">
      <c r="A24" s="89"/>
      <c r="B24" s="90"/>
      <c r="C24" s="19" t="s">
        <v>33</v>
      </c>
      <c r="D24" s="62">
        <v>747588</v>
      </c>
    </row>
    <row r="25" spans="1:4" ht="17.25" customHeight="1">
      <c r="A25" s="89"/>
      <c r="B25" s="90"/>
      <c r="C25" s="19" t="s">
        <v>34</v>
      </c>
      <c r="D25" s="62"/>
    </row>
    <row r="26" spans="1:4" ht="17.25" customHeight="1">
      <c r="A26" s="89"/>
      <c r="B26" s="90"/>
      <c r="C26" s="88" t="s">
        <v>35</v>
      </c>
      <c r="D26" s="62"/>
    </row>
    <row r="27" spans="1:4" ht="17.25" customHeight="1">
      <c r="A27" s="89"/>
      <c r="B27" s="90"/>
      <c r="C27" s="19" t="s">
        <v>36</v>
      </c>
      <c r="D27" s="62"/>
    </row>
    <row r="28" spans="1:4" ht="16.5" customHeight="1">
      <c r="A28" s="89"/>
      <c r="B28" s="90"/>
      <c r="C28" s="19" t="s">
        <v>37</v>
      </c>
      <c r="D28" s="62"/>
    </row>
    <row r="29" spans="1:4" ht="16.5" customHeight="1">
      <c r="A29" s="89"/>
      <c r="B29" s="90"/>
      <c r="C29" s="88" t="s">
        <v>38</v>
      </c>
      <c r="D29" s="62"/>
    </row>
    <row r="30" spans="1:4" ht="17.25" customHeight="1">
      <c r="A30" s="89"/>
      <c r="B30" s="90"/>
      <c r="C30" s="88" t="s">
        <v>39</v>
      </c>
      <c r="D30" s="62"/>
    </row>
    <row r="31" spans="1:4" ht="17.25" customHeight="1">
      <c r="A31" s="89"/>
      <c r="B31" s="90"/>
      <c r="C31" s="19" t="s">
        <v>40</v>
      </c>
      <c r="D31" s="62"/>
    </row>
    <row r="32" spans="1:4" ht="16.5" customHeight="1">
      <c r="A32" s="89" t="s">
        <v>41</v>
      </c>
      <c r="B32" s="103">
        <v>19015125.59</v>
      </c>
      <c r="C32" s="89" t="s">
        <v>42</v>
      </c>
      <c r="D32" s="92">
        <v>19015125.59</v>
      </c>
    </row>
    <row r="33" spans="1:4" ht="16.5" customHeight="1">
      <c r="A33" s="88" t="s">
        <v>43</v>
      </c>
      <c r="B33" s="62"/>
      <c r="C33" s="88" t="s">
        <v>44</v>
      </c>
      <c r="D33" s="90"/>
    </row>
    <row r="34" spans="1:4" ht="16.5" customHeight="1">
      <c r="A34" s="91" t="s">
        <v>45</v>
      </c>
      <c r="B34" s="92">
        <v>19015125.59</v>
      </c>
      <c r="C34" s="91" t="s">
        <v>46</v>
      </c>
      <c r="D34" s="92">
        <v>19015125.59</v>
      </c>
    </row>
  </sheetData>
  <mergeCells count="4">
    <mergeCell ref="A2:D2"/>
    <mergeCell ref="A3:B3"/>
    <mergeCell ref="A4:B4"/>
    <mergeCell ref="C4:D4"/>
  </mergeCells>
  <phoneticPr fontId="22" type="noConversion"/>
  <pageMargins left="0.75" right="0.75" top="1" bottom="1" header="0.5" footer="0.5"/>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Right="0"/>
  </sheetPr>
  <dimension ref="A1:F10"/>
  <sheetViews>
    <sheetView showZeros="0" workbookViewId="0">
      <pane ySplit="1" topLeftCell="A2" activePane="bottomLeft" state="frozen"/>
      <selection pane="bottomLeft" activeCell="A4" sqref="A4:C4"/>
    </sheetView>
  </sheetViews>
  <sheetFormatPr defaultColWidth="9.1328125" defaultRowHeight="14.25" customHeight="1"/>
  <cols>
    <col min="1" max="1" width="29" customWidth="1"/>
    <col min="2" max="2" width="28.59765625" customWidth="1"/>
    <col min="3" max="3" width="31.59765625" customWidth="1"/>
    <col min="4" max="6" width="33.46484375" customWidth="1"/>
  </cols>
  <sheetData>
    <row r="1" spans="1:6" ht="14.25" customHeight="1">
      <c r="A1" s="15"/>
      <c r="B1" s="15"/>
      <c r="C1" s="15"/>
      <c r="D1" s="15"/>
      <c r="E1" s="15"/>
      <c r="F1" s="15"/>
    </row>
    <row r="2" spans="1:6" ht="15.75" customHeight="1">
      <c r="F2" s="36" t="s">
        <v>450</v>
      </c>
    </row>
    <row r="3" spans="1:6" ht="28.5" customHeight="1">
      <c r="A3" s="109" t="s">
        <v>451</v>
      </c>
      <c r="B3" s="109"/>
      <c r="C3" s="109"/>
      <c r="D3" s="109"/>
      <c r="E3" s="109"/>
      <c r="F3" s="109"/>
    </row>
    <row r="4" spans="1:6" ht="15" customHeight="1">
      <c r="A4" s="133" t="str">
        <f>"单位名称：昆明市西山区书林第一小学福海校区"</f>
        <v>单位名称：昆明市西山区书林第一小学福海校区</v>
      </c>
      <c r="B4" s="133"/>
      <c r="C4" s="133"/>
      <c r="D4" s="37"/>
      <c r="E4" s="37"/>
      <c r="F4" s="69" t="s">
        <v>452</v>
      </c>
    </row>
    <row r="5" spans="1:6" ht="18.75" customHeight="1">
      <c r="A5" s="143" t="s">
        <v>177</v>
      </c>
      <c r="B5" s="143" t="s">
        <v>64</v>
      </c>
      <c r="C5" s="143" t="s">
        <v>65</v>
      </c>
      <c r="D5" s="145" t="s">
        <v>453</v>
      </c>
      <c r="E5" s="132"/>
      <c r="F5" s="132"/>
    </row>
    <row r="6" spans="1:6" ht="30" customHeight="1">
      <c r="A6" s="146"/>
      <c r="B6" s="146"/>
      <c r="C6" s="146"/>
      <c r="D6" s="7" t="s">
        <v>49</v>
      </c>
      <c r="E6" s="42" t="s">
        <v>67</v>
      </c>
      <c r="F6" s="42" t="s">
        <v>68</v>
      </c>
    </row>
    <row r="7" spans="1:6" ht="16.5" customHeight="1">
      <c r="A7" s="42">
        <v>1</v>
      </c>
      <c r="B7" s="42">
        <v>2</v>
      </c>
      <c r="C7" s="42">
        <v>3</v>
      </c>
      <c r="D7" s="42">
        <v>4</v>
      </c>
      <c r="E7" s="42">
        <v>5</v>
      </c>
      <c r="F7" s="42">
        <v>6</v>
      </c>
    </row>
    <row r="8" spans="1:6" ht="20.25" customHeight="1">
      <c r="A8" s="18"/>
      <c r="B8" s="18"/>
      <c r="C8" s="18"/>
      <c r="D8" s="11"/>
      <c r="E8" s="11"/>
      <c r="F8" s="11"/>
    </row>
    <row r="9" spans="1:6" ht="17.25" customHeight="1">
      <c r="A9" s="118" t="s">
        <v>165</v>
      </c>
      <c r="B9" s="159"/>
      <c r="C9" s="159" t="s">
        <v>165</v>
      </c>
      <c r="D9" s="11"/>
      <c r="E9" s="11"/>
      <c r="F9" s="11"/>
    </row>
    <row r="10" spans="1:6" ht="14.25" customHeight="1">
      <c r="A10" t="s">
        <v>454</v>
      </c>
    </row>
  </sheetData>
  <mergeCells count="7">
    <mergeCell ref="A3:F3"/>
    <mergeCell ref="A4:C4"/>
    <mergeCell ref="D5:F5"/>
    <mergeCell ref="A9:C9"/>
    <mergeCell ref="A5:A6"/>
    <mergeCell ref="B5:B6"/>
    <mergeCell ref="C5:C6"/>
  </mergeCells>
  <phoneticPr fontId="22" type="noConversion"/>
  <pageMargins left="0.75" right="0.75" top="1" bottom="1" header="0.5" footer="0.5"/>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Right="0"/>
  </sheetPr>
  <dimension ref="A1:V12"/>
  <sheetViews>
    <sheetView showZeros="0" workbookViewId="0">
      <pane ySplit="1" topLeftCell="A2" activePane="bottomLeft" state="frozen"/>
      <selection pane="bottomLeft" activeCell="E1" sqref="A1:XFD1048576"/>
    </sheetView>
  </sheetViews>
  <sheetFormatPr defaultColWidth="9.1328125" defaultRowHeight="14.25" customHeight="1"/>
  <cols>
    <col min="1" max="2" width="32.59765625" customWidth="1"/>
    <col min="3" max="3" width="41.1328125" customWidth="1"/>
    <col min="4" max="4" width="24.3984375" customWidth="1"/>
    <col min="5" max="5" width="21.265625" customWidth="1"/>
    <col min="6" max="6" width="21.73046875" customWidth="1"/>
    <col min="7" max="7" width="35.265625" customWidth="1"/>
    <col min="8" max="8" width="7.73046875" customWidth="1"/>
    <col min="9" max="9" width="11.1328125" customWidth="1"/>
    <col min="10" max="10" width="13.265625" customWidth="1"/>
    <col min="11" max="20" width="20" customWidth="1"/>
    <col min="21" max="21" width="19.86328125" customWidth="1"/>
    <col min="22" max="22" width="20" customWidth="1"/>
  </cols>
  <sheetData>
    <row r="1" spans="1:22" ht="15.75" customHeight="1">
      <c r="B1" s="55"/>
      <c r="C1" s="55"/>
      <c r="D1" s="55"/>
      <c r="E1" s="55"/>
      <c r="T1" s="28"/>
      <c r="U1" s="28"/>
      <c r="V1" s="56"/>
    </row>
    <row r="2" spans="1:22" ht="41.25" customHeight="1">
      <c r="A2" s="164" t="str">
        <f>"2026"&amp;"年部门政府采购预算表"</f>
        <v>2026年部门政府采购预算表</v>
      </c>
      <c r="B2" s="110"/>
      <c r="C2" s="110"/>
      <c r="D2" s="110"/>
      <c r="E2" s="110"/>
      <c r="F2" s="109"/>
      <c r="G2" s="109"/>
      <c r="H2" s="109"/>
      <c r="I2" s="109"/>
      <c r="J2" s="109"/>
      <c r="K2" s="109"/>
      <c r="L2" s="109"/>
      <c r="M2" s="109"/>
      <c r="N2" s="109"/>
      <c r="O2" s="110"/>
      <c r="P2" s="109"/>
      <c r="Q2" s="109"/>
      <c r="R2" s="110"/>
      <c r="S2" s="109"/>
      <c r="T2" s="110"/>
      <c r="U2" s="110"/>
      <c r="V2" s="109"/>
    </row>
    <row r="3" spans="1:22" ht="18.75" customHeight="1">
      <c r="A3" s="165" t="str">
        <f>"单位名称："&amp;"昆明市西山区书林第一小学福海校区"</f>
        <v>单位名称：昆明市西山区书林第一小学福海校区</v>
      </c>
      <c r="B3" s="166"/>
      <c r="C3" s="166"/>
      <c r="D3" s="166"/>
      <c r="E3" s="166"/>
      <c r="F3" s="167"/>
      <c r="G3" s="167"/>
      <c r="H3" s="167"/>
      <c r="I3" s="167"/>
      <c r="J3" s="167"/>
      <c r="K3" s="3"/>
      <c r="L3" s="3"/>
      <c r="M3" s="3"/>
      <c r="N3" s="3"/>
      <c r="T3" s="40"/>
      <c r="U3" s="40"/>
      <c r="V3" s="57" t="s">
        <v>0</v>
      </c>
    </row>
    <row r="4" spans="1:22" ht="15.75" customHeight="1">
      <c r="A4" s="143" t="s">
        <v>455</v>
      </c>
      <c r="B4" s="179" t="s">
        <v>177</v>
      </c>
      <c r="C4" s="179" t="s">
        <v>179</v>
      </c>
      <c r="D4" s="179" t="s">
        <v>180</v>
      </c>
      <c r="E4" s="179" t="s">
        <v>181</v>
      </c>
      <c r="F4" s="181" t="s">
        <v>456</v>
      </c>
      <c r="G4" s="181" t="s">
        <v>457</v>
      </c>
      <c r="H4" s="181" t="s">
        <v>458</v>
      </c>
      <c r="I4" s="181" t="s">
        <v>459</v>
      </c>
      <c r="J4" s="181" t="s">
        <v>460</v>
      </c>
      <c r="K4" s="168" t="s">
        <v>184</v>
      </c>
      <c r="L4" s="168"/>
      <c r="M4" s="168"/>
      <c r="N4" s="168"/>
      <c r="O4" s="169"/>
      <c r="P4" s="168"/>
      <c r="Q4" s="168"/>
      <c r="R4" s="170"/>
      <c r="S4" s="168"/>
      <c r="T4" s="169"/>
      <c r="U4" s="170"/>
      <c r="V4" s="171"/>
    </row>
    <row r="5" spans="1:22" ht="17.25" customHeight="1">
      <c r="A5" s="154"/>
      <c r="B5" s="180"/>
      <c r="C5" s="180"/>
      <c r="D5" s="180"/>
      <c r="E5" s="180"/>
      <c r="F5" s="160"/>
      <c r="G5" s="160"/>
      <c r="H5" s="160"/>
      <c r="I5" s="160"/>
      <c r="J5" s="160"/>
      <c r="K5" s="160" t="s">
        <v>49</v>
      </c>
      <c r="L5" s="160" t="s">
        <v>52</v>
      </c>
      <c r="M5" s="160" t="s">
        <v>53</v>
      </c>
      <c r="N5" s="160" t="s">
        <v>54</v>
      </c>
      <c r="O5" s="162" t="s">
        <v>55</v>
      </c>
      <c r="P5" s="172" t="s">
        <v>461</v>
      </c>
      <c r="Q5" s="172"/>
      <c r="R5" s="173"/>
      <c r="S5" s="172"/>
      <c r="T5" s="174"/>
      <c r="U5" s="175"/>
      <c r="V5" s="160" t="s">
        <v>462</v>
      </c>
    </row>
    <row r="6" spans="1:22" ht="54" customHeight="1">
      <c r="A6" s="144"/>
      <c r="B6" s="175"/>
      <c r="C6" s="175"/>
      <c r="D6" s="175"/>
      <c r="E6" s="175"/>
      <c r="F6" s="161"/>
      <c r="G6" s="161"/>
      <c r="H6" s="161"/>
      <c r="I6" s="161"/>
      <c r="J6" s="161"/>
      <c r="K6" s="161"/>
      <c r="L6" s="161" t="s">
        <v>51</v>
      </c>
      <c r="M6" s="161"/>
      <c r="N6" s="161"/>
      <c r="O6" s="163"/>
      <c r="P6" s="48" t="s">
        <v>51</v>
      </c>
      <c r="Q6" s="48" t="s">
        <v>57</v>
      </c>
      <c r="R6" s="58" t="s">
        <v>59</v>
      </c>
      <c r="S6" s="48" t="s">
        <v>191</v>
      </c>
      <c r="T6" s="49" t="s">
        <v>60</v>
      </c>
      <c r="U6" s="58" t="s">
        <v>61</v>
      </c>
      <c r="V6" s="161"/>
    </row>
    <row r="7" spans="1:22" ht="18" customHeight="1">
      <c r="A7" s="59">
        <v>1</v>
      </c>
      <c r="B7" s="17" t="s">
        <v>75</v>
      </c>
      <c r="C7" s="9" t="s">
        <v>76</v>
      </c>
      <c r="D7" s="9" t="s">
        <v>77</v>
      </c>
      <c r="E7" s="17" t="s">
        <v>78</v>
      </c>
      <c r="F7" s="9" t="s">
        <v>79</v>
      </c>
      <c r="G7" s="9" t="s">
        <v>80</v>
      </c>
      <c r="H7" s="9" t="s">
        <v>81</v>
      </c>
      <c r="I7" s="9" t="s">
        <v>82</v>
      </c>
      <c r="J7" s="9" t="s">
        <v>83</v>
      </c>
      <c r="K7" s="9" t="s">
        <v>84</v>
      </c>
      <c r="L7" s="9" t="s">
        <v>85</v>
      </c>
      <c r="M7" s="9" t="s">
        <v>86</v>
      </c>
      <c r="N7" s="9" t="s">
        <v>87</v>
      </c>
      <c r="O7" s="9" t="s">
        <v>88</v>
      </c>
      <c r="P7" s="9" t="s">
        <v>463</v>
      </c>
      <c r="Q7" s="9" t="s">
        <v>464</v>
      </c>
      <c r="R7" s="17" t="s">
        <v>465</v>
      </c>
      <c r="S7" s="9" t="s">
        <v>466</v>
      </c>
      <c r="T7" s="9" t="s">
        <v>467</v>
      </c>
      <c r="U7" s="9" t="s">
        <v>468</v>
      </c>
      <c r="V7" s="9" t="s">
        <v>469</v>
      </c>
    </row>
    <row r="8" spans="1:22" ht="21" customHeight="1">
      <c r="A8" s="18" t="s">
        <v>470</v>
      </c>
      <c r="B8" s="60" t="s">
        <v>63</v>
      </c>
      <c r="C8" s="60" t="s">
        <v>251</v>
      </c>
      <c r="D8" s="60" t="s">
        <v>99</v>
      </c>
      <c r="E8" s="60" t="s">
        <v>100</v>
      </c>
      <c r="F8" s="18" t="s">
        <v>471</v>
      </c>
      <c r="G8" s="18" t="s">
        <v>251</v>
      </c>
      <c r="H8" s="18" t="s">
        <v>347</v>
      </c>
      <c r="I8" s="61">
        <v>1</v>
      </c>
      <c r="J8" s="62">
        <v>234900</v>
      </c>
      <c r="K8" s="62">
        <v>234900</v>
      </c>
      <c r="L8" s="62">
        <v>234900</v>
      </c>
      <c r="M8" s="62"/>
      <c r="N8" s="62"/>
      <c r="O8" s="63"/>
      <c r="P8" s="62"/>
      <c r="Q8" s="62"/>
      <c r="R8" s="63"/>
      <c r="S8" s="62"/>
      <c r="T8" s="63"/>
      <c r="U8" s="63"/>
      <c r="V8" s="64"/>
    </row>
    <row r="9" spans="1:22" ht="21" customHeight="1">
      <c r="A9" s="18" t="s">
        <v>470</v>
      </c>
      <c r="B9" s="60" t="s">
        <v>63</v>
      </c>
      <c r="C9" s="60" t="s">
        <v>285</v>
      </c>
      <c r="D9" s="60" t="s">
        <v>93</v>
      </c>
      <c r="E9" s="60" t="s">
        <v>94</v>
      </c>
      <c r="F9" s="18" t="s">
        <v>472</v>
      </c>
      <c r="G9" s="18" t="s">
        <v>473</v>
      </c>
      <c r="H9" s="18" t="s">
        <v>347</v>
      </c>
      <c r="I9" s="61">
        <v>1</v>
      </c>
      <c r="J9" s="62">
        <v>12000</v>
      </c>
      <c r="K9" s="62">
        <v>12000</v>
      </c>
      <c r="L9" s="62">
        <v>12000</v>
      </c>
      <c r="M9" s="62"/>
      <c r="N9" s="62"/>
      <c r="O9" s="63"/>
      <c r="P9" s="62"/>
      <c r="Q9" s="62"/>
      <c r="R9" s="63"/>
      <c r="S9" s="62"/>
      <c r="T9" s="63"/>
      <c r="U9" s="63"/>
      <c r="V9" s="65"/>
    </row>
    <row r="10" spans="1:22" ht="21" customHeight="1">
      <c r="A10" s="18" t="s">
        <v>470</v>
      </c>
      <c r="B10" s="60" t="s">
        <v>63</v>
      </c>
      <c r="C10" s="60" t="s">
        <v>285</v>
      </c>
      <c r="D10" s="60" t="s">
        <v>93</v>
      </c>
      <c r="E10" s="60" t="s">
        <v>94</v>
      </c>
      <c r="F10" s="18" t="s">
        <v>472</v>
      </c>
      <c r="G10" s="18" t="s">
        <v>474</v>
      </c>
      <c r="H10" s="18" t="s">
        <v>347</v>
      </c>
      <c r="I10" s="61">
        <v>1</v>
      </c>
      <c r="J10" s="62">
        <v>122200</v>
      </c>
      <c r="K10" s="62">
        <v>122200</v>
      </c>
      <c r="L10" s="62">
        <v>122200</v>
      </c>
      <c r="M10" s="62"/>
      <c r="N10" s="62"/>
      <c r="O10" s="63"/>
      <c r="P10" s="62"/>
      <c r="Q10" s="62"/>
      <c r="R10" s="63"/>
      <c r="S10" s="62"/>
      <c r="T10" s="63"/>
      <c r="U10" s="63"/>
      <c r="V10" s="65"/>
    </row>
    <row r="11" spans="1:22" ht="21" customHeight="1">
      <c r="A11" s="18" t="s">
        <v>470</v>
      </c>
      <c r="B11" s="60" t="s">
        <v>63</v>
      </c>
      <c r="C11" s="60" t="s">
        <v>285</v>
      </c>
      <c r="D11" s="60" t="s">
        <v>93</v>
      </c>
      <c r="E11" s="60" t="s">
        <v>94</v>
      </c>
      <c r="F11" s="18" t="s">
        <v>472</v>
      </c>
      <c r="G11" s="18" t="s">
        <v>475</v>
      </c>
      <c r="H11" s="18" t="s">
        <v>347</v>
      </c>
      <c r="I11" s="61">
        <v>1</v>
      </c>
      <c r="J11" s="62">
        <v>20000</v>
      </c>
      <c r="K11" s="62">
        <v>20000</v>
      </c>
      <c r="L11" s="62">
        <v>20000</v>
      </c>
      <c r="M11" s="62"/>
      <c r="N11" s="62"/>
      <c r="O11" s="63"/>
      <c r="P11" s="62"/>
      <c r="Q11" s="62"/>
      <c r="R11" s="63"/>
      <c r="S11" s="62"/>
      <c r="T11" s="63"/>
      <c r="U11" s="63"/>
      <c r="V11" s="65"/>
    </row>
    <row r="12" spans="1:22" ht="21" customHeight="1">
      <c r="A12" s="176" t="s">
        <v>165</v>
      </c>
      <c r="B12" s="177"/>
      <c r="C12" s="177"/>
      <c r="D12" s="177"/>
      <c r="E12" s="177"/>
      <c r="F12" s="178"/>
      <c r="G12" s="178"/>
      <c r="H12" s="178"/>
      <c r="I12" s="176"/>
      <c r="J12" s="177"/>
      <c r="K12" s="63">
        <v>389100</v>
      </c>
      <c r="L12" s="63">
        <v>389100</v>
      </c>
      <c r="M12" s="63"/>
      <c r="N12" s="63"/>
      <c r="O12" s="63"/>
      <c r="P12" s="63"/>
      <c r="Q12" s="63"/>
      <c r="R12" s="63"/>
      <c r="S12" s="63"/>
      <c r="T12" s="63"/>
      <c r="U12" s="63"/>
      <c r="V12" s="68"/>
    </row>
  </sheetData>
  <mergeCells count="21">
    <mergeCell ref="A2:V2"/>
    <mergeCell ref="A3:J3"/>
    <mergeCell ref="K4:V4"/>
    <mergeCell ref="P5:U5"/>
    <mergeCell ref="A12:J12"/>
    <mergeCell ref="A4:A6"/>
    <mergeCell ref="B4:B6"/>
    <mergeCell ref="C4:C6"/>
    <mergeCell ref="D4:D6"/>
    <mergeCell ref="E4:E6"/>
    <mergeCell ref="F4:F6"/>
    <mergeCell ref="G4:G6"/>
    <mergeCell ref="H4:H6"/>
    <mergeCell ref="I4:I6"/>
    <mergeCell ref="J4:J6"/>
    <mergeCell ref="K5:K6"/>
    <mergeCell ref="L5:L6"/>
    <mergeCell ref="M5:M6"/>
    <mergeCell ref="N5:N6"/>
    <mergeCell ref="O5:O6"/>
    <mergeCell ref="V5:V6"/>
  </mergeCells>
  <phoneticPr fontId="22" type="noConversion"/>
  <pageMargins left="0.75" right="0.75" top="1" bottom="1" header="0.5" footer="0.5"/>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Right="0"/>
  </sheetPr>
  <dimension ref="A1:N12"/>
  <sheetViews>
    <sheetView showZeros="0" workbookViewId="0">
      <pane ySplit="1" topLeftCell="A2" activePane="bottomLeft" state="frozen"/>
      <selection pane="bottomLeft" activeCell="D22" sqref="D22"/>
    </sheetView>
  </sheetViews>
  <sheetFormatPr defaultColWidth="9.1328125" defaultRowHeight="14.25" customHeight="1"/>
  <cols>
    <col min="1" max="1" width="31.3984375" customWidth="1"/>
    <col min="2" max="2" width="21.73046875" customWidth="1"/>
    <col min="3" max="3" width="26.73046875" customWidth="1"/>
    <col min="4" max="14" width="16.59765625" customWidth="1"/>
  </cols>
  <sheetData>
    <row r="1" spans="1:14" ht="14.25" customHeight="1">
      <c r="A1" s="15"/>
      <c r="B1" s="15"/>
      <c r="C1" s="15"/>
      <c r="D1" s="15"/>
      <c r="E1" s="15"/>
      <c r="F1" s="15"/>
      <c r="G1" s="15"/>
      <c r="H1" s="15"/>
      <c r="I1" s="15"/>
      <c r="J1" s="15"/>
      <c r="K1" s="15"/>
      <c r="L1" s="15"/>
      <c r="M1" s="15"/>
      <c r="N1" s="15"/>
    </row>
    <row r="2" spans="1:14" ht="13.5" customHeight="1">
      <c r="A2" s="39"/>
      <c r="B2" s="39"/>
      <c r="C2" s="39"/>
      <c r="D2" s="39"/>
      <c r="E2" s="39"/>
      <c r="F2" s="39"/>
      <c r="G2" s="39"/>
      <c r="H2" s="43"/>
      <c r="I2" s="39"/>
      <c r="J2" s="39"/>
      <c r="K2" s="39"/>
      <c r="L2" s="28"/>
      <c r="M2" s="44"/>
      <c r="N2" s="45" t="s">
        <v>476</v>
      </c>
    </row>
    <row r="3" spans="1:14" ht="27.75" customHeight="1">
      <c r="A3" s="164" t="s">
        <v>477</v>
      </c>
      <c r="B3" s="182"/>
      <c r="C3" s="182"/>
      <c r="D3" s="182"/>
      <c r="E3" s="182"/>
      <c r="F3" s="182"/>
      <c r="G3" s="182"/>
      <c r="H3" s="183"/>
      <c r="I3" s="182"/>
      <c r="J3" s="182"/>
      <c r="K3" s="182"/>
      <c r="L3" s="110"/>
      <c r="M3" s="183"/>
      <c r="N3" s="182"/>
    </row>
    <row r="4" spans="1:14" ht="18.75" customHeight="1">
      <c r="A4" s="184" t="str">
        <f>"单位名称：昆明市西山区书林第一小学福海校区"</f>
        <v>单位名称：昆明市西山区书林第一小学福海校区</v>
      </c>
      <c r="B4" s="185"/>
      <c r="C4" s="185"/>
      <c r="D4" s="37"/>
      <c r="E4" s="37"/>
      <c r="F4" s="37"/>
      <c r="G4" s="37"/>
      <c r="H4" s="43"/>
      <c r="I4" s="39"/>
      <c r="J4" s="39"/>
      <c r="K4" s="39"/>
      <c r="L4" s="40"/>
      <c r="M4" s="46"/>
      <c r="N4" s="47" t="s">
        <v>0</v>
      </c>
    </row>
    <row r="5" spans="1:14" ht="15.75" customHeight="1">
      <c r="A5" s="143" t="s">
        <v>478</v>
      </c>
      <c r="B5" s="181" t="s">
        <v>479</v>
      </c>
      <c r="C5" s="181" t="s">
        <v>480</v>
      </c>
      <c r="D5" s="168" t="s">
        <v>184</v>
      </c>
      <c r="E5" s="168"/>
      <c r="F5" s="168"/>
      <c r="G5" s="168"/>
      <c r="H5" s="169"/>
      <c r="I5" s="168"/>
      <c r="J5" s="168"/>
      <c r="K5" s="168"/>
      <c r="L5" s="170"/>
      <c r="M5" s="169"/>
      <c r="N5" s="171"/>
    </row>
    <row r="6" spans="1:14" ht="17.25" customHeight="1">
      <c r="A6" s="154"/>
      <c r="B6" s="160"/>
      <c r="C6" s="160"/>
      <c r="D6" s="160" t="s">
        <v>49</v>
      </c>
      <c r="E6" s="160" t="s">
        <v>52</v>
      </c>
      <c r="F6" s="160" t="s">
        <v>481</v>
      </c>
      <c r="G6" s="160" t="s">
        <v>482</v>
      </c>
      <c r="H6" s="162" t="s">
        <v>483</v>
      </c>
      <c r="I6" s="172" t="s">
        <v>461</v>
      </c>
      <c r="J6" s="172"/>
      <c r="K6" s="172"/>
      <c r="L6" s="173"/>
      <c r="M6" s="174"/>
      <c r="N6" s="161"/>
    </row>
    <row r="7" spans="1:14" ht="54" customHeight="1">
      <c r="A7" s="144"/>
      <c r="B7" s="161"/>
      <c r="C7" s="161"/>
      <c r="D7" s="161"/>
      <c r="E7" s="161"/>
      <c r="F7" s="161"/>
      <c r="G7" s="161"/>
      <c r="H7" s="163"/>
      <c r="I7" s="48" t="s">
        <v>51</v>
      </c>
      <c r="J7" s="48" t="s">
        <v>57</v>
      </c>
      <c r="K7" s="48" t="s">
        <v>191</v>
      </c>
      <c r="L7" s="50" t="s">
        <v>59</v>
      </c>
      <c r="M7" s="49" t="s">
        <v>60</v>
      </c>
      <c r="N7" s="48" t="s">
        <v>61</v>
      </c>
    </row>
    <row r="8" spans="1:14" ht="15" customHeight="1">
      <c r="A8" s="8">
        <v>1</v>
      </c>
      <c r="B8" s="48">
        <v>2</v>
      </c>
      <c r="C8" s="48">
        <v>3</v>
      </c>
      <c r="D8" s="49">
        <v>4</v>
      </c>
      <c r="E8" s="49">
        <v>5</v>
      </c>
      <c r="F8" s="49">
        <v>6</v>
      </c>
      <c r="G8" s="49">
        <v>7</v>
      </c>
      <c r="H8" s="49">
        <v>8</v>
      </c>
      <c r="I8" s="49">
        <v>9</v>
      </c>
      <c r="J8" s="49">
        <v>10</v>
      </c>
      <c r="K8" s="49">
        <v>11</v>
      </c>
      <c r="L8" s="49">
        <v>12</v>
      </c>
      <c r="M8" s="49">
        <v>13</v>
      </c>
      <c r="N8" s="49">
        <v>14</v>
      </c>
    </row>
    <row r="9" spans="1:14" ht="21" customHeight="1">
      <c r="A9" s="51"/>
      <c r="B9" s="52"/>
      <c r="C9" s="52"/>
      <c r="D9" s="53"/>
      <c r="E9" s="53"/>
      <c r="F9" s="53"/>
      <c r="G9" s="53"/>
      <c r="H9" s="53"/>
      <c r="I9" s="53"/>
      <c r="J9" s="53"/>
      <c r="K9" s="53"/>
      <c r="L9" s="54"/>
      <c r="M9" s="53"/>
      <c r="N9" s="53"/>
    </row>
    <row r="10" spans="1:14" ht="21" customHeight="1">
      <c r="A10" s="51"/>
      <c r="B10" s="52"/>
      <c r="C10" s="52"/>
      <c r="D10" s="53"/>
      <c r="E10" s="53"/>
      <c r="F10" s="53"/>
      <c r="G10" s="53"/>
      <c r="H10" s="53"/>
      <c r="I10" s="53"/>
      <c r="J10" s="53"/>
      <c r="K10" s="53"/>
      <c r="L10" s="54"/>
      <c r="M10" s="53"/>
      <c r="N10" s="53"/>
    </row>
    <row r="11" spans="1:14" ht="21" customHeight="1">
      <c r="A11" s="186" t="s">
        <v>165</v>
      </c>
      <c r="B11" s="187"/>
      <c r="C11" s="188"/>
      <c r="D11" s="53"/>
      <c r="E11" s="53"/>
      <c r="F11" s="53"/>
      <c r="G11" s="53"/>
      <c r="H11" s="53"/>
      <c r="I11" s="53"/>
      <c r="J11" s="53"/>
      <c r="K11" s="53"/>
      <c r="L11" s="54"/>
      <c r="M11" s="53"/>
      <c r="N11" s="53"/>
    </row>
    <row r="12" spans="1:14" ht="14.25" customHeight="1">
      <c r="A12" t="s">
        <v>484</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honeticPr fontId="22" type="noConversion"/>
  <pageMargins left="0.75" right="0.75" top="1" bottom="1" header="0.5" footer="0.5"/>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Right="0"/>
  </sheetPr>
  <dimension ref="A1:W10"/>
  <sheetViews>
    <sheetView showZeros="0" workbookViewId="0">
      <pane ySplit="1" topLeftCell="A2" activePane="bottomLeft" state="frozen"/>
      <selection pane="bottomLeft" activeCell="A10" sqref="A10"/>
    </sheetView>
  </sheetViews>
  <sheetFormatPr defaultColWidth="9.1328125" defaultRowHeight="14.25" customHeight="1"/>
  <cols>
    <col min="1" max="1" width="42" customWidth="1"/>
    <col min="2" max="15" width="17.19921875" customWidth="1"/>
    <col min="16" max="23" width="17" customWidth="1"/>
  </cols>
  <sheetData>
    <row r="1" spans="1:23" ht="14.25" customHeight="1">
      <c r="A1" s="15"/>
      <c r="B1" s="15"/>
      <c r="C1" s="15"/>
      <c r="D1" s="15"/>
      <c r="E1" s="15"/>
      <c r="F1" s="15"/>
      <c r="G1" s="15"/>
      <c r="H1" s="15"/>
      <c r="I1" s="15"/>
      <c r="J1" s="15"/>
      <c r="K1" s="15"/>
      <c r="L1" s="15"/>
      <c r="M1" s="15"/>
      <c r="N1" s="15"/>
      <c r="O1" s="15"/>
      <c r="P1" s="15"/>
      <c r="Q1" s="15"/>
      <c r="R1" s="15"/>
      <c r="S1" s="15"/>
      <c r="T1" s="15"/>
      <c r="U1" s="15"/>
      <c r="V1" s="15"/>
      <c r="W1" s="15"/>
    </row>
    <row r="2" spans="1:23" ht="13.5" customHeight="1">
      <c r="D2" s="36"/>
      <c r="W2" s="28" t="s">
        <v>485</v>
      </c>
    </row>
    <row r="3" spans="1:23" ht="27.75" customHeight="1">
      <c r="A3" s="164" t="s">
        <v>486</v>
      </c>
      <c r="B3" s="109"/>
      <c r="C3" s="109"/>
      <c r="D3" s="109"/>
      <c r="E3" s="109"/>
      <c r="F3" s="109"/>
      <c r="G3" s="109"/>
      <c r="H3" s="109"/>
      <c r="I3" s="109"/>
      <c r="J3" s="109"/>
      <c r="K3" s="109"/>
      <c r="L3" s="109"/>
      <c r="M3" s="109"/>
      <c r="N3" s="109"/>
      <c r="O3" s="109"/>
      <c r="P3" s="109"/>
      <c r="Q3" s="109"/>
      <c r="R3" s="109"/>
      <c r="S3" s="109"/>
      <c r="T3" s="109"/>
      <c r="U3" s="109"/>
      <c r="V3" s="109"/>
      <c r="W3" s="109"/>
    </row>
    <row r="4" spans="1:23" ht="18" customHeight="1">
      <c r="A4" s="184" t="str">
        <f>"单位名称：昆明市西山区书林第一小学福海校区"</f>
        <v>单位名称：昆明市西山区书林第一小学福海校区</v>
      </c>
      <c r="B4" s="185"/>
      <c r="C4" s="185"/>
      <c r="D4" s="189"/>
      <c r="E4" s="139"/>
      <c r="F4" s="139"/>
      <c r="G4" s="139"/>
      <c r="H4" s="139"/>
      <c r="I4" s="139"/>
      <c r="W4" s="40" t="s">
        <v>0</v>
      </c>
    </row>
    <row r="5" spans="1:23" ht="19.5" customHeight="1">
      <c r="A5" s="145" t="s">
        <v>487</v>
      </c>
      <c r="B5" s="140" t="s">
        <v>184</v>
      </c>
      <c r="C5" s="141"/>
      <c r="D5" s="141"/>
      <c r="E5" s="140" t="s">
        <v>488</v>
      </c>
      <c r="F5" s="141"/>
      <c r="G5" s="141"/>
      <c r="H5" s="141"/>
      <c r="I5" s="141"/>
      <c r="J5" s="141"/>
      <c r="K5" s="141"/>
      <c r="L5" s="141"/>
      <c r="M5" s="141"/>
      <c r="N5" s="141"/>
      <c r="O5" s="141"/>
      <c r="P5" s="141"/>
      <c r="Q5" s="141"/>
      <c r="R5" s="141"/>
      <c r="S5" s="141"/>
      <c r="T5" s="141"/>
      <c r="U5" s="141"/>
      <c r="V5" s="141"/>
      <c r="W5" s="141"/>
    </row>
    <row r="6" spans="1:23" ht="40.5" customHeight="1">
      <c r="A6" s="146"/>
      <c r="B6" s="16" t="s">
        <v>49</v>
      </c>
      <c r="C6" s="5" t="s">
        <v>52</v>
      </c>
      <c r="D6" s="41" t="s">
        <v>489</v>
      </c>
      <c r="E6" s="42" t="s">
        <v>490</v>
      </c>
      <c r="F6" s="42" t="s">
        <v>491</v>
      </c>
      <c r="G6" s="42" t="s">
        <v>492</v>
      </c>
      <c r="H6" s="42" t="s">
        <v>493</v>
      </c>
      <c r="I6" s="42" t="s">
        <v>494</v>
      </c>
      <c r="J6" s="42" t="s">
        <v>495</v>
      </c>
      <c r="K6" s="42" t="s">
        <v>496</v>
      </c>
      <c r="L6" s="42" t="s">
        <v>497</v>
      </c>
      <c r="M6" s="42" t="s">
        <v>498</v>
      </c>
      <c r="N6" s="42" t="s">
        <v>499</v>
      </c>
      <c r="O6" s="42" t="s">
        <v>500</v>
      </c>
      <c r="P6" s="42" t="s">
        <v>501</v>
      </c>
      <c r="Q6" s="42" t="s">
        <v>502</v>
      </c>
      <c r="R6" s="42" t="s">
        <v>503</v>
      </c>
      <c r="S6" s="42" t="s">
        <v>504</v>
      </c>
      <c r="T6" s="42" t="s">
        <v>505</v>
      </c>
      <c r="U6" s="42" t="s">
        <v>506</v>
      </c>
      <c r="V6" s="42" t="s">
        <v>507</v>
      </c>
      <c r="W6" s="42" t="s">
        <v>508</v>
      </c>
    </row>
    <row r="7" spans="1:23" ht="19.5" customHeight="1">
      <c r="A7" s="42">
        <v>1</v>
      </c>
      <c r="B7" s="42">
        <v>2</v>
      </c>
      <c r="C7" s="42">
        <v>3</v>
      </c>
      <c r="D7" s="6">
        <v>4</v>
      </c>
      <c r="E7" s="42">
        <v>5</v>
      </c>
      <c r="F7" s="42">
        <v>6</v>
      </c>
      <c r="G7" s="42">
        <v>7</v>
      </c>
      <c r="H7" s="6">
        <v>8</v>
      </c>
      <c r="I7" s="42">
        <v>9</v>
      </c>
      <c r="J7" s="42">
        <v>10</v>
      </c>
      <c r="K7" s="42">
        <v>11</v>
      </c>
      <c r="L7" s="6">
        <v>12</v>
      </c>
      <c r="M7" s="42">
        <v>13</v>
      </c>
      <c r="N7" s="42">
        <v>14</v>
      </c>
      <c r="O7" s="42">
        <v>15</v>
      </c>
      <c r="P7" s="6">
        <v>16</v>
      </c>
      <c r="Q7" s="42">
        <v>17</v>
      </c>
      <c r="R7" s="42">
        <v>18</v>
      </c>
      <c r="S7" s="42">
        <v>19</v>
      </c>
      <c r="T7" s="6">
        <v>20</v>
      </c>
      <c r="U7" s="6">
        <v>21</v>
      </c>
      <c r="V7" s="6">
        <v>22</v>
      </c>
      <c r="W7" s="42">
        <v>23</v>
      </c>
    </row>
    <row r="8" spans="1:23" ht="28.45" customHeight="1">
      <c r="A8" s="18"/>
      <c r="B8" s="11"/>
      <c r="C8" s="11"/>
      <c r="D8" s="11"/>
      <c r="E8" s="11"/>
      <c r="F8" s="11"/>
      <c r="G8" s="11"/>
      <c r="H8" s="11"/>
      <c r="I8" s="11"/>
      <c r="J8" s="11"/>
      <c r="K8" s="11"/>
      <c r="L8" s="11"/>
      <c r="M8" s="11"/>
      <c r="N8" s="11"/>
      <c r="O8" s="11"/>
      <c r="P8" s="11"/>
      <c r="Q8" s="11"/>
      <c r="R8" s="11"/>
      <c r="S8" s="11"/>
      <c r="T8" s="11"/>
      <c r="U8" s="11"/>
      <c r="V8" s="11"/>
      <c r="W8" s="11"/>
    </row>
    <row r="9" spans="1:23" ht="29.95" customHeight="1">
      <c r="A9" s="18"/>
      <c r="B9" s="11"/>
      <c r="C9" s="11"/>
      <c r="D9" s="11"/>
      <c r="E9" s="11"/>
      <c r="F9" s="11"/>
      <c r="G9" s="11"/>
      <c r="H9" s="11"/>
      <c r="I9" s="11"/>
      <c r="J9" s="11"/>
      <c r="K9" s="11"/>
      <c r="L9" s="11"/>
      <c r="M9" s="11"/>
      <c r="N9" s="11"/>
      <c r="O9" s="11"/>
      <c r="P9" s="11"/>
      <c r="Q9" s="11"/>
      <c r="R9" s="11"/>
      <c r="S9" s="11"/>
      <c r="T9" s="11"/>
      <c r="U9" s="11"/>
      <c r="V9" s="11"/>
      <c r="W9" s="11"/>
    </row>
    <row r="10" spans="1:23" ht="14.25" customHeight="1">
      <c r="A10" t="s">
        <v>509</v>
      </c>
    </row>
  </sheetData>
  <mergeCells count="5">
    <mergeCell ref="A3:W3"/>
    <mergeCell ref="A4:I4"/>
    <mergeCell ref="B5:D5"/>
    <mergeCell ref="E5:W5"/>
    <mergeCell ref="A5:A6"/>
  </mergeCells>
  <phoneticPr fontId="22" type="noConversion"/>
  <pageMargins left="0.75" right="0.75" top="1" bottom="1" header="0.5" footer="0.5"/>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Right="0"/>
  </sheetPr>
  <dimension ref="A1:J9"/>
  <sheetViews>
    <sheetView showZeros="0" workbookViewId="0">
      <pane ySplit="1" topLeftCell="A2" activePane="bottomLeft" state="frozen"/>
      <selection pane="bottomLeft" activeCell="B10" sqref="B10"/>
    </sheetView>
  </sheetViews>
  <sheetFormatPr defaultColWidth="9.1328125" defaultRowHeight="12" customHeight="1"/>
  <cols>
    <col min="1" max="1" width="34.265625" customWidth="1"/>
    <col min="2" max="2" width="29" customWidth="1"/>
    <col min="3" max="3" width="16.33203125" customWidth="1"/>
    <col min="4" max="4" width="15.59765625" customWidth="1"/>
    <col min="5" max="5" width="23.59765625" customWidth="1"/>
    <col min="6" max="6" width="11.265625" customWidth="1"/>
    <col min="7" max="7" width="14.86328125" customWidth="1"/>
    <col min="8" max="8" width="10.86328125" customWidth="1"/>
    <col min="9" max="9" width="13.3984375" customWidth="1"/>
    <col min="10" max="10" width="32" customWidth="1"/>
  </cols>
  <sheetData>
    <row r="1" spans="1:10" ht="12" customHeight="1">
      <c r="A1" s="15"/>
      <c r="B1" s="15"/>
      <c r="C1" s="15"/>
      <c r="D1" s="15"/>
      <c r="E1" s="15"/>
      <c r="F1" s="15"/>
      <c r="G1" s="15"/>
      <c r="H1" s="15"/>
      <c r="I1" s="15"/>
      <c r="J1" s="15"/>
    </row>
    <row r="2" spans="1:10" ht="12" customHeight="1">
      <c r="J2" s="28" t="s">
        <v>510</v>
      </c>
    </row>
    <row r="3" spans="1:10" ht="28.5" customHeight="1">
      <c r="A3" s="108" t="s">
        <v>511</v>
      </c>
      <c r="B3" s="109"/>
      <c r="C3" s="109"/>
      <c r="D3" s="109"/>
      <c r="E3" s="109"/>
      <c r="F3" s="110"/>
      <c r="G3" s="109"/>
      <c r="H3" s="110"/>
      <c r="I3" s="110"/>
      <c r="J3" s="109"/>
    </row>
    <row r="4" spans="1:10" ht="17.25" customHeight="1">
      <c r="A4" s="111" t="str">
        <f>"单位名称：昆明市西山区书林第一小学福海校区"</f>
        <v>单位名称：昆明市西山区书林第一小学福海校区</v>
      </c>
      <c r="B4" s="112"/>
      <c r="C4" s="112"/>
      <c r="D4" s="112"/>
      <c r="E4" s="112"/>
      <c r="F4" s="112"/>
      <c r="G4" s="112"/>
      <c r="H4" s="112"/>
    </row>
    <row r="5" spans="1:10" ht="44.25" customHeight="1">
      <c r="A5" s="29" t="s">
        <v>512</v>
      </c>
      <c r="B5" s="29" t="s">
        <v>290</v>
      </c>
      <c r="C5" s="29" t="s">
        <v>291</v>
      </c>
      <c r="D5" s="29" t="s">
        <v>292</v>
      </c>
      <c r="E5" s="29" t="s">
        <v>293</v>
      </c>
      <c r="F5" s="30" t="s">
        <v>294</v>
      </c>
      <c r="G5" s="29" t="s">
        <v>295</v>
      </c>
      <c r="H5" s="30" t="s">
        <v>296</v>
      </c>
      <c r="I5" s="30" t="s">
        <v>297</v>
      </c>
      <c r="J5" s="29" t="s">
        <v>298</v>
      </c>
    </row>
    <row r="6" spans="1:10" ht="14.25" customHeight="1">
      <c r="A6" s="29">
        <v>1</v>
      </c>
      <c r="B6" s="29">
        <v>2</v>
      </c>
      <c r="C6" s="29">
        <v>3</v>
      </c>
      <c r="D6" s="29">
        <v>4</v>
      </c>
      <c r="E6" s="29">
        <v>5</v>
      </c>
      <c r="F6" s="30">
        <v>6</v>
      </c>
      <c r="G6" s="29">
        <v>7</v>
      </c>
      <c r="H6" s="30">
        <v>8</v>
      </c>
      <c r="I6" s="30">
        <v>9</v>
      </c>
      <c r="J6" s="29">
        <v>10</v>
      </c>
    </row>
    <row r="7" spans="1:10" ht="42" customHeight="1">
      <c r="A7" s="31"/>
      <c r="B7" s="32"/>
      <c r="C7" s="32"/>
      <c r="D7" s="32"/>
      <c r="E7" s="33"/>
      <c r="F7" s="34"/>
      <c r="G7" s="33"/>
      <c r="H7" s="34"/>
      <c r="I7" s="34"/>
      <c r="J7" s="33"/>
    </row>
    <row r="8" spans="1:10" ht="42" customHeight="1">
      <c r="A8" s="31"/>
      <c r="B8" s="35"/>
      <c r="C8" s="35"/>
      <c r="D8" s="35"/>
      <c r="E8" s="31"/>
      <c r="F8" s="35"/>
      <c r="G8" s="31"/>
      <c r="H8" s="35"/>
      <c r="I8" s="35"/>
      <c r="J8" s="31"/>
    </row>
    <row r="9" spans="1:10" ht="12" customHeight="1">
      <c r="A9" t="s">
        <v>513</v>
      </c>
    </row>
  </sheetData>
  <mergeCells count="2">
    <mergeCell ref="A3:J3"/>
    <mergeCell ref="A4:H4"/>
  </mergeCells>
  <phoneticPr fontId="22" type="noConversion"/>
  <pageMargins left="0.75" right="0.75" top="1" bottom="1" header="0.5" footer="0.5"/>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Right="0"/>
  </sheetPr>
  <dimension ref="A1:H10"/>
  <sheetViews>
    <sheetView showZeros="0" workbookViewId="0">
      <pane ySplit="1" topLeftCell="A2" activePane="bottomLeft" state="frozen"/>
      <selection pane="bottomLeft" activeCell="A10" sqref="A10"/>
    </sheetView>
  </sheetViews>
  <sheetFormatPr defaultColWidth="8.86328125" defaultRowHeight="15" customHeight="1"/>
  <cols>
    <col min="1" max="1" width="36" customWidth="1"/>
    <col min="2" max="2" width="19.73046875" customWidth="1"/>
    <col min="3" max="3" width="33.33203125" customWidth="1"/>
    <col min="4" max="4" width="34.73046875" customWidth="1"/>
    <col min="5" max="5" width="14.46484375" customWidth="1"/>
    <col min="6" max="6" width="17.19921875" customWidth="1"/>
    <col min="7" max="7" width="17.33203125" customWidth="1"/>
    <col min="8" max="8" width="28.33203125" customWidth="1"/>
  </cols>
  <sheetData>
    <row r="1" spans="1:8" ht="15" customHeight="1">
      <c r="A1" s="20"/>
      <c r="B1" s="20"/>
      <c r="C1" s="20"/>
      <c r="D1" s="20"/>
      <c r="E1" s="20"/>
      <c r="F1" s="20"/>
      <c r="G1" s="20"/>
      <c r="H1" s="20"/>
    </row>
    <row r="2" spans="1:8" ht="18.75" customHeight="1">
      <c r="A2" s="21"/>
      <c r="B2" s="21"/>
      <c r="C2" s="21"/>
      <c r="D2" s="21"/>
      <c r="E2" s="21"/>
      <c r="F2" s="21"/>
      <c r="G2" s="21"/>
      <c r="H2" s="22" t="s">
        <v>514</v>
      </c>
    </row>
    <row r="3" spans="1:8" ht="30.7" customHeight="1">
      <c r="A3" s="190" t="s">
        <v>515</v>
      </c>
      <c r="B3" s="190"/>
      <c r="C3" s="190"/>
      <c r="D3" s="190"/>
      <c r="E3" s="190"/>
      <c r="F3" s="190"/>
      <c r="G3" s="190"/>
      <c r="H3" s="190"/>
    </row>
    <row r="4" spans="1:8" ht="18.75" customHeight="1">
      <c r="A4" s="111" t="str">
        <f>"单位名称：昆明市西山区书林第一小学福海校区"</f>
        <v>单位名称：昆明市西山区书林第一小学福海校区</v>
      </c>
      <c r="B4" s="112"/>
      <c r="C4" s="112"/>
      <c r="D4" s="112"/>
      <c r="E4" s="112"/>
      <c r="F4" s="112"/>
      <c r="G4" s="112"/>
      <c r="H4" s="112"/>
    </row>
    <row r="5" spans="1:8" ht="18.75" customHeight="1">
      <c r="A5" s="191" t="s">
        <v>177</v>
      </c>
      <c r="B5" s="191" t="s">
        <v>516</v>
      </c>
      <c r="C5" s="191" t="s">
        <v>517</v>
      </c>
      <c r="D5" s="191" t="s">
        <v>518</v>
      </c>
      <c r="E5" s="191" t="s">
        <v>519</v>
      </c>
      <c r="F5" s="191" t="s">
        <v>520</v>
      </c>
      <c r="G5" s="191"/>
      <c r="H5" s="191"/>
    </row>
    <row r="6" spans="1:8" ht="18.75" customHeight="1">
      <c r="A6" s="191"/>
      <c r="B6" s="191"/>
      <c r="C6" s="191"/>
      <c r="D6" s="191"/>
      <c r="E6" s="191"/>
      <c r="F6" s="23" t="s">
        <v>459</v>
      </c>
      <c r="G6" s="23" t="s">
        <v>460</v>
      </c>
      <c r="H6" s="23" t="s">
        <v>521</v>
      </c>
    </row>
    <row r="7" spans="1:8" ht="18.75" customHeight="1">
      <c r="A7" s="24" t="s">
        <v>74</v>
      </c>
      <c r="B7" s="24" t="s">
        <v>75</v>
      </c>
      <c r="C7" s="24" t="s">
        <v>76</v>
      </c>
      <c r="D7" s="24" t="s">
        <v>77</v>
      </c>
      <c r="E7" s="24" t="s">
        <v>78</v>
      </c>
      <c r="F7" s="24" t="s">
        <v>79</v>
      </c>
      <c r="G7" s="24" t="s">
        <v>80</v>
      </c>
      <c r="H7" s="24" t="s">
        <v>81</v>
      </c>
    </row>
    <row r="8" spans="1:8" ht="29.95" customHeight="1">
      <c r="A8" s="25"/>
      <c r="B8" s="25"/>
      <c r="C8" s="25"/>
      <c r="D8" s="25"/>
      <c r="E8" s="23"/>
      <c r="F8" s="26"/>
      <c r="G8" s="27"/>
      <c r="H8" s="27"/>
    </row>
    <row r="9" spans="1:8" ht="20.2" customHeight="1">
      <c r="A9" s="191" t="s">
        <v>49</v>
      </c>
      <c r="B9" s="191"/>
      <c r="C9" s="191"/>
      <c r="D9" s="191"/>
      <c r="E9" s="191"/>
      <c r="F9" s="26"/>
      <c r="G9" s="27"/>
      <c r="H9" s="27"/>
    </row>
    <row r="10" spans="1:8" ht="15" customHeight="1">
      <c r="A10" t="s">
        <v>522</v>
      </c>
    </row>
  </sheetData>
  <mergeCells count="9">
    <mergeCell ref="A3:H3"/>
    <mergeCell ref="A4:H4"/>
    <mergeCell ref="F5:H5"/>
    <mergeCell ref="A9:E9"/>
    <mergeCell ref="A5:A6"/>
    <mergeCell ref="B5:B6"/>
    <mergeCell ref="C5:C6"/>
    <mergeCell ref="D5:D6"/>
    <mergeCell ref="E5:E6"/>
  </mergeCells>
  <phoneticPr fontId="22" type="noConversion"/>
  <pageMargins left="0.75" right="0.75" top="1" bottom="1" header="0.5" footer="0.5"/>
  <pageSetup pageOrder="overThenDown"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Right="0"/>
  </sheetPr>
  <dimension ref="A1:K12"/>
  <sheetViews>
    <sheetView showZeros="0" workbookViewId="0">
      <pane ySplit="1" topLeftCell="A2" activePane="bottomLeft" state="frozen"/>
      <selection pane="bottomLeft" activeCell="F17" sqref="F17"/>
    </sheetView>
  </sheetViews>
  <sheetFormatPr defaultColWidth="9.1328125" defaultRowHeight="14.25" customHeight="1"/>
  <cols>
    <col min="1" max="1" width="16.33203125" customWidth="1"/>
    <col min="2" max="2" width="29" customWidth="1"/>
    <col min="3" max="3" width="23.86328125" customWidth="1"/>
    <col min="4" max="7" width="19.59765625" customWidth="1"/>
    <col min="8" max="8" width="15.3984375" customWidth="1"/>
    <col min="9" max="11" width="19.59765625" customWidth="1"/>
  </cols>
  <sheetData>
    <row r="1" spans="1:11" ht="14.25" customHeight="1">
      <c r="A1" s="15"/>
      <c r="B1" s="15"/>
      <c r="C1" s="15"/>
      <c r="D1" s="15"/>
      <c r="E1" s="15"/>
      <c r="F1" s="15"/>
      <c r="G1" s="15"/>
      <c r="H1" s="15"/>
      <c r="I1" s="15"/>
      <c r="J1" s="15"/>
      <c r="K1" s="15"/>
    </row>
    <row r="2" spans="1:11" ht="13.5" customHeight="1">
      <c r="D2" s="1"/>
      <c r="E2" s="1"/>
      <c r="F2" s="1"/>
      <c r="G2" s="1"/>
      <c r="K2" s="2" t="s">
        <v>523</v>
      </c>
    </row>
    <row r="3" spans="1:11" ht="27.75" customHeight="1">
      <c r="A3" s="109" t="s">
        <v>524</v>
      </c>
      <c r="B3" s="109"/>
      <c r="C3" s="109"/>
      <c r="D3" s="109"/>
      <c r="E3" s="109"/>
      <c r="F3" s="109"/>
      <c r="G3" s="109"/>
      <c r="H3" s="109"/>
      <c r="I3" s="109"/>
      <c r="J3" s="109"/>
      <c r="K3" s="109"/>
    </row>
    <row r="4" spans="1:11" ht="13.5" customHeight="1">
      <c r="A4" s="111" t="str">
        <f>"单位名称：昆明市西山区书林第一小学福海校区"</f>
        <v>单位名称：昆明市西山区书林第一小学福海校区</v>
      </c>
      <c r="B4" s="155"/>
      <c r="C4" s="155"/>
      <c r="D4" s="155"/>
      <c r="E4" s="155"/>
      <c r="F4" s="155"/>
      <c r="G4" s="155"/>
      <c r="H4" s="3"/>
      <c r="I4" s="3"/>
      <c r="J4" s="3"/>
      <c r="K4" s="4" t="s">
        <v>0</v>
      </c>
    </row>
    <row r="5" spans="1:11" ht="21.75" customHeight="1">
      <c r="A5" s="151" t="s">
        <v>242</v>
      </c>
      <c r="B5" s="151" t="s">
        <v>179</v>
      </c>
      <c r="C5" s="151" t="s">
        <v>243</v>
      </c>
      <c r="D5" s="143" t="s">
        <v>180</v>
      </c>
      <c r="E5" s="143" t="s">
        <v>181</v>
      </c>
      <c r="F5" s="143" t="s">
        <v>182</v>
      </c>
      <c r="G5" s="143" t="s">
        <v>183</v>
      </c>
      <c r="H5" s="145" t="s">
        <v>49</v>
      </c>
      <c r="I5" s="140" t="s">
        <v>525</v>
      </c>
      <c r="J5" s="141"/>
      <c r="K5" s="142"/>
    </row>
    <row r="6" spans="1:11" ht="21.75" customHeight="1">
      <c r="A6" s="152"/>
      <c r="B6" s="152"/>
      <c r="C6" s="152"/>
      <c r="D6" s="154"/>
      <c r="E6" s="154"/>
      <c r="F6" s="154"/>
      <c r="G6" s="154"/>
      <c r="H6" s="192"/>
      <c r="I6" s="143" t="s">
        <v>52</v>
      </c>
      <c r="J6" s="143" t="s">
        <v>53</v>
      </c>
      <c r="K6" s="143" t="s">
        <v>54</v>
      </c>
    </row>
    <row r="7" spans="1:11" ht="40.5" customHeight="1">
      <c r="A7" s="153"/>
      <c r="B7" s="153"/>
      <c r="C7" s="153"/>
      <c r="D7" s="144"/>
      <c r="E7" s="144"/>
      <c r="F7" s="144"/>
      <c r="G7" s="144"/>
      <c r="H7" s="146"/>
      <c r="I7" s="144" t="s">
        <v>51</v>
      </c>
      <c r="J7" s="144"/>
      <c r="K7" s="144"/>
    </row>
    <row r="8" spans="1:11" ht="15" customHeight="1">
      <c r="A8" s="9">
        <v>1</v>
      </c>
      <c r="B8" s="9">
        <v>2</v>
      </c>
      <c r="C8" s="9">
        <v>3</v>
      </c>
      <c r="D8" s="9">
        <v>4</v>
      </c>
      <c r="E8" s="9">
        <v>5</v>
      </c>
      <c r="F8" s="9">
        <v>6</v>
      </c>
      <c r="G8" s="9">
        <v>7</v>
      </c>
      <c r="H8" s="9">
        <v>8</v>
      </c>
      <c r="I8" s="9">
        <v>9</v>
      </c>
      <c r="J8" s="17">
        <v>10</v>
      </c>
      <c r="K8" s="17">
        <v>11</v>
      </c>
    </row>
    <row r="9" spans="1:11" ht="30.7" customHeight="1">
      <c r="A9" s="18"/>
      <c r="B9" s="19"/>
      <c r="C9" s="18"/>
      <c r="D9" s="18"/>
      <c r="E9" s="18"/>
      <c r="F9" s="18"/>
      <c r="G9" s="18"/>
      <c r="H9" s="14"/>
      <c r="I9" s="14"/>
      <c r="J9" s="14"/>
      <c r="K9" s="14"/>
    </row>
    <row r="10" spans="1:11" ht="30.7" customHeight="1">
      <c r="A10" s="19"/>
      <c r="B10" s="19"/>
      <c r="C10" s="19"/>
      <c r="D10" s="19"/>
      <c r="E10" s="19"/>
      <c r="F10" s="19"/>
      <c r="G10" s="19"/>
      <c r="H10" s="14"/>
      <c r="I10" s="14"/>
      <c r="J10" s="14"/>
      <c r="K10" s="14"/>
    </row>
    <row r="11" spans="1:11" ht="18.75" customHeight="1">
      <c r="A11" s="148" t="s">
        <v>165</v>
      </c>
      <c r="B11" s="149"/>
      <c r="C11" s="149"/>
      <c r="D11" s="149"/>
      <c r="E11" s="149"/>
      <c r="F11" s="149"/>
      <c r="G11" s="150"/>
      <c r="H11" s="14"/>
      <c r="I11" s="14"/>
      <c r="J11" s="14"/>
      <c r="K11" s="14"/>
    </row>
    <row r="12" spans="1:11" ht="14.25" customHeight="1">
      <c r="A12" t="s">
        <v>526</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honeticPr fontId="22" type="noConversion"/>
  <pageMargins left="0.75" right="0.75" top="1" bottom="1" header="0.5" footer="0.5"/>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Right="0"/>
  </sheetPr>
  <dimension ref="A1:G16"/>
  <sheetViews>
    <sheetView showZeros="0" workbookViewId="0">
      <pane ySplit="1" topLeftCell="A3" activePane="bottomLeft" state="frozen"/>
      <selection pane="bottomLeft" activeCell="C29" sqref="C29"/>
    </sheetView>
  </sheetViews>
  <sheetFormatPr defaultColWidth="9.1328125" defaultRowHeight="14.25" customHeight="1"/>
  <cols>
    <col min="1" max="1" width="35.265625" customWidth="1"/>
    <col min="2" max="2" width="28" customWidth="1"/>
    <col min="3" max="3" width="55.46484375" bestFit="1" customWidth="1"/>
    <col min="4" max="4" width="28" customWidth="1"/>
    <col min="5" max="7" width="23.86328125" customWidth="1"/>
  </cols>
  <sheetData>
    <row r="1" spans="1:7" ht="13.5" customHeight="1">
      <c r="D1" s="1"/>
      <c r="G1" s="2"/>
    </row>
    <row r="2" spans="1:7" ht="41.25" customHeight="1">
      <c r="A2" s="109" t="str">
        <f>"2026"&amp;"年部门项目中期规划预算表"</f>
        <v>2026年部门项目中期规划预算表</v>
      </c>
      <c r="B2" s="109"/>
      <c r="C2" s="109"/>
      <c r="D2" s="109"/>
      <c r="E2" s="109"/>
      <c r="F2" s="109"/>
      <c r="G2" s="109"/>
    </row>
    <row r="3" spans="1:7" ht="13.5" customHeight="1">
      <c r="A3" s="111" t="str">
        <f>"单位名称："&amp;"昆明市西山区书林第一小学福海校区"</f>
        <v>单位名称：昆明市西山区书林第一小学福海校区</v>
      </c>
      <c r="B3" s="155"/>
      <c r="C3" s="155"/>
      <c r="D3" s="155"/>
      <c r="E3" s="167"/>
      <c r="F3" s="167"/>
      <c r="G3" s="4" t="s">
        <v>0</v>
      </c>
    </row>
    <row r="4" spans="1:7" ht="21.75" customHeight="1">
      <c r="A4" s="151" t="s">
        <v>243</v>
      </c>
      <c r="B4" s="151" t="s">
        <v>242</v>
      </c>
      <c r="C4" s="151" t="s">
        <v>179</v>
      </c>
      <c r="D4" s="143" t="s">
        <v>527</v>
      </c>
      <c r="E4" s="140" t="s">
        <v>52</v>
      </c>
      <c r="F4" s="141"/>
      <c r="G4" s="142"/>
    </row>
    <row r="5" spans="1:7" ht="21.75" customHeight="1">
      <c r="A5" s="152"/>
      <c r="B5" s="152"/>
      <c r="C5" s="152"/>
      <c r="D5" s="154"/>
      <c r="E5" s="145" t="str">
        <f>"2026"&amp;"年"</f>
        <v>2026年</v>
      </c>
      <c r="F5" s="145" t="str">
        <f>("2026"+1)&amp;"年"</f>
        <v>2027年</v>
      </c>
      <c r="G5" s="145" t="str">
        <f>("2026"+2)&amp;"年"</f>
        <v>2028年</v>
      </c>
    </row>
    <row r="6" spans="1:7" ht="40.5" customHeight="1">
      <c r="A6" s="196"/>
      <c r="B6" s="196"/>
      <c r="C6" s="196"/>
      <c r="D6" s="144"/>
      <c r="E6" s="146"/>
      <c r="F6" s="146"/>
      <c r="G6" s="146"/>
    </row>
    <row r="7" spans="1:7" ht="15" customHeight="1">
      <c r="A7" s="9">
        <v>1</v>
      </c>
      <c r="B7" s="9">
        <v>2</v>
      </c>
      <c r="C7" s="9">
        <v>3</v>
      </c>
      <c r="D7" s="9">
        <v>4</v>
      </c>
      <c r="E7" s="9">
        <v>5</v>
      </c>
      <c r="F7" s="9">
        <v>6</v>
      </c>
      <c r="G7" s="9">
        <v>7</v>
      </c>
    </row>
    <row r="8" spans="1:7" ht="14.25" customHeight="1">
      <c r="A8" s="10" t="s">
        <v>63</v>
      </c>
      <c r="B8" s="11"/>
      <c r="C8" s="11"/>
      <c r="D8" s="11"/>
      <c r="E8" s="11">
        <v>1978491.27</v>
      </c>
      <c r="F8" s="11">
        <v>340200</v>
      </c>
      <c r="G8" s="11"/>
    </row>
    <row r="9" spans="1:7" ht="17.25" customHeight="1">
      <c r="A9" s="10" t="s">
        <v>63</v>
      </c>
      <c r="B9" s="12" t="s">
        <v>528</v>
      </c>
      <c r="C9" s="12" t="s">
        <v>267</v>
      </c>
      <c r="D9" s="13" t="s">
        <v>529</v>
      </c>
      <c r="E9" s="14">
        <v>957717</v>
      </c>
      <c r="F9" s="14"/>
      <c r="G9" s="14"/>
    </row>
    <row r="10" spans="1:7" ht="17.25" customHeight="1">
      <c r="A10" s="10" t="s">
        <v>63</v>
      </c>
      <c r="B10" s="12" t="s">
        <v>530</v>
      </c>
      <c r="C10" s="12" t="s">
        <v>251</v>
      </c>
      <c r="D10" s="13" t="s">
        <v>529</v>
      </c>
      <c r="E10" s="14">
        <v>243000</v>
      </c>
      <c r="F10" s="14">
        <v>340200</v>
      </c>
      <c r="G10" s="14"/>
    </row>
    <row r="11" spans="1:7" ht="17.25" customHeight="1">
      <c r="A11" s="10" t="s">
        <v>63</v>
      </c>
      <c r="B11" s="12" t="s">
        <v>531</v>
      </c>
      <c r="C11" s="12" t="s">
        <v>248</v>
      </c>
      <c r="D11" s="13" t="s">
        <v>529</v>
      </c>
      <c r="E11" s="14">
        <v>187269.12</v>
      </c>
      <c r="F11" s="14"/>
      <c r="G11" s="14"/>
    </row>
    <row r="12" spans="1:7" ht="17.25" customHeight="1">
      <c r="A12" s="10" t="s">
        <v>63</v>
      </c>
      <c r="B12" s="12" t="s">
        <v>531</v>
      </c>
      <c r="C12" s="12" t="s">
        <v>255</v>
      </c>
      <c r="D12" s="13" t="s">
        <v>529</v>
      </c>
      <c r="E12" s="14">
        <v>41000</v>
      </c>
      <c r="F12" s="14"/>
      <c r="G12" s="14"/>
    </row>
    <row r="13" spans="1:7" ht="17.25" customHeight="1">
      <c r="A13" s="10" t="s">
        <v>63</v>
      </c>
      <c r="B13" s="12" t="s">
        <v>532</v>
      </c>
      <c r="C13" s="12" t="s">
        <v>281</v>
      </c>
      <c r="D13" s="13" t="s">
        <v>529</v>
      </c>
      <c r="E13" s="14">
        <v>97954</v>
      </c>
      <c r="F13" s="14"/>
      <c r="G13" s="14"/>
    </row>
    <row r="14" spans="1:7" ht="17.25" customHeight="1">
      <c r="A14" s="10" t="s">
        <v>63</v>
      </c>
      <c r="B14" s="12" t="s">
        <v>532</v>
      </c>
      <c r="C14" s="12" t="s">
        <v>283</v>
      </c>
      <c r="D14" s="13" t="s">
        <v>529</v>
      </c>
      <c r="E14" s="14">
        <v>8900</v>
      </c>
      <c r="F14" s="14"/>
      <c r="G14" s="14"/>
    </row>
    <row r="15" spans="1:7" ht="17.25" customHeight="1">
      <c r="A15" s="10" t="s">
        <v>63</v>
      </c>
      <c r="B15" s="12" t="s">
        <v>532</v>
      </c>
      <c r="C15" s="12" t="s">
        <v>285</v>
      </c>
      <c r="D15" s="13" t="s">
        <v>529</v>
      </c>
      <c r="E15" s="14">
        <v>442651.15</v>
      </c>
      <c r="F15" s="14"/>
      <c r="G15" s="14"/>
    </row>
    <row r="16" spans="1:7" ht="18.75" customHeight="1">
      <c r="A16" s="193" t="s">
        <v>49</v>
      </c>
      <c r="B16" s="194" t="s">
        <v>533</v>
      </c>
      <c r="C16" s="194"/>
      <c r="D16" s="195"/>
      <c r="E16" s="14">
        <v>1978491.27</v>
      </c>
      <c r="F16" s="14">
        <v>340200</v>
      </c>
      <c r="G16" s="14"/>
    </row>
  </sheetData>
  <mergeCells count="11">
    <mergeCell ref="A2:G2"/>
    <mergeCell ref="A3:F3"/>
    <mergeCell ref="E4:G4"/>
    <mergeCell ref="A16:D16"/>
    <mergeCell ref="A4:A6"/>
    <mergeCell ref="B4:B6"/>
    <mergeCell ref="C4:C6"/>
    <mergeCell ref="D4:D6"/>
    <mergeCell ref="E5:E6"/>
    <mergeCell ref="F5:F6"/>
    <mergeCell ref="G5:G6"/>
  </mergeCells>
  <phoneticPr fontId="22" type="noConversion"/>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Right="0"/>
  </sheetPr>
  <dimension ref="A1:T9"/>
  <sheetViews>
    <sheetView showZeros="0" zoomScale="70" zoomScaleNormal="70" workbookViewId="0">
      <pane ySplit="1" topLeftCell="A2" activePane="bottomLeft" state="frozen"/>
      <selection pane="bottomLeft" activeCell="E1" sqref="A1:XFD1048576"/>
    </sheetView>
  </sheetViews>
  <sheetFormatPr defaultColWidth="8.3984375" defaultRowHeight="12.75" customHeight="1"/>
  <cols>
    <col min="1" max="1" width="26.59765625" customWidth="1"/>
    <col min="2" max="2" width="39.73046875" customWidth="1"/>
    <col min="3" max="3" width="20.265625" customWidth="1"/>
    <col min="4" max="5" width="20.73046875" customWidth="1"/>
    <col min="6" max="6" width="19.1328125" customWidth="1"/>
    <col min="7" max="7" width="24.59765625" customWidth="1"/>
    <col min="8" max="8" width="20.3984375" customWidth="1"/>
    <col min="9" max="9" width="22.73046875" customWidth="1"/>
    <col min="10" max="10" width="25" customWidth="1"/>
    <col min="11" max="11" width="20.265625" customWidth="1"/>
    <col min="12" max="12" width="20.59765625" customWidth="1"/>
    <col min="13" max="13" width="25.73046875" customWidth="1"/>
    <col min="14" max="14" width="19" customWidth="1"/>
    <col min="15" max="16" width="23.86328125" customWidth="1"/>
    <col min="17" max="17" width="24.1328125" customWidth="1"/>
    <col min="18" max="18" width="27.59765625" customWidth="1"/>
    <col min="19" max="19" width="21.1328125" customWidth="1"/>
    <col min="20" max="20" width="32.3984375" customWidth="1"/>
  </cols>
  <sheetData>
    <row r="1" spans="1:20" ht="17.25" customHeight="1">
      <c r="A1" s="124"/>
      <c r="B1" s="112"/>
      <c r="C1" s="112"/>
      <c r="D1" s="112"/>
      <c r="E1" s="112"/>
      <c r="F1" s="112"/>
      <c r="G1" s="112"/>
      <c r="H1" s="112"/>
      <c r="I1" s="112"/>
      <c r="J1" s="112"/>
      <c r="K1" s="112"/>
      <c r="L1" s="112"/>
      <c r="M1" s="112"/>
      <c r="N1" s="112"/>
      <c r="O1" s="112"/>
      <c r="P1" s="112"/>
      <c r="Q1" s="112"/>
      <c r="R1" s="112"/>
      <c r="S1" s="112"/>
      <c r="T1" s="112"/>
    </row>
    <row r="2" spans="1:20" ht="41.25" customHeight="1">
      <c r="A2" s="113" t="str">
        <f>"2026"&amp;"年部门收入预算表"</f>
        <v>2026年部门收入预算表</v>
      </c>
      <c r="B2" s="112"/>
      <c r="C2" s="112"/>
      <c r="D2" s="112"/>
      <c r="E2" s="112"/>
      <c r="F2" s="112"/>
      <c r="G2" s="112"/>
      <c r="H2" s="112"/>
      <c r="I2" s="112"/>
      <c r="J2" s="112"/>
      <c r="K2" s="112"/>
      <c r="L2" s="112"/>
      <c r="M2" s="112"/>
      <c r="N2" s="112"/>
      <c r="O2" s="112"/>
      <c r="P2" s="112"/>
      <c r="Q2" s="112"/>
      <c r="R2" s="112"/>
      <c r="S2" s="112"/>
      <c r="T2" s="112"/>
    </row>
    <row r="3" spans="1:20" ht="17.25" customHeight="1">
      <c r="A3" s="125" t="str">
        <f>"单位名称："&amp;"昆明市西山区书林第一小学福海校区"</f>
        <v>单位名称：昆明市西山区书林第一小学福海校区</v>
      </c>
      <c r="B3" s="126"/>
      <c r="C3" s="86"/>
      <c r="D3" s="99"/>
      <c r="E3" s="99"/>
      <c r="F3" s="99"/>
      <c r="G3" s="99"/>
      <c r="H3" s="99"/>
      <c r="I3" s="99"/>
      <c r="J3" s="99"/>
      <c r="K3" s="99"/>
      <c r="L3" s="99"/>
      <c r="M3" s="99"/>
      <c r="N3" s="99"/>
      <c r="O3" s="99"/>
      <c r="P3" s="99"/>
      <c r="Q3" s="99"/>
      <c r="R3" s="99"/>
      <c r="S3" s="99"/>
      <c r="T3" s="100" t="s">
        <v>0</v>
      </c>
    </row>
    <row r="4" spans="1:20" ht="21.75" customHeight="1">
      <c r="A4" s="118" t="s">
        <v>47</v>
      </c>
      <c r="B4" s="118" t="s">
        <v>48</v>
      </c>
      <c r="C4" s="118" t="s">
        <v>49</v>
      </c>
      <c r="D4" s="118" t="s">
        <v>50</v>
      </c>
      <c r="E4" s="118"/>
      <c r="F4" s="118"/>
      <c r="G4" s="118"/>
      <c r="H4" s="118"/>
      <c r="I4" s="121"/>
      <c r="J4" s="118"/>
      <c r="K4" s="118"/>
      <c r="L4" s="118"/>
      <c r="M4" s="118"/>
      <c r="N4" s="118"/>
      <c r="O4" s="118" t="s">
        <v>43</v>
      </c>
      <c r="P4" s="118"/>
      <c r="Q4" s="118"/>
      <c r="R4" s="118"/>
      <c r="S4" s="118"/>
      <c r="T4" s="118"/>
    </row>
    <row r="5" spans="1:20" ht="27" customHeight="1">
      <c r="A5" s="118"/>
      <c r="B5" s="118"/>
      <c r="C5" s="118"/>
      <c r="D5" s="118" t="s">
        <v>51</v>
      </c>
      <c r="E5" s="118" t="s">
        <v>52</v>
      </c>
      <c r="F5" s="118" t="s">
        <v>53</v>
      </c>
      <c r="G5" s="118" t="s">
        <v>54</v>
      </c>
      <c r="H5" s="118" t="s">
        <v>55</v>
      </c>
      <c r="I5" s="121" t="s">
        <v>56</v>
      </c>
      <c r="J5" s="118"/>
      <c r="K5" s="118"/>
      <c r="L5" s="118"/>
      <c r="M5" s="118"/>
      <c r="N5" s="118"/>
      <c r="O5" s="118" t="s">
        <v>51</v>
      </c>
      <c r="P5" s="118" t="s">
        <v>52</v>
      </c>
      <c r="Q5" s="118" t="s">
        <v>53</v>
      </c>
      <c r="R5" s="118" t="s">
        <v>54</v>
      </c>
      <c r="S5" s="118" t="s">
        <v>55</v>
      </c>
      <c r="T5" s="118" t="s">
        <v>56</v>
      </c>
    </row>
    <row r="6" spans="1:20" ht="30" customHeight="1">
      <c r="A6" s="123"/>
      <c r="B6" s="123"/>
      <c r="C6" s="119"/>
      <c r="D6" s="119"/>
      <c r="E6" s="119"/>
      <c r="F6" s="119"/>
      <c r="G6" s="119"/>
      <c r="H6" s="119"/>
      <c r="I6" s="74" t="s">
        <v>51</v>
      </c>
      <c r="J6" s="70" t="s">
        <v>57</v>
      </c>
      <c r="K6" s="70" t="s">
        <v>58</v>
      </c>
      <c r="L6" s="70" t="s">
        <v>59</v>
      </c>
      <c r="M6" s="70" t="s">
        <v>60</v>
      </c>
      <c r="N6" s="70" t="s">
        <v>61</v>
      </c>
      <c r="O6" s="120"/>
      <c r="P6" s="120"/>
      <c r="Q6" s="120"/>
      <c r="R6" s="120"/>
      <c r="S6" s="120"/>
      <c r="T6" s="119"/>
    </row>
    <row r="7" spans="1:20" ht="15" customHeight="1">
      <c r="A7" s="66">
        <v>1</v>
      </c>
      <c r="B7" s="66">
        <v>2</v>
      </c>
      <c r="C7" s="66">
        <v>3</v>
      </c>
      <c r="D7" s="66">
        <v>4</v>
      </c>
      <c r="E7" s="66">
        <v>5</v>
      </c>
      <c r="F7" s="66">
        <v>6</v>
      </c>
      <c r="G7" s="66">
        <v>7</v>
      </c>
      <c r="H7" s="66">
        <v>8</v>
      </c>
      <c r="I7" s="74">
        <v>9</v>
      </c>
      <c r="J7" s="66">
        <v>10</v>
      </c>
      <c r="K7" s="66">
        <v>11</v>
      </c>
      <c r="L7" s="66">
        <v>12</v>
      </c>
      <c r="M7" s="66">
        <v>13</v>
      </c>
      <c r="N7" s="66">
        <v>14</v>
      </c>
      <c r="O7" s="66">
        <v>15</v>
      </c>
      <c r="P7" s="66">
        <v>16</v>
      </c>
      <c r="Q7" s="66">
        <v>17</v>
      </c>
      <c r="R7" s="66">
        <v>18</v>
      </c>
      <c r="S7" s="66">
        <v>19</v>
      </c>
      <c r="T7" s="66">
        <v>20</v>
      </c>
    </row>
    <row r="8" spans="1:20" ht="18" customHeight="1">
      <c r="A8" s="13" t="s">
        <v>62</v>
      </c>
      <c r="B8" s="13" t="s">
        <v>63</v>
      </c>
      <c r="C8" s="63">
        <v>19015125.59</v>
      </c>
      <c r="D8" s="63">
        <v>19015125.59</v>
      </c>
      <c r="E8" s="63">
        <v>16400125.59</v>
      </c>
      <c r="F8" s="63"/>
      <c r="G8" s="63"/>
      <c r="H8" s="63"/>
      <c r="I8" s="63">
        <v>2615000</v>
      </c>
      <c r="J8" s="63"/>
      <c r="K8" s="63"/>
      <c r="L8" s="63"/>
      <c r="M8" s="63"/>
      <c r="N8" s="63">
        <v>2615000</v>
      </c>
      <c r="O8" s="63"/>
      <c r="P8" s="63"/>
      <c r="Q8" s="63"/>
      <c r="R8" s="63"/>
      <c r="S8" s="63"/>
      <c r="T8" s="63"/>
    </row>
    <row r="9" spans="1:20" ht="18" customHeight="1">
      <c r="A9" s="122" t="s">
        <v>49</v>
      </c>
      <c r="B9" s="122"/>
      <c r="C9" s="63">
        <v>19015125.59</v>
      </c>
      <c r="D9" s="63">
        <v>19015125.59</v>
      </c>
      <c r="E9" s="63">
        <v>16400125.59</v>
      </c>
      <c r="F9" s="63"/>
      <c r="G9" s="63"/>
      <c r="H9" s="63"/>
      <c r="I9" s="63">
        <v>2615000</v>
      </c>
      <c r="J9" s="63"/>
      <c r="K9" s="63"/>
      <c r="L9" s="63"/>
      <c r="M9" s="63"/>
      <c r="N9" s="63">
        <v>2615000</v>
      </c>
      <c r="O9" s="63"/>
      <c r="P9" s="63"/>
      <c r="Q9" s="63"/>
      <c r="R9" s="63"/>
      <c r="S9" s="63"/>
      <c r="T9" s="63"/>
    </row>
  </sheetData>
  <mergeCells count="21">
    <mergeCell ref="A1:T1"/>
    <mergeCell ref="A2:T2"/>
    <mergeCell ref="A3:B3"/>
    <mergeCell ref="D4:N4"/>
    <mergeCell ref="O4:T4"/>
    <mergeCell ref="I5:N5"/>
    <mergeCell ref="A9:B9"/>
    <mergeCell ref="A4:A6"/>
    <mergeCell ref="B4:B6"/>
    <mergeCell ref="C4:C6"/>
    <mergeCell ref="D5:D6"/>
    <mergeCell ref="E5:E6"/>
    <mergeCell ref="F5:F6"/>
    <mergeCell ref="G5:G6"/>
    <mergeCell ref="H5:H6"/>
    <mergeCell ref="T5:T6"/>
    <mergeCell ref="O5:O6"/>
    <mergeCell ref="P5:P6"/>
    <mergeCell ref="Q5:Q6"/>
    <mergeCell ref="R5:R6"/>
    <mergeCell ref="S5:S6"/>
  </mergeCells>
  <phoneticPr fontId="22" type="noConversion"/>
  <pageMargins left="0.75" right="0.75" top="1" bottom="1" header="0.5" footer="0.5"/>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Right="0"/>
  </sheetPr>
  <dimension ref="A1:O27"/>
  <sheetViews>
    <sheetView showZeros="0" zoomScale="70" zoomScaleNormal="70" workbookViewId="0">
      <pane ySplit="1" topLeftCell="A2" activePane="bottomLeft" state="frozen"/>
      <selection pane="bottomLeft" activeCell="C24" sqref="C24"/>
    </sheetView>
  </sheetViews>
  <sheetFormatPr defaultColWidth="14" defaultRowHeight="12.75" customHeight="1"/>
  <cols>
    <col min="1" max="1" width="14.86328125" customWidth="1"/>
    <col min="2" max="2" width="28.86328125" customWidth="1"/>
    <col min="3" max="3" width="19.265625" customWidth="1"/>
    <col min="4" max="4" width="20.265625" customWidth="1"/>
    <col min="5" max="5" width="17" customWidth="1"/>
    <col min="6" max="6" width="22" customWidth="1"/>
    <col min="7" max="7" width="16" customWidth="1"/>
    <col min="8" max="8" width="16.265625" customWidth="1"/>
    <col min="9" max="9" width="15.73046875" customWidth="1"/>
    <col min="10" max="10" width="18.59765625" customWidth="1"/>
    <col min="11" max="11" width="16.73046875" customWidth="1"/>
    <col min="12" max="12" width="16.265625" customWidth="1"/>
  </cols>
  <sheetData>
    <row r="1" spans="1:15" ht="17.25" customHeight="1">
      <c r="A1" s="131"/>
      <c r="B1" s="112"/>
      <c r="C1" s="112"/>
      <c r="D1" s="112"/>
      <c r="E1" s="112"/>
      <c r="F1" s="112"/>
      <c r="G1" s="112"/>
      <c r="H1" s="112"/>
      <c r="I1" s="112"/>
      <c r="J1" s="112"/>
      <c r="K1" s="112"/>
      <c r="L1" s="112"/>
      <c r="M1" s="112"/>
      <c r="N1" s="112"/>
      <c r="O1" s="112"/>
    </row>
    <row r="2" spans="1:15" ht="41.25" customHeight="1">
      <c r="A2" s="113" t="str">
        <f>"2026"&amp;"年部门支出预算表"</f>
        <v>2026年部门支出预算表</v>
      </c>
      <c r="B2" s="112"/>
      <c r="C2" s="112"/>
      <c r="D2" s="112"/>
      <c r="E2" s="112"/>
      <c r="F2" s="112"/>
      <c r="G2" s="112"/>
      <c r="H2" s="112"/>
      <c r="I2" s="112"/>
      <c r="J2" s="112"/>
      <c r="K2" s="112"/>
      <c r="L2" s="112"/>
      <c r="M2" s="112"/>
      <c r="N2" s="112"/>
      <c r="O2" s="112"/>
    </row>
    <row r="3" spans="1:15" ht="17.25" customHeight="1">
      <c r="A3" s="125" t="str">
        <f>"单位名称："&amp;"昆明市西山区书林第一小学福海校区"</f>
        <v>单位名称：昆明市西山区书林第一小学福海校区</v>
      </c>
      <c r="B3" s="112"/>
      <c r="C3" s="112"/>
      <c r="O3" s="86" t="s">
        <v>0</v>
      </c>
    </row>
    <row r="4" spans="1:15" ht="27" customHeight="1">
      <c r="A4" s="128" t="s">
        <v>64</v>
      </c>
      <c r="B4" s="128" t="s">
        <v>65</v>
      </c>
      <c r="C4" s="128" t="s">
        <v>49</v>
      </c>
      <c r="D4" s="130" t="s">
        <v>52</v>
      </c>
      <c r="E4" s="130"/>
      <c r="F4" s="130"/>
      <c r="G4" s="130" t="s">
        <v>53</v>
      </c>
      <c r="H4" s="130" t="s">
        <v>54</v>
      </c>
      <c r="I4" s="130" t="s">
        <v>66</v>
      </c>
      <c r="J4" s="130" t="s">
        <v>56</v>
      </c>
      <c r="K4" s="130"/>
      <c r="L4" s="130"/>
      <c r="M4" s="130"/>
      <c r="N4" s="132"/>
      <c r="O4" s="132"/>
    </row>
    <row r="5" spans="1:15" ht="42" customHeight="1">
      <c r="A5" s="129"/>
      <c r="B5" s="129"/>
      <c r="C5" s="130"/>
      <c r="D5" s="30" t="s">
        <v>51</v>
      </c>
      <c r="E5" s="30" t="s">
        <v>67</v>
      </c>
      <c r="F5" s="30" t="s">
        <v>68</v>
      </c>
      <c r="G5" s="130"/>
      <c r="H5" s="130"/>
      <c r="I5" s="116"/>
      <c r="J5" s="30" t="s">
        <v>51</v>
      </c>
      <c r="K5" s="50" t="s">
        <v>69</v>
      </c>
      <c r="L5" s="50" t="s">
        <v>70</v>
      </c>
      <c r="M5" s="50" t="s">
        <v>71</v>
      </c>
      <c r="N5" s="50" t="s">
        <v>72</v>
      </c>
      <c r="O5" s="50" t="s">
        <v>73</v>
      </c>
    </row>
    <row r="6" spans="1:15" ht="18" customHeight="1">
      <c r="A6" s="93" t="s">
        <v>74</v>
      </c>
      <c r="B6" s="93" t="s">
        <v>75</v>
      </c>
      <c r="C6" s="93" t="s">
        <v>76</v>
      </c>
      <c r="D6" s="94" t="s">
        <v>77</v>
      </c>
      <c r="E6" s="94" t="s">
        <v>78</v>
      </c>
      <c r="F6" s="94" t="s">
        <v>79</v>
      </c>
      <c r="G6" s="94" t="s">
        <v>80</v>
      </c>
      <c r="H6" s="94" t="s">
        <v>81</v>
      </c>
      <c r="I6" s="94" t="s">
        <v>82</v>
      </c>
      <c r="J6" s="94" t="s">
        <v>83</v>
      </c>
      <c r="K6" s="94" t="s">
        <v>84</v>
      </c>
      <c r="L6" s="94" t="s">
        <v>85</v>
      </c>
      <c r="M6" s="94" t="s">
        <v>86</v>
      </c>
      <c r="N6" s="93" t="s">
        <v>87</v>
      </c>
      <c r="O6" s="94" t="s">
        <v>88</v>
      </c>
    </row>
    <row r="7" spans="1:15" ht="21" customHeight="1">
      <c r="A7" s="95" t="s">
        <v>89</v>
      </c>
      <c r="B7" s="95" t="s">
        <v>90</v>
      </c>
      <c r="C7" s="62">
        <v>16636077.75</v>
      </c>
      <c r="D7" s="63">
        <v>14021077.75</v>
      </c>
      <c r="E7" s="63">
        <v>12042586.48</v>
      </c>
      <c r="F7" s="63">
        <v>1978491.27</v>
      </c>
      <c r="G7" s="63"/>
      <c r="H7" s="63"/>
      <c r="I7" s="63"/>
      <c r="J7" s="63">
        <v>2615000</v>
      </c>
      <c r="K7" s="63"/>
      <c r="L7" s="63"/>
      <c r="M7" s="63"/>
      <c r="N7" s="62"/>
      <c r="O7" s="62">
        <v>2615000</v>
      </c>
    </row>
    <row r="8" spans="1:15" ht="21" customHeight="1">
      <c r="A8" s="96" t="s">
        <v>91</v>
      </c>
      <c r="B8" s="96" t="s">
        <v>92</v>
      </c>
      <c r="C8" s="62">
        <v>16393077.75</v>
      </c>
      <c r="D8" s="63">
        <v>13778077.75</v>
      </c>
      <c r="E8" s="63">
        <v>12042586.48</v>
      </c>
      <c r="F8" s="63">
        <v>1735491.27</v>
      </c>
      <c r="G8" s="63"/>
      <c r="H8" s="63"/>
      <c r="I8" s="63"/>
      <c r="J8" s="63">
        <v>2615000</v>
      </c>
      <c r="K8" s="63"/>
      <c r="L8" s="63"/>
      <c r="M8" s="63"/>
      <c r="N8" s="62"/>
      <c r="O8" s="62">
        <v>2615000</v>
      </c>
    </row>
    <row r="9" spans="1:15" ht="21" customHeight="1">
      <c r="A9" s="97" t="s">
        <v>93</v>
      </c>
      <c r="B9" s="97" t="s">
        <v>94</v>
      </c>
      <c r="C9" s="62">
        <v>16384177.75</v>
      </c>
      <c r="D9" s="63">
        <v>13769177.75</v>
      </c>
      <c r="E9" s="63">
        <v>12042586.48</v>
      </c>
      <c r="F9" s="63">
        <v>1726591.27</v>
      </c>
      <c r="G9" s="63"/>
      <c r="H9" s="63"/>
      <c r="I9" s="63"/>
      <c r="J9" s="63">
        <v>2615000</v>
      </c>
      <c r="K9" s="63"/>
      <c r="L9" s="63"/>
      <c r="M9" s="63"/>
      <c r="N9" s="62"/>
      <c r="O9" s="62">
        <v>2615000</v>
      </c>
    </row>
    <row r="10" spans="1:15" ht="21" customHeight="1">
      <c r="A10" s="97" t="s">
        <v>95</v>
      </c>
      <c r="B10" s="97" t="s">
        <v>96</v>
      </c>
      <c r="C10" s="62">
        <v>8900</v>
      </c>
      <c r="D10" s="63">
        <v>8900</v>
      </c>
      <c r="E10" s="63"/>
      <c r="F10" s="63">
        <v>8900</v>
      </c>
      <c r="G10" s="63"/>
      <c r="H10" s="63"/>
      <c r="I10" s="63"/>
      <c r="J10" s="63"/>
      <c r="K10" s="63"/>
      <c r="L10" s="63"/>
      <c r="M10" s="63"/>
      <c r="N10" s="62"/>
      <c r="O10" s="62"/>
    </row>
    <row r="11" spans="1:15" ht="21" customHeight="1">
      <c r="A11" s="96" t="s">
        <v>97</v>
      </c>
      <c r="B11" s="96" t="s">
        <v>98</v>
      </c>
      <c r="C11" s="62">
        <v>243000</v>
      </c>
      <c r="D11" s="63">
        <v>243000</v>
      </c>
      <c r="E11" s="63"/>
      <c r="F11" s="63">
        <v>243000</v>
      </c>
      <c r="G11" s="63"/>
      <c r="H11" s="63"/>
      <c r="I11" s="63"/>
      <c r="J11" s="63"/>
      <c r="K11" s="63"/>
      <c r="L11" s="63"/>
      <c r="M11" s="63"/>
      <c r="N11" s="62"/>
      <c r="O11" s="62"/>
    </row>
    <row r="12" spans="1:15" ht="21" customHeight="1">
      <c r="A12" s="97" t="s">
        <v>99</v>
      </c>
      <c r="B12" s="97" t="s">
        <v>100</v>
      </c>
      <c r="C12" s="62">
        <v>243000</v>
      </c>
      <c r="D12" s="63">
        <v>243000</v>
      </c>
      <c r="E12" s="63"/>
      <c r="F12" s="63">
        <v>243000</v>
      </c>
      <c r="G12" s="63"/>
      <c r="H12" s="63"/>
      <c r="I12" s="63"/>
      <c r="J12" s="63"/>
      <c r="K12" s="63"/>
      <c r="L12" s="63"/>
      <c r="M12" s="63"/>
      <c r="N12" s="62"/>
      <c r="O12" s="62"/>
    </row>
    <row r="13" spans="1:15" ht="21" customHeight="1">
      <c r="A13" s="95" t="s">
        <v>101</v>
      </c>
      <c r="B13" s="95" t="s">
        <v>102</v>
      </c>
      <c r="C13" s="62">
        <v>979912.92</v>
      </c>
      <c r="D13" s="63">
        <v>979912.92</v>
      </c>
      <c r="E13" s="63">
        <v>979912.92</v>
      </c>
      <c r="F13" s="63"/>
      <c r="G13" s="63"/>
      <c r="H13" s="63"/>
      <c r="I13" s="63"/>
      <c r="J13" s="63"/>
      <c r="K13" s="63"/>
      <c r="L13" s="63"/>
      <c r="M13" s="63"/>
      <c r="N13" s="62"/>
      <c r="O13" s="62"/>
    </row>
    <row r="14" spans="1:15" ht="21" customHeight="1">
      <c r="A14" s="96" t="s">
        <v>103</v>
      </c>
      <c r="B14" s="96" t="s">
        <v>104</v>
      </c>
      <c r="C14" s="62">
        <v>920064</v>
      </c>
      <c r="D14" s="63">
        <v>920064</v>
      </c>
      <c r="E14" s="63">
        <v>920064</v>
      </c>
      <c r="F14" s="63"/>
      <c r="G14" s="63"/>
      <c r="H14" s="63"/>
      <c r="I14" s="63"/>
      <c r="J14" s="63"/>
      <c r="K14" s="63"/>
      <c r="L14" s="63"/>
      <c r="M14" s="63"/>
      <c r="N14" s="62"/>
      <c r="O14" s="62"/>
    </row>
    <row r="15" spans="1:15" ht="21" customHeight="1">
      <c r="A15" s="97" t="s">
        <v>105</v>
      </c>
      <c r="B15" s="97" t="s">
        <v>106</v>
      </c>
      <c r="C15" s="62">
        <v>838464</v>
      </c>
      <c r="D15" s="63">
        <v>838464</v>
      </c>
      <c r="E15" s="63">
        <v>838464</v>
      </c>
      <c r="F15" s="63"/>
      <c r="G15" s="63"/>
      <c r="H15" s="63"/>
      <c r="I15" s="63"/>
      <c r="J15" s="63"/>
      <c r="K15" s="63"/>
      <c r="L15" s="63"/>
      <c r="M15" s="63"/>
      <c r="N15" s="62"/>
      <c r="O15" s="62"/>
    </row>
    <row r="16" spans="1:15" ht="21" customHeight="1">
      <c r="A16" s="97" t="s">
        <v>107</v>
      </c>
      <c r="B16" s="97" t="s">
        <v>108</v>
      </c>
      <c r="C16" s="62">
        <v>81600</v>
      </c>
      <c r="D16" s="63">
        <v>81600</v>
      </c>
      <c r="E16" s="63">
        <v>81600</v>
      </c>
      <c r="F16" s="63"/>
      <c r="G16" s="63"/>
      <c r="H16" s="63"/>
      <c r="I16" s="63"/>
      <c r="J16" s="63"/>
      <c r="K16" s="63"/>
      <c r="L16" s="63"/>
      <c r="M16" s="63"/>
      <c r="N16" s="62"/>
      <c r="O16" s="62"/>
    </row>
    <row r="17" spans="1:15" ht="21" customHeight="1">
      <c r="A17" s="96" t="s">
        <v>109</v>
      </c>
      <c r="B17" s="96" t="s">
        <v>110</v>
      </c>
      <c r="C17" s="62">
        <v>59848.92</v>
      </c>
      <c r="D17" s="63">
        <v>59848.92</v>
      </c>
      <c r="E17" s="63">
        <v>59848.92</v>
      </c>
      <c r="F17" s="63"/>
      <c r="G17" s="63"/>
      <c r="H17" s="63"/>
      <c r="I17" s="63"/>
      <c r="J17" s="63"/>
      <c r="K17" s="63"/>
      <c r="L17" s="63"/>
      <c r="M17" s="63"/>
      <c r="N17" s="62"/>
      <c r="O17" s="62"/>
    </row>
    <row r="18" spans="1:15" ht="21" customHeight="1">
      <c r="A18" s="97" t="s">
        <v>111</v>
      </c>
      <c r="B18" s="97" t="s">
        <v>112</v>
      </c>
      <c r="C18" s="62">
        <v>59848.92</v>
      </c>
      <c r="D18" s="63">
        <v>59848.92</v>
      </c>
      <c r="E18" s="63">
        <v>59848.92</v>
      </c>
      <c r="F18" s="63"/>
      <c r="G18" s="63"/>
      <c r="H18" s="63"/>
      <c r="I18" s="63"/>
      <c r="J18" s="63"/>
      <c r="K18" s="63"/>
      <c r="L18" s="63"/>
      <c r="M18" s="63"/>
      <c r="N18" s="62"/>
      <c r="O18" s="62"/>
    </row>
    <row r="19" spans="1:15" ht="21" customHeight="1">
      <c r="A19" s="95" t="s">
        <v>113</v>
      </c>
      <c r="B19" s="95" t="s">
        <v>114</v>
      </c>
      <c r="C19" s="62">
        <v>651546.92000000004</v>
      </c>
      <c r="D19" s="63">
        <v>651546.92000000004</v>
      </c>
      <c r="E19" s="63">
        <v>651546.92000000004</v>
      </c>
      <c r="F19" s="63"/>
      <c r="G19" s="63"/>
      <c r="H19" s="63"/>
      <c r="I19" s="63"/>
      <c r="J19" s="63"/>
      <c r="K19" s="63"/>
      <c r="L19" s="63"/>
      <c r="M19" s="63"/>
      <c r="N19" s="62"/>
      <c r="O19" s="62"/>
    </row>
    <row r="20" spans="1:15" ht="21" customHeight="1">
      <c r="A20" s="96" t="s">
        <v>115</v>
      </c>
      <c r="B20" s="96" t="s">
        <v>116</v>
      </c>
      <c r="C20" s="62">
        <v>651546.92000000004</v>
      </c>
      <c r="D20" s="63">
        <v>651546.92000000004</v>
      </c>
      <c r="E20" s="63">
        <v>651546.92000000004</v>
      </c>
      <c r="F20" s="63"/>
      <c r="G20" s="63"/>
      <c r="H20" s="63"/>
      <c r="I20" s="63"/>
      <c r="J20" s="63"/>
      <c r="K20" s="63"/>
      <c r="L20" s="63"/>
      <c r="M20" s="63"/>
      <c r="N20" s="62"/>
      <c r="O20" s="62"/>
    </row>
    <row r="21" spans="1:15" ht="21" customHeight="1">
      <c r="A21" s="97" t="s">
        <v>117</v>
      </c>
      <c r="B21" s="97" t="s">
        <v>118</v>
      </c>
      <c r="C21" s="62">
        <v>393932</v>
      </c>
      <c r="D21" s="63">
        <v>393932</v>
      </c>
      <c r="E21" s="63">
        <v>393932</v>
      </c>
      <c r="F21" s="63"/>
      <c r="G21" s="63"/>
      <c r="H21" s="63"/>
      <c r="I21" s="63"/>
      <c r="J21" s="63"/>
      <c r="K21" s="63"/>
      <c r="L21" s="63"/>
      <c r="M21" s="63"/>
      <c r="N21" s="62"/>
      <c r="O21" s="62"/>
    </row>
    <row r="22" spans="1:15" ht="21" customHeight="1">
      <c r="A22" s="97" t="s">
        <v>119</v>
      </c>
      <c r="B22" s="97" t="s">
        <v>120</v>
      </c>
      <c r="C22" s="62">
        <v>218640</v>
      </c>
      <c r="D22" s="63">
        <v>218640</v>
      </c>
      <c r="E22" s="63">
        <v>218640</v>
      </c>
      <c r="F22" s="63"/>
      <c r="G22" s="63"/>
      <c r="H22" s="63"/>
      <c r="I22" s="63"/>
      <c r="J22" s="63"/>
      <c r="K22" s="63"/>
      <c r="L22" s="63"/>
      <c r="M22" s="63"/>
      <c r="N22" s="62"/>
      <c r="O22" s="62"/>
    </row>
    <row r="23" spans="1:15" ht="21" customHeight="1">
      <c r="A23" s="97" t="s">
        <v>121</v>
      </c>
      <c r="B23" s="97" t="s">
        <v>122</v>
      </c>
      <c r="C23" s="62">
        <v>38974.92</v>
      </c>
      <c r="D23" s="63">
        <v>38974.92</v>
      </c>
      <c r="E23" s="63">
        <v>38974.92</v>
      </c>
      <c r="F23" s="63"/>
      <c r="G23" s="63"/>
      <c r="H23" s="63"/>
      <c r="I23" s="63"/>
      <c r="J23" s="63"/>
      <c r="K23" s="63"/>
      <c r="L23" s="63"/>
      <c r="M23" s="63"/>
      <c r="N23" s="62"/>
      <c r="O23" s="62"/>
    </row>
    <row r="24" spans="1:15" ht="21" customHeight="1">
      <c r="A24" s="95" t="s">
        <v>123</v>
      </c>
      <c r="B24" s="95" t="s">
        <v>124</v>
      </c>
      <c r="C24" s="62">
        <v>747588</v>
      </c>
      <c r="D24" s="63">
        <v>747588</v>
      </c>
      <c r="E24" s="63">
        <v>747588</v>
      </c>
      <c r="F24" s="63"/>
      <c r="G24" s="63"/>
      <c r="H24" s="63"/>
      <c r="I24" s="63"/>
      <c r="J24" s="63"/>
      <c r="K24" s="63"/>
      <c r="L24" s="63"/>
      <c r="M24" s="63"/>
      <c r="N24" s="62"/>
      <c r="O24" s="62"/>
    </row>
    <row r="25" spans="1:15" ht="21" customHeight="1">
      <c r="A25" s="96" t="s">
        <v>125</v>
      </c>
      <c r="B25" s="96" t="s">
        <v>126</v>
      </c>
      <c r="C25" s="62">
        <v>747588</v>
      </c>
      <c r="D25" s="63">
        <v>747588</v>
      </c>
      <c r="E25" s="63">
        <v>747588</v>
      </c>
      <c r="F25" s="63"/>
      <c r="G25" s="63"/>
      <c r="H25" s="63"/>
      <c r="I25" s="63"/>
      <c r="J25" s="63"/>
      <c r="K25" s="63"/>
      <c r="L25" s="63"/>
      <c r="M25" s="63"/>
      <c r="N25" s="62"/>
      <c r="O25" s="62"/>
    </row>
    <row r="26" spans="1:15" ht="21" customHeight="1">
      <c r="A26" s="97" t="s">
        <v>127</v>
      </c>
      <c r="B26" s="97" t="s">
        <v>128</v>
      </c>
      <c r="C26" s="62">
        <v>747588</v>
      </c>
      <c r="D26" s="63">
        <v>747588</v>
      </c>
      <c r="E26" s="63">
        <v>747588</v>
      </c>
      <c r="F26" s="63"/>
      <c r="G26" s="63"/>
      <c r="H26" s="63"/>
      <c r="I26" s="63"/>
      <c r="J26" s="63"/>
      <c r="K26" s="63"/>
      <c r="L26" s="63"/>
      <c r="M26" s="63"/>
      <c r="N26" s="62"/>
      <c r="O26" s="62"/>
    </row>
    <row r="27" spans="1:15" ht="21" customHeight="1">
      <c r="A27" s="127" t="s">
        <v>49</v>
      </c>
      <c r="B27" s="123"/>
      <c r="C27" s="63">
        <v>19015125.59</v>
      </c>
      <c r="D27" s="63">
        <v>16400125.59</v>
      </c>
      <c r="E27" s="63">
        <v>14421634.32</v>
      </c>
      <c r="F27" s="63">
        <v>1978491.27</v>
      </c>
      <c r="G27" s="63"/>
      <c r="H27" s="63"/>
      <c r="I27" s="63"/>
      <c r="J27" s="63">
        <v>2615000</v>
      </c>
      <c r="K27" s="63"/>
      <c r="L27" s="63"/>
      <c r="M27" s="63"/>
      <c r="N27" s="63"/>
      <c r="O27" s="63">
        <v>2615000</v>
      </c>
    </row>
  </sheetData>
  <mergeCells count="12">
    <mergeCell ref="A1:O1"/>
    <mergeCell ref="A2:O2"/>
    <mergeCell ref="A3:C3"/>
    <mergeCell ref="D4:F4"/>
    <mergeCell ref="J4:O4"/>
    <mergeCell ref="H4:H5"/>
    <mergeCell ref="I4:I5"/>
    <mergeCell ref="A27:B27"/>
    <mergeCell ref="A4:A5"/>
    <mergeCell ref="B4:B5"/>
    <mergeCell ref="C4:C5"/>
    <mergeCell ref="G4:G5"/>
  </mergeCells>
  <phoneticPr fontId="22"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Right="0"/>
  </sheetPr>
  <dimension ref="A1:D34"/>
  <sheetViews>
    <sheetView showZeros="0" workbookViewId="0">
      <pane ySplit="1" topLeftCell="A2" activePane="bottomLeft" state="frozen"/>
      <selection pane="bottomLeft" activeCell="A9" sqref="A9"/>
    </sheetView>
  </sheetViews>
  <sheetFormatPr defaultColWidth="8.59765625" defaultRowHeight="12.75" customHeight="1"/>
  <cols>
    <col min="1" max="4" width="35.59765625" customWidth="1"/>
  </cols>
  <sheetData>
    <row r="1" spans="1:4" ht="15" customHeight="1">
      <c r="A1" s="85"/>
      <c r="B1" s="86"/>
      <c r="C1" s="86"/>
      <c r="D1" s="86"/>
    </row>
    <row r="2" spans="1:4" ht="41.25" customHeight="1">
      <c r="A2" s="113" t="str">
        <f>"2026"&amp;"年部门财政拨款收支预算总表"</f>
        <v>2026年部门财政拨款收支预算总表</v>
      </c>
      <c r="B2" s="112"/>
      <c r="C2" s="112"/>
      <c r="D2" s="112"/>
    </row>
    <row r="3" spans="1:4" ht="17.25" customHeight="1">
      <c r="A3" s="133" t="str">
        <f>"单位名称："&amp;"昆明市西山区书林第一小学福海校区"</f>
        <v>单位名称：昆明市西山区书林第一小学福海校区</v>
      </c>
      <c r="B3" s="115"/>
      <c r="D3" s="86" t="s">
        <v>0</v>
      </c>
    </row>
    <row r="4" spans="1:4" ht="17.25" customHeight="1">
      <c r="A4" s="116" t="s">
        <v>1</v>
      </c>
      <c r="B4" s="117"/>
      <c r="C4" s="116" t="s">
        <v>2</v>
      </c>
      <c r="D4" s="117"/>
    </row>
    <row r="5" spans="1:4" ht="18.75" customHeight="1">
      <c r="A5" s="50" t="s">
        <v>3</v>
      </c>
      <c r="B5" s="50" t="str">
        <f>"2026"&amp;"年预算"</f>
        <v>2026年预算</v>
      </c>
      <c r="C5" s="50" t="s">
        <v>4</v>
      </c>
      <c r="D5" s="50" t="str">
        <f>"2026"&amp;"年预算"</f>
        <v>2026年预算</v>
      </c>
    </row>
    <row r="6" spans="1:4" ht="16.5" customHeight="1">
      <c r="A6" s="87" t="s">
        <v>129</v>
      </c>
      <c r="B6" s="54">
        <v>16400125.59</v>
      </c>
      <c r="C6" s="87" t="s">
        <v>130</v>
      </c>
      <c r="D6" s="54">
        <v>16400125.59</v>
      </c>
    </row>
    <row r="7" spans="1:4" ht="16.5" customHeight="1">
      <c r="A7" s="87" t="s">
        <v>131</v>
      </c>
      <c r="B7" s="54">
        <v>16400125.59</v>
      </c>
      <c r="C7" s="87" t="s">
        <v>132</v>
      </c>
      <c r="D7" s="54"/>
    </row>
    <row r="8" spans="1:4" ht="16.5" customHeight="1">
      <c r="A8" s="87" t="s">
        <v>133</v>
      </c>
      <c r="B8" s="54"/>
      <c r="C8" s="87" t="s">
        <v>134</v>
      </c>
      <c r="D8" s="54"/>
    </row>
    <row r="9" spans="1:4" ht="16.5" customHeight="1">
      <c r="A9" s="87" t="s">
        <v>135</v>
      </c>
      <c r="B9" s="54"/>
      <c r="C9" s="87" t="s">
        <v>136</v>
      </c>
      <c r="D9" s="54"/>
    </row>
    <row r="10" spans="1:4" ht="16.5" customHeight="1">
      <c r="A10" s="87" t="s">
        <v>137</v>
      </c>
      <c r="B10" s="54"/>
      <c r="C10" s="87" t="s">
        <v>138</v>
      </c>
      <c r="D10" s="54"/>
    </row>
    <row r="11" spans="1:4" ht="16.5" customHeight="1">
      <c r="A11" s="87" t="s">
        <v>131</v>
      </c>
      <c r="B11" s="54"/>
      <c r="C11" s="87" t="s">
        <v>139</v>
      </c>
      <c r="D11" s="54">
        <v>14021077.75</v>
      </c>
    </row>
    <row r="12" spans="1:4" ht="16.5" customHeight="1">
      <c r="A12" s="88" t="s">
        <v>133</v>
      </c>
      <c r="B12" s="62"/>
      <c r="C12" s="72" t="s">
        <v>140</v>
      </c>
      <c r="D12" s="62"/>
    </row>
    <row r="13" spans="1:4" ht="16.5" customHeight="1">
      <c r="A13" s="88" t="s">
        <v>135</v>
      </c>
      <c r="B13" s="62"/>
      <c r="C13" s="72" t="s">
        <v>141</v>
      </c>
      <c r="D13" s="62"/>
    </row>
    <row r="14" spans="1:4" ht="16.5" customHeight="1">
      <c r="A14" s="89"/>
      <c r="B14" s="90"/>
      <c r="C14" s="72" t="s">
        <v>142</v>
      </c>
      <c r="D14" s="62">
        <v>979912.92</v>
      </c>
    </row>
    <row r="15" spans="1:4" ht="16.5" customHeight="1">
      <c r="A15" s="89"/>
      <c r="B15" s="90"/>
      <c r="C15" s="72" t="s">
        <v>143</v>
      </c>
      <c r="D15" s="62">
        <v>651546.92000000004</v>
      </c>
    </row>
    <row r="16" spans="1:4" ht="16.5" customHeight="1">
      <c r="A16" s="89"/>
      <c r="B16" s="90"/>
      <c r="C16" s="72" t="s">
        <v>144</v>
      </c>
      <c r="D16" s="62"/>
    </row>
    <row r="17" spans="1:4" ht="16.5" customHeight="1">
      <c r="A17" s="89"/>
      <c r="B17" s="90"/>
      <c r="C17" s="72" t="s">
        <v>145</v>
      </c>
      <c r="D17" s="62"/>
    </row>
    <row r="18" spans="1:4" ht="16.5" customHeight="1">
      <c r="A18" s="89"/>
      <c r="B18" s="90"/>
      <c r="C18" s="72" t="s">
        <v>146</v>
      </c>
      <c r="D18" s="62"/>
    </row>
    <row r="19" spans="1:4" ht="16.5" customHeight="1">
      <c r="A19" s="89"/>
      <c r="B19" s="90"/>
      <c r="C19" s="72" t="s">
        <v>147</v>
      </c>
      <c r="D19" s="62"/>
    </row>
    <row r="20" spans="1:4" ht="16.5" customHeight="1">
      <c r="A20" s="89"/>
      <c r="B20" s="90"/>
      <c r="C20" s="72" t="s">
        <v>148</v>
      </c>
      <c r="D20" s="62"/>
    </row>
    <row r="21" spans="1:4" ht="16.5" customHeight="1">
      <c r="A21" s="89"/>
      <c r="B21" s="90"/>
      <c r="C21" s="72" t="s">
        <v>149</v>
      </c>
      <c r="D21" s="62"/>
    </row>
    <row r="22" spans="1:4" ht="16.5" customHeight="1">
      <c r="A22" s="89"/>
      <c r="B22" s="90"/>
      <c r="C22" s="72" t="s">
        <v>150</v>
      </c>
      <c r="D22" s="62"/>
    </row>
    <row r="23" spans="1:4" ht="16.5" customHeight="1">
      <c r="A23" s="89"/>
      <c r="B23" s="90"/>
      <c r="C23" s="72" t="s">
        <v>151</v>
      </c>
      <c r="D23" s="62"/>
    </row>
    <row r="24" spans="1:4" ht="16.5" customHeight="1">
      <c r="A24" s="89"/>
      <c r="B24" s="90"/>
      <c r="C24" s="72" t="s">
        <v>152</v>
      </c>
      <c r="D24" s="62"/>
    </row>
    <row r="25" spans="1:4" ht="16.5" customHeight="1">
      <c r="A25" s="89"/>
      <c r="B25" s="90"/>
      <c r="C25" s="72" t="s">
        <v>153</v>
      </c>
      <c r="D25" s="62">
        <v>747588</v>
      </c>
    </row>
    <row r="26" spans="1:4" ht="16.5" customHeight="1">
      <c r="A26" s="89"/>
      <c r="B26" s="90"/>
      <c r="C26" s="72" t="s">
        <v>154</v>
      </c>
      <c r="D26" s="62"/>
    </row>
    <row r="27" spans="1:4" ht="16.5" customHeight="1">
      <c r="A27" s="89"/>
      <c r="B27" s="90"/>
      <c r="C27" s="72" t="s">
        <v>155</v>
      </c>
      <c r="D27" s="62"/>
    </row>
    <row r="28" spans="1:4" ht="16.5" customHeight="1">
      <c r="A28" s="89"/>
      <c r="B28" s="90"/>
      <c r="C28" s="72" t="s">
        <v>156</v>
      </c>
      <c r="D28" s="62"/>
    </row>
    <row r="29" spans="1:4" ht="16.5" customHeight="1">
      <c r="A29" s="89"/>
      <c r="B29" s="90"/>
      <c r="C29" s="72" t="s">
        <v>157</v>
      </c>
      <c r="D29" s="62"/>
    </row>
    <row r="30" spans="1:4" ht="16.5" customHeight="1">
      <c r="A30" s="89"/>
      <c r="B30" s="90"/>
      <c r="C30" s="72" t="s">
        <v>158</v>
      </c>
      <c r="D30" s="62"/>
    </row>
    <row r="31" spans="1:4" ht="16.5" customHeight="1">
      <c r="A31" s="89"/>
      <c r="B31" s="90"/>
      <c r="C31" s="88" t="s">
        <v>159</v>
      </c>
      <c r="D31" s="62"/>
    </row>
    <row r="32" spans="1:4" ht="16.5" customHeight="1">
      <c r="A32" s="89"/>
      <c r="B32" s="90"/>
      <c r="C32" s="88" t="s">
        <v>160</v>
      </c>
      <c r="D32" s="62"/>
    </row>
    <row r="33" spans="1:4" ht="16.5" customHeight="1">
      <c r="A33" s="89"/>
      <c r="B33" s="90"/>
      <c r="C33" s="18" t="s">
        <v>161</v>
      </c>
      <c r="D33" s="64"/>
    </row>
    <row r="34" spans="1:4" ht="15" customHeight="1">
      <c r="A34" s="91" t="s">
        <v>45</v>
      </c>
      <c r="B34" s="92">
        <v>16400125.59</v>
      </c>
      <c r="C34" s="91" t="s">
        <v>46</v>
      </c>
      <c r="D34" s="92">
        <v>16400125.59</v>
      </c>
    </row>
  </sheetData>
  <mergeCells count="4">
    <mergeCell ref="A2:D2"/>
    <mergeCell ref="A3:B3"/>
    <mergeCell ref="A4:B4"/>
    <mergeCell ref="C4:D4"/>
  </mergeCells>
  <phoneticPr fontId="22" type="noConversion"/>
  <pageMargins left="0.75" right="0.75" top="1" bottom="1" header="0.5" footer="0.5"/>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Right="0"/>
  </sheetPr>
  <dimension ref="A1:G27"/>
  <sheetViews>
    <sheetView showZeros="0" workbookViewId="0">
      <pane ySplit="1" topLeftCell="A2" activePane="bottomLeft" state="frozen"/>
      <selection pane="bottomLeft"/>
    </sheetView>
  </sheetViews>
  <sheetFormatPr defaultColWidth="9.1328125" defaultRowHeight="14.25" customHeight="1"/>
  <cols>
    <col min="1" max="1" width="20.1328125" customWidth="1"/>
    <col min="2" max="2" width="44" customWidth="1"/>
    <col min="3" max="7" width="24.1328125" customWidth="1"/>
  </cols>
  <sheetData>
    <row r="1" spans="1:7" ht="14.25" customHeight="1">
      <c r="D1" s="75"/>
      <c r="F1" s="36"/>
      <c r="G1" s="56"/>
    </row>
    <row r="2" spans="1:7" ht="41.25" customHeight="1">
      <c r="A2" s="134" t="str">
        <f>"2026"&amp;"年部门一般公共预算支出预算表（按功能科目分类）"</f>
        <v>2026年部门一般公共预算支出预算表（按功能科目分类）</v>
      </c>
      <c r="B2" s="134"/>
      <c r="C2" s="134"/>
      <c r="D2" s="134"/>
      <c r="E2" s="134"/>
      <c r="F2" s="134"/>
      <c r="G2" s="134"/>
    </row>
    <row r="3" spans="1:7" ht="18" customHeight="1">
      <c r="A3" s="111" t="str">
        <f>"单位名称："&amp;"昆明市西山区书林第一小学福海校区"</f>
        <v>单位名称：昆明市西山区书林第一小学福海校区</v>
      </c>
      <c r="B3" s="112"/>
      <c r="C3" s="112"/>
      <c r="D3" s="112"/>
      <c r="E3" s="112"/>
      <c r="F3" s="69"/>
      <c r="G3" s="57" t="s">
        <v>0</v>
      </c>
    </row>
    <row r="4" spans="1:7" ht="20.25" customHeight="1">
      <c r="A4" s="135" t="s">
        <v>162</v>
      </c>
      <c r="B4" s="135"/>
      <c r="C4" s="130" t="s">
        <v>49</v>
      </c>
      <c r="D4" s="130" t="s">
        <v>67</v>
      </c>
      <c r="E4" s="132"/>
      <c r="F4" s="132"/>
      <c r="G4" s="132" t="s">
        <v>68</v>
      </c>
    </row>
    <row r="5" spans="1:7" ht="20.25" customHeight="1">
      <c r="A5" s="81" t="s">
        <v>64</v>
      </c>
      <c r="B5" s="81" t="s">
        <v>65</v>
      </c>
      <c r="C5" s="132"/>
      <c r="D5" s="42" t="s">
        <v>51</v>
      </c>
      <c r="E5" s="42" t="s">
        <v>163</v>
      </c>
      <c r="F5" s="42" t="s">
        <v>164</v>
      </c>
      <c r="G5" s="132"/>
    </row>
    <row r="6" spans="1:7" ht="15" customHeight="1">
      <c r="A6" s="67" t="s">
        <v>74</v>
      </c>
      <c r="B6" s="67" t="s">
        <v>75</v>
      </c>
      <c r="C6" s="67" t="s">
        <v>76</v>
      </c>
      <c r="D6" s="67" t="s">
        <v>77</v>
      </c>
      <c r="E6" s="67" t="s">
        <v>78</v>
      </c>
      <c r="F6" s="67" t="s">
        <v>79</v>
      </c>
      <c r="G6" s="67" t="s">
        <v>80</v>
      </c>
    </row>
    <row r="7" spans="1:7" ht="18" customHeight="1">
      <c r="A7" s="18" t="s">
        <v>89</v>
      </c>
      <c r="B7" s="18" t="s">
        <v>90</v>
      </c>
      <c r="C7" s="76">
        <v>14021077.75</v>
      </c>
      <c r="D7" s="82">
        <v>12042586.48</v>
      </c>
      <c r="E7" s="82">
        <v>11763386.960000001</v>
      </c>
      <c r="F7" s="82">
        <v>279199.52</v>
      </c>
      <c r="G7" s="82">
        <v>1978491.27</v>
      </c>
    </row>
    <row r="8" spans="1:7" ht="18" customHeight="1">
      <c r="A8" s="83" t="s">
        <v>91</v>
      </c>
      <c r="B8" s="83" t="s">
        <v>92</v>
      </c>
      <c r="C8" s="76">
        <v>13778077.75</v>
      </c>
      <c r="D8" s="82">
        <v>12042586.48</v>
      </c>
      <c r="E8" s="82">
        <v>11763386.960000001</v>
      </c>
      <c r="F8" s="82">
        <v>279199.52</v>
      </c>
      <c r="G8" s="82">
        <v>1735491.27</v>
      </c>
    </row>
    <row r="9" spans="1:7" ht="18" customHeight="1">
      <c r="A9" s="84" t="s">
        <v>93</v>
      </c>
      <c r="B9" s="84" t="s">
        <v>94</v>
      </c>
      <c r="C9" s="76">
        <v>13769177.75</v>
      </c>
      <c r="D9" s="82">
        <v>12042586.48</v>
      </c>
      <c r="E9" s="82">
        <v>11763386.960000001</v>
      </c>
      <c r="F9" s="82">
        <v>279199.52</v>
      </c>
      <c r="G9" s="82">
        <v>1726591.27</v>
      </c>
    </row>
    <row r="10" spans="1:7" ht="18" customHeight="1">
      <c r="A10" s="84" t="s">
        <v>95</v>
      </c>
      <c r="B10" s="84" t="s">
        <v>96</v>
      </c>
      <c r="C10" s="76">
        <v>8900</v>
      </c>
      <c r="D10" s="82"/>
      <c r="E10" s="82"/>
      <c r="F10" s="82"/>
      <c r="G10" s="82">
        <v>8900</v>
      </c>
    </row>
    <row r="11" spans="1:7" ht="18" customHeight="1">
      <c r="A11" s="83" t="s">
        <v>97</v>
      </c>
      <c r="B11" s="83" t="s">
        <v>98</v>
      </c>
      <c r="C11" s="76">
        <v>243000</v>
      </c>
      <c r="D11" s="82"/>
      <c r="E11" s="82"/>
      <c r="F11" s="82"/>
      <c r="G11" s="82">
        <v>243000</v>
      </c>
    </row>
    <row r="12" spans="1:7" ht="18" customHeight="1">
      <c r="A12" s="84" t="s">
        <v>99</v>
      </c>
      <c r="B12" s="84" t="s">
        <v>100</v>
      </c>
      <c r="C12" s="76">
        <v>243000</v>
      </c>
      <c r="D12" s="82"/>
      <c r="E12" s="82"/>
      <c r="F12" s="82"/>
      <c r="G12" s="82">
        <v>243000</v>
      </c>
    </row>
    <row r="13" spans="1:7" ht="18" customHeight="1">
      <c r="A13" s="18" t="s">
        <v>101</v>
      </c>
      <c r="B13" s="18" t="s">
        <v>102</v>
      </c>
      <c r="C13" s="76">
        <v>979912.92</v>
      </c>
      <c r="D13" s="82">
        <v>979912.92</v>
      </c>
      <c r="E13" s="82">
        <v>920064</v>
      </c>
      <c r="F13" s="82">
        <v>59848.92</v>
      </c>
      <c r="G13" s="82"/>
    </row>
    <row r="14" spans="1:7" ht="18" customHeight="1">
      <c r="A14" s="83" t="s">
        <v>103</v>
      </c>
      <c r="B14" s="83" t="s">
        <v>104</v>
      </c>
      <c r="C14" s="76">
        <v>920064</v>
      </c>
      <c r="D14" s="82">
        <v>920064</v>
      </c>
      <c r="E14" s="82">
        <v>920064</v>
      </c>
      <c r="F14" s="82"/>
      <c r="G14" s="82"/>
    </row>
    <row r="15" spans="1:7" ht="18" customHeight="1">
      <c r="A15" s="84" t="s">
        <v>105</v>
      </c>
      <c r="B15" s="84" t="s">
        <v>106</v>
      </c>
      <c r="C15" s="76">
        <v>838464</v>
      </c>
      <c r="D15" s="82">
        <v>838464</v>
      </c>
      <c r="E15" s="82">
        <v>838464</v>
      </c>
      <c r="F15" s="82"/>
      <c r="G15" s="82"/>
    </row>
    <row r="16" spans="1:7" ht="18" customHeight="1">
      <c r="A16" s="84" t="s">
        <v>107</v>
      </c>
      <c r="B16" s="84" t="s">
        <v>108</v>
      </c>
      <c r="C16" s="76">
        <v>81600</v>
      </c>
      <c r="D16" s="82">
        <v>81600</v>
      </c>
      <c r="E16" s="82">
        <v>81600</v>
      </c>
      <c r="F16" s="82"/>
      <c r="G16" s="82"/>
    </row>
    <row r="17" spans="1:7" ht="18" customHeight="1">
      <c r="A17" s="83" t="s">
        <v>109</v>
      </c>
      <c r="B17" s="83" t="s">
        <v>110</v>
      </c>
      <c r="C17" s="76">
        <v>59848.92</v>
      </c>
      <c r="D17" s="82">
        <v>59848.92</v>
      </c>
      <c r="E17" s="82"/>
      <c r="F17" s="82">
        <v>59848.92</v>
      </c>
      <c r="G17" s="82"/>
    </row>
    <row r="18" spans="1:7" ht="18" customHeight="1">
      <c r="A18" s="84" t="s">
        <v>111</v>
      </c>
      <c r="B18" s="84" t="s">
        <v>112</v>
      </c>
      <c r="C18" s="76">
        <v>59848.92</v>
      </c>
      <c r="D18" s="82">
        <v>59848.92</v>
      </c>
      <c r="E18" s="82"/>
      <c r="F18" s="82">
        <v>59848.92</v>
      </c>
      <c r="G18" s="82"/>
    </row>
    <row r="19" spans="1:7" ht="18" customHeight="1">
      <c r="A19" s="18" t="s">
        <v>113</v>
      </c>
      <c r="B19" s="18" t="s">
        <v>114</v>
      </c>
      <c r="C19" s="76">
        <v>651546.92000000004</v>
      </c>
      <c r="D19" s="82">
        <v>651546.92000000004</v>
      </c>
      <c r="E19" s="82">
        <v>651546.92000000004</v>
      </c>
      <c r="F19" s="82"/>
      <c r="G19" s="82"/>
    </row>
    <row r="20" spans="1:7" ht="18" customHeight="1">
      <c r="A20" s="83" t="s">
        <v>115</v>
      </c>
      <c r="B20" s="83" t="s">
        <v>116</v>
      </c>
      <c r="C20" s="76">
        <v>651546.92000000004</v>
      </c>
      <c r="D20" s="82">
        <v>651546.92000000004</v>
      </c>
      <c r="E20" s="82">
        <v>651546.92000000004</v>
      </c>
      <c r="F20" s="82"/>
      <c r="G20" s="82"/>
    </row>
    <row r="21" spans="1:7" ht="18" customHeight="1">
      <c r="A21" s="84" t="s">
        <v>117</v>
      </c>
      <c r="B21" s="84" t="s">
        <v>118</v>
      </c>
      <c r="C21" s="76">
        <v>393932</v>
      </c>
      <c r="D21" s="82">
        <v>393932</v>
      </c>
      <c r="E21" s="82">
        <v>393932</v>
      </c>
      <c r="F21" s="82"/>
      <c r="G21" s="82"/>
    </row>
    <row r="22" spans="1:7" ht="18" customHeight="1">
      <c r="A22" s="84" t="s">
        <v>119</v>
      </c>
      <c r="B22" s="84" t="s">
        <v>120</v>
      </c>
      <c r="C22" s="76">
        <v>218640</v>
      </c>
      <c r="D22" s="82">
        <v>218640</v>
      </c>
      <c r="E22" s="82">
        <v>218640</v>
      </c>
      <c r="F22" s="82"/>
      <c r="G22" s="82"/>
    </row>
    <row r="23" spans="1:7" ht="18" customHeight="1">
      <c r="A23" s="84" t="s">
        <v>121</v>
      </c>
      <c r="B23" s="84" t="s">
        <v>122</v>
      </c>
      <c r="C23" s="76">
        <v>38974.92</v>
      </c>
      <c r="D23" s="82">
        <v>38974.92</v>
      </c>
      <c r="E23" s="82">
        <v>38974.92</v>
      </c>
      <c r="F23" s="82"/>
      <c r="G23" s="82"/>
    </row>
    <row r="24" spans="1:7" ht="18" customHeight="1">
      <c r="A24" s="18" t="s">
        <v>123</v>
      </c>
      <c r="B24" s="18" t="s">
        <v>124</v>
      </c>
      <c r="C24" s="76">
        <v>747588</v>
      </c>
      <c r="D24" s="82">
        <v>747588</v>
      </c>
      <c r="E24" s="82">
        <v>747588</v>
      </c>
      <c r="F24" s="82"/>
      <c r="G24" s="82"/>
    </row>
    <row r="25" spans="1:7" ht="18" customHeight="1">
      <c r="A25" s="83" t="s">
        <v>125</v>
      </c>
      <c r="B25" s="83" t="s">
        <v>126</v>
      </c>
      <c r="C25" s="76">
        <v>747588</v>
      </c>
      <c r="D25" s="82">
        <v>747588</v>
      </c>
      <c r="E25" s="82">
        <v>747588</v>
      </c>
      <c r="F25" s="82"/>
      <c r="G25" s="82"/>
    </row>
    <row r="26" spans="1:7" ht="18" customHeight="1">
      <c r="A26" s="84" t="s">
        <v>127</v>
      </c>
      <c r="B26" s="84" t="s">
        <v>128</v>
      </c>
      <c r="C26" s="76">
        <v>747588</v>
      </c>
      <c r="D26" s="82">
        <v>747588</v>
      </c>
      <c r="E26" s="82">
        <v>747588</v>
      </c>
      <c r="F26" s="82"/>
      <c r="G26" s="82"/>
    </row>
    <row r="27" spans="1:7" ht="18" customHeight="1">
      <c r="A27" s="136" t="s">
        <v>165</v>
      </c>
      <c r="B27" s="136" t="s">
        <v>165</v>
      </c>
      <c r="C27" s="76">
        <v>16400125.59</v>
      </c>
      <c r="D27" s="82">
        <v>14421634.32</v>
      </c>
      <c r="E27" s="76">
        <v>14082585.880000001</v>
      </c>
      <c r="F27" s="76">
        <v>339048.44</v>
      </c>
      <c r="G27" s="76">
        <v>1978491.27</v>
      </c>
    </row>
  </sheetData>
  <mergeCells count="7">
    <mergeCell ref="A2:G2"/>
    <mergeCell ref="A3:E3"/>
    <mergeCell ref="A4:B4"/>
    <mergeCell ref="D4:F4"/>
    <mergeCell ref="A27:B27"/>
    <mergeCell ref="C4:C5"/>
    <mergeCell ref="G4:G5"/>
  </mergeCells>
  <phoneticPr fontId="22" type="noConversion"/>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Right="0"/>
  </sheetPr>
  <dimension ref="A1:F9"/>
  <sheetViews>
    <sheetView showZeros="0" workbookViewId="0">
      <pane ySplit="1" topLeftCell="A2" activePane="bottomLeft" state="frozen"/>
      <selection pane="bottomLeft" activeCell="A4" sqref="A4:D4"/>
    </sheetView>
  </sheetViews>
  <sheetFormatPr defaultColWidth="9.1328125" defaultRowHeight="14.25" customHeight="1"/>
  <cols>
    <col min="1" max="1" width="27.3984375" customWidth="1"/>
    <col min="2" max="6" width="31.19921875" customWidth="1"/>
  </cols>
  <sheetData>
    <row r="1" spans="1:6" ht="14.25" customHeight="1">
      <c r="A1" s="15"/>
      <c r="B1" s="15"/>
      <c r="C1" s="15"/>
      <c r="D1" s="15"/>
      <c r="E1" s="15"/>
      <c r="F1" s="15"/>
    </row>
    <row r="2" spans="1:6" ht="12" customHeight="1">
      <c r="A2" s="77"/>
      <c r="B2" s="77"/>
      <c r="C2" s="39"/>
      <c r="F2" s="38" t="s">
        <v>166</v>
      </c>
    </row>
    <row r="3" spans="1:6" ht="25.5" customHeight="1">
      <c r="A3" s="137" t="s">
        <v>167</v>
      </c>
      <c r="B3" s="137"/>
      <c r="C3" s="137"/>
      <c r="D3" s="137"/>
      <c r="E3" s="137"/>
      <c r="F3" s="137"/>
    </row>
    <row r="4" spans="1:6" ht="15.75" customHeight="1">
      <c r="A4" s="111" t="str">
        <f>"单位名称：昆明市西山区书林第一小学福海校区"</f>
        <v>单位名称：昆明市西山区书林第一小学福海校区</v>
      </c>
      <c r="B4" s="138"/>
      <c r="C4" s="139"/>
      <c r="D4" s="112"/>
      <c r="F4" s="38" t="s">
        <v>0</v>
      </c>
    </row>
    <row r="5" spans="1:6" ht="19.5" customHeight="1">
      <c r="A5" s="143" t="s">
        <v>168</v>
      </c>
      <c r="B5" s="145" t="s">
        <v>169</v>
      </c>
      <c r="C5" s="140" t="s">
        <v>170</v>
      </c>
      <c r="D5" s="141"/>
      <c r="E5" s="142"/>
      <c r="F5" s="145" t="s">
        <v>171</v>
      </c>
    </row>
    <row r="6" spans="1:6" ht="19.5" customHeight="1">
      <c r="A6" s="144"/>
      <c r="B6" s="146"/>
      <c r="C6" s="42" t="s">
        <v>51</v>
      </c>
      <c r="D6" s="42" t="s">
        <v>172</v>
      </c>
      <c r="E6" s="42" t="s">
        <v>173</v>
      </c>
      <c r="F6" s="146"/>
    </row>
    <row r="7" spans="1:6" ht="18.75" customHeight="1">
      <c r="A7" s="78">
        <v>1</v>
      </c>
      <c r="B7" s="78">
        <v>2</v>
      </c>
      <c r="C7" s="79">
        <v>3</v>
      </c>
      <c r="D7" s="78">
        <v>4</v>
      </c>
      <c r="E7" s="78">
        <v>5</v>
      </c>
      <c r="F7" s="78">
        <v>6</v>
      </c>
    </row>
    <row r="8" spans="1:6" ht="18.75" customHeight="1">
      <c r="A8" s="62"/>
      <c r="B8" s="62"/>
      <c r="C8" s="80"/>
      <c r="D8" s="62"/>
      <c r="E8" s="62"/>
      <c r="F8" s="62"/>
    </row>
    <row r="9" spans="1:6" ht="14.25" customHeight="1">
      <c r="A9" t="s">
        <v>174</v>
      </c>
    </row>
  </sheetData>
  <mergeCells count="6">
    <mergeCell ref="A3:F3"/>
    <mergeCell ref="A4:D4"/>
    <mergeCell ref="C5:E5"/>
    <mergeCell ref="A5:A6"/>
    <mergeCell ref="B5:B6"/>
    <mergeCell ref="F5:F6"/>
  </mergeCells>
  <phoneticPr fontId="22" type="noConversion"/>
  <pageMargins left="0.75" right="0.75" top="1" bottom="1" header="0.5" footer="0.5"/>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Right="0"/>
  </sheetPr>
  <dimension ref="A1:IL36"/>
  <sheetViews>
    <sheetView showZeros="0" topLeftCell="D1" workbookViewId="0">
      <pane ySplit="1" topLeftCell="A2" activePane="bottomLeft" state="frozen"/>
      <selection pane="bottomLeft" sqref="A1:XFD1"/>
    </sheetView>
  </sheetViews>
  <sheetFormatPr defaultColWidth="9.1328125" defaultRowHeight="12.75" customHeight="1"/>
  <cols>
    <col min="1" max="1" width="28.73046875" customWidth="1"/>
    <col min="2" max="3" width="23.86328125" customWidth="1"/>
    <col min="4" max="4" width="14.59765625" customWidth="1"/>
    <col min="5" max="5" width="27.53125" customWidth="1"/>
    <col min="6" max="6" width="14.73046875" customWidth="1"/>
    <col min="7" max="7" width="24.1328125" customWidth="1"/>
    <col min="8" max="13" width="15.33203125" customWidth="1"/>
    <col min="14" max="16" width="14.73046875" customWidth="1"/>
    <col min="17" max="17" width="14.86328125" customWidth="1"/>
    <col min="18" max="23" width="15" customWidth="1"/>
    <col min="24" max="246" width="9.1328125" customWidth="1"/>
  </cols>
  <sheetData>
    <row r="1" spans="1:23" ht="14.25" customHeight="1">
      <c r="A1" s="214"/>
      <c r="B1" s="214"/>
      <c r="C1" s="214"/>
      <c r="D1" s="214"/>
      <c r="E1" s="214"/>
      <c r="F1" s="214"/>
      <c r="G1" s="214"/>
      <c r="H1" s="214"/>
      <c r="I1" s="214"/>
      <c r="J1" s="214"/>
      <c r="K1" s="214"/>
      <c r="L1" s="214"/>
      <c r="M1" s="214"/>
      <c r="N1" s="214"/>
      <c r="O1" s="214"/>
      <c r="P1" s="214"/>
      <c r="Q1" s="214"/>
      <c r="R1" s="214"/>
      <c r="S1" s="214"/>
      <c r="T1" s="214"/>
      <c r="U1" s="214"/>
      <c r="V1" s="214"/>
      <c r="W1" s="214"/>
    </row>
    <row r="2" spans="1:23" ht="13.5" customHeight="1">
      <c r="A2" s="213"/>
      <c r="B2" s="213"/>
      <c r="C2" s="213"/>
      <c r="D2" s="215"/>
      <c r="E2" s="215"/>
      <c r="F2" s="215"/>
      <c r="G2" s="215"/>
      <c r="H2" s="213"/>
      <c r="I2" s="213"/>
      <c r="J2" s="213"/>
      <c r="K2" s="213"/>
      <c r="L2" s="213"/>
      <c r="M2" s="213"/>
      <c r="N2" s="213"/>
      <c r="O2" s="213"/>
      <c r="P2" s="213"/>
      <c r="Q2" s="213"/>
      <c r="R2" s="213"/>
      <c r="S2" s="213"/>
      <c r="T2" s="213"/>
      <c r="U2" s="220"/>
      <c r="V2" s="213"/>
      <c r="W2" s="218" t="s">
        <v>175</v>
      </c>
    </row>
    <row r="3" spans="1:23" ht="27.75" customHeight="1">
      <c r="A3" s="208" t="s">
        <v>176</v>
      </c>
      <c r="B3" s="208"/>
      <c r="C3" s="208"/>
      <c r="D3" s="208"/>
      <c r="E3" s="208"/>
      <c r="F3" s="208"/>
      <c r="G3" s="208"/>
      <c r="H3" s="208"/>
      <c r="I3" s="208"/>
      <c r="J3" s="208"/>
      <c r="K3" s="208"/>
      <c r="L3" s="208"/>
      <c r="M3" s="208"/>
      <c r="N3" s="208"/>
      <c r="O3" s="208"/>
      <c r="P3" s="208"/>
      <c r="Q3" s="208"/>
      <c r="R3" s="208"/>
      <c r="S3" s="208"/>
      <c r="T3" s="208"/>
      <c r="U3" s="208"/>
      <c r="V3" s="208"/>
      <c r="W3" s="208"/>
    </row>
    <row r="4" spans="1:23" ht="13.5" customHeight="1">
      <c r="A4" s="202" t="str">
        <f>"单位名称：昆明市西山区书林第一小学福海校区"</f>
        <v>单位名称：昆明市西山区书林第一小学福海校区</v>
      </c>
      <c r="B4" s="207"/>
      <c r="C4" s="207"/>
      <c r="D4" s="207"/>
      <c r="E4" s="207"/>
      <c r="F4" s="207"/>
      <c r="G4" s="207"/>
      <c r="H4" s="216"/>
      <c r="I4" s="216"/>
      <c r="J4" s="216"/>
      <c r="K4" s="216"/>
      <c r="L4" s="216"/>
      <c r="M4" s="216"/>
      <c r="N4" s="216"/>
      <c r="O4" s="216"/>
      <c r="P4" s="216"/>
      <c r="Q4" s="216"/>
      <c r="R4" s="213"/>
      <c r="S4" s="213"/>
      <c r="T4" s="213"/>
      <c r="U4" s="220"/>
      <c r="V4" s="213"/>
      <c r="W4" s="219" t="s">
        <v>0</v>
      </c>
    </row>
    <row r="5" spans="1:23" ht="21.75" customHeight="1">
      <c r="A5" s="211" t="s">
        <v>177</v>
      </c>
      <c r="B5" s="211" t="s">
        <v>178</v>
      </c>
      <c r="C5" s="211" t="s">
        <v>179</v>
      </c>
      <c r="D5" s="199" t="s">
        <v>180</v>
      </c>
      <c r="E5" s="199" t="s">
        <v>181</v>
      </c>
      <c r="F5" s="199" t="s">
        <v>182</v>
      </c>
      <c r="G5" s="199" t="s">
        <v>183</v>
      </c>
      <c r="H5" s="204" t="s">
        <v>184</v>
      </c>
      <c r="I5" s="204"/>
      <c r="J5" s="204"/>
      <c r="K5" s="204"/>
      <c r="L5" s="206"/>
      <c r="M5" s="206"/>
      <c r="N5" s="206"/>
      <c r="O5" s="206"/>
      <c r="P5" s="206"/>
      <c r="Q5" s="205"/>
      <c r="R5" s="204"/>
      <c r="S5" s="204"/>
      <c r="T5" s="204"/>
      <c r="U5" s="204"/>
      <c r="V5" s="204"/>
      <c r="W5" s="204"/>
    </row>
    <row r="6" spans="1:23" ht="21.75" customHeight="1">
      <c r="A6" s="201"/>
      <c r="B6" s="201"/>
      <c r="C6" s="201"/>
      <c r="D6" s="209"/>
      <c r="E6" s="209"/>
      <c r="F6" s="209"/>
      <c r="G6" s="209"/>
      <c r="H6" s="204" t="s">
        <v>49</v>
      </c>
      <c r="I6" s="205" t="s">
        <v>52</v>
      </c>
      <c r="J6" s="205"/>
      <c r="K6" s="205"/>
      <c r="L6" s="206"/>
      <c r="M6" s="206"/>
      <c r="N6" s="206" t="s">
        <v>185</v>
      </c>
      <c r="O6" s="206"/>
      <c r="P6" s="206"/>
      <c r="Q6" s="205" t="s">
        <v>55</v>
      </c>
      <c r="R6" s="204" t="s">
        <v>56</v>
      </c>
      <c r="S6" s="205"/>
      <c r="T6" s="205"/>
      <c r="U6" s="205"/>
      <c r="V6" s="205"/>
      <c r="W6" s="205"/>
    </row>
    <row r="7" spans="1:23" ht="15" customHeight="1">
      <c r="A7" s="210"/>
      <c r="B7" s="210"/>
      <c r="C7" s="210"/>
      <c r="D7" s="200"/>
      <c r="E7" s="200"/>
      <c r="F7" s="200"/>
      <c r="G7" s="200"/>
      <c r="H7" s="204"/>
      <c r="I7" s="205" t="s">
        <v>186</v>
      </c>
      <c r="J7" s="205" t="s">
        <v>187</v>
      </c>
      <c r="K7" s="205" t="s">
        <v>188</v>
      </c>
      <c r="L7" s="198" t="s">
        <v>189</v>
      </c>
      <c r="M7" s="198" t="s">
        <v>190</v>
      </c>
      <c r="N7" s="198" t="s">
        <v>52</v>
      </c>
      <c r="O7" s="198" t="s">
        <v>53</v>
      </c>
      <c r="P7" s="198" t="s">
        <v>54</v>
      </c>
      <c r="Q7" s="205"/>
      <c r="R7" s="205" t="s">
        <v>51</v>
      </c>
      <c r="S7" s="205" t="s">
        <v>57</v>
      </c>
      <c r="T7" s="205" t="s">
        <v>191</v>
      </c>
      <c r="U7" s="205" t="s">
        <v>59</v>
      </c>
      <c r="V7" s="205" t="s">
        <v>60</v>
      </c>
      <c r="W7" s="205" t="s">
        <v>61</v>
      </c>
    </row>
    <row r="8" spans="1:23" ht="27.75" customHeight="1">
      <c r="A8" s="210"/>
      <c r="B8" s="210"/>
      <c r="C8" s="210"/>
      <c r="D8" s="200"/>
      <c r="E8" s="200"/>
      <c r="F8" s="200"/>
      <c r="G8" s="200"/>
      <c r="H8" s="204"/>
      <c r="I8" s="205"/>
      <c r="J8" s="205"/>
      <c r="K8" s="205"/>
      <c r="L8" s="198"/>
      <c r="M8" s="198"/>
      <c r="N8" s="198"/>
      <c r="O8" s="198"/>
      <c r="P8" s="198"/>
      <c r="Q8" s="205"/>
      <c r="R8" s="205"/>
      <c r="S8" s="205"/>
      <c r="T8" s="205"/>
      <c r="U8" s="205"/>
      <c r="V8" s="205"/>
      <c r="W8" s="205"/>
    </row>
    <row r="9" spans="1:23" ht="15" customHeight="1">
      <c r="A9" s="221">
        <v>1</v>
      </c>
      <c r="B9" s="221">
        <v>2</v>
      </c>
      <c r="C9" s="221">
        <v>3</v>
      </c>
      <c r="D9" s="221">
        <v>4</v>
      </c>
      <c r="E9" s="221">
        <v>5</v>
      </c>
      <c r="F9" s="221">
        <v>6</v>
      </c>
      <c r="G9" s="221">
        <v>7</v>
      </c>
      <c r="H9" s="221">
        <v>8</v>
      </c>
      <c r="I9" s="221">
        <v>9</v>
      </c>
      <c r="J9" s="221">
        <v>10</v>
      </c>
      <c r="K9" s="221">
        <v>11</v>
      </c>
      <c r="L9" s="221">
        <v>12</v>
      </c>
      <c r="M9" s="221">
        <v>13</v>
      </c>
      <c r="N9" s="221">
        <v>14</v>
      </c>
      <c r="O9" s="221">
        <v>15</v>
      </c>
      <c r="P9" s="221">
        <v>16</v>
      </c>
      <c r="Q9" s="221">
        <v>17</v>
      </c>
      <c r="R9" s="221">
        <v>18</v>
      </c>
      <c r="S9" s="221">
        <v>19</v>
      </c>
      <c r="T9" s="221">
        <v>20</v>
      </c>
      <c r="U9" s="221">
        <v>21</v>
      </c>
      <c r="V9" s="221">
        <v>22</v>
      </c>
      <c r="W9" s="221">
        <v>23</v>
      </c>
    </row>
    <row r="10" spans="1:23" ht="13.5">
      <c r="A10" s="222" t="s">
        <v>63</v>
      </c>
      <c r="B10" s="223" t="s">
        <v>192</v>
      </c>
      <c r="C10" s="224" t="s">
        <v>193</v>
      </c>
      <c r="D10" s="224" t="s">
        <v>93</v>
      </c>
      <c r="E10" s="224" t="s">
        <v>94</v>
      </c>
      <c r="F10" s="224" t="s">
        <v>194</v>
      </c>
      <c r="G10" s="224" t="s">
        <v>195</v>
      </c>
      <c r="H10" s="226">
        <v>2400</v>
      </c>
      <c r="I10" s="226">
        <v>2400</v>
      </c>
      <c r="J10" s="221"/>
      <c r="K10" s="221"/>
      <c r="L10" s="221"/>
      <c r="M10" s="221"/>
      <c r="N10" s="221"/>
      <c r="O10" s="221"/>
      <c r="P10" s="221"/>
      <c r="Q10" s="221"/>
      <c r="R10" s="221"/>
      <c r="S10" s="221"/>
      <c r="T10" s="221"/>
      <c r="U10" s="221"/>
      <c r="V10" s="221"/>
      <c r="W10" s="221"/>
    </row>
    <row r="11" spans="1:23" ht="13.5">
      <c r="A11" s="222" t="s">
        <v>63</v>
      </c>
      <c r="B11" s="223" t="s">
        <v>196</v>
      </c>
      <c r="C11" s="224" t="s">
        <v>197</v>
      </c>
      <c r="D11" s="224" t="s">
        <v>93</v>
      </c>
      <c r="E11" s="224" t="s">
        <v>94</v>
      </c>
      <c r="F11" s="224" t="s">
        <v>198</v>
      </c>
      <c r="G11" s="224" t="s">
        <v>199</v>
      </c>
      <c r="H11" s="226">
        <v>9600</v>
      </c>
      <c r="I11" s="226">
        <v>9600</v>
      </c>
      <c r="J11" s="221"/>
      <c r="K11" s="221"/>
      <c r="L11" s="221"/>
      <c r="M11" s="221"/>
      <c r="N11" s="221"/>
      <c r="O11" s="221"/>
      <c r="P11" s="221"/>
      <c r="Q11" s="221"/>
      <c r="R11" s="221"/>
      <c r="S11" s="221"/>
      <c r="T11" s="221"/>
      <c r="U11" s="221"/>
      <c r="V11" s="221"/>
      <c r="W11" s="221"/>
    </row>
    <row r="12" spans="1:23" ht="13.5">
      <c r="A12" s="222" t="s">
        <v>63</v>
      </c>
      <c r="B12" s="223" t="s">
        <v>200</v>
      </c>
      <c r="C12" s="224" t="s">
        <v>201</v>
      </c>
      <c r="D12" s="224" t="s">
        <v>93</v>
      </c>
      <c r="E12" s="224" t="s">
        <v>94</v>
      </c>
      <c r="F12" s="224" t="s">
        <v>202</v>
      </c>
      <c r="G12" s="224" t="s">
        <v>203</v>
      </c>
      <c r="H12" s="226">
        <v>3917940</v>
      </c>
      <c r="I12" s="226">
        <v>3917940</v>
      </c>
      <c r="J12" s="221"/>
      <c r="K12" s="221"/>
      <c r="L12" s="221"/>
      <c r="M12" s="221"/>
      <c r="N12" s="221"/>
      <c r="O12" s="221"/>
      <c r="P12" s="221"/>
      <c r="Q12" s="221"/>
      <c r="R12" s="221"/>
      <c r="S12" s="221"/>
      <c r="T12" s="221"/>
      <c r="U12" s="221"/>
      <c r="V12" s="221"/>
      <c r="W12" s="221"/>
    </row>
    <row r="13" spans="1:23" ht="13.5">
      <c r="A13" s="222" t="s">
        <v>63</v>
      </c>
      <c r="B13" s="223" t="s">
        <v>200</v>
      </c>
      <c r="C13" s="224" t="s">
        <v>201</v>
      </c>
      <c r="D13" s="224" t="s">
        <v>93</v>
      </c>
      <c r="E13" s="224" t="s">
        <v>94</v>
      </c>
      <c r="F13" s="224" t="s">
        <v>202</v>
      </c>
      <c r="G13" s="224" t="s">
        <v>203</v>
      </c>
      <c r="H13" s="226">
        <v>957060</v>
      </c>
      <c r="I13" s="226">
        <v>957060</v>
      </c>
      <c r="J13" s="221"/>
      <c r="K13" s="221"/>
      <c r="L13" s="221"/>
      <c r="M13" s="221"/>
      <c r="N13" s="221"/>
      <c r="O13" s="221"/>
      <c r="P13" s="221"/>
      <c r="Q13" s="221"/>
      <c r="R13" s="221"/>
      <c r="S13" s="221"/>
      <c r="T13" s="221"/>
      <c r="U13" s="221"/>
      <c r="V13" s="221"/>
      <c r="W13" s="221"/>
    </row>
    <row r="14" spans="1:23" ht="13.5">
      <c r="A14" s="222" t="s">
        <v>63</v>
      </c>
      <c r="B14" s="223" t="s">
        <v>204</v>
      </c>
      <c r="C14" s="224" t="s">
        <v>205</v>
      </c>
      <c r="D14" s="224" t="s">
        <v>107</v>
      </c>
      <c r="E14" s="224" t="s">
        <v>108</v>
      </c>
      <c r="F14" s="224" t="s">
        <v>206</v>
      </c>
      <c r="G14" s="224" t="s">
        <v>207</v>
      </c>
      <c r="H14" s="226">
        <v>81600</v>
      </c>
      <c r="I14" s="226">
        <v>81600</v>
      </c>
      <c r="J14" s="221"/>
      <c r="K14" s="221"/>
      <c r="L14" s="221"/>
      <c r="M14" s="221"/>
      <c r="N14" s="221"/>
      <c r="O14" s="221"/>
      <c r="P14" s="221"/>
      <c r="Q14" s="221"/>
      <c r="R14" s="221"/>
      <c r="S14" s="221"/>
      <c r="T14" s="221"/>
      <c r="U14" s="221"/>
      <c r="V14" s="221"/>
      <c r="W14" s="221"/>
    </row>
    <row r="15" spans="1:23" ht="13.5">
      <c r="A15" s="222" t="s">
        <v>63</v>
      </c>
      <c r="B15" s="223" t="s">
        <v>204</v>
      </c>
      <c r="C15" s="224" t="s">
        <v>208</v>
      </c>
      <c r="D15" s="224" t="s">
        <v>93</v>
      </c>
      <c r="E15" s="224" t="s">
        <v>94</v>
      </c>
      <c r="F15" s="224" t="s">
        <v>209</v>
      </c>
      <c r="G15" s="224" t="s">
        <v>208</v>
      </c>
      <c r="H15" s="226">
        <v>44745.36</v>
      </c>
      <c r="I15" s="226">
        <v>44745.36</v>
      </c>
      <c r="J15" s="221"/>
      <c r="K15" s="221"/>
      <c r="L15" s="221"/>
      <c r="M15" s="221"/>
      <c r="N15" s="221"/>
      <c r="O15" s="221"/>
      <c r="P15" s="221"/>
      <c r="Q15" s="221"/>
      <c r="R15" s="221"/>
      <c r="S15" s="221"/>
      <c r="T15" s="221"/>
      <c r="U15" s="221"/>
      <c r="V15" s="221"/>
      <c r="W15" s="221"/>
    </row>
    <row r="16" spans="1:23" ht="13.5">
      <c r="A16" s="222" t="s">
        <v>63</v>
      </c>
      <c r="B16" s="223" t="s">
        <v>210</v>
      </c>
      <c r="C16" s="224" t="s">
        <v>211</v>
      </c>
      <c r="D16" s="224" t="s">
        <v>93</v>
      </c>
      <c r="E16" s="224" t="s">
        <v>94</v>
      </c>
      <c r="F16" s="224" t="s">
        <v>194</v>
      </c>
      <c r="G16" s="224" t="s">
        <v>195</v>
      </c>
      <c r="H16" s="226">
        <v>5000</v>
      </c>
      <c r="I16" s="226">
        <v>5000</v>
      </c>
      <c r="J16" s="221"/>
      <c r="K16" s="221"/>
      <c r="L16" s="221"/>
      <c r="M16" s="221"/>
      <c r="N16" s="221"/>
      <c r="O16" s="221"/>
      <c r="P16" s="221"/>
      <c r="Q16" s="221"/>
      <c r="R16" s="221"/>
      <c r="S16" s="221"/>
      <c r="T16" s="221"/>
      <c r="U16" s="221"/>
      <c r="V16" s="221"/>
      <c r="W16" s="221"/>
    </row>
    <row r="17" spans="1:23" ht="13.5">
      <c r="A17" s="222" t="s">
        <v>63</v>
      </c>
      <c r="B17" s="223" t="s">
        <v>210</v>
      </c>
      <c r="C17" s="224" t="s">
        <v>211</v>
      </c>
      <c r="D17" s="224" t="s">
        <v>93</v>
      </c>
      <c r="E17" s="224" t="s">
        <v>94</v>
      </c>
      <c r="F17" s="224" t="s">
        <v>212</v>
      </c>
      <c r="G17" s="224" t="s">
        <v>213</v>
      </c>
      <c r="H17" s="226">
        <v>85454.16</v>
      </c>
      <c r="I17" s="226">
        <v>85454.16</v>
      </c>
      <c r="J17" s="221"/>
      <c r="K17" s="221"/>
      <c r="L17" s="221"/>
      <c r="M17" s="221"/>
      <c r="N17" s="221"/>
      <c r="O17" s="221"/>
      <c r="P17" s="221"/>
      <c r="Q17" s="221"/>
      <c r="R17" s="221"/>
      <c r="S17" s="221"/>
      <c r="T17" s="221"/>
      <c r="U17" s="221"/>
      <c r="V17" s="221"/>
      <c r="W17" s="221"/>
    </row>
    <row r="18" spans="1:23" ht="13.5">
      <c r="A18" s="222" t="s">
        <v>63</v>
      </c>
      <c r="B18" s="223" t="s">
        <v>210</v>
      </c>
      <c r="C18" s="224" t="s">
        <v>211</v>
      </c>
      <c r="D18" s="224" t="s">
        <v>93</v>
      </c>
      <c r="E18" s="224" t="s">
        <v>94</v>
      </c>
      <c r="F18" s="224" t="s">
        <v>198</v>
      </c>
      <c r="G18" s="224" t="s">
        <v>199</v>
      </c>
      <c r="H18" s="226">
        <v>132000</v>
      </c>
      <c r="I18" s="226">
        <v>132000</v>
      </c>
      <c r="J18" s="221"/>
      <c r="K18" s="221"/>
      <c r="L18" s="221"/>
      <c r="M18" s="221"/>
      <c r="N18" s="221"/>
      <c r="O18" s="221"/>
      <c r="P18" s="221"/>
      <c r="Q18" s="221"/>
      <c r="R18" s="221"/>
      <c r="S18" s="221"/>
      <c r="T18" s="221"/>
      <c r="U18" s="221"/>
      <c r="V18" s="221"/>
      <c r="W18" s="221"/>
    </row>
    <row r="19" spans="1:23" ht="13.5">
      <c r="A19" s="222" t="s">
        <v>63</v>
      </c>
      <c r="B19" s="225" t="s">
        <v>214</v>
      </c>
      <c r="C19" s="224" t="s">
        <v>215</v>
      </c>
      <c r="D19" s="224" t="s">
        <v>111</v>
      </c>
      <c r="E19" s="224" t="s">
        <v>112</v>
      </c>
      <c r="F19" s="224" t="s">
        <v>198</v>
      </c>
      <c r="G19" s="224" t="s">
        <v>199</v>
      </c>
      <c r="H19" s="226">
        <v>59848.92</v>
      </c>
      <c r="I19" s="226">
        <v>59848.92</v>
      </c>
      <c r="J19" s="221"/>
      <c r="K19" s="221"/>
      <c r="L19" s="221"/>
      <c r="M19" s="221"/>
      <c r="N19" s="221"/>
      <c r="O19" s="221"/>
      <c r="P19" s="221"/>
      <c r="Q19" s="221"/>
      <c r="R19" s="221"/>
      <c r="S19" s="221"/>
      <c r="T19" s="221"/>
      <c r="U19" s="221"/>
      <c r="V19" s="221"/>
      <c r="W19" s="221"/>
    </row>
    <row r="20" spans="1:23" ht="13.5">
      <c r="A20" s="222" t="s">
        <v>63</v>
      </c>
      <c r="B20" s="223" t="s">
        <v>216</v>
      </c>
      <c r="C20" s="224" t="s">
        <v>217</v>
      </c>
      <c r="D20" s="224" t="s">
        <v>105</v>
      </c>
      <c r="E20" s="224" t="s">
        <v>106</v>
      </c>
      <c r="F20" s="224" t="s">
        <v>218</v>
      </c>
      <c r="G20" s="224" t="s">
        <v>219</v>
      </c>
      <c r="H20" s="226">
        <v>838464</v>
      </c>
      <c r="I20" s="226">
        <v>838464</v>
      </c>
      <c r="J20" s="221"/>
      <c r="K20" s="221"/>
      <c r="L20" s="221"/>
      <c r="M20" s="221"/>
      <c r="N20" s="221"/>
      <c r="O20" s="221"/>
      <c r="P20" s="221"/>
      <c r="Q20" s="221"/>
      <c r="R20" s="221"/>
      <c r="S20" s="221"/>
      <c r="T20" s="221"/>
      <c r="U20" s="221"/>
      <c r="V20" s="221"/>
      <c r="W20" s="221"/>
    </row>
    <row r="21" spans="1:23" ht="13.5">
      <c r="A21" s="222" t="s">
        <v>63</v>
      </c>
      <c r="B21" s="223" t="s">
        <v>216</v>
      </c>
      <c r="C21" s="224" t="s">
        <v>217</v>
      </c>
      <c r="D21" s="224" t="s">
        <v>117</v>
      </c>
      <c r="E21" s="224" t="s">
        <v>118</v>
      </c>
      <c r="F21" s="224" t="s">
        <v>220</v>
      </c>
      <c r="G21" s="224" t="s">
        <v>221</v>
      </c>
      <c r="H21" s="226">
        <v>393932</v>
      </c>
      <c r="I21" s="226">
        <v>393932</v>
      </c>
      <c r="J21" s="221"/>
      <c r="K21" s="221"/>
      <c r="L21" s="221"/>
      <c r="M21" s="221"/>
      <c r="N21" s="221"/>
      <c r="O21" s="221"/>
      <c r="P21" s="221"/>
      <c r="Q21" s="221"/>
      <c r="R21" s="221"/>
      <c r="S21" s="221"/>
      <c r="T21" s="221"/>
      <c r="U21" s="221"/>
      <c r="V21" s="221"/>
      <c r="W21" s="221"/>
    </row>
    <row r="22" spans="1:23" ht="13.5">
      <c r="A22" s="222" t="s">
        <v>63</v>
      </c>
      <c r="B22" s="223" t="s">
        <v>216</v>
      </c>
      <c r="C22" s="224" t="s">
        <v>217</v>
      </c>
      <c r="D22" s="224" t="s">
        <v>119</v>
      </c>
      <c r="E22" s="224" t="s">
        <v>120</v>
      </c>
      <c r="F22" s="224" t="s">
        <v>222</v>
      </c>
      <c r="G22" s="224" t="s">
        <v>223</v>
      </c>
      <c r="H22" s="226">
        <v>218640</v>
      </c>
      <c r="I22" s="226">
        <v>218640</v>
      </c>
      <c r="J22" s="221"/>
      <c r="K22" s="221"/>
      <c r="L22" s="221"/>
      <c r="M22" s="221"/>
      <c r="N22" s="221"/>
      <c r="O22" s="221"/>
      <c r="P22" s="221"/>
      <c r="Q22" s="221"/>
      <c r="R22" s="221"/>
      <c r="S22" s="221"/>
      <c r="T22" s="221"/>
      <c r="U22" s="221"/>
      <c r="V22" s="221"/>
      <c r="W22" s="221"/>
    </row>
    <row r="23" spans="1:23" ht="13.5">
      <c r="A23" s="222" t="s">
        <v>63</v>
      </c>
      <c r="B23" s="223" t="s">
        <v>216</v>
      </c>
      <c r="C23" s="224" t="s">
        <v>217</v>
      </c>
      <c r="D23" s="224" t="s">
        <v>93</v>
      </c>
      <c r="E23" s="224" t="s">
        <v>94</v>
      </c>
      <c r="F23" s="224" t="s">
        <v>224</v>
      </c>
      <c r="G23" s="224" t="s">
        <v>225</v>
      </c>
      <c r="H23" s="226">
        <v>22623.96</v>
      </c>
      <c r="I23" s="226">
        <v>22623.96</v>
      </c>
      <c r="J23" s="221"/>
      <c r="K23" s="221"/>
      <c r="L23" s="221"/>
      <c r="M23" s="221"/>
      <c r="N23" s="221"/>
      <c r="O23" s="221"/>
      <c r="P23" s="221"/>
      <c r="Q23" s="221"/>
      <c r="R23" s="221"/>
      <c r="S23" s="221"/>
      <c r="T23" s="221"/>
      <c r="U23" s="221"/>
      <c r="V23" s="221"/>
      <c r="W23" s="221"/>
    </row>
    <row r="24" spans="1:23" ht="13.5">
      <c r="A24" s="222" t="s">
        <v>63</v>
      </c>
      <c r="B24" s="223" t="s">
        <v>216</v>
      </c>
      <c r="C24" s="224" t="s">
        <v>217</v>
      </c>
      <c r="D24" s="224" t="s">
        <v>121</v>
      </c>
      <c r="E24" s="224" t="s">
        <v>122</v>
      </c>
      <c r="F24" s="224" t="s">
        <v>224</v>
      </c>
      <c r="G24" s="224" t="s">
        <v>225</v>
      </c>
      <c r="H24" s="226">
        <v>23904</v>
      </c>
      <c r="I24" s="226">
        <v>23904</v>
      </c>
      <c r="J24" s="221"/>
      <c r="K24" s="221"/>
      <c r="L24" s="221"/>
      <c r="M24" s="221"/>
      <c r="N24" s="221"/>
      <c r="O24" s="221"/>
      <c r="P24" s="221"/>
      <c r="Q24" s="221"/>
      <c r="R24" s="221"/>
      <c r="S24" s="221"/>
      <c r="T24" s="221"/>
      <c r="U24" s="221"/>
      <c r="V24" s="221"/>
      <c r="W24" s="221"/>
    </row>
    <row r="25" spans="1:23" ht="13.5">
      <c r="A25" s="222" t="s">
        <v>63</v>
      </c>
      <c r="B25" s="223" t="s">
        <v>216</v>
      </c>
      <c r="C25" s="224" t="s">
        <v>217</v>
      </c>
      <c r="D25" s="224" t="s">
        <v>121</v>
      </c>
      <c r="E25" s="224" t="s">
        <v>122</v>
      </c>
      <c r="F25" s="224" t="s">
        <v>224</v>
      </c>
      <c r="G25" s="224" t="s">
        <v>225</v>
      </c>
      <c r="H25" s="226">
        <v>15070.92</v>
      </c>
      <c r="I25" s="226">
        <v>15070.92</v>
      </c>
      <c r="J25" s="221"/>
      <c r="K25" s="221"/>
      <c r="L25" s="221"/>
      <c r="M25" s="221"/>
      <c r="N25" s="221"/>
      <c r="O25" s="221"/>
      <c r="P25" s="221"/>
      <c r="Q25" s="221"/>
      <c r="R25" s="221"/>
      <c r="S25" s="221"/>
      <c r="T25" s="221"/>
      <c r="U25" s="221"/>
      <c r="V25" s="221"/>
      <c r="W25" s="221"/>
    </row>
    <row r="26" spans="1:23" ht="13.5">
      <c r="A26" s="222" t="s">
        <v>63</v>
      </c>
      <c r="B26" s="223" t="s">
        <v>226</v>
      </c>
      <c r="C26" s="224" t="s">
        <v>227</v>
      </c>
      <c r="D26" s="224" t="s">
        <v>93</v>
      </c>
      <c r="E26" s="224" t="s">
        <v>94</v>
      </c>
      <c r="F26" s="224" t="s">
        <v>228</v>
      </c>
      <c r="G26" s="224" t="s">
        <v>229</v>
      </c>
      <c r="H26" s="226">
        <v>1540000</v>
      </c>
      <c r="I26" s="226">
        <v>1540000</v>
      </c>
      <c r="J26" s="221"/>
      <c r="K26" s="221"/>
      <c r="L26" s="221"/>
      <c r="M26" s="221"/>
      <c r="N26" s="221"/>
      <c r="O26" s="221"/>
      <c r="P26" s="221"/>
      <c r="Q26" s="221"/>
      <c r="R26" s="221"/>
      <c r="S26" s="221"/>
      <c r="T26" s="221"/>
      <c r="U26" s="221"/>
      <c r="V26" s="221"/>
      <c r="W26" s="221"/>
    </row>
    <row r="27" spans="1:23" ht="13.5">
      <c r="A27" s="222" t="s">
        <v>63</v>
      </c>
      <c r="B27" s="223" t="s">
        <v>226</v>
      </c>
      <c r="C27" s="224" t="s">
        <v>227</v>
      </c>
      <c r="D27" s="224" t="s">
        <v>93</v>
      </c>
      <c r="E27" s="224" t="s">
        <v>94</v>
      </c>
      <c r="F27" s="224" t="s">
        <v>230</v>
      </c>
      <c r="G27" s="224" t="s">
        <v>231</v>
      </c>
      <c r="H27" s="226">
        <v>792000</v>
      </c>
      <c r="I27" s="226">
        <v>792000</v>
      </c>
      <c r="J27" s="221"/>
      <c r="K27" s="221"/>
      <c r="L27" s="221"/>
      <c r="M27" s="221"/>
      <c r="N27" s="221"/>
      <c r="O27" s="221"/>
      <c r="P27" s="221"/>
      <c r="Q27" s="221"/>
      <c r="R27" s="221"/>
      <c r="S27" s="221"/>
      <c r="T27" s="221"/>
      <c r="U27" s="221"/>
      <c r="V27" s="221"/>
      <c r="W27" s="221"/>
    </row>
    <row r="28" spans="1:23" ht="13.5">
      <c r="A28" s="222" t="s">
        <v>63</v>
      </c>
      <c r="B28" s="223" t="s">
        <v>232</v>
      </c>
      <c r="C28" s="224" t="s">
        <v>128</v>
      </c>
      <c r="D28" s="224" t="s">
        <v>127</v>
      </c>
      <c r="E28" s="224" t="s">
        <v>128</v>
      </c>
      <c r="F28" s="224" t="s">
        <v>233</v>
      </c>
      <c r="G28" s="224" t="s">
        <v>128</v>
      </c>
      <c r="H28" s="226">
        <v>747588</v>
      </c>
      <c r="I28" s="226">
        <v>747588</v>
      </c>
      <c r="J28" s="221"/>
      <c r="K28" s="221"/>
      <c r="L28" s="221"/>
      <c r="M28" s="221"/>
      <c r="N28" s="221"/>
      <c r="O28" s="221"/>
      <c r="P28" s="221"/>
      <c r="Q28" s="221"/>
      <c r="R28" s="221"/>
      <c r="S28" s="221"/>
      <c r="T28" s="221"/>
      <c r="U28" s="221"/>
      <c r="V28" s="221"/>
      <c r="W28" s="221"/>
    </row>
    <row r="29" spans="1:23" ht="13.5">
      <c r="A29" s="222" t="s">
        <v>63</v>
      </c>
      <c r="B29" s="223" t="s">
        <v>234</v>
      </c>
      <c r="C29" s="224" t="s">
        <v>235</v>
      </c>
      <c r="D29" s="224" t="s">
        <v>93</v>
      </c>
      <c r="E29" s="224" t="s">
        <v>94</v>
      </c>
      <c r="F29" s="224" t="s">
        <v>236</v>
      </c>
      <c r="G29" s="224" t="s">
        <v>237</v>
      </c>
      <c r="H29" s="226">
        <v>2237268</v>
      </c>
      <c r="I29" s="226">
        <v>2237268</v>
      </c>
      <c r="J29" s="221"/>
      <c r="K29" s="221"/>
      <c r="L29" s="221"/>
      <c r="M29" s="221"/>
      <c r="N29" s="221"/>
      <c r="O29" s="221"/>
      <c r="P29" s="221"/>
      <c r="Q29" s="221"/>
      <c r="R29" s="221"/>
      <c r="S29" s="221"/>
      <c r="T29" s="221"/>
      <c r="U29" s="221"/>
      <c r="V29" s="221"/>
      <c r="W29" s="221"/>
    </row>
    <row r="30" spans="1:23" ht="13.5">
      <c r="A30" s="222" t="s">
        <v>63</v>
      </c>
      <c r="B30" s="223" t="s">
        <v>234</v>
      </c>
      <c r="C30" s="224" t="s">
        <v>235</v>
      </c>
      <c r="D30" s="224" t="s">
        <v>93</v>
      </c>
      <c r="E30" s="224" t="s">
        <v>94</v>
      </c>
      <c r="F30" s="224" t="s">
        <v>238</v>
      </c>
      <c r="G30" s="224" t="s">
        <v>239</v>
      </c>
      <c r="H30" s="226">
        <v>866616</v>
      </c>
      <c r="I30" s="226">
        <v>866616</v>
      </c>
      <c r="J30" s="221"/>
      <c r="K30" s="221"/>
      <c r="L30" s="221"/>
      <c r="M30" s="221"/>
      <c r="N30" s="221"/>
      <c r="O30" s="221"/>
      <c r="P30" s="221"/>
      <c r="Q30" s="221"/>
      <c r="R30" s="221"/>
      <c r="S30" s="221"/>
      <c r="T30" s="221"/>
      <c r="U30" s="221"/>
      <c r="V30" s="221"/>
      <c r="W30" s="221"/>
    </row>
    <row r="31" spans="1:23" ht="13.5">
      <c r="A31" s="222" t="s">
        <v>63</v>
      </c>
      <c r="B31" s="223" t="s">
        <v>234</v>
      </c>
      <c r="C31" s="224" t="s">
        <v>235</v>
      </c>
      <c r="D31" s="224" t="s">
        <v>93</v>
      </c>
      <c r="E31" s="224" t="s">
        <v>94</v>
      </c>
      <c r="F31" s="224" t="s">
        <v>228</v>
      </c>
      <c r="G31" s="224" t="s">
        <v>229</v>
      </c>
      <c r="H31" s="226">
        <v>186439</v>
      </c>
      <c r="I31" s="226">
        <v>186439</v>
      </c>
      <c r="J31" s="221"/>
      <c r="K31" s="221"/>
      <c r="L31" s="221"/>
      <c r="M31" s="221"/>
      <c r="N31" s="221"/>
      <c r="O31" s="221"/>
      <c r="P31" s="221"/>
      <c r="Q31" s="221"/>
      <c r="R31" s="221"/>
      <c r="S31" s="221"/>
      <c r="T31" s="221"/>
      <c r="U31" s="221"/>
      <c r="V31" s="221"/>
      <c r="W31" s="221"/>
    </row>
    <row r="32" spans="1:23" ht="13.5">
      <c r="A32" s="222" t="s">
        <v>63</v>
      </c>
      <c r="B32" s="223" t="s">
        <v>234</v>
      </c>
      <c r="C32" s="224" t="s">
        <v>235</v>
      </c>
      <c r="D32" s="224" t="s">
        <v>93</v>
      </c>
      <c r="E32" s="224" t="s">
        <v>94</v>
      </c>
      <c r="F32" s="224" t="s">
        <v>230</v>
      </c>
      <c r="G32" s="224" t="s">
        <v>231</v>
      </c>
      <c r="H32" s="226">
        <v>433800</v>
      </c>
      <c r="I32" s="226">
        <v>433800</v>
      </c>
      <c r="J32" s="221"/>
      <c r="K32" s="221"/>
      <c r="L32" s="221"/>
      <c r="M32" s="221"/>
      <c r="N32" s="221"/>
      <c r="O32" s="221"/>
      <c r="P32" s="221"/>
      <c r="Q32" s="221"/>
      <c r="R32" s="221"/>
      <c r="S32" s="221"/>
      <c r="T32" s="221"/>
      <c r="U32" s="221"/>
      <c r="V32" s="221"/>
      <c r="W32" s="221"/>
    </row>
    <row r="33" spans="1:23" ht="13.5">
      <c r="A33" s="222" t="s">
        <v>63</v>
      </c>
      <c r="B33" s="223" t="s">
        <v>234</v>
      </c>
      <c r="C33" s="224" t="s">
        <v>235</v>
      </c>
      <c r="D33" s="224" t="s">
        <v>93</v>
      </c>
      <c r="E33" s="224" t="s">
        <v>94</v>
      </c>
      <c r="F33" s="224" t="s">
        <v>230</v>
      </c>
      <c r="G33" s="224" t="s">
        <v>231</v>
      </c>
      <c r="H33" s="226">
        <v>809640</v>
      </c>
      <c r="I33" s="226">
        <v>809640</v>
      </c>
      <c r="J33" s="217"/>
      <c r="K33" s="217"/>
      <c r="L33" s="217"/>
      <c r="M33" s="217"/>
      <c r="N33" s="217"/>
      <c r="O33" s="217"/>
      <c r="P33" s="217"/>
      <c r="Q33" s="217"/>
      <c r="R33" s="217"/>
      <c r="S33" s="217"/>
      <c r="T33" s="217"/>
      <c r="U33" s="217"/>
      <c r="V33" s="217"/>
      <c r="W33" s="217"/>
    </row>
    <row r="34" spans="1:23" ht="18.75" customHeight="1">
      <c r="A34" s="197" t="s">
        <v>165</v>
      </c>
      <c r="B34" s="212"/>
      <c r="C34" s="212"/>
      <c r="D34" s="212"/>
      <c r="E34" s="212"/>
      <c r="F34" s="212"/>
      <c r="G34" s="203"/>
      <c r="H34" s="226">
        <v>14421634.32</v>
      </c>
      <c r="I34" s="226">
        <v>14421634.32</v>
      </c>
      <c r="J34" s="217"/>
      <c r="K34" s="217"/>
      <c r="L34" s="217"/>
      <c r="M34" s="217"/>
      <c r="N34" s="217"/>
      <c r="O34" s="217"/>
      <c r="P34" s="217"/>
      <c r="Q34" s="217"/>
      <c r="R34" s="217"/>
      <c r="S34" s="217"/>
      <c r="T34" s="217"/>
      <c r="U34" s="217"/>
      <c r="V34" s="217"/>
      <c r="W34" s="217"/>
    </row>
    <row r="35" spans="1:23" ht="14.25" customHeight="1"/>
    <row r="36" spans="1:23" ht="14.25" customHeight="1"/>
  </sheetData>
  <mergeCells count="30">
    <mergeCell ref="A3:W3"/>
    <mergeCell ref="A4:G4"/>
    <mergeCell ref="H5:W5"/>
    <mergeCell ref="I6:M6"/>
    <mergeCell ref="N6:P6"/>
    <mergeCell ref="R6:W6"/>
    <mergeCell ref="H6:H8"/>
    <mergeCell ref="I7:I8"/>
    <mergeCell ref="J7:J8"/>
    <mergeCell ref="K7:K8"/>
    <mergeCell ref="L7:L8"/>
    <mergeCell ref="M7:M8"/>
    <mergeCell ref="N7:N8"/>
    <mergeCell ref="O7:O8"/>
    <mergeCell ref="P7:P8"/>
    <mergeCell ref="Q6:Q8"/>
    <mergeCell ref="A34:G34"/>
    <mergeCell ref="A5:A8"/>
    <mergeCell ref="B5:B8"/>
    <mergeCell ref="C5:C8"/>
    <mergeCell ref="D5:D8"/>
    <mergeCell ref="E5:E8"/>
    <mergeCell ref="F5:F8"/>
    <mergeCell ref="G5:G8"/>
    <mergeCell ref="W7:W8"/>
    <mergeCell ref="R7:R8"/>
    <mergeCell ref="S7:S8"/>
    <mergeCell ref="T7:T8"/>
    <mergeCell ref="U7:U8"/>
    <mergeCell ref="V7:V8"/>
  </mergeCells>
  <phoneticPr fontId="22" type="noConversion"/>
  <pageMargins left="0.75" right="0.75" top="1" bottom="1" header="0.5" footer="0.5"/>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Right="0"/>
  </sheetPr>
  <dimension ref="A1:W29"/>
  <sheetViews>
    <sheetView showZeros="0" workbookViewId="0">
      <pane ySplit="1" topLeftCell="A2" activePane="bottomLeft" state="frozen"/>
      <selection pane="bottomLeft" activeCell="C39" sqref="C39"/>
    </sheetView>
  </sheetViews>
  <sheetFormatPr defaultColWidth="9.1328125" defaultRowHeight="12.75" customHeight="1"/>
  <cols>
    <col min="1" max="1" width="14.59765625" customWidth="1"/>
    <col min="2" max="2" width="21" customWidth="1"/>
    <col min="3" max="3" width="55.46484375" customWidth="1"/>
    <col min="4" max="4" width="27.53125" customWidth="1"/>
    <col min="5" max="5" width="15.59765625" customWidth="1"/>
    <col min="6" max="6" width="20.73046875" bestFit="1" customWidth="1"/>
    <col min="7" max="7" width="14.86328125" customWidth="1"/>
    <col min="8" max="8" width="19.73046875" customWidth="1"/>
    <col min="9" max="16" width="14.19921875" customWidth="1"/>
    <col min="17" max="17" width="13.59765625" customWidth="1"/>
    <col min="18" max="23" width="15.19921875" customWidth="1"/>
  </cols>
  <sheetData>
    <row r="1" spans="1:23" ht="17.25" customHeight="1">
      <c r="A1" s="15"/>
      <c r="B1" s="15"/>
      <c r="C1" s="15"/>
      <c r="D1" s="15"/>
      <c r="E1" s="15"/>
      <c r="F1" s="15"/>
      <c r="G1" s="15"/>
      <c r="H1" s="15"/>
      <c r="I1" s="15"/>
      <c r="J1" s="15"/>
      <c r="K1" s="15"/>
      <c r="L1" s="15"/>
      <c r="M1" s="15"/>
      <c r="N1" s="15"/>
      <c r="O1" s="15"/>
      <c r="P1" s="15"/>
      <c r="Q1" s="15"/>
      <c r="R1" s="15"/>
      <c r="S1" s="15"/>
      <c r="T1" s="15"/>
      <c r="U1" s="15"/>
      <c r="V1" s="15"/>
      <c r="W1" s="15"/>
    </row>
    <row r="2" spans="1:23" ht="41.25" customHeight="1">
      <c r="E2" s="1"/>
      <c r="F2" s="1"/>
      <c r="G2" s="1"/>
      <c r="H2" s="1"/>
      <c r="U2" s="75"/>
      <c r="W2" s="36" t="s">
        <v>240</v>
      </c>
    </row>
    <row r="3" spans="1:23" ht="23.65" customHeight="1">
      <c r="A3" s="109" t="s">
        <v>241</v>
      </c>
      <c r="B3" s="109"/>
      <c r="C3" s="109"/>
      <c r="D3" s="109"/>
      <c r="E3" s="109"/>
      <c r="F3" s="109"/>
      <c r="G3" s="109"/>
      <c r="H3" s="109"/>
      <c r="I3" s="109"/>
      <c r="J3" s="109"/>
      <c r="K3" s="109"/>
      <c r="L3" s="109"/>
      <c r="M3" s="109"/>
      <c r="N3" s="109"/>
      <c r="O3" s="109"/>
      <c r="P3" s="109"/>
      <c r="Q3" s="109"/>
      <c r="R3" s="109"/>
      <c r="S3" s="109"/>
      <c r="T3" s="109"/>
      <c r="U3" s="109"/>
      <c r="V3" s="109"/>
      <c r="W3" s="109"/>
    </row>
    <row r="4" spans="1:23" ht="24" customHeight="1">
      <c r="A4" s="158" t="str">
        <f>"单位名称：昆明市西山区书林第一小学福海校区"</f>
        <v>单位名称：昆明市西山区书林第一小学福海校区</v>
      </c>
      <c r="B4" s="158" t="str">
        <f t="shared" ref="B4" si="0">"单位名称："&amp;"绩效评价中心"</f>
        <v>单位名称：绩效评价中心</v>
      </c>
      <c r="C4" s="158"/>
      <c r="D4" s="158"/>
      <c r="E4" s="158"/>
      <c r="F4" s="158"/>
      <c r="G4" s="158"/>
      <c r="H4" s="158"/>
      <c r="I4" s="158"/>
      <c r="J4" s="3"/>
      <c r="K4" s="3"/>
      <c r="L4" s="3"/>
      <c r="M4" s="3"/>
      <c r="N4" s="3"/>
      <c r="O4" s="3"/>
      <c r="P4" s="3"/>
      <c r="Q4" s="3"/>
      <c r="U4" s="75"/>
      <c r="W4" s="69" t="s">
        <v>0</v>
      </c>
    </row>
    <row r="5" spans="1:23" ht="39.75" customHeight="1">
      <c r="A5" s="151" t="s">
        <v>242</v>
      </c>
      <c r="B5" s="151" t="s">
        <v>178</v>
      </c>
      <c r="C5" s="151" t="s">
        <v>179</v>
      </c>
      <c r="D5" s="151" t="s">
        <v>243</v>
      </c>
      <c r="E5" s="143" t="s">
        <v>180</v>
      </c>
      <c r="F5" s="143" t="s">
        <v>181</v>
      </c>
      <c r="G5" s="143" t="s">
        <v>182</v>
      </c>
      <c r="H5" s="143" t="s">
        <v>183</v>
      </c>
      <c r="I5" s="132" t="s">
        <v>49</v>
      </c>
      <c r="J5" s="132" t="s">
        <v>244</v>
      </c>
      <c r="K5" s="132"/>
      <c r="L5" s="132"/>
      <c r="M5" s="132"/>
      <c r="N5" s="156" t="s">
        <v>185</v>
      </c>
      <c r="O5" s="156"/>
      <c r="P5" s="156"/>
      <c r="Q5" s="143" t="s">
        <v>55</v>
      </c>
      <c r="R5" s="140" t="s">
        <v>56</v>
      </c>
      <c r="S5" s="141"/>
      <c r="T5" s="141"/>
      <c r="U5" s="141"/>
      <c r="V5" s="141"/>
      <c r="W5" s="142"/>
    </row>
    <row r="6" spans="1:23" ht="17.25" customHeight="1">
      <c r="A6" s="152"/>
      <c r="B6" s="152"/>
      <c r="C6" s="152"/>
      <c r="D6" s="152"/>
      <c r="E6" s="154"/>
      <c r="F6" s="154"/>
      <c r="G6" s="154"/>
      <c r="H6" s="154"/>
      <c r="I6" s="132"/>
      <c r="J6" s="147" t="s">
        <v>52</v>
      </c>
      <c r="K6" s="147"/>
      <c r="L6" s="147" t="s">
        <v>53</v>
      </c>
      <c r="M6" s="147" t="s">
        <v>54</v>
      </c>
      <c r="N6" s="157" t="s">
        <v>52</v>
      </c>
      <c r="O6" s="157" t="s">
        <v>53</v>
      </c>
      <c r="P6" s="157" t="s">
        <v>54</v>
      </c>
      <c r="Q6" s="154"/>
      <c r="R6" s="143" t="s">
        <v>51</v>
      </c>
      <c r="S6" s="143" t="s">
        <v>57</v>
      </c>
      <c r="T6" s="143" t="s">
        <v>191</v>
      </c>
      <c r="U6" s="143" t="s">
        <v>59</v>
      </c>
      <c r="V6" s="143" t="s">
        <v>60</v>
      </c>
      <c r="W6" s="143" t="s">
        <v>61</v>
      </c>
    </row>
    <row r="7" spans="1:23" ht="19.5" customHeight="1">
      <c r="A7" s="153"/>
      <c r="B7" s="153"/>
      <c r="C7" s="153"/>
      <c r="D7" s="153"/>
      <c r="E7" s="144"/>
      <c r="F7" s="144"/>
      <c r="G7" s="144"/>
      <c r="H7" s="144"/>
      <c r="I7" s="132"/>
      <c r="J7" s="29" t="s">
        <v>51</v>
      </c>
      <c r="K7" s="29" t="s">
        <v>245</v>
      </c>
      <c r="L7" s="147"/>
      <c r="M7" s="147"/>
      <c r="N7" s="144"/>
      <c r="O7" s="144"/>
      <c r="P7" s="144"/>
      <c r="Q7" s="144"/>
      <c r="R7" s="144"/>
      <c r="S7" s="144"/>
      <c r="T7" s="144"/>
      <c r="U7" s="146"/>
      <c r="V7" s="144"/>
      <c r="W7" s="144"/>
    </row>
    <row r="8" spans="1:23" ht="19.5" customHeight="1">
      <c r="A8" s="9">
        <v>1</v>
      </c>
      <c r="B8" s="9">
        <v>2</v>
      </c>
      <c r="C8" s="9">
        <v>3</v>
      </c>
      <c r="D8" s="9">
        <v>4</v>
      </c>
      <c r="E8" s="9">
        <v>5</v>
      </c>
      <c r="F8" s="9">
        <v>6</v>
      </c>
      <c r="G8" s="9">
        <v>7</v>
      </c>
      <c r="H8" s="9">
        <v>8</v>
      </c>
      <c r="I8" s="9">
        <v>9</v>
      </c>
      <c r="J8" s="9">
        <v>10</v>
      </c>
      <c r="K8" s="9">
        <v>11</v>
      </c>
      <c r="L8" s="9">
        <v>12</v>
      </c>
      <c r="M8" s="9">
        <v>13</v>
      </c>
      <c r="N8" s="9">
        <v>14</v>
      </c>
      <c r="O8" s="9">
        <v>15</v>
      </c>
      <c r="P8" s="9">
        <v>16</v>
      </c>
      <c r="Q8" s="9">
        <v>17</v>
      </c>
      <c r="R8" s="9">
        <v>18</v>
      </c>
      <c r="S8" s="9">
        <v>19</v>
      </c>
      <c r="T8" s="9">
        <v>20</v>
      </c>
      <c r="U8" s="9">
        <v>21</v>
      </c>
      <c r="V8" s="9">
        <v>22</v>
      </c>
      <c r="W8" s="9">
        <v>23</v>
      </c>
    </row>
    <row r="9" spans="1:23" ht="13.5">
      <c r="A9" s="13" t="s">
        <v>246</v>
      </c>
      <c r="B9" s="105" t="s">
        <v>247</v>
      </c>
      <c r="C9" s="12" t="s">
        <v>248</v>
      </c>
      <c r="D9" s="12" t="s">
        <v>63</v>
      </c>
      <c r="E9" s="13" t="s">
        <v>93</v>
      </c>
      <c r="F9" s="13" t="s">
        <v>94</v>
      </c>
      <c r="G9" s="13" t="s">
        <v>194</v>
      </c>
      <c r="H9" s="13" t="s">
        <v>195</v>
      </c>
      <c r="I9" s="63">
        <v>168542.21</v>
      </c>
      <c r="J9" s="63">
        <v>168542.21</v>
      </c>
      <c r="K9" s="9"/>
      <c r="L9" s="9"/>
      <c r="M9" s="9"/>
      <c r="N9" s="9"/>
      <c r="O9" s="9"/>
      <c r="P9" s="9"/>
      <c r="Q9" s="9"/>
      <c r="R9" s="63"/>
      <c r="S9" s="63"/>
      <c r="T9" s="63"/>
      <c r="U9" s="63"/>
      <c r="V9" s="63"/>
      <c r="W9" s="63"/>
    </row>
    <row r="10" spans="1:23" ht="13.5">
      <c r="A10" s="13" t="s">
        <v>246</v>
      </c>
      <c r="B10" s="105" t="s">
        <v>247</v>
      </c>
      <c r="C10" s="12" t="s">
        <v>248</v>
      </c>
      <c r="D10" s="12" t="s">
        <v>63</v>
      </c>
      <c r="E10" s="13" t="s">
        <v>93</v>
      </c>
      <c r="F10" s="13" t="s">
        <v>94</v>
      </c>
      <c r="G10" s="13" t="s">
        <v>212</v>
      </c>
      <c r="H10" s="13" t="s">
        <v>213</v>
      </c>
      <c r="I10" s="63">
        <v>18726.91</v>
      </c>
      <c r="J10" s="63">
        <v>18726.91</v>
      </c>
      <c r="K10" s="9"/>
      <c r="L10" s="9"/>
      <c r="M10" s="9"/>
      <c r="N10" s="9"/>
      <c r="O10" s="9"/>
      <c r="P10" s="9"/>
      <c r="Q10" s="9"/>
      <c r="R10" s="63"/>
      <c r="S10" s="63"/>
      <c r="T10" s="63"/>
      <c r="U10" s="63"/>
      <c r="V10" s="63"/>
      <c r="W10" s="63"/>
    </row>
    <row r="11" spans="1:23" ht="13.5">
      <c r="A11" s="13" t="s">
        <v>249</v>
      </c>
      <c r="B11" s="105" t="s">
        <v>250</v>
      </c>
      <c r="C11" s="12" t="s">
        <v>251</v>
      </c>
      <c r="D11" s="12" t="s">
        <v>63</v>
      </c>
      <c r="E11" s="13" t="s">
        <v>99</v>
      </c>
      <c r="F11" s="13" t="s">
        <v>100</v>
      </c>
      <c r="G11" s="13" t="s">
        <v>252</v>
      </c>
      <c r="H11" s="13" t="s">
        <v>253</v>
      </c>
      <c r="I11" s="63">
        <v>243000</v>
      </c>
      <c r="J11" s="63">
        <v>243000</v>
      </c>
      <c r="K11" s="9"/>
      <c r="L11" s="9"/>
      <c r="M11" s="9"/>
      <c r="N11" s="9"/>
      <c r="O11" s="9"/>
      <c r="P11" s="9"/>
      <c r="Q11" s="9"/>
      <c r="R11" s="63"/>
      <c r="S11" s="63"/>
      <c r="T11" s="63"/>
      <c r="U11" s="63"/>
      <c r="V11" s="63"/>
      <c r="W11" s="63"/>
    </row>
    <row r="12" spans="1:23" ht="13.5">
      <c r="A12" s="13" t="s">
        <v>246</v>
      </c>
      <c r="B12" s="105" t="s">
        <v>254</v>
      </c>
      <c r="C12" s="12" t="s">
        <v>255</v>
      </c>
      <c r="D12" s="12" t="s">
        <v>63</v>
      </c>
      <c r="E12" s="13" t="s">
        <v>93</v>
      </c>
      <c r="F12" s="13" t="s">
        <v>94</v>
      </c>
      <c r="G12" s="13" t="s">
        <v>256</v>
      </c>
      <c r="H12" s="13" t="s">
        <v>257</v>
      </c>
      <c r="I12" s="63">
        <v>41000</v>
      </c>
      <c r="J12" s="63">
        <v>41000</v>
      </c>
      <c r="K12" s="9"/>
      <c r="L12" s="9"/>
      <c r="M12" s="9"/>
      <c r="N12" s="9"/>
      <c r="O12" s="9"/>
      <c r="P12" s="9"/>
      <c r="Q12" s="9"/>
      <c r="R12" s="63"/>
      <c r="S12" s="63"/>
      <c r="T12" s="63"/>
      <c r="U12" s="63"/>
      <c r="V12" s="63"/>
      <c r="W12" s="63"/>
    </row>
    <row r="13" spans="1:23" ht="13.5">
      <c r="A13" s="13" t="s">
        <v>249</v>
      </c>
      <c r="B13" s="105" t="s">
        <v>258</v>
      </c>
      <c r="C13" s="12" t="s">
        <v>259</v>
      </c>
      <c r="D13" s="12" t="s">
        <v>63</v>
      </c>
      <c r="E13" s="13" t="s">
        <v>93</v>
      </c>
      <c r="F13" s="13" t="s">
        <v>94</v>
      </c>
      <c r="G13" s="13" t="s">
        <v>194</v>
      </c>
      <c r="H13" s="13" t="s">
        <v>195</v>
      </c>
      <c r="I13" s="63">
        <v>600000</v>
      </c>
      <c r="J13" s="63"/>
      <c r="K13" s="9"/>
      <c r="L13" s="9"/>
      <c r="M13" s="9"/>
      <c r="N13" s="9"/>
      <c r="O13" s="9"/>
      <c r="P13" s="9"/>
      <c r="Q13" s="9"/>
      <c r="R13" s="63">
        <v>600000</v>
      </c>
      <c r="S13" s="63"/>
      <c r="T13" s="63"/>
      <c r="U13" s="63"/>
      <c r="V13" s="63"/>
      <c r="W13" s="63">
        <v>600000</v>
      </c>
    </row>
    <row r="14" spans="1:23" ht="13.5">
      <c r="A14" s="13" t="s">
        <v>260</v>
      </c>
      <c r="B14" s="105" t="s">
        <v>261</v>
      </c>
      <c r="C14" s="12" t="s">
        <v>262</v>
      </c>
      <c r="D14" s="12" t="s">
        <v>63</v>
      </c>
      <c r="E14" s="13" t="s">
        <v>93</v>
      </c>
      <c r="F14" s="13" t="s">
        <v>94</v>
      </c>
      <c r="G14" s="13" t="s">
        <v>194</v>
      </c>
      <c r="H14" s="13" t="s">
        <v>195</v>
      </c>
      <c r="I14" s="63">
        <v>1500000</v>
      </c>
      <c r="J14" s="63"/>
      <c r="K14" s="9"/>
      <c r="L14" s="9"/>
      <c r="M14" s="9"/>
      <c r="N14" s="9"/>
      <c r="O14" s="9"/>
      <c r="P14" s="9"/>
      <c r="Q14" s="9"/>
      <c r="R14" s="63">
        <v>1500000</v>
      </c>
      <c r="S14" s="63"/>
      <c r="T14" s="63"/>
      <c r="U14" s="63"/>
      <c r="V14" s="63"/>
      <c r="W14" s="63">
        <v>1500000</v>
      </c>
    </row>
    <row r="15" spans="1:23" ht="13.5">
      <c r="A15" s="13" t="s">
        <v>260</v>
      </c>
      <c r="B15" s="105" t="s">
        <v>263</v>
      </c>
      <c r="C15" s="12" t="s">
        <v>264</v>
      </c>
      <c r="D15" s="12" t="s">
        <v>63</v>
      </c>
      <c r="E15" s="13" t="s">
        <v>93</v>
      </c>
      <c r="F15" s="13" t="s">
        <v>94</v>
      </c>
      <c r="G15" s="13" t="s">
        <v>194</v>
      </c>
      <c r="H15" s="13" t="s">
        <v>195</v>
      </c>
      <c r="I15" s="63">
        <v>15000</v>
      </c>
      <c r="J15" s="63"/>
      <c r="K15" s="9"/>
      <c r="L15" s="9"/>
      <c r="M15" s="9"/>
      <c r="N15" s="9"/>
      <c r="O15" s="9"/>
      <c r="P15" s="9"/>
      <c r="Q15" s="9"/>
      <c r="R15" s="63">
        <v>15000</v>
      </c>
      <c r="S15" s="63"/>
      <c r="T15" s="63"/>
      <c r="U15" s="63"/>
      <c r="V15" s="63"/>
      <c r="W15" s="63">
        <v>15000</v>
      </c>
    </row>
    <row r="16" spans="1:23" ht="13.5">
      <c r="A16" s="13" t="s">
        <v>265</v>
      </c>
      <c r="B16" s="105" t="s">
        <v>266</v>
      </c>
      <c r="C16" s="12" t="s">
        <v>267</v>
      </c>
      <c r="D16" s="12" t="s">
        <v>63</v>
      </c>
      <c r="E16" s="13" t="s">
        <v>93</v>
      </c>
      <c r="F16" s="13" t="s">
        <v>94</v>
      </c>
      <c r="G16" s="13" t="s">
        <v>268</v>
      </c>
      <c r="H16" s="13" t="s">
        <v>269</v>
      </c>
      <c r="I16" s="63">
        <v>44900</v>
      </c>
      <c r="J16" s="63">
        <v>44900</v>
      </c>
      <c r="K16" s="9"/>
      <c r="L16" s="9"/>
      <c r="M16" s="9"/>
      <c r="N16" s="9"/>
      <c r="O16" s="9"/>
      <c r="P16" s="9"/>
      <c r="Q16" s="9"/>
      <c r="R16" s="63"/>
      <c r="S16" s="63"/>
      <c r="T16" s="63"/>
      <c r="U16" s="63"/>
      <c r="V16" s="63"/>
      <c r="W16" s="63"/>
    </row>
    <row r="17" spans="1:23" ht="13.5">
      <c r="A17" s="13" t="s">
        <v>265</v>
      </c>
      <c r="B17" s="105" t="s">
        <v>266</v>
      </c>
      <c r="C17" s="12" t="s">
        <v>267</v>
      </c>
      <c r="D17" s="12" t="s">
        <v>63</v>
      </c>
      <c r="E17" s="13" t="s">
        <v>93</v>
      </c>
      <c r="F17" s="13" t="s">
        <v>94</v>
      </c>
      <c r="G17" s="13" t="s">
        <v>270</v>
      </c>
      <c r="H17" s="13" t="s">
        <v>271</v>
      </c>
      <c r="I17" s="63">
        <v>80002.820000000007</v>
      </c>
      <c r="J17" s="63">
        <v>80002.820000000007</v>
      </c>
      <c r="K17" s="9"/>
      <c r="L17" s="9"/>
      <c r="M17" s="9"/>
      <c r="N17" s="9"/>
      <c r="O17" s="9"/>
      <c r="P17" s="9"/>
      <c r="Q17" s="9"/>
      <c r="R17" s="63"/>
      <c r="S17" s="63"/>
      <c r="T17" s="63"/>
      <c r="U17" s="63"/>
      <c r="V17" s="63"/>
      <c r="W17" s="63"/>
    </row>
    <row r="18" spans="1:23" ht="13.5">
      <c r="A18" s="13" t="s">
        <v>265</v>
      </c>
      <c r="B18" s="105" t="s">
        <v>266</v>
      </c>
      <c r="C18" s="12" t="s">
        <v>267</v>
      </c>
      <c r="D18" s="12" t="s">
        <v>63</v>
      </c>
      <c r="E18" s="13" t="s">
        <v>93</v>
      </c>
      <c r="F18" s="13" t="s">
        <v>94</v>
      </c>
      <c r="G18" s="13" t="s">
        <v>212</v>
      </c>
      <c r="H18" s="13" t="s">
        <v>213</v>
      </c>
      <c r="I18" s="63">
        <v>95771.7</v>
      </c>
      <c r="J18" s="63">
        <v>95771.7</v>
      </c>
      <c r="K18" s="9"/>
      <c r="L18" s="9"/>
      <c r="M18" s="9"/>
      <c r="N18" s="9"/>
      <c r="O18" s="9"/>
      <c r="P18" s="9"/>
      <c r="Q18" s="9"/>
      <c r="R18" s="63"/>
      <c r="S18" s="63"/>
      <c r="T18" s="63"/>
      <c r="U18" s="63"/>
      <c r="V18" s="63"/>
      <c r="W18" s="63"/>
    </row>
    <row r="19" spans="1:23" ht="13.5">
      <c r="A19" s="13" t="s">
        <v>265</v>
      </c>
      <c r="B19" s="105" t="s">
        <v>266</v>
      </c>
      <c r="C19" s="12" t="s">
        <v>267</v>
      </c>
      <c r="D19" s="12" t="s">
        <v>63</v>
      </c>
      <c r="E19" s="13" t="s">
        <v>93</v>
      </c>
      <c r="F19" s="13" t="s">
        <v>94</v>
      </c>
      <c r="G19" s="13" t="s">
        <v>272</v>
      </c>
      <c r="H19" s="13" t="s">
        <v>273</v>
      </c>
      <c r="I19" s="63">
        <v>62860</v>
      </c>
      <c r="J19" s="63">
        <v>62860</v>
      </c>
      <c r="K19" s="9"/>
      <c r="L19" s="9"/>
      <c r="M19" s="9"/>
      <c r="N19" s="9"/>
      <c r="O19" s="9"/>
      <c r="P19" s="9"/>
      <c r="Q19" s="9"/>
      <c r="R19" s="63"/>
      <c r="S19" s="63"/>
      <c r="T19" s="63"/>
      <c r="U19" s="63"/>
      <c r="V19" s="63"/>
      <c r="W19" s="63"/>
    </row>
    <row r="20" spans="1:23" ht="13.5">
      <c r="A20" s="13" t="s">
        <v>265</v>
      </c>
      <c r="B20" s="105" t="s">
        <v>266</v>
      </c>
      <c r="C20" s="12" t="s">
        <v>267</v>
      </c>
      <c r="D20" s="12" t="s">
        <v>63</v>
      </c>
      <c r="E20" s="13" t="s">
        <v>93</v>
      </c>
      <c r="F20" s="13" t="s">
        <v>94</v>
      </c>
      <c r="G20" s="13" t="s">
        <v>194</v>
      </c>
      <c r="H20" s="13" t="s">
        <v>195</v>
      </c>
      <c r="I20" s="63">
        <v>11458.48</v>
      </c>
      <c r="J20" s="63">
        <v>11458.48</v>
      </c>
      <c r="K20" s="9"/>
      <c r="L20" s="9"/>
      <c r="M20" s="9"/>
      <c r="N20" s="9"/>
      <c r="O20" s="9"/>
      <c r="P20" s="9"/>
      <c r="Q20" s="9"/>
      <c r="R20" s="63"/>
      <c r="S20" s="63"/>
      <c r="T20" s="63"/>
      <c r="U20" s="63"/>
      <c r="V20" s="63"/>
      <c r="W20" s="63"/>
    </row>
    <row r="21" spans="1:23" ht="13.5">
      <c r="A21" s="13" t="s">
        <v>265</v>
      </c>
      <c r="B21" s="105" t="s">
        <v>266</v>
      </c>
      <c r="C21" s="12" t="s">
        <v>267</v>
      </c>
      <c r="D21" s="12" t="s">
        <v>63</v>
      </c>
      <c r="E21" s="13" t="s">
        <v>93</v>
      </c>
      <c r="F21" s="13" t="s">
        <v>94</v>
      </c>
      <c r="G21" s="13" t="s">
        <v>274</v>
      </c>
      <c r="H21" s="13" t="s">
        <v>275</v>
      </c>
      <c r="I21" s="63">
        <v>633539</v>
      </c>
      <c r="J21" s="63">
        <v>633539</v>
      </c>
      <c r="K21" s="9"/>
      <c r="L21" s="9"/>
      <c r="M21" s="9"/>
      <c r="N21" s="9"/>
      <c r="O21" s="9"/>
      <c r="P21" s="9"/>
      <c r="Q21" s="9"/>
      <c r="R21" s="63"/>
      <c r="S21" s="63"/>
      <c r="T21" s="63"/>
      <c r="U21" s="63"/>
      <c r="V21" s="63"/>
      <c r="W21" s="63"/>
    </row>
    <row r="22" spans="1:23" ht="13.5">
      <c r="A22" s="13" t="s">
        <v>265</v>
      </c>
      <c r="B22" s="105" t="s">
        <v>266</v>
      </c>
      <c r="C22" s="12" t="s">
        <v>267</v>
      </c>
      <c r="D22" s="12" t="s">
        <v>63</v>
      </c>
      <c r="E22" s="13" t="s">
        <v>93</v>
      </c>
      <c r="F22" s="13" t="s">
        <v>94</v>
      </c>
      <c r="G22" s="13" t="s">
        <v>276</v>
      </c>
      <c r="H22" s="13" t="s">
        <v>277</v>
      </c>
      <c r="I22" s="63">
        <v>29185</v>
      </c>
      <c r="J22" s="63">
        <v>29185</v>
      </c>
      <c r="K22" s="9"/>
      <c r="L22" s="9"/>
      <c r="M22" s="9"/>
      <c r="N22" s="9"/>
      <c r="O22" s="9"/>
      <c r="P22" s="9"/>
      <c r="Q22" s="9"/>
      <c r="R22" s="63"/>
      <c r="S22" s="63"/>
      <c r="T22" s="63"/>
      <c r="U22" s="63"/>
      <c r="V22" s="63"/>
      <c r="W22" s="63"/>
    </row>
    <row r="23" spans="1:23" ht="13.5">
      <c r="A23" s="13" t="s">
        <v>260</v>
      </c>
      <c r="B23" s="105" t="s">
        <v>278</v>
      </c>
      <c r="C23" s="12" t="s">
        <v>279</v>
      </c>
      <c r="D23" s="12" t="s">
        <v>63</v>
      </c>
      <c r="E23" s="13" t="s">
        <v>93</v>
      </c>
      <c r="F23" s="13" t="s">
        <v>94</v>
      </c>
      <c r="G23" s="13" t="s">
        <v>194</v>
      </c>
      <c r="H23" s="13" t="s">
        <v>195</v>
      </c>
      <c r="I23" s="63">
        <v>500000</v>
      </c>
      <c r="J23" s="63"/>
      <c r="K23" s="9"/>
      <c r="L23" s="9"/>
      <c r="M23" s="9"/>
      <c r="N23" s="9"/>
      <c r="O23" s="9"/>
      <c r="P23" s="9"/>
      <c r="Q23" s="9"/>
      <c r="R23" s="63">
        <v>500000</v>
      </c>
      <c r="S23" s="63"/>
      <c r="T23" s="63"/>
      <c r="U23" s="63"/>
      <c r="V23" s="63"/>
      <c r="W23" s="63">
        <v>500000</v>
      </c>
    </row>
    <row r="24" spans="1:23" ht="13.5">
      <c r="A24" s="13" t="s">
        <v>260</v>
      </c>
      <c r="B24" s="105" t="s">
        <v>280</v>
      </c>
      <c r="C24" s="12" t="s">
        <v>281</v>
      </c>
      <c r="D24" s="12" t="s">
        <v>63</v>
      </c>
      <c r="E24" s="13" t="s">
        <v>93</v>
      </c>
      <c r="F24" s="13" t="s">
        <v>94</v>
      </c>
      <c r="G24" s="13" t="s">
        <v>274</v>
      </c>
      <c r="H24" s="13" t="s">
        <v>275</v>
      </c>
      <c r="I24" s="63">
        <v>97954</v>
      </c>
      <c r="J24" s="63">
        <v>97954</v>
      </c>
      <c r="K24" s="9"/>
      <c r="L24" s="9"/>
      <c r="M24" s="9"/>
      <c r="N24" s="9"/>
      <c r="O24" s="9"/>
      <c r="P24" s="9"/>
      <c r="Q24" s="9"/>
      <c r="R24" s="63"/>
      <c r="S24" s="63"/>
      <c r="T24" s="63"/>
      <c r="U24" s="63"/>
      <c r="V24" s="63"/>
      <c r="W24" s="63"/>
    </row>
    <row r="25" spans="1:23" ht="13.5">
      <c r="A25" s="13" t="s">
        <v>260</v>
      </c>
      <c r="B25" s="105" t="s">
        <v>282</v>
      </c>
      <c r="C25" s="12" t="s">
        <v>283</v>
      </c>
      <c r="D25" s="12" t="s">
        <v>63</v>
      </c>
      <c r="E25" s="13" t="s">
        <v>95</v>
      </c>
      <c r="F25" s="13" t="s">
        <v>96</v>
      </c>
      <c r="G25" s="13" t="s">
        <v>194</v>
      </c>
      <c r="H25" s="13" t="s">
        <v>195</v>
      </c>
      <c r="I25" s="63">
        <v>8900</v>
      </c>
      <c r="J25" s="63">
        <v>8900</v>
      </c>
      <c r="K25" s="9"/>
      <c r="L25" s="9"/>
      <c r="M25" s="9"/>
      <c r="N25" s="9"/>
      <c r="O25" s="9"/>
      <c r="P25" s="9"/>
      <c r="Q25" s="9"/>
      <c r="R25" s="63"/>
      <c r="S25" s="63"/>
      <c r="T25" s="63"/>
      <c r="U25" s="63"/>
      <c r="V25" s="63"/>
      <c r="W25" s="63"/>
    </row>
    <row r="26" spans="1:23" ht="13.5">
      <c r="A26" s="13" t="s">
        <v>260</v>
      </c>
      <c r="B26" s="105" t="s">
        <v>284</v>
      </c>
      <c r="C26" s="12" t="s">
        <v>285</v>
      </c>
      <c r="D26" s="12" t="s">
        <v>63</v>
      </c>
      <c r="E26" s="13" t="s">
        <v>93</v>
      </c>
      <c r="F26" s="13" t="s">
        <v>94</v>
      </c>
      <c r="G26" s="13" t="s">
        <v>212</v>
      </c>
      <c r="H26" s="13" t="s">
        <v>213</v>
      </c>
      <c r="I26" s="63">
        <v>48326.15</v>
      </c>
      <c r="J26" s="63">
        <v>48326.15</v>
      </c>
      <c r="K26" s="9"/>
      <c r="L26" s="9"/>
      <c r="M26" s="9"/>
      <c r="N26" s="9"/>
      <c r="O26" s="9"/>
      <c r="P26" s="9"/>
      <c r="Q26" s="9"/>
      <c r="R26" s="63"/>
      <c r="S26" s="63"/>
      <c r="T26" s="63"/>
      <c r="U26" s="63"/>
      <c r="V26" s="63"/>
      <c r="W26" s="63"/>
    </row>
    <row r="27" spans="1:23" ht="13.5">
      <c r="A27" s="13" t="s">
        <v>260</v>
      </c>
      <c r="B27" s="105" t="s">
        <v>284</v>
      </c>
      <c r="C27" s="12" t="s">
        <v>285</v>
      </c>
      <c r="D27" s="12" t="s">
        <v>63</v>
      </c>
      <c r="E27" s="13" t="s">
        <v>93</v>
      </c>
      <c r="F27" s="13" t="s">
        <v>94</v>
      </c>
      <c r="G27" s="13" t="s">
        <v>286</v>
      </c>
      <c r="H27" s="13" t="s">
        <v>287</v>
      </c>
      <c r="I27" s="63">
        <v>240125</v>
      </c>
      <c r="J27" s="63">
        <v>240125</v>
      </c>
      <c r="K27" s="76"/>
      <c r="L27" s="76"/>
      <c r="M27" s="76"/>
      <c r="N27" s="76"/>
      <c r="O27" s="76"/>
      <c r="P27" s="76"/>
      <c r="Q27" s="76"/>
      <c r="R27" s="63"/>
      <c r="S27" s="63"/>
      <c r="T27" s="63"/>
      <c r="U27" s="63"/>
      <c r="V27" s="63"/>
      <c r="W27" s="63"/>
    </row>
    <row r="28" spans="1:23" ht="13.5">
      <c r="A28" s="13" t="s">
        <v>260</v>
      </c>
      <c r="B28" s="105" t="s">
        <v>284</v>
      </c>
      <c r="C28" s="12" t="s">
        <v>285</v>
      </c>
      <c r="D28" s="12" t="s">
        <v>63</v>
      </c>
      <c r="E28" s="13" t="s">
        <v>93</v>
      </c>
      <c r="F28" s="13" t="s">
        <v>94</v>
      </c>
      <c r="G28" s="13" t="s">
        <v>288</v>
      </c>
      <c r="H28" s="13" t="s">
        <v>289</v>
      </c>
      <c r="I28" s="63">
        <v>154200</v>
      </c>
      <c r="J28" s="63">
        <v>154200</v>
      </c>
      <c r="K28" s="76"/>
      <c r="L28" s="76"/>
      <c r="M28" s="76"/>
      <c r="N28" s="76"/>
      <c r="O28" s="76"/>
      <c r="P28" s="76"/>
      <c r="Q28" s="76"/>
      <c r="R28" s="63"/>
      <c r="S28" s="63"/>
      <c r="T28" s="63"/>
      <c r="U28" s="63"/>
      <c r="V28" s="63"/>
      <c r="W28" s="63"/>
    </row>
    <row r="29" spans="1:23" ht="12.75" customHeight="1">
      <c r="A29" s="148" t="s">
        <v>165</v>
      </c>
      <c r="B29" s="149"/>
      <c r="C29" s="149"/>
      <c r="D29" s="149"/>
      <c r="E29" s="149"/>
      <c r="F29" s="149"/>
      <c r="G29" s="149"/>
      <c r="H29" s="150"/>
      <c r="I29" s="63">
        <v>4593491.2699999996</v>
      </c>
      <c r="J29" s="63">
        <v>1978491.27</v>
      </c>
      <c r="K29" s="76"/>
      <c r="L29" s="76"/>
      <c r="M29" s="76"/>
      <c r="N29" s="76"/>
      <c r="O29" s="76"/>
      <c r="P29" s="76"/>
      <c r="Q29" s="76"/>
      <c r="R29" s="63">
        <v>2615000</v>
      </c>
      <c r="S29" s="63"/>
      <c r="T29" s="63"/>
      <c r="U29" s="63"/>
      <c r="V29" s="63"/>
      <c r="W29" s="63">
        <v>2615000</v>
      </c>
    </row>
  </sheetData>
  <mergeCells count="28">
    <mergeCell ref="A3:W3"/>
    <mergeCell ref="A4:I4"/>
    <mergeCell ref="J5:M5"/>
    <mergeCell ref="N5:P5"/>
    <mergeCell ref="R5:W5"/>
    <mergeCell ref="Q5:Q7"/>
    <mergeCell ref="R6:R7"/>
    <mergeCell ref="S6:S7"/>
    <mergeCell ref="T6:T7"/>
    <mergeCell ref="U6:U7"/>
    <mergeCell ref="V6:V7"/>
    <mergeCell ref="W6:W7"/>
    <mergeCell ref="J6:K6"/>
    <mergeCell ref="A29:H29"/>
    <mergeCell ref="A5:A7"/>
    <mergeCell ref="B5:B7"/>
    <mergeCell ref="C5:C7"/>
    <mergeCell ref="D5:D7"/>
    <mergeCell ref="E5:E7"/>
    <mergeCell ref="F5:F7"/>
    <mergeCell ref="G5:G7"/>
    <mergeCell ref="H5:H7"/>
    <mergeCell ref="I5:I7"/>
    <mergeCell ref="L6:L7"/>
    <mergeCell ref="M6:M7"/>
    <mergeCell ref="N6:N7"/>
    <mergeCell ref="O6:O7"/>
    <mergeCell ref="P6:P7"/>
  </mergeCells>
  <phoneticPr fontId="22" type="noConversion"/>
  <pageMargins left="0.75" right="0.75" top="1" bottom="1" header="0.5" footer="0.5"/>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Right="0"/>
  </sheetPr>
  <dimension ref="A1:J73"/>
  <sheetViews>
    <sheetView showZeros="0" tabSelected="1" workbookViewId="0">
      <pane ySplit="1" topLeftCell="A14" activePane="bottomLeft" state="frozen"/>
      <selection pane="bottomLeft" activeCell="J63" sqref="J63"/>
    </sheetView>
  </sheetViews>
  <sheetFormatPr defaultColWidth="9.1328125" defaultRowHeight="60.85" customHeight="1"/>
  <cols>
    <col min="1" max="1" width="34.265625" customWidth="1"/>
    <col min="2" max="2" width="29" customWidth="1"/>
    <col min="3" max="6" width="23.59765625" customWidth="1"/>
    <col min="7" max="7" width="25.1328125" customWidth="1"/>
    <col min="8" max="9" width="23.59765625" customWidth="1"/>
    <col min="10" max="10" width="36.86328125" customWidth="1"/>
  </cols>
  <sheetData>
    <row r="1" spans="1:10" ht="60.85" customHeight="1">
      <c r="J1" s="28"/>
    </row>
    <row r="2" spans="1:10" ht="60.85" customHeight="1">
      <c r="A2" s="108" t="str">
        <f>"2026"&amp;"年部门项目支出绩效目标表（本级）"</f>
        <v>2026年部门项目支出绩效目标表（本级）</v>
      </c>
      <c r="B2" s="109"/>
      <c r="C2" s="109"/>
      <c r="D2" s="109"/>
      <c r="E2" s="109"/>
      <c r="F2" s="110"/>
      <c r="G2" s="109"/>
      <c r="H2" s="110"/>
      <c r="I2" s="110"/>
      <c r="J2" s="109"/>
    </row>
    <row r="3" spans="1:10" ht="60.85" customHeight="1">
      <c r="A3" s="111" t="str">
        <f>"单位名称："&amp;"昆明市西山区书林第一小学福海校区"</f>
        <v>单位名称：昆明市西山区书林第一小学福海校区</v>
      </c>
      <c r="B3" s="112"/>
      <c r="C3" s="112"/>
      <c r="D3" s="112"/>
      <c r="E3" s="112"/>
      <c r="F3" s="112"/>
      <c r="G3" s="112"/>
      <c r="H3" s="112"/>
    </row>
    <row r="4" spans="1:10" ht="60.85" customHeight="1">
      <c r="A4" s="29" t="s">
        <v>179</v>
      </c>
      <c r="B4" s="29" t="s">
        <v>290</v>
      </c>
      <c r="C4" s="29" t="s">
        <v>291</v>
      </c>
      <c r="D4" s="29" t="s">
        <v>292</v>
      </c>
      <c r="E4" s="29" t="s">
        <v>293</v>
      </c>
      <c r="F4" s="30" t="s">
        <v>294</v>
      </c>
      <c r="G4" s="29" t="s">
        <v>295</v>
      </c>
      <c r="H4" s="30" t="s">
        <v>296</v>
      </c>
      <c r="I4" s="30" t="s">
        <v>297</v>
      </c>
      <c r="J4" s="29" t="s">
        <v>298</v>
      </c>
    </row>
    <row r="5" spans="1:10" ht="60.85" customHeight="1">
      <c r="A5" s="71">
        <v>1</v>
      </c>
      <c r="B5" s="71">
        <v>2</v>
      </c>
      <c r="C5" s="71">
        <v>3</v>
      </c>
      <c r="D5" s="71">
        <v>4</v>
      </c>
      <c r="E5" s="71">
        <v>5</v>
      </c>
      <c r="F5" s="17">
        <v>6</v>
      </c>
      <c r="G5" s="71">
        <v>7</v>
      </c>
      <c r="H5" s="17">
        <v>8</v>
      </c>
      <c r="I5" s="17">
        <v>9</v>
      </c>
      <c r="J5" s="71">
        <v>10</v>
      </c>
    </row>
    <row r="6" spans="1:10" ht="60.85" customHeight="1">
      <c r="A6" s="18" t="s">
        <v>63</v>
      </c>
      <c r="B6" s="72"/>
      <c r="C6" s="72"/>
      <c r="D6" s="72"/>
      <c r="E6" s="73"/>
      <c r="F6" s="74"/>
      <c r="G6" s="73"/>
      <c r="H6" s="74"/>
      <c r="I6" s="74"/>
      <c r="J6" s="73"/>
    </row>
    <row r="7" spans="1:10" ht="60.85" customHeight="1">
      <c r="A7" s="106" t="s">
        <v>259</v>
      </c>
      <c r="B7" s="107" t="s">
        <v>299</v>
      </c>
      <c r="C7" s="65" t="s">
        <v>300</v>
      </c>
      <c r="D7" s="65" t="s">
        <v>301</v>
      </c>
      <c r="E7" s="65" t="s">
        <v>302</v>
      </c>
      <c r="F7" s="65" t="s">
        <v>303</v>
      </c>
      <c r="G7" s="65" t="s">
        <v>304</v>
      </c>
      <c r="H7" s="65" t="s">
        <v>305</v>
      </c>
      <c r="I7" s="65" t="s">
        <v>306</v>
      </c>
      <c r="J7" s="65" t="s">
        <v>307</v>
      </c>
    </row>
    <row r="8" spans="1:10" ht="60.85" customHeight="1">
      <c r="A8" s="106" t="s">
        <v>259</v>
      </c>
      <c r="B8" s="107" t="s">
        <v>299</v>
      </c>
      <c r="C8" s="65" t="s">
        <v>300</v>
      </c>
      <c r="D8" s="65" t="s">
        <v>308</v>
      </c>
      <c r="E8" s="65" t="s">
        <v>309</v>
      </c>
      <c r="F8" s="65" t="s">
        <v>303</v>
      </c>
      <c r="G8" s="65" t="s">
        <v>310</v>
      </c>
      <c r="H8" s="65" t="s">
        <v>305</v>
      </c>
      <c r="I8" s="65" t="s">
        <v>306</v>
      </c>
      <c r="J8" s="65" t="s">
        <v>311</v>
      </c>
    </row>
    <row r="9" spans="1:10" ht="60.85" customHeight="1">
      <c r="A9" s="106" t="s">
        <v>259</v>
      </c>
      <c r="B9" s="107" t="s">
        <v>299</v>
      </c>
      <c r="C9" s="65" t="s">
        <v>312</v>
      </c>
      <c r="D9" s="65" t="s">
        <v>313</v>
      </c>
      <c r="E9" s="65" t="s">
        <v>314</v>
      </c>
      <c r="F9" s="65" t="s">
        <v>315</v>
      </c>
      <c r="G9" s="65" t="s">
        <v>316</v>
      </c>
      <c r="H9" s="65" t="s">
        <v>317</v>
      </c>
      <c r="I9" s="65" t="s">
        <v>318</v>
      </c>
      <c r="J9" s="65" t="s">
        <v>319</v>
      </c>
    </row>
    <row r="10" spans="1:10" ht="60.85" customHeight="1">
      <c r="A10" s="106" t="s">
        <v>259</v>
      </c>
      <c r="B10" s="107" t="s">
        <v>299</v>
      </c>
      <c r="C10" s="65" t="s">
        <v>312</v>
      </c>
      <c r="D10" s="65" t="s">
        <v>320</v>
      </c>
      <c r="E10" s="65" t="s">
        <v>321</v>
      </c>
      <c r="F10" s="65" t="s">
        <v>315</v>
      </c>
      <c r="G10" s="65" t="s">
        <v>322</v>
      </c>
      <c r="H10" s="65" t="s">
        <v>305</v>
      </c>
      <c r="I10" s="65" t="s">
        <v>306</v>
      </c>
      <c r="J10" s="65" t="s">
        <v>323</v>
      </c>
    </row>
    <row r="11" spans="1:10" ht="60.85" customHeight="1">
      <c r="A11" s="106" t="s">
        <v>259</v>
      </c>
      <c r="B11" s="107" t="s">
        <v>299</v>
      </c>
      <c r="C11" s="65" t="s">
        <v>324</v>
      </c>
      <c r="D11" s="65" t="s">
        <v>325</v>
      </c>
      <c r="E11" s="65" t="s">
        <v>326</v>
      </c>
      <c r="F11" s="65" t="s">
        <v>303</v>
      </c>
      <c r="G11" s="65" t="s">
        <v>310</v>
      </c>
      <c r="H11" s="65" t="s">
        <v>305</v>
      </c>
      <c r="I11" s="65" t="s">
        <v>306</v>
      </c>
      <c r="J11" s="65" t="s">
        <v>327</v>
      </c>
    </row>
    <row r="12" spans="1:10" ht="60.85" customHeight="1">
      <c r="A12" s="106" t="s">
        <v>279</v>
      </c>
      <c r="B12" s="107" t="s">
        <v>328</v>
      </c>
      <c r="C12" s="65" t="s">
        <v>300</v>
      </c>
      <c r="D12" s="65" t="s">
        <v>301</v>
      </c>
      <c r="E12" s="65" t="s">
        <v>329</v>
      </c>
      <c r="F12" s="65" t="s">
        <v>315</v>
      </c>
      <c r="G12" s="65" t="s">
        <v>330</v>
      </c>
      <c r="H12" s="65" t="s">
        <v>331</v>
      </c>
      <c r="I12" s="65" t="s">
        <v>306</v>
      </c>
      <c r="J12" s="65" t="s">
        <v>332</v>
      </c>
    </row>
    <row r="13" spans="1:10" ht="60.85" customHeight="1">
      <c r="A13" s="106" t="s">
        <v>279</v>
      </c>
      <c r="B13" s="107" t="s">
        <v>328</v>
      </c>
      <c r="C13" s="65" t="s">
        <v>300</v>
      </c>
      <c r="D13" s="65" t="s">
        <v>308</v>
      </c>
      <c r="E13" s="65" t="s">
        <v>333</v>
      </c>
      <c r="F13" s="65" t="s">
        <v>315</v>
      </c>
      <c r="G13" s="65" t="s">
        <v>334</v>
      </c>
      <c r="H13" s="65" t="s">
        <v>335</v>
      </c>
      <c r="I13" s="65" t="s">
        <v>306</v>
      </c>
      <c r="J13" s="65" t="s">
        <v>336</v>
      </c>
    </row>
    <row r="14" spans="1:10" ht="60.85" customHeight="1">
      <c r="A14" s="106" t="s">
        <v>279</v>
      </c>
      <c r="B14" s="107" t="s">
        <v>328</v>
      </c>
      <c r="C14" s="65" t="s">
        <v>312</v>
      </c>
      <c r="D14" s="65" t="s">
        <v>313</v>
      </c>
      <c r="E14" s="65" t="s">
        <v>337</v>
      </c>
      <c r="F14" s="65" t="s">
        <v>315</v>
      </c>
      <c r="G14" s="65" t="s">
        <v>338</v>
      </c>
      <c r="H14" s="65"/>
      <c r="I14" s="65" t="s">
        <v>318</v>
      </c>
      <c r="J14" s="65" t="s">
        <v>339</v>
      </c>
    </row>
    <row r="15" spans="1:10" ht="60.85" customHeight="1">
      <c r="A15" s="106" t="s">
        <v>279</v>
      </c>
      <c r="B15" s="107" t="s">
        <v>328</v>
      </c>
      <c r="C15" s="65" t="s">
        <v>324</v>
      </c>
      <c r="D15" s="65" t="s">
        <v>325</v>
      </c>
      <c r="E15" s="65" t="s">
        <v>340</v>
      </c>
      <c r="F15" s="65" t="s">
        <v>303</v>
      </c>
      <c r="G15" s="65" t="s">
        <v>341</v>
      </c>
      <c r="H15" s="65" t="s">
        <v>305</v>
      </c>
      <c r="I15" s="65" t="s">
        <v>306</v>
      </c>
      <c r="J15" s="65" t="s">
        <v>342</v>
      </c>
    </row>
    <row r="16" spans="1:10" ht="60.85" customHeight="1">
      <c r="A16" s="106" t="s">
        <v>279</v>
      </c>
      <c r="B16" s="107" t="s">
        <v>328</v>
      </c>
      <c r="C16" s="65" t="s">
        <v>343</v>
      </c>
      <c r="D16" s="65" t="s">
        <v>344</v>
      </c>
      <c r="E16" s="65" t="s">
        <v>345</v>
      </c>
      <c r="F16" s="65" t="s">
        <v>303</v>
      </c>
      <c r="G16" s="65" t="s">
        <v>346</v>
      </c>
      <c r="H16" s="65" t="s">
        <v>347</v>
      </c>
      <c r="I16" s="65" t="s">
        <v>306</v>
      </c>
      <c r="J16" s="65" t="s">
        <v>336</v>
      </c>
    </row>
    <row r="17" spans="1:10" ht="60.85" customHeight="1">
      <c r="A17" s="106" t="s">
        <v>285</v>
      </c>
      <c r="B17" s="107" t="s">
        <v>348</v>
      </c>
      <c r="C17" s="65" t="s">
        <v>300</v>
      </c>
      <c r="D17" s="65" t="s">
        <v>301</v>
      </c>
      <c r="E17" s="65" t="s">
        <v>349</v>
      </c>
      <c r="F17" s="65" t="s">
        <v>315</v>
      </c>
      <c r="G17" s="65" t="s">
        <v>350</v>
      </c>
      <c r="H17" s="65" t="s">
        <v>331</v>
      </c>
      <c r="I17" s="65" t="s">
        <v>306</v>
      </c>
      <c r="J17" s="65" t="s">
        <v>349</v>
      </c>
    </row>
    <row r="18" spans="1:10" ht="60.85" customHeight="1">
      <c r="A18" s="106" t="s">
        <v>285</v>
      </c>
      <c r="B18" s="107" t="s">
        <v>348</v>
      </c>
      <c r="C18" s="65" t="s">
        <v>300</v>
      </c>
      <c r="D18" s="65" t="s">
        <v>351</v>
      </c>
      <c r="E18" s="65" t="s">
        <v>352</v>
      </c>
      <c r="F18" s="65" t="s">
        <v>303</v>
      </c>
      <c r="G18" s="65" t="s">
        <v>322</v>
      </c>
      <c r="H18" s="65" t="s">
        <v>305</v>
      </c>
      <c r="I18" s="65" t="s">
        <v>306</v>
      </c>
      <c r="J18" s="65" t="s">
        <v>352</v>
      </c>
    </row>
    <row r="19" spans="1:10" ht="60.85" customHeight="1">
      <c r="A19" s="106" t="s">
        <v>285</v>
      </c>
      <c r="B19" s="107" t="s">
        <v>348</v>
      </c>
      <c r="C19" s="65" t="s">
        <v>300</v>
      </c>
      <c r="D19" s="65" t="s">
        <v>308</v>
      </c>
      <c r="E19" s="65" t="s">
        <v>333</v>
      </c>
      <c r="F19" s="65" t="s">
        <v>315</v>
      </c>
      <c r="G19" s="65" t="s">
        <v>353</v>
      </c>
      <c r="H19" s="65" t="s">
        <v>335</v>
      </c>
      <c r="I19" s="65" t="s">
        <v>318</v>
      </c>
      <c r="J19" s="65" t="s">
        <v>333</v>
      </c>
    </row>
    <row r="20" spans="1:10" ht="60.85" customHeight="1">
      <c r="A20" s="106" t="s">
        <v>285</v>
      </c>
      <c r="B20" s="107" t="s">
        <v>348</v>
      </c>
      <c r="C20" s="65" t="s">
        <v>312</v>
      </c>
      <c r="D20" s="65" t="s">
        <v>313</v>
      </c>
      <c r="E20" s="65" t="s">
        <v>354</v>
      </c>
      <c r="F20" s="65" t="s">
        <v>303</v>
      </c>
      <c r="G20" s="65" t="s">
        <v>310</v>
      </c>
      <c r="H20" s="65" t="s">
        <v>305</v>
      </c>
      <c r="I20" s="65" t="s">
        <v>306</v>
      </c>
      <c r="J20" s="65" t="s">
        <v>354</v>
      </c>
    </row>
    <row r="21" spans="1:10" ht="60.85" customHeight="1">
      <c r="A21" s="106" t="s">
        <v>285</v>
      </c>
      <c r="B21" s="107" t="s">
        <v>348</v>
      </c>
      <c r="C21" s="65" t="s">
        <v>312</v>
      </c>
      <c r="D21" s="65" t="s">
        <v>320</v>
      </c>
      <c r="E21" s="65" t="s">
        <v>355</v>
      </c>
      <c r="F21" s="65" t="s">
        <v>315</v>
      </c>
      <c r="G21" s="65" t="s">
        <v>82</v>
      </c>
      <c r="H21" s="65" t="s">
        <v>335</v>
      </c>
      <c r="I21" s="65" t="s">
        <v>318</v>
      </c>
      <c r="J21" s="65" t="s">
        <v>355</v>
      </c>
    </row>
    <row r="22" spans="1:10" ht="60.85" customHeight="1">
      <c r="A22" s="106" t="s">
        <v>285</v>
      </c>
      <c r="B22" s="107" t="s">
        <v>348</v>
      </c>
      <c r="C22" s="65" t="s">
        <v>324</v>
      </c>
      <c r="D22" s="65" t="s">
        <v>325</v>
      </c>
      <c r="E22" s="65" t="s">
        <v>356</v>
      </c>
      <c r="F22" s="65" t="s">
        <v>315</v>
      </c>
      <c r="G22" s="65" t="s">
        <v>310</v>
      </c>
      <c r="H22" s="65" t="s">
        <v>305</v>
      </c>
      <c r="I22" s="65" t="s">
        <v>318</v>
      </c>
      <c r="J22" s="65" t="s">
        <v>356</v>
      </c>
    </row>
    <row r="23" spans="1:10" ht="60.85" customHeight="1">
      <c r="A23" s="106" t="s">
        <v>248</v>
      </c>
      <c r="B23" s="107" t="s">
        <v>357</v>
      </c>
      <c r="C23" s="65" t="s">
        <v>300</v>
      </c>
      <c r="D23" s="65" t="s">
        <v>301</v>
      </c>
      <c r="E23" s="65" t="s">
        <v>358</v>
      </c>
      <c r="F23" s="65" t="s">
        <v>315</v>
      </c>
      <c r="G23" s="65" t="s">
        <v>330</v>
      </c>
      <c r="H23" s="65" t="s">
        <v>331</v>
      </c>
      <c r="I23" s="65" t="s">
        <v>306</v>
      </c>
      <c r="J23" s="65" t="s">
        <v>359</v>
      </c>
    </row>
    <row r="24" spans="1:10" ht="60.85" customHeight="1">
      <c r="A24" s="106" t="s">
        <v>248</v>
      </c>
      <c r="B24" s="107" t="s">
        <v>357</v>
      </c>
      <c r="C24" s="65" t="s">
        <v>300</v>
      </c>
      <c r="D24" s="65" t="s">
        <v>351</v>
      </c>
      <c r="E24" s="65" t="s">
        <v>352</v>
      </c>
      <c r="F24" s="65" t="s">
        <v>315</v>
      </c>
      <c r="G24" s="65" t="s">
        <v>322</v>
      </c>
      <c r="H24" s="65" t="s">
        <v>305</v>
      </c>
      <c r="I24" s="65" t="s">
        <v>306</v>
      </c>
      <c r="J24" s="65" t="s">
        <v>352</v>
      </c>
    </row>
    <row r="25" spans="1:10" ht="60.85" customHeight="1">
      <c r="A25" s="106" t="s">
        <v>248</v>
      </c>
      <c r="B25" s="107" t="s">
        <v>357</v>
      </c>
      <c r="C25" s="65" t="s">
        <v>300</v>
      </c>
      <c r="D25" s="65" t="s">
        <v>351</v>
      </c>
      <c r="E25" s="65" t="s">
        <v>360</v>
      </c>
      <c r="F25" s="65" t="s">
        <v>315</v>
      </c>
      <c r="G25" s="65" t="s">
        <v>83</v>
      </c>
      <c r="H25" s="65" t="s">
        <v>305</v>
      </c>
      <c r="I25" s="65" t="s">
        <v>306</v>
      </c>
      <c r="J25" s="65" t="s">
        <v>360</v>
      </c>
    </row>
    <row r="26" spans="1:10" ht="60.85" customHeight="1">
      <c r="A26" s="106" t="s">
        <v>248</v>
      </c>
      <c r="B26" s="107" t="s">
        <v>357</v>
      </c>
      <c r="C26" s="65" t="s">
        <v>300</v>
      </c>
      <c r="D26" s="65" t="s">
        <v>308</v>
      </c>
      <c r="E26" s="65" t="s">
        <v>361</v>
      </c>
      <c r="F26" s="65" t="s">
        <v>315</v>
      </c>
      <c r="G26" s="65" t="s">
        <v>322</v>
      </c>
      <c r="H26" s="65" t="s">
        <v>305</v>
      </c>
      <c r="I26" s="65" t="s">
        <v>306</v>
      </c>
      <c r="J26" s="65" t="s">
        <v>361</v>
      </c>
    </row>
    <row r="27" spans="1:10" ht="60.85" customHeight="1">
      <c r="A27" s="106" t="s">
        <v>248</v>
      </c>
      <c r="B27" s="107" t="s">
        <v>357</v>
      </c>
      <c r="C27" s="65" t="s">
        <v>312</v>
      </c>
      <c r="D27" s="65" t="s">
        <v>313</v>
      </c>
      <c r="E27" s="65" t="s">
        <v>354</v>
      </c>
      <c r="F27" s="65" t="s">
        <v>303</v>
      </c>
      <c r="G27" s="65" t="s">
        <v>362</v>
      </c>
      <c r="H27" s="65" t="s">
        <v>305</v>
      </c>
      <c r="I27" s="65" t="s">
        <v>306</v>
      </c>
      <c r="J27" s="65" t="s">
        <v>354</v>
      </c>
    </row>
    <row r="28" spans="1:10" ht="60.85" customHeight="1">
      <c r="A28" s="106" t="s">
        <v>248</v>
      </c>
      <c r="B28" s="107" t="s">
        <v>357</v>
      </c>
      <c r="C28" s="65" t="s">
        <v>312</v>
      </c>
      <c r="D28" s="65" t="s">
        <v>313</v>
      </c>
      <c r="E28" s="65" t="s">
        <v>363</v>
      </c>
      <c r="F28" s="65" t="s">
        <v>315</v>
      </c>
      <c r="G28" s="65" t="s">
        <v>322</v>
      </c>
      <c r="H28" s="65" t="s">
        <v>305</v>
      </c>
      <c r="I28" s="65" t="s">
        <v>306</v>
      </c>
      <c r="J28" s="65" t="s">
        <v>363</v>
      </c>
    </row>
    <row r="29" spans="1:10" ht="60.85" customHeight="1">
      <c r="A29" s="106" t="s">
        <v>248</v>
      </c>
      <c r="B29" s="107" t="s">
        <v>357</v>
      </c>
      <c r="C29" s="65" t="s">
        <v>312</v>
      </c>
      <c r="D29" s="65" t="s">
        <v>320</v>
      </c>
      <c r="E29" s="65" t="s">
        <v>355</v>
      </c>
      <c r="F29" s="65" t="s">
        <v>315</v>
      </c>
      <c r="G29" s="65" t="s">
        <v>82</v>
      </c>
      <c r="H29" s="65" t="s">
        <v>335</v>
      </c>
      <c r="I29" s="65" t="s">
        <v>306</v>
      </c>
      <c r="J29" s="65" t="s">
        <v>355</v>
      </c>
    </row>
    <row r="30" spans="1:10" ht="60.85" customHeight="1">
      <c r="A30" s="106" t="s">
        <v>248</v>
      </c>
      <c r="B30" s="107" t="s">
        <v>357</v>
      </c>
      <c r="C30" s="65" t="s">
        <v>324</v>
      </c>
      <c r="D30" s="65" t="s">
        <v>325</v>
      </c>
      <c r="E30" s="65" t="s">
        <v>364</v>
      </c>
      <c r="F30" s="65" t="s">
        <v>303</v>
      </c>
      <c r="G30" s="65" t="s">
        <v>310</v>
      </c>
      <c r="H30" s="65" t="s">
        <v>305</v>
      </c>
      <c r="I30" s="65" t="s">
        <v>306</v>
      </c>
      <c r="J30" s="65" t="s">
        <v>364</v>
      </c>
    </row>
    <row r="31" spans="1:10" ht="60.85" customHeight="1">
      <c r="A31" s="106" t="s">
        <v>248</v>
      </c>
      <c r="B31" s="107" t="s">
        <v>357</v>
      </c>
      <c r="C31" s="65" t="s">
        <v>324</v>
      </c>
      <c r="D31" s="65" t="s">
        <v>325</v>
      </c>
      <c r="E31" s="65" t="s">
        <v>356</v>
      </c>
      <c r="F31" s="65" t="s">
        <v>303</v>
      </c>
      <c r="G31" s="65" t="s">
        <v>310</v>
      </c>
      <c r="H31" s="65" t="s">
        <v>305</v>
      </c>
      <c r="I31" s="65" t="s">
        <v>306</v>
      </c>
      <c r="J31" s="65" t="s">
        <v>356</v>
      </c>
    </row>
    <row r="32" spans="1:10" ht="60.85" customHeight="1">
      <c r="A32" s="106" t="s">
        <v>248</v>
      </c>
      <c r="B32" s="107" t="s">
        <v>357</v>
      </c>
      <c r="C32" s="65" t="s">
        <v>343</v>
      </c>
      <c r="D32" s="65" t="s">
        <v>344</v>
      </c>
      <c r="E32" s="65" t="s">
        <v>365</v>
      </c>
      <c r="F32" s="65" t="s">
        <v>315</v>
      </c>
      <c r="G32" s="65" t="s">
        <v>366</v>
      </c>
      <c r="H32" s="65" t="s">
        <v>347</v>
      </c>
      <c r="I32" s="65" t="s">
        <v>306</v>
      </c>
      <c r="J32" s="65" t="s">
        <v>367</v>
      </c>
    </row>
    <row r="33" spans="1:10" ht="60.85" customHeight="1">
      <c r="A33" s="106" t="s">
        <v>255</v>
      </c>
      <c r="B33" s="107" t="s">
        <v>368</v>
      </c>
      <c r="C33" s="65" t="s">
        <v>300</v>
      </c>
      <c r="D33" s="65" t="s">
        <v>301</v>
      </c>
      <c r="E33" s="65" t="s">
        <v>369</v>
      </c>
      <c r="F33" s="65" t="s">
        <v>315</v>
      </c>
      <c r="G33" s="65" t="s">
        <v>89</v>
      </c>
      <c r="H33" s="65" t="s">
        <v>331</v>
      </c>
      <c r="I33" s="65" t="s">
        <v>306</v>
      </c>
      <c r="J33" s="65" t="s">
        <v>370</v>
      </c>
    </row>
    <row r="34" spans="1:10" ht="60.85" customHeight="1">
      <c r="A34" s="106" t="s">
        <v>255</v>
      </c>
      <c r="B34" s="107" t="s">
        <v>368</v>
      </c>
      <c r="C34" s="65" t="s">
        <v>300</v>
      </c>
      <c r="D34" s="65" t="s">
        <v>351</v>
      </c>
      <c r="E34" s="65" t="s">
        <v>371</v>
      </c>
      <c r="F34" s="65" t="s">
        <v>315</v>
      </c>
      <c r="G34" s="65" t="s">
        <v>372</v>
      </c>
      <c r="H34" s="65" t="s">
        <v>305</v>
      </c>
      <c r="I34" s="65" t="s">
        <v>306</v>
      </c>
      <c r="J34" s="65" t="s">
        <v>373</v>
      </c>
    </row>
    <row r="35" spans="1:10" ht="60.85" customHeight="1">
      <c r="A35" s="106" t="s">
        <v>255</v>
      </c>
      <c r="B35" s="107" t="s">
        <v>368</v>
      </c>
      <c r="C35" s="65" t="s">
        <v>300</v>
      </c>
      <c r="D35" s="65" t="s">
        <v>308</v>
      </c>
      <c r="E35" s="65" t="s">
        <v>374</v>
      </c>
      <c r="F35" s="65" t="s">
        <v>315</v>
      </c>
      <c r="G35" s="65" t="s">
        <v>375</v>
      </c>
      <c r="H35" s="65" t="s">
        <v>305</v>
      </c>
      <c r="I35" s="65" t="s">
        <v>306</v>
      </c>
      <c r="J35" s="65" t="s">
        <v>376</v>
      </c>
    </row>
    <row r="36" spans="1:10" ht="60.85" customHeight="1">
      <c r="A36" s="106" t="s">
        <v>255</v>
      </c>
      <c r="B36" s="107" t="s">
        <v>368</v>
      </c>
      <c r="C36" s="65" t="s">
        <v>312</v>
      </c>
      <c r="D36" s="65" t="s">
        <v>313</v>
      </c>
      <c r="E36" s="65" t="s">
        <v>377</v>
      </c>
      <c r="F36" s="65" t="s">
        <v>315</v>
      </c>
      <c r="G36" s="65" t="s">
        <v>378</v>
      </c>
      <c r="H36" s="65" t="s">
        <v>317</v>
      </c>
      <c r="I36" s="65" t="s">
        <v>318</v>
      </c>
      <c r="J36" s="65" t="s">
        <v>379</v>
      </c>
    </row>
    <row r="37" spans="1:10" ht="60.85" customHeight="1">
      <c r="A37" s="106" t="s">
        <v>255</v>
      </c>
      <c r="B37" s="107" t="s">
        <v>368</v>
      </c>
      <c r="C37" s="65" t="s">
        <v>312</v>
      </c>
      <c r="D37" s="65" t="s">
        <v>313</v>
      </c>
      <c r="E37" s="65" t="s">
        <v>380</v>
      </c>
      <c r="F37" s="65" t="s">
        <v>315</v>
      </c>
      <c r="G37" s="65" t="s">
        <v>378</v>
      </c>
      <c r="H37" s="65" t="s">
        <v>317</v>
      </c>
      <c r="I37" s="65" t="s">
        <v>318</v>
      </c>
      <c r="J37" s="65" t="s">
        <v>381</v>
      </c>
    </row>
    <row r="38" spans="1:10" ht="60.85" customHeight="1">
      <c r="A38" s="106" t="s">
        <v>255</v>
      </c>
      <c r="B38" s="107" t="s">
        <v>368</v>
      </c>
      <c r="C38" s="65" t="s">
        <v>324</v>
      </c>
      <c r="D38" s="65" t="s">
        <v>325</v>
      </c>
      <c r="E38" s="65" t="s">
        <v>382</v>
      </c>
      <c r="F38" s="65" t="s">
        <v>303</v>
      </c>
      <c r="G38" s="65" t="s">
        <v>310</v>
      </c>
      <c r="H38" s="65" t="s">
        <v>305</v>
      </c>
      <c r="I38" s="65" t="s">
        <v>306</v>
      </c>
      <c r="J38" s="65" t="s">
        <v>383</v>
      </c>
    </row>
    <row r="39" spans="1:10" ht="60.85" customHeight="1">
      <c r="A39" s="106" t="s">
        <v>255</v>
      </c>
      <c r="B39" s="107" t="s">
        <v>368</v>
      </c>
      <c r="C39" s="65" t="s">
        <v>324</v>
      </c>
      <c r="D39" s="65" t="s">
        <v>325</v>
      </c>
      <c r="E39" s="65" t="s">
        <v>356</v>
      </c>
      <c r="F39" s="65" t="s">
        <v>303</v>
      </c>
      <c r="G39" s="65" t="s">
        <v>310</v>
      </c>
      <c r="H39" s="65" t="s">
        <v>305</v>
      </c>
      <c r="I39" s="65" t="s">
        <v>306</v>
      </c>
      <c r="J39" s="65" t="s">
        <v>384</v>
      </c>
    </row>
    <row r="40" spans="1:10" ht="60.85" customHeight="1">
      <c r="A40" s="106" t="s">
        <v>255</v>
      </c>
      <c r="B40" s="107" t="s">
        <v>368</v>
      </c>
      <c r="C40" s="65" t="s">
        <v>343</v>
      </c>
      <c r="D40" s="65" t="s">
        <v>344</v>
      </c>
      <c r="E40" s="65" t="s">
        <v>365</v>
      </c>
      <c r="F40" s="65" t="s">
        <v>315</v>
      </c>
      <c r="G40" s="65" t="s">
        <v>385</v>
      </c>
      <c r="H40" s="65" t="s">
        <v>347</v>
      </c>
      <c r="I40" s="65" t="s">
        <v>306</v>
      </c>
      <c r="J40" s="65" t="s">
        <v>386</v>
      </c>
    </row>
    <row r="41" spans="1:10" ht="60.85" customHeight="1">
      <c r="A41" s="106" t="s">
        <v>262</v>
      </c>
      <c r="B41" s="107" t="s">
        <v>387</v>
      </c>
      <c r="C41" s="65" t="s">
        <v>300</v>
      </c>
      <c r="D41" s="65" t="s">
        <v>301</v>
      </c>
      <c r="E41" s="65" t="s">
        <v>388</v>
      </c>
      <c r="F41" s="65" t="s">
        <v>303</v>
      </c>
      <c r="G41" s="65" t="s">
        <v>322</v>
      </c>
      <c r="H41" s="65" t="s">
        <v>305</v>
      </c>
      <c r="I41" s="65" t="s">
        <v>306</v>
      </c>
      <c r="J41" s="65" t="s">
        <v>389</v>
      </c>
    </row>
    <row r="42" spans="1:10" ht="60.85" customHeight="1">
      <c r="A42" s="106" t="s">
        <v>262</v>
      </c>
      <c r="B42" s="107" t="s">
        <v>387</v>
      </c>
      <c r="C42" s="65" t="s">
        <v>300</v>
      </c>
      <c r="D42" s="65" t="s">
        <v>351</v>
      </c>
      <c r="E42" s="65" t="s">
        <v>390</v>
      </c>
      <c r="F42" s="65" t="s">
        <v>303</v>
      </c>
      <c r="G42" s="65" t="s">
        <v>322</v>
      </c>
      <c r="H42" s="65" t="s">
        <v>305</v>
      </c>
      <c r="I42" s="65" t="s">
        <v>306</v>
      </c>
      <c r="J42" s="65" t="s">
        <v>391</v>
      </c>
    </row>
    <row r="43" spans="1:10" ht="60.85" customHeight="1">
      <c r="A43" s="106" t="s">
        <v>262</v>
      </c>
      <c r="B43" s="107" t="s">
        <v>387</v>
      </c>
      <c r="C43" s="65" t="s">
        <v>300</v>
      </c>
      <c r="D43" s="65" t="s">
        <v>308</v>
      </c>
      <c r="E43" s="65" t="s">
        <v>392</v>
      </c>
      <c r="F43" s="65" t="s">
        <v>315</v>
      </c>
      <c r="G43" s="65" t="s">
        <v>375</v>
      </c>
      <c r="H43" s="65" t="s">
        <v>317</v>
      </c>
      <c r="I43" s="65" t="s">
        <v>318</v>
      </c>
      <c r="J43" s="65" t="s">
        <v>393</v>
      </c>
    </row>
    <row r="44" spans="1:10" ht="60.85" customHeight="1">
      <c r="A44" s="106" t="s">
        <v>262</v>
      </c>
      <c r="B44" s="107" t="s">
        <v>387</v>
      </c>
      <c r="C44" s="65" t="s">
        <v>312</v>
      </c>
      <c r="D44" s="65" t="s">
        <v>313</v>
      </c>
      <c r="E44" s="65" t="s">
        <v>321</v>
      </c>
      <c r="F44" s="65" t="s">
        <v>315</v>
      </c>
      <c r="G44" s="65" t="s">
        <v>322</v>
      </c>
      <c r="H44" s="65" t="s">
        <v>305</v>
      </c>
      <c r="I44" s="65" t="s">
        <v>306</v>
      </c>
      <c r="J44" s="65" t="s">
        <v>394</v>
      </c>
    </row>
    <row r="45" spans="1:10" ht="60.85" customHeight="1">
      <c r="A45" s="106" t="s">
        <v>262</v>
      </c>
      <c r="B45" s="107" t="s">
        <v>387</v>
      </c>
      <c r="C45" s="65" t="s">
        <v>324</v>
      </c>
      <c r="D45" s="65" t="s">
        <v>325</v>
      </c>
      <c r="E45" s="65" t="s">
        <v>326</v>
      </c>
      <c r="F45" s="65" t="s">
        <v>303</v>
      </c>
      <c r="G45" s="65" t="s">
        <v>310</v>
      </c>
      <c r="H45" s="65" t="s">
        <v>305</v>
      </c>
      <c r="I45" s="65" t="s">
        <v>306</v>
      </c>
      <c r="J45" s="65" t="s">
        <v>327</v>
      </c>
    </row>
    <row r="46" spans="1:10" ht="60.85" customHeight="1">
      <c r="A46" s="106" t="s">
        <v>251</v>
      </c>
      <c r="B46" s="107" t="s">
        <v>395</v>
      </c>
      <c r="C46" s="65" t="s">
        <v>300</v>
      </c>
      <c r="D46" s="65" t="s">
        <v>301</v>
      </c>
      <c r="E46" s="65" t="s">
        <v>396</v>
      </c>
      <c r="F46" s="65" t="s">
        <v>315</v>
      </c>
      <c r="G46" s="65" t="s">
        <v>80</v>
      </c>
      <c r="H46" s="65" t="s">
        <v>331</v>
      </c>
      <c r="I46" s="65" t="s">
        <v>306</v>
      </c>
      <c r="J46" s="65" t="s">
        <v>397</v>
      </c>
    </row>
    <row r="47" spans="1:10" ht="60.85" customHeight="1">
      <c r="A47" s="106" t="s">
        <v>251</v>
      </c>
      <c r="B47" s="107" t="s">
        <v>395</v>
      </c>
      <c r="C47" s="65" t="s">
        <v>300</v>
      </c>
      <c r="D47" s="65" t="s">
        <v>351</v>
      </c>
      <c r="E47" s="65" t="s">
        <v>398</v>
      </c>
      <c r="F47" s="65" t="s">
        <v>315</v>
      </c>
      <c r="G47" s="65" t="s">
        <v>322</v>
      </c>
      <c r="H47" s="65" t="s">
        <v>305</v>
      </c>
      <c r="I47" s="65" t="s">
        <v>306</v>
      </c>
      <c r="J47" s="65" t="s">
        <v>399</v>
      </c>
    </row>
    <row r="48" spans="1:10" ht="60.85" customHeight="1">
      <c r="A48" s="106" t="s">
        <v>251</v>
      </c>
      <c r="B48" s="107" t="s">
        <v>395</v>
      </c>
      <c r="C48" s="65" t="s">
        <v>300</v>
      </c>
      <c r="D48" s="65" t="s">
        <v>351</v>
      </c>
      <c r="E48" s="65" t="s">
        <v>400</v>
      </c>
      <c r="F48" s="65" t="s">
        <v>303</v>
      </c>
      <c r="G48" s="65" t="s">
        <v>322</v>
      </c>
      <c r="H48" s="65" t="s">
        <v>305</v>
      </c>
      <c r="I48" s="65" t="s">
        <v>306</v>
      </c>
      <c r="J48" s="65" t="s">
        <v>401</v>
      </c>
    </row>
    <row r="49" spans="1:10" ht="60.85" customHeight="1">
      <c r="A49" s="106" t="s">
        <v>251</v>
      </c>
      <c r="B49" s="107" t="s">
        <v>395</v>
      </c>
      <c r="C49" s="65" t="s">
        <v>300</v>
      </c>
      <c r="D49" s="65" t="s">
        <v>308</v>
      </c>
      <c r="E49" s="65" t="s">
        <v>402</v>
      </c>
      <c r="F49" s="65" t="s">
        <v>315</v>
      </c>
      <c r="G49" s="65" t="s">
        <v>322</v>
      </c>
      <c r="H49" s="65" t="s">
        <v>305</v>
      </c>
      <c r="I49" s="65" t="s">
        <v>306</v>
      </c>
      <c r="J49" s="65" t="s">
        <v>403</v>
      </c>
    </row>
    <row r="50" spans="1:10" ht="60.85" customHeight="1">
      <c r="A50" s="106" t="s">
        <v>251</v>
      </c>
      <c r="B50" s="107" t="s">
        <v>395</v>
      </c>
      <c r="C50" s="65" t="s">
        <v>312</v>
      </c>
      <c r="D50" s="65" t="s">
        <v>404</v>
      </c>
      <c r="E50" s="65" t="s">
        <v>405</v>
      </c>
      <c r="F50" s="65" t="s">
        <v>315</v>
      </c>
      <c r="G50" s="65" t="s">
        <v>406</v>
      </c>
      <c r="H50" s="65" t="s">
        <v>407</v>
      </c>
      <c r="I50" s="65" t="s">
        <v>306</v>
      </c>
      <c r="J50" s="65" t="s">
        <v>408</v>
      </c>
    </row>
    <row r="51" spans="1:10" ht="60.85" customHeight="1">
      <c r="A51" s="106" t="s">
        <v>251</v>
      </c>
      <c r="B51" s="107" t="s">
        <v>395</v>
      </c>
      <c r="C51" s="65" t="s">
        <v>312</v>
      </c>
      <c r="D51" s="65" t="s">
        <v>313</v>
      </c>
      <c r="E51" s="65" t="s">
        <v>409</v>
      </c>
      <c r="F51" s="65" t="s">
        <v>303</v>
      </c>
      <c r="G51" s="65" t="s">
        <v>310</v>
      </c>
      <c r="H51" s="65" t="s">
        <v>305</v>
      </c>
      <c r="I51" s="65" t="s">
        <v>306</v>
      </c>
      <c r="J51" s="65" t="s">
        <v>410</v>
      </c>
    </row>
    <row r="52" spans="1:10" ht="60.85" customHeight="1">
      <c r="A52" s="106" t="s">
        <v>251</v>
      </c>
      <c r="B52" s="107" t="s">
        <v>395</v>
      </c>
      <c r="C52" s="65" t="s">
        <v>324</v>
      </c>
      <c r="D52" s="65" t="s">
        <v>325</v>
      </c>
      <c r="E52" s="65" t="s">
        <v>411</v>
      </c>
      <c r="F52" s="65" t="s">
        <v>303</v>
      </c>
      <c r="G52" s="65" t="s">
        <v>310</v>
      </c>
      <c r="H52" s="65" t="s">
        <v>305</v>
      </c>
      <c r="I52" s="65" t="s">
        <v>306</v>
      </c>
      <c r="J52" s="65" t="s">
        <v>412</v>
      </c>
    </row>
    <row r="53" spans="1:10" ht="60.85" customHeight="1">
      <c r="A53" s="106" t="s">
        <v>251</v>
      </c>
      <c r="B53" s="107" t="s">
        <v>395</v>
      </c>
      <c r="C53" s="65" t="s">
        <v>343</v>
      </c>
      <c r="D53" s="65" t="s">
        <v>344</v>
      </c>
      <c r="E53" s="65" t="s">
        <v>365</v>
      </c>
      <c r="F53" s="65" t="s">
        <v>315</v>
      </c>
      <c r="G53" s="65" t="s">
        <v>413</v>
      </c>
      <c r="H53" s="65" t="s">
        <v>347</v>
      </c>
      <c r="I53" s="65" t="s">
        <v>306</v>
      </c>
      <c r="J53" s="65" t="s">
        <v>414</v>
      </c>
    </row>
    <row r="54" spans="1:10" ht="60.85" customHeight="1">
      <c r="A54" s="106" t="s">
        <v>281</v>
      </c>
      <c r="B54" s="107" t="s">
        <v>415</v>
      </c>
      <c r="C54" s="65" t="s">
        <v>300</v>
      </c>
      <c r="D54" s="65" t="s">
        <v>301</v>
      </c>
      <c r="E54" s="65" t="s">
        <v>416</v>
      </c>
      <c r="F54" s="65" t="s">
        <v>417</v>
      </c>
      <c r="G54" s="65" t="s">
        <v>418</v>
      </c>
      <c r="H54" s="65" t="s">
        <v>347</v>
      </c>
      <c r="I54" s="65" t="s">
        <v>306</v>
      </c>
      <c r="J54" s="65" t="s">
        <v>416</v>
      </c>
    </row>
    <row r="55" spans="1:10" ht="60.85" customHeight="1">
      <c r="A55" s="106" t="s">
        <v>281</v>
      </c>
      <c r="B55" s="107" t="s">
        <v>415</v>
      </c>
      <c r="C55" s="65" t="s">
        <v>300</v>
      </c>
      <c r="D55" s="65" t="s">
        <v>301</v>
      </c>
      <c r="E55" s="65" t="s">
        <v>419</v>
      </c>
      <c r="F55" s="65" t="s">
        <v>303</v>
      </c>
      <c r="G55" s="65" t="s">
        <v>420</v>
      </c>
      <c r="H55" s="65" t="s">
        <v>331</v>
      </c>
      <c r="I55" s="65" t="s">
        <v>306</v>
      </c>
      <c r="J55" s="65" t="s">
        <v>419</v>
      </c>
    </row>
    <row r="56" spans="1:10" ht="60.85" customHeight="1">
      <c r="A56" s="106" t="s">
        <v>281</v>
      </c>
      <c r="B56" s="107" t="s">
        <v>415</v>
      </c>
      <c r="C56" s="65" t="s">
        <v>300</v>
      </c>
      <c r="D56" s="65" t="s">
        <v>351</v>
      </c>
      <c r="E56" s="65" t="s">
        <v>421</v>
      </c>
      <c r="F56" s="65" t="s">
        <v>315</v>
      </c>
      <c r="G56" s="65" t="s">
        <v>322</v>
      </c>
      <c r="H56" s="65" t="s">
        <v>305</v>
      </c>
      <c r="I56" s="65" t="s">
        <v>306</v>
      </c>
      <c r="J56" s="65" t="s">
        <v>422</v>
      </c>
    </row>
    <row r="57" spans="1:10" ht="60.85" customHeight="1">
      <c r="A57" s="106" t="s">
        <v>281</v>
      </c>
      <c r="B57" s="107" t="s">
        <v>415</v>
      </c>
      <c r="C57" s="65" t="s">
        <v>312</v>
      </c>
      <c r="D57" s="65" t="s">
        <v>313</v>
      </c>
      <c r="E57" s="65" t="s">
        <v>409</v>
      </c>
      <c r="F57" s="65" t="s">
        <v>315</v>
      </c>
      <c r="G57" s="65" t="s">
        <v>322</v>
      </c>
      <c r="H57" s="65" t="s">
        <v>305</v>
      </c>
      <c r="I57" s="65" t="s">
        <v>306</v>
      </c>
      <c r="J57" s="65" t="s">
        <v>423</v>
      </c>
    </row>
    <row r="58" spans="1:10" ht="60.85" customHeight="1">
      <c r="A58" s="106" t="s">
        <v>281</v>
      </c>
      <c r="B58" s="107" t="s">
        <v>415</v>
      </c>
      <c r="C58" s="65" t="s">
        <v>324</v>
      </c>
      <c r="D58" s="65" t="s">
        <v>325</v>
      </c>
      <c r="E58" s="65" t="s">
        <v>424</v>
      </c>
      <c r="F58" s="65" t="s">
        <v>303</v>
      </c>
      <c r="G58" s="65" t="s">
        <v>425</v>
      </c>
      <c r="H58" s="65" t="s">
        <v>305</v>
      </c>
      <c r="I58" s="65" t="s">
        <v>306</v>
      </c>
      <c r="J58" s="65" t="s">
        <v>426</v>
      </c>
    </row>
    <row r="59" spans="1:10" ht="60.85" customHeight="1">
      <c r="A59" s="106" t="s">
        <v>267</v>
      </c>
      <c r="B59" s="107" t="s">
        <v>328</v>
      </c>
      <c r="C59" s="65" t="s">
        <v>300</v>
      </c>
      <c r="D59" s="65" t="s">
        <v>301</v>
      </c>
      <c r="E59" s="65" t="s">
        <v>427</v>
      </c>
      <c r="F59" s="65" t="s">
        <v>315</v>
      </c>
      <c r="G59" s="65" t="s">
        <v>428</v>
      </c>
      <c r="H59" s="65" t="s">
        <v>331</v>
      </c>
      <c r="I59" s="65" t="s">
        <v>306</v>
      </c>
      <c r="J59" s="65" t="s">
        <v>429</v>
      </c>
    </row>
    <row r="60" spans="1:10" ht="60.85" customHeight="1">
      <c r="A60" s="106" t="s">
        <v>267</v>
      </c>
      <c r="B60" s="107" t="s">
        <v>328</v>
      </c>
      <c r="C60" s="65" t="s">
        <v>300</v>
      </c>
      <c r="D60" s="65" t="s">
        <v>301</v>
      </c>
      <c r="E60" s="65" t="s">
        <v>430</v>
      </c>
      <c r="F60" s="65" t="s">
        <v>303</v>
      </c>
      <c r="G60" s="65" t="s">
        <v>431</v>
      </c>
      <c r="H60" s="65" t="s">
        <v>432</v>
      </c>
      <c r="I60" s="65" t="s">
        <v>306</v>
      </c>
      <c r="J60" s="65" t="s">
        <v>433</v>
      </c>
    </row>
    <row r="61" spans="1:10" ht="60.85" customHeight="1">
      <c r="A61" s="106" t="s">
        <v>267</v>
      </c>
      <c r="B61" s="107" t="s">
        <v>328</v>
      </c>
      <c r="C61" s="65" t="s">
        <v>300</v>
      </c>
      <c r="D61" s="65" t="s">
        <v>301</v>
      </c>
      <c r="E61" s="65" t="s">
        <v>434</v>
      </c>
      <c r="F61" s="65" t="s">
        <v>315</v>
      </c>
      <c r="G61" s="65" t="s">
        <v>431</v>
      </c>
      <c r="H61" s="65" t="s">
        <v>435</v>
      </c>
      <c r="I61" s="65" t="s">
        <v>306</v>
      </c>
      <c r="J61" s="65" t="s">
        <v>436</v>
      </c>
    </row>
    <row r="62" spans="1:10" ht="60.85" customHeight="1">
      <c r="A62" s="106" t="s">
        <v>267</v>
      </c>
      <c r="B62" s="107" t="s">
        <v>328</v>
      </c>
      <c r="C62" s="65" t="s">
        <v>312</v>
      </c>
      <c r="D62" s="65" t="s">
        <v>313</v>
      </c>
      <c r="E62" s="65" t="s">
        <v>337</v>
      </c>
      <c r="F62" s="65" t="s">
        <v>315</v>
      </c>
      <c r="G62" s="65" t="s">
        <v>338</v>
      </c>
      <c r="H62" s="65"/>
      <c r="I62" s="65" t="s">
        <v>318</v>
      </c>
      <c r="J62" s="65" t="s">
        <v>437</v>
      </c>
    </row>
    <row r="63" spans="1:10" ht="70.5" customHeight="1">
      <c r="A63" s="106" t="s">
        <v>267</v>
      </c>
      <c r="B63" s="107" t="s">
        <v>328</v>
      </c>
      <c r="C63" s="65" t="s">
        <v>312</v>
      </c>
      <c r="D63" s="65" t="s">
        <v>313</v>
      </c>
      <c r="E63" s="65" t="s">
        <v>438</v>
      </c>
      <c r="F63" s="65" t="s">
        <v>315</v>
      </c>
      <c r="G63" s="65" t="s">
        <v>439</v>
      </c>
      <c r="H63" s="65"/>
      <c r="I63" s="65" t="s">
        <v>318</v>
      </c>
      <c r="J63" s="65" t="s">
        <v>440</v>
      </c>
    </row>
    <row r="64" spans="1:10" ht="60.85" customHeight="1">
      <c r="A64" s="106" t="s">
        <v>267</v>
      </c>
      <c r="B64" s="107" t="s">
        <v>328</v>
      </c>
      <c r="C64" s="65" t="s">
        <v>324</v>
      </c>
      <c r="D64" s="65" t="s">
        <v>325</v>
      </c>
      <c r="E64" s="65" t="s">
        <v>340</v>
      </c>
      <c r="F64" s="65" t="s">
        <v>303</v>
      </c>
      <c r="G64" s="65" t="s">
        <v>310</v>
      </c>
      <c r="H64" s="65" t="s">
        <v>305</v>
      </c>
      <c r="I64" s="65" t="s">
        <v>306</v>
      </c>
      <c r="J64" s="65" t="s">
        <v>441</v>
      </c>
    </row>
    <row r="65" spans="1:10" ht="60.85" customHeight="1">
      <c r="A65" s="106" t="s">
        <v>267</v>
      </c>
      <c r="B65" s="107" t="s">
        <v>328</v>
      </c>
      <c r="C65" s="65" t="s">
        <v>324</v>
      </c>
      <c r="D65" s="65" t="s">
        <v>325</v>
      </c>
      <c r="E65" s="65" t="s">
        <v>442</v>
      </c>
      <c r="F65" s="65" t="s">
        <v>303</v>
      </c>
      <c r="G65" s="65" t="s">
        <v>310</v>
      </c>
      <c r="H65" s="65" t="s">
        <v>305</v>
      </c>
      <c r="I65" s="65" t="s">
        <v>306</v>
      </c>
      <c r="J65" s="65" t="s">
        <v>443</v>
      </c>
    </row>
    <row r="66" spans="1:10" ht="60.85" customHeight="1">
      <c r="A66" s="106" t="s">
        <v>283</v>
      </c>
      <c r="B66" s="107" t="s">
        <v>348</v>
      </c>
      <c r="C66" s="65" t="s">
        <v>300</v>
      </c>
      <c r="D66" s="65" t="s">
        <v>301</v>
      </c>
      <c r="E66" s="65" t="s">
        <v>349</v>
      </c>
      <c r="F66" s="65" t="s">
        <v>315</v>
      </c>
      <c r="G66" s="65" t="s">
        <v>350</v>
      </c>
      <c r="H66" s="65" t="s">
        <v>331</v>
      </c>
      <c r="I66" s="65" t="s">
        <v>306</v>
      </c>
      <c r="J66" s="65" t="s">
        <v>349</v>
      </c>
    </row>
    <row r="67" spans="1:10" ht="60.85" customHeight="1">
      <c r="A67" s="106" t="s">
        <v>283</v>
      </c>
      <c r="B67" s="107" t="s">
        <v>348</v>
      </c>
      <c r="C67" s="65" t="s">
        <v>300</v>
      </c>
      <c r="D67" s="65" t="s">
        <v>351</v>
      </c>
      <c r="E67" s="65" t="s">
        <v>352</v>
      </c>
      <c r="F67" s="65" t="s">
        <v>303</v>
      </c>
      <c r="G67" s="65" t="s">
        <v>322</v>
      </c>
      <c r="H67" s="65" t="s">
        <v>305</v>
      </c>
      <c r="I67" s="65" t="s">
        <v>306</v>
      </c>
      <c r="J67" s="65" t="s">
        <v>352</v>
      </c>
    </row>
    <row r="68" spans="1:10" ht="60.85" customHeight="1">
      <c r="A68" s="106" t="s">
        <v>283</v>
      </c>
      <c r="B68" s="107" t="s">
        <v>348</v>
      </c>
      <c r="C68" s="65" t="s">
        <v>300</v>
      </c>
      <c r="D68" s="65" t="s">
        <v>308</v>
      </c>
      <c r="E68" s="65" t="s">
        <v>333</v>
      </c>
      <c r="F68" s="65" t="s">
        <v>417</v>
      </c>
      <c r="G68" s="65" t="s">
        <v>353</v>
      </c>
      <c r="H68" s="65" t="s">
        <v>335</v>
      </c>
      <c r="I68" s="65" t="s">
        <v>318</v>
      </c>
      <c r="J68" s="65" t="s">
        <v>333</v>
      </c>
    </row>
    <row r="69" spans="1:10" ht="60.85" customHeight="1">
      <c r="A69" s="106" t="s">
        <v>283</v>
      </c>
      <c r="B69" s="107" t="s">
        <v>348</v>
      </c>
      <c r="C69" s="65" t="s">
        <v>312</v>
      </c>
      <c r="D69" s="65" t="s">
        <v>320</v>
      </c>
      <c r="E69" s="65" t="s">
        <v>355</v>
      </c>
      <c r="F69" s="65" t="s">
        <v>315</v>
      </c>
      <c r="G69" s="65" t="s">
        <v>82</v>
      </c>
      <c r="H69" s="65" t="s">
        <v>335</v>
      </c>
      <c r="I69" s="65" t="s">
        <v>318</v>
      </c>
      <c r="J69" s="65" t="s">
        <v>355</v>
      </c>
    </row>
    <row r="70" spans="1:10" ht="60.85" customHeight="1">
      <c r="A70" s="106" t="s">
        <v>283</v>
      </c>
      <c r="B70" s="107" t="s">
        <v>348</v>
      </c>
      <c r="C70" s="65" t="s">
        <v>324</v>
      </c>
      <c r="D70" s="65" t="s">
        <v>325</v>
      </c>
      <c r="E70" s="65" t="s">
        <v>356</v>
      </c>
      <c r="F70" s="65" t="s">
        <v>303</v>
      </c>
      <c r="G70" s="65" t="s">
        <v>310</v>
      </c>
      <c r="H70" s="65" t="s">
        <v>305</v>
      </c>
      <c r="I70" s="65" t="s">
        <v>318</v>
      </c>
      <c r="J70" s="65" t="s">
        <v>356</v>
      </c>
    </row>
    <row r="71" spans="1:10" ht="60.85" customHeight="1">
      <c r="A71" s="106" t="s">
        <v>264</v>
      </c>
      <c r="B71" s="107" t="s">
        <v>444</v>
      </c>
      <c r="C71" s="65" t="s">
        <v>300</v>
      </c>
      <c r="D71" s="65" t="s">
        <v>301</v>
      </c>
      <c r="E71" s="65" t="s">
        <v>301</v>
      </c>
      <c r="F71" s="65" t="s">
        <v>315</v>
      </c>
      <c r="G71" s="65" t="s">
        <v>445</v>
      </c>
      <c r="H71" s="65" t="s">
        <v>347</v>
      </c>
      <c r="I71" s="65" t="s">
        <v>306</v>
      </c>
      <c r="J71" s="65" t="s">
        <v>446</v>
      </c>
    </row>
    <row r="72" spans="1:10" ht="60.85" customHeight="1">
      <c r="A72" s="106" t="s">
        <v>264</v>
      </c>
      <c r="B72" s="107" t="s">
        <v>444</v>
      </c>
      <c r="C72" s="65" t="s">
        <v>312</v>
      </c>
      <c r="D72" s="65" t="s">
        <v>320</v>
      </c>
      <c r="E72" s="65" t="s">
        <v>320</v>
      </c>
      <c r="F72" s="65" t="s">
        <v>315</v>
      </c>
      <c r="G72" s="65" t="s">
        <v>447</v>
      </c>
      <c r="H72" s="65"/>
      <c r="I72" s="65" t="s">
        <v>318</v>
      </c>
      <c r="J72" s="65" t="s">
        <v>448</v>
      </c>
    </row>
    <row r="73" spans="1:10" ht="60.85" customHeight="1">
      <c r="A73" s="106" t="s">
        <v>264</v>
      </c>
      <c r="B73" s="107" t="s">
        <v>444</v>
      </c>
      <c r="C73" s="65" t="s">
        <v>324</v>
      </c>
      <c r="D73" s="65" t="s">
        <v>325</v>
      </c>
      <c r="E73" s="65" t="s">
        <v>325</v>
      </c>
      <c r="F73" s="65" t="s">
        <v>303</v>
      </c>
      <c r="G73" s="65" t="s">
        <v>341</v>
      </c>
      <c r="H73" s="65" t="s">
        <v>305</v>
      </c>
      <c r="I73" s="65" t="s">
        <v>306</v>
      </c>
      <c r="J73" s="65" t="s">
        <v>449</v>
      </c>
    </row>
  </sheetData>
  <mergeCells count="24">
    <mergeCell ref="A41:A45"/>
    <mergeCell ref="A46:A53"/>
    <mergeCell ref="A54:A58"/>
    <mergeCell ref="A2:J2"/>
    <mergeCell ref="A3:H3"/>
    <mergeCell ref="A7:A11"/>
    <mergeCell ref="A12:A16"/>
    <mergeCell ref="A17:A22"/>
    <mergeCell ref="A59:A65"/>
    <mergeCell ref="A66:A70"/>
    <mergeCell ref="A71:A73"/>
    <mergeCell ref="B7:B11"/>
    <mergeCell ref="B12:B16"/>
    <mergeCell ref="B17:B22"/>
    <mergeCell ref="B23:B32"/>
    <mergeCell ref="B33:B40"/>
    <mergeCell ref="B41:B45"/>
    <mergeCell ref="B46:B53"/>
    <mergeCell ref="B54:B58"/>
    <mergeCell ref="B59:B65"/>
    <mergeCell ref="B66:B70"/>
    <mergeCell ref="B71:B73"/>
    <mergeCell ref="A23:A32"/>
    <mergeCell ref="A33:A40"/>
  </mergeCells>
  <phoneticPr fontId="22" type="noConversion"/>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  FAN</dc:creator>
  <cp:lastModifiedBy>帆 扬</cp:lastModifiedBy>
  <dcterms:created xsi:type="dcterms:W3CDTF">2025-01-21T02:50:00Z</dcterms:created>
  <dcterms:modified xsi:type="dcterms:W3CDTF">2026-05-19T03:15:10Z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4A718BD09B3044F1A16D7CA6668A48E6_13</vt:lpwstr>
  </property>
  <property fmtid="{D5CDD505-2E9C-101B-9397-08002B2CF9AE}" pid="3" name="KSOProductBuildVer">
    <vt:lpwstr>2052-12.1.0.26375</vt:lpwstr>
  </property>
  <property fmtid="{D5CDD505-2E9C-101B-9397-08002B2CF9AE}" pid="4" name="CalculationRule">
    <vt:i4>0</vt:i4>
  </property>
</Properties>
</file>