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60"/>
  </bookViews>
  <sheets>
    <sheet name="财务收支预算总表" sheetId="1" r:id="rId1"/>
    <sheet name="部门收入预算表" sheetId="2" r:id="rId2"/>
    <sheet name="部门支出预算表" sheetId="3" r:id="rId3"/>
    <sheet name="部门财政拨款收支预算总表" sheetId="4" r:id="rId4"/>
    <sheet name="部门一般公共预算支出预算表" sheetId="5" r:id="rId5"/>
    <sheet name="部门一般公共预算“三公”经费支出预算表" sheetId="6" r:id="rId6"/>
    <sheet name="部门政府性基金预算支出预算表" sheetId="7" r:id="rId7"/>
    <sheet name="部门预算基本支出明细表" sheetId="8" r:id="rId8"/>
    <sheet name="部门预算项目支出明细表" sheetId="9" r:id="rId9"/>
    <sheet name="部门项目支出绩效目标表" sheetId="10" r:id="rId10"/>
    <sheet name="部门新增资产配置预算表" sheetId="11" r:id="rId11"/>
    <sheet name="部门政府采购预算表" sheetId="12" r:id="rId12"/>
    <sheet name="部门政府购买服务预算表" sheetId="13" r:id="rId13"/>
    <sheet name="部门项目中期规划预算表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<sst xmlns="http://schemas.openxmlformats.org/spreadsheetml/2006/main" count="554" uniqueCount="261">
  <si>
    <t>单位：元</t>
  </si>
  <si>
    <t>收　　　　　　　　入</t>
  </si>
  <si>
    <t>支　　　　　　　　出</t>
  </si>
  <si>
    <t>项      目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</si>
  <si>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</si>
  <si>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</si>
  <si>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</si>
  <si>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</si>
  <si>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</si>
  <si>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</si>
  <si>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</si>
  <si>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</si>
  <si>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</si>
  <si>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</si>
  <si>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</si>
  <si>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</si>
  <si>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</si>
  <si>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</si>
  <si>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</si>
  <si>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</si>
  <si>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</si>
  <si>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</si>
  <si>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</si>
  <si>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</si>
  <si>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</si>
  <si>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</si>
  <si>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</si>
  <si>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</si>
  <si>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</si>
  <si>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</si>
  <si>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</si>
  <si>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</si>
  <si>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</si>
  <si>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</si>
  <si>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</si>
  <si>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二十一、灾害防治及应急管理支出</t>
  </si>
  <si>
    <t xml:space="preserve"> 二十二、国有资本经营预算支出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</si>
  <si>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</si>
  <si>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</si>
  <si>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</si>
  <si>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</si>
  <si>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</si>
  <si>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</si>
  <si>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</si>
  <si>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</si>
  <si>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</si>
  <si>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</si>
  <si>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</si>
  <si>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</si>
  <si>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</si>
  <si>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</si>
  <si>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</si>
  <si>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</si>
  <si>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</si>
  <si>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</si>
  <si>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</si>
  <si>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</si>
  <si>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</si>
  <si>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</si>
  <si>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</si>
  <si>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</si>
  <si>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</si>
  <si>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659001</t>
  </si>
  <si>
    <t>昆明市西山区数据局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</si>
  <si>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</si>
  <si>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</si>
  <si>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</si>
  <si>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</si>
  <si>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</si>
  <si>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</si>
  <si>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</si>
  <si>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</si>
  <si>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</si>
  <si>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</si>
  <si>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</si>
  <si>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</si>
  <si>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</si>
  <si>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</si>
  <si>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</si>
  <si>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</si>
  <si>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</si>
  <si>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</si>
  <si>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</si>
  <si>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</si>
  <si>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</si>
  <si>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</si>
  <si>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</si>
  <si>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</si>
  <si>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</si>
  <si>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</si>
  <si>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</si>
  <si>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数据事务</t>
  </si>
  <si>
    <t>一般行政管理事务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</si>
  <si>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</si>
  <si>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</si>
  <si>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</si>
  <si>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</si>
  <si>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</si>
  <si>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</si>
  <si>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</si>
  <si>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</si>
  <si>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二、上年结转结余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</si>
  <si>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</si>
  <si>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</si>
  <si>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</si>
  <si>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</si>
  <si>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</si>
  <si>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</si>
  <si>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</si>
  <si>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</si>
  <si>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</si>
  <si>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</si>
  <si>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</si>
  <si>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</si>
  <si>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</si>
  <si>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</si>
  <si>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</si>
  <si>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</si>
  <si>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</si>
  <si>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</si>
  <si>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</si>
  <si>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</si>
  <si>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</si>
  <si>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</si>
  <si>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</si>
  <si>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</si>
  <si>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部门预算支出功能分类科目</t>
  </si>
  <si>
    <t>人员经费</t>
  </si>
  <si>
    <t>公用经费</t>
  </si>
  <si>
    <t>20141</t>
  </si>
  <si>
    <t>2014102</t>
  </si>
  <si>
    <t>合  计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</si>
  <si>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</si>
  <si>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</si>
  <si>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</si>
  <si>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</si>
  <si>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</si>
  <si>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</si>
  <si>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空表说明：昆明市西山区数据局无一般公共预算“三公”经费支出，此表无数据。</t>
  </si>
  <si>
    <t>本年政府性基金预算支出</t>
  </si>
  <si>
    <t>空表说明：昆明市西山区数据局无部门政府性基金预算支出，此表无数据。</t>
  </si>
  <si>
    <t>2023年部门基本支出预算表</t>
  </si>
  <si>
    <t>主管部门</t>
  </si>
  <si>
    <t>单位名称</t>
  </si>
  <si>
    <t>项目名称</t>
  </si>
  <si>
    <t>明细项目名称</t>
  </si>
  <si>
    <t>功能科目编码</t>
  </si>
  <si>
    <t>功能科目名称</t>
  </si>
  <si>
    <t>经济科目编码</t>
  </si>
  <si>
    <t>经济科目名称</t>
  </si>
  <si>
    <t>政府经济科目编码</t>
  </si>
  <si>
    <t>政府经济科目名称</t>
  </si>
  <si>
    <t>本年财政拨款</t>
  </si>
  <si>
    <t>财政拨款结转结余</t>
  </si>
  <si>
    <t>项目类别</t>
  </si>
  <si>
    <t>项目级次</t>
  </si>
  <si>
    <t>基建项目类型</t>
  </si>
  <si>
    <t>部门经济科目编码</t>
  </si>
  <si>
    <t>部门经济科目名称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</si>
  <si>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</si>
  <si>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</si>
  <si>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</si>
  <si>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</si>
  <si>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</si>
  <si>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</si>
  <si>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</si>
  <si>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</si>
  <si>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</si>
  <si>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</si>
  <si>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</si>
  <si>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</si>
  <si>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事业发展类</t>
  </si>
  <si>
    <t>单位启动经费</t>
  </si>
  <si>
    <t>本级</t>
  </si>
  <si>
    <t>非基建项目</t>
  </si>
  <si>
    <t>30227</t>
  </si>
  <si>
    <t>委托业务费</t>
  </si>
  <si>
    <t>50205</t>
  </si>
  <si>
    <t>31002</t>
  </si>
  <si>
    <t>办公设备购置</t>
  </si>
  <si>
    <t>50306</t>
  </si>
  <si>
    <t>设备购置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</si>
  <si>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</si>
  <si>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</si>
  <si>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</si>
  <si>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</si>
  <si>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</si>
  <si>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</si>
  <si>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</si>
  <si>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</si>
  <si>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</si>
  <si>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数字经济核心产业进一步壮大，数字经济基础设施进一步夯实，数字经济重大项目进一步提速，数字经济应用场景进一步拓展。西山区互联网云网融合安全服务项目、西山区电子政务外网服务项目、区政府信息系统外包服务项目、西山区政务云平台项目、西山区政府高清视频会议线路租用项目、昆明市西山区一体化电子公文应用平台运维服务项目、西山区人民政府网站维护项目等信息化项目达到年度服务指标。</t>
  </si>
  <si>
    <t>产出指标</t>
  </si>
  <si>
    <t>数量指标</t>
  </si>
  <si>
    <t>采购服务项目数</t>
  </si>
  <si>
    <t>=</t>
  </si>
  <si>
    <t>项</t>
  </si>
  <si>
    <t>定量指标</t>
  </si>
  <si>
    <t>按时完成采购得满分，否则不得分</t>
  </si>
  <si>
    <t>质量指标</t>
  </si>
  <si>
    <t>服务项目验收合格率</t>
  </si>
  <si>
    <t>100</t>
  </si>
  <si>
    <t>%</t>
  </si>
  <si>
    <t>装修、采购</t>
  </si>
  <si>
    <t>时效指标</t>
  </si>
  <si>
    <t>服务项目采购及时率</t>
  </si>
  <si>
    <t>上一合同期到期前完成下一合同期的采购</t>
  </si>
  <si>
    <t>效益指标</t>
  </si>
  <si>
    <t>经济效益</t>
  </si>
  <si>
    <t>服务项目采购节约金额</t>
  </si>
  <si>
    <t>&gt;=</t>
  </si>
  <si>
    <t>万元</t>
  </si>
  <si>
    <t>减少单独采购服务项目合同费用</t>
  </si>
  <si>
    <t>社会效益</t>
  </si>
  <si>
    <t>优化办公设备提高办公效率</t>
  </si>
  <si>
    <t>90</t>
  </si>
  <si>
    <t>成本指标</t>
  </si>
  <si>
    <t>经济成本指标</t>
  </si>
  <si>
    <t>政府采购满意度</t>
  </si>
  <si>
    <t>95</t>
  </si>
  <si>
    <t>政府采购工作满意度</t>
  </si>
  <si>
    <t>资产类别</t>
  </si>
  <si>
    <t>资产分类代码.名称</t>
  </si>
  <si>
    <t>资产名称</t>
  </si>
  <si>
    <t>计量单位</t>
  </si>
  <si>
    <t>财政部门批复数（元）</t>
  </si>
  <si>
    <t>数量</t>
  </si>
  <si>
    <t>单价</t>
  </si>
  <si>
    <t>金额</t>
  </si>
  <si>
    <t>设备</t>
  </si>
  <si>
    <t>A02010105 台式计算机</t>
  </si>
  <si>
    <t>电脑</t>
  </si>
  <si>
    <t>台</t>
  </si>
  <si>
    <t>家具和用品</t>
  </si>
  <si>
    <t>A05010201 办公桌</t>
  </si>
  <si>
    <t>办公桌</t>
  </si>
  <si>
    <t>个</t>
  </si>
  <si>
    <t>A05010301 办公椅</t>
  </si>
  <si>
    <t>办公椅</t>
  </si>
  <si>
    <t>张</t>
  </si>
  <si>
    <t>A05010502 文件柜</t>
  </si>
  <si>
    <t>文件柜</t>
  </si>
  <si>
    <t>组</t>
  </si>
  <si>
    <t>采购目录</t>
  </si>
  <si>
    <t>采购项目</t>
  </si>
  <si>
    <t>计量
单位</t>
  </si>
  <si>
    <t>资金来源</t>
  </si>
  <si>
    <t>单位自筹</t>
  </si>
  <si>
    <t>结余结转资金</t>
  </si>
  <si>
    <t>事业单位
经营收入</t>
  </si>
  <si>
    <t>元</t>
  </si>
  <si>
    <t>台式计算机</t>
  </si>
  <si>
    <t>基本支出/项目支出</t>
  </si>
  <si>
    <t>政府购买服务项目</t>
  </si>
  <si>
    <t>政府购买服务目录</t>
  </si>
  <si>
    <t>政府性基金</t>
  </si>
  <si>
    <t>财政专户管理的收入</t>
  </si>
  <si>
    <t>项目单位</t>
  </si>
  <si>
    <t>项目分类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</si>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</sst>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9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1.25"/>
      <color rgb="FF000000"/>
      <name val="宋体"/>
      <charset val="134"/>
    </font>
    <font>
      <b/>
      <sz val="22"/>
      <color rgb="FF000000"/>
      <name val="宋体"/>
      <charset val="134"/>
    </font>
    <font>
      <sz val="11.25"/>
      <color rgb="FF000000"/>
      <name val="Arial"/>
      <charset val="134"/>
    </font>
    <font>
      <b/>
      <sz val="23.95"/>
      <color rgb="FF000000"/>
      <name val="宋体"/>
      <charset val="134"/>
    </font>
    <font>
      <sz val="10"/>
      <color rgb="FF000000"/>
      <name val="Arial"/>
      <charset val="134"/>
    </font>
    <font>
      <b/>
      <sz val="21"/>
      <name val="宋体"/>
      <charset val="134"/>
    </font>
    <font>
      <sz val="9"/>
      <name val="宋体"/>
      <charset val="134"/>
    </font>
    <font>
      <sz val="10.5"/>
      <color rgb="FF000000"/>
      <name val="宋体"/>
      <charset val="134"/>
    </font>
    <font>
      <sz val="9.75"/>
      <color rgb="FF000000"/>
      <name val="SimSun"/>
      <charset val="134"/>
    </font>
    <font>
      <sz val="9"/>
      <color theme="1"/>
      <name val="normal"/>
      <charset val="134"/>
    </font>
    <font>
      <b/>
      <sz val="18"/>
      <color rgb="FF000000"/>
      <name val="宋体"/>
      <charset val="134"/>
    </font>
    <font>
      <sz val="10"/>
      <color rgb="FF000000"/>
      <name val="SimSun"/>
      <charset val="134"/>
    </font>
    <font>
      <b/>
      <sz val="21"/>
      <color rgb="FF000000"/>
      <name val="宋体"/>
      <charset val="134"/>
    </font>
    <font>
      <b/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6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176" fontId="12" fillId="0" borderId="7">
      <alignment horizontal="right" vertical="center"/>
    </xf>
    <xf numFmtId="49" fontId="12" fillId="0" borderId="7">
      <alignment horizontal="left" vertical="center" wrapText="1"/>
    </xf>
    <xf numFmtId="176" fontId="12" fillId="0" borderId="7">
      <alignment horizontal="right" vertical="center"/>
    </xf>
    <xf numFmtId="177" fontId="12" fillId="0" borderId="7">
      <alignment horizontal="right" vertical="center"/>
    </xf>
    <xf numFmtId="178" fontId="12" fillId="0" borderId="7">
      <alignment horizontal="right" vertical="center"/>
    </xf>
    <xf numFmtId="179" fontId="12" fillId="0" borderId="7">
      <alignment horizontal="right" vertical="center"/>
    </xf>
    <xf numFmtId="10" fontId="12" fillId="0" borderId="7">
      <alignment horizontal="right" vertical="center"/>
    </xf>
    <xf numFmtId="180" fontId="12" fillId="0" borderId="7">
      <alignment horizontal="right" vertical="center"/>
    </xf>
  </cellStyleXfs>
  <cellXfs count="201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6" fontId="5" fillId="0" borderId="7" xfId="51" applyFont="1" applyAlignment="1">
      <alignment horizontal="left" vertical="center"/>
    </xf>
    <xf numFmtId="176" fontId="5" fillId="0" borderId="7" xfId="51" applyFont="1">
      <alignment horizontal="right" vertical="center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176" fontId="5" fillId="0" borderId="7" xfId="0" applyNumberFormat="1" applyFont="1" applyBorder="1" applyAlignme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wrapText="1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6" fillId="2" borderId="0" xfId="0" applyFont="1" applyFill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 applyProtection="1">
      <alignment horizontal="left" vertical="center"/>
      <protection locked="0"/>
    </xf>
    <xf numFmtId="4" fontId="6" fillId="0" borderId="7" xfId="0" applyNumberFormat="1" applyFont="1" applyBorder="1" applyAlignment="1">
      <alignment horizontal="right" vertical="center"/>
    </xf>
    <xf numFmtId="4" fontId="6" fillId="2" borderId="7" xfId="0" applyNumberFormat="1" applyFont="1" applyFill="1" applyBorder="1" applyAlignment="1" applyProtection="1">
      <alignment horizontal="right" vertical="center"/>
      <protection locked="0"/>
    </xf>
    <xf numFmtId="0" fontId="6" fillId="0" borderId="7" xfId="0" applyFont="1" applyBorder="1" applyAlignment="1" applyProtection="1">
      <alignment horizontal="right" vertical="center"/>
      <protection locked="0"/>
    </xf>
    <xf numFmtId="0" fontId="6" fillId="0" borderId="7" xfId="0" applyFont="1" applyBorder="1" applyAlignment="1">
      <alignment horizontal="right" vertical="center"/>
    </xf>
    <xf numFmtId="0" fontId="6" fillId="2" borderId="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>
      <alignment horizontal="right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3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/>
      <protection locked="0"/>
    </xf>
    <xf numFmtId="3" fontId="3" fillId="0" borderId="7" xfId="0" applyNumberFormat="1" applyFont="1" applyBorder="1" applyAlignment="1">
      <alignment horizontal="right" vertical="center"/>
    </xf>
    <xf numFmtId="4" fontId="3" fillId="0" borderId="7" xfId="0" applyNumberFormat="1" applyFont="1" applyBorder="1" applyAlignment="1">
      <alignment horizontal="right" vertical="center"/>
    </xf>
    <xf numFmtId="4" fontId="3" fillId="2" borderId="7" xfId="0" applyNumberFormat="1" applyFont="1" applyFill="1" applyBorder="1" applyAlignment="1" applyProtection="1">
      <alignment horizontal="right" vertical="center"/>
      <protection locked="0"/>
    </xf>
    <xf numFmtId="0" fontId="3" fillId="0" borderId="7" xfId="0" applyFont="1" applyBorder="1" applyAlignment="1">
      <alignment horizontal="right" vertical="center"/>
    </xf>
    <xf numFmtId="49" fontId="5" fillId="0" borderId="7" xfId="50" applyFont="1">
      <alignment horizontal="left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right" vertical="center"/>
      <protection locked="0"/>
    </xf>
    <xf numFmtId="0" fontId="6" fillId="2" borderId="0" xfId="0" applyFont="1" applyFill="1" applyAlignment="1" applyProtection="1">
      <alignment horizontal="right" vertical="center" wrapText="1"/>
      <protection locked="0"/>
    </xf>
    <xf numFmtId="0" fontId="8" fillId="0" borderId="0" xfId="0" applyFont="1" applyProtection="1">
      <protection locked="0"/>
    </xf>
    <xf numFmtId="0" fontId="8" fillId="0" borderId="0" xfId="0" applyFont="1"/>
    <xf numFmtId="0" fontId="9" fillId="2" borderId="0" xfId="0" applyFont="1" applyFill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right" vertical="center"/>
      <protection locked="0"/>
    </xf>
    <xf numFmtId="0" fontId="6" fillId="2" borderId="7" xfId="0" applyFont="1" applyFill="1" applyBorder="1" applyAlignment="1" applyProtection="1">
      <alignment horizontal="right" vertical="center" wrapText="1"/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 wrapText="1"/>
      <protection locked="0"/>
    </xf>
    <xf numFmtId="0" fontId="6" fillId="0" borderId="7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0" borderId="7" xfId="0" applyFont="1" applyBorder="1" applyAlignment="1" applyProtection="1">
      <alignment horizontal="left" wrapText="1"/>
      <protection locked="0"/>
    </xf>
    <xf numFmtId="0" fontId="6" fillId="0" borderId="7" xfId="0" applyFont="1" applyBorder="1" applyAlignment="1">
      <alignment horizontal="left" wrapText="1"/>
    </xf>
    <xf numFmtId="0" fontId="6" fillId="2" borderId="7" xfId="0" applyFont="1" applyFill="1" applyBorder="1" applyAlignment="1" applyProtection="1">
      <alignment horizontal="left" vertical="center" wrapText="1"/>
      <protection locked="0"/>
    </xf>
    <xf numFmtId="3" fontId="6" fillId="2" borderId="7" xfId="0" applyNumberFormat="1" applyFont="1" applyFill="1" applyBorder="1" applyAlignment="1" applyProtection="1">
      <alignment horizontal="right" vertical="center"/>
      <protection locked="0"/>
    </xf>
    <xf numFmtId="0" fontId="6" fillId="0" borderId="7" xfId="0" applyFont="1" applyBorder="1" applyAlignment="1" applyProtection="1">
      <alignment horizontal="left"/>
      <protection locked="0"/>
    </xf>
    <xf numFmtId="0" fontId="6" fillId="0" borderId="7" xfId="0" applyFont="1" applyBorder="1" applyAlignment="1">
      <alignment horizontal="left"/>
    </xf>
    <xf numFmtId="0" fontId="6" fillId="2" borderId="7" xfId="0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/>
      <protection locked="0"/>
    </xf>
    <xf numFmtId="49" fontId="5" fillId="0" borderId="7" xfId="50" applyFont="1" applyAlignment="1">
      <alignment horizontal="left" vertical="center" wrapText="1" indent="1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vertical="top"/>
    </xf>
    <xf numFmtId="0" fontId="10" fillId="0" borderId="0" xfId="0" applyFont="1" applyAlignment="1" applyProtection="1">
      <alignment vertical="top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right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10" fillId="2" borderId="7" xfId="0" applyFont="1" applyFill="1" applyBorder="1" applyAlignment="1" applyProtection="1">
      <alignment vertical="top" wrapText="1"/>
      <protection locked="0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 applyProtection="1">
      <alignment vertical="top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/>
    </xf>
    <xf numFmtId="0" fontId="11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3" fillId="2" borderId="7" xfId="0" applyFont="1" applyFill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/>
      <protection locked="0"/>
    </xf>
    <xf numFmtId="176" fontId="12" fillId="0" borderId="7" xfId="51" applyProtection="1">
      <alignment horizontal="right" vertical="center"/>
      <protection locked="0"/>
    </xf>
    <xf numFmtId="0" fontId="14" fillId="0" borderId="0" xfId="0" applyFont="1" applyAlignment="1">
      <alignment horizontal="right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vertical="top" wrapText="1"/>
      <protection locked="0"/>
    </xf>
    <xf numFmtId="0" fontId="10" fillId="0" borderId="3" xfId="0" applyFont="1" applyBorder="1" applyAlignment="1" applyProtection="1">
      <alignment vertical="top" wrapText="1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>
      <alignment horizontal="center" vertical="center"/>
    </xf>
    <xf numFmtId="49" fontId="15" fillId="0" borderId="7" xfId="50" applyFont="1" applyAlignment="1">
      <alignment horizontal="center" vertical="center" wrapText="1"/>
    </xf>
    <xf numFmtId="0" fontId="10" fillId="0" borderId="0" xfId="0" applyFont="1"/>
    <xf numFmtId="0" fontId="10" fillId="0" borderId="0" xfId="0" applyFont="1" applyProtection="1">
      <protection locked="0"/>
    </xf>
    <xf numFmtId="0" fontId="16" fillId="0" borderId="0" xfId="0" applyFont="1" applyAlignment="1">
      <alignment horizontal="center" vertical="center"/>
    </xf>
    <xf numFmtId="0" fontId="3" fillId="2" borderId="0" xfId="0" applyFont="1" applyFill="1" applyAlignment="1" applyProtection="1">
      <alignment horizontal="right" vertical="center" wrapText="1"/>
      <protection locked="0"/>
    </xf>
    <xf numFmtId="0" fontId="17" fillId="0" borderId="0" xfId="0" applyFont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4" fontId="3" fillId="2" borderId="7" xfId="0" applyNumberFormat="1" applyFont="1" applyFill="1" applyBorder="1" applyAlignment="1">
      <alignment horizontal="right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4" fontId="3" fillId="0" borderId="7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3" fillId="0" borderId="0" xfId="0" applyFont="1" applyAlignment="1" applyProtection="1">
      <alignment horizontal="left" vertical="center" wrapText="1"/>
      <protection locked="0"/>
    </xf>
    <xf numFmtId="0" fontId="10" fillId="2" borderId="0" xfId="0" applyFont="1" applyFill="1" applyAlignment="1">
      <alignment horizontal="left" vertical="center"/>
    </xf>
    <xf numFmtId="0" fontId="10" fillId="0" borderId="7" xfId="0" applyFont="1" applyBorder="1" applyAlignment="1" applyProtection="1">
      <alignment vertical="top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>
      <alignment horizontal="left" vertical="center"/>
    </xf>
    <xf numFmtId="0" fontId="19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horizontal="right" vertical="center"/>
    </xf>
    <xf numFmtId="0" fontId="19" fillId="0" borderId="7" xfId="0" applyFont="1" applyBorder="1" applyAlignment="1" applyProtection="1">
      <alignment horizontal="center" vertical="center" wrapText="1"/>
      <protection locked="0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0" fontId="4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 indent="1"/>
    </xf>
    <xf numFmtId="0" fontId="3" fillId="2" borderId="7" xfId="0" applyFont="1" applyFill="1" applyBorder="1" applyAlignment="1">
      <alignment horizontal="left" vertical="center" wrapText="1" indent="2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0" fillId="0" borderId="0" xfId="0" applyBorder="1"/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>
      <alignment horizontal="left" vertical="center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7" xfId="0" applyFont="1" applyFill="1" applyBorder="1" applyAlignment="1" applyProtection="1">
      <alignment horizontal="right" vertical="center"/>
      <protection locked="0"/>
    </xf>
    <xf numFmtId="49" fontId="5" fillId="0" borderId="7" xfId="50" applyFont="1" applyAlignment="1">
      <alignment horizontal="center" vertical="center" wrapText="1"/>
    </xf>
    <xf numFmtId="176" fontId="5" fillId="0" borderId="0" xfId="51" applyFont="1" applyBorder="1">
      <alignment horizontal="right" vertical="center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4" fontId="19" fillId="0" borderId="7" xfId="0" applyNumberFormat="1" applyFont="1" applyBorder="1" applyAlignment="1">
      <alignment horizontal="right" vertical="center"/>
    </xf>
    <xf numFmtId="0" fontId="3" fillId="0" borderId="0" xfId="0" applyFont="1" applyBorder="1" applyAlignment="1" quotePrefix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Zeros="0" tabSelected="1" workbookViewId="0">
      <selection activeCell="K10" sqref="K10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193"/>
      <c r="B1" s="187"/>
      <c r="C1" s="187"/>
      <c r="D1" s="182"/>
    </row>
    <row r="2" ht="41.25" customHeight="1" spans="1:4">
      <c r="A2" s="184" t="str">
        <f>"2026"&amp;"部门预算收支总表"</f>
        <v>2026部门预算收支总表</v>
      </c>
      <c r="B2" s="183"/>
      <c r="C2" s="183"/>
      <c r="D2" s="183"/>
    </row>
    <row r="3" ht="17.25" customHeight="1" spans="1:4">
      <c r="A3" s="194" t="str">
        <f>"单位名称："&amp;"昆明市西山区数据局"</f>
        <v>单位名称：昆明市西山区数据局</v>
      </c>
      <c r="B3" s="195"/>
      <c r="C3" s="183"/>
      <c r="D3" s="201" t="s">
        <v>0</v>
      </c>
    </row>
    <row r="4" ht="23.25" customHeight="1" spans="1:4">
      <c r="A4" s="124" t="s">
        <v>1</v>
      </c>
      <c r="B4" s="170"/>
      <c r="C4" s="124" t="s">
        <v>2</v>
      </c>
      <c r="D4" s="170"/>
    </row>
    <row r="5" ht="24" customHeight="1" spans="1:4">
      <c r="A5" s="197" t="s">
        <v>3</v>
      </c>
      <c r="B5" s="124" t="str">
        <f t="shared" ref="B5:D5" si="0">"2026"&amp;"年预算"</f>
        <v>2026年预算</v>
      </c>
      <c r="C5" s="124" t="s">
        <v>4</v>
      </c>
      <c r="D5" s="124" t="str">
        <f t="shared" si="0"/>
        <v>2026年预算</v>
      </c>
    </row>
    <row r="6" ht="17.25" customHeight="1" spans="1:4">
      <c r="A6" s="171" t="s">
        <v>5</v>
      </c>
      <c r="B6" s="172">
        <v>200000</v>
      </c>
      <c r="C6" s="171" t="s">
        <v>6</v>
      </c>
      <c r="D6" s="172">
        <v>200000</v>
      </c>
    </row>
    <row r="7" ht="17.25" customHeight="1" spans="1:4">
      <c r="A7" s="171" t="s">
        <v>7</v>
      </c>
      <c r="B7" s="172"/>
      <c r="C7" s="171" t="s">
        <v>8</v>
      </c>
      <c r="D7" s="172"/>
    </row>
    <row r="8" ht="17.25" customHeight="1" spans="1:4">
      <c r="A8" s="171" t="s">
        <v>9</v>
      </c>
      <c r="B8" s="172"/>
      <c r="C8" s="198" t="s">
        <v>10</v>
      </c>
      <c r="D8" s="172"/>
    </row>
    <row r="9" ht="17.25" customHeight="1" spans="1:4">
      <c r="A9" s="171" t="s">
        <v>11</v>
      </c>
      <c r="B9" s="172"/>
      <c r="C9" s="198" t="s">
        <v>12</v>
      </c>
      <c r="D9" s="172"/>
    </row>
    <row r="10" ht="17.25" customHeight="1" spans="1:4">
      <c r="A10" s="171" t="s">
        <v>13</v>
      </c>
      <c r="B10" s="172"/>
      <c r="C10" s="198" t="s">
        <v>14</v>
      </c>
      <c r="D10" s="172"/>
    </row>
    <row r="11" ht="17.25" customHeight="1" spans="1:4">
      <c r="A11" s="171" t="s">
        <v>15</v>
      </c>
      <c r="B11" s="172"/>
      <c r="C11" s="198" t="s">
        <v>16</v>
      </c>
      <c r="D11" s="172"/>
    </row>
    <row r="12" ht="17.25" customHeight="1" spans="1:4">
      <c r="A12" s="171" t="s">
        <v>17</v>
      </c>
      <c r="B12" s="172"/>
      <c r="C12" s="199" t="s">
        <v>18</v>
      </c>
      <c r="D12" s="172"/>
    </row>
    <row r="13" ht="17.25" customHeight="1" spans="1:4">
      <c r="A13" s="171" t="s">
        <v>19</v>
      </c>
      <c r="B13" s="172"/>
      <c r="C13" s="199" t="s">
        <v>20</v>
      </c>
      <c r="D13" s="172"/>
    </row>
    <row r="14" ht="17.25" customHeight="1" spans="1:4">
      <c r="A14" s="171" t="s">
        <v>21</v>
      </c>
      <c r="B14" s="172"/>
      <c r="C14" s="199" t="s">
        <v>22</v>
      </c>
      <c r="D14" s="172"/>
    </row>
    <row r="15" ht="17.25" customHeight="1" spans="1:4">
      <c r="A15" s="171" t="s">
        <v>23</v>
      </c>
      <c r="B15" s="172"/>
      <c r="C15" s="199" t="s">
        <v>24</v>
      </c>
      <c r="D15" s="172"/>
    </row>
    <row r="16" ht="17.25" customHeight="1" spans="1:4">
      <c r="A16" s="173"/>
      <c r="B16" s="172"/>
      <c r="C16" s="199" t="s">
        <v>25</v>
      </c>
      <c r="D16" s="81"/>
    </row>
    <row r="17" ht="17.25" customHeight="1" spans="1:4">
      <c r="A17" s="174"/>
      <c r="B17" s="175"/>
      <c r="C17" s="199" t="s">
        <v>26</v>
      </c>
      <c r="D17" s="81"/>
    </row>
    <row r="18" ht="17.25" customHeight="1" spans="1:4">
      <c r="A18" s="174"/>
      <c r="B18" s="175"/>
      <c r="C18" s="199" t="s">
        <v>27</v>
      </c>
      <c r="D18" s="81"/>
    </row>
    <row r="19" ht="17.25" customHeight="1" spans="1:4">
      <c r="A19" s="174"/>
      <c r="B19" s="175"/>
      <c r="C19" s="199" t="s">
        <v>28</v>
      </c>
      <c r="D19" s="81"/>
    </row>
    <row r="20" ht="17.25" customHeight="1" spans="1:4">
      <c r="A20" s="174"/>
      <c r="B20" s="175"/>
      <c r="C20" s="199" t="s">
        <v>29</v>
      </c>
      <c r="D20" s="81"/>
    </row>
    <row r="21" ht="17.25" customHeight="1" spans="1:4">
      <c r="A21" s="174"/>
      <c r="B21" s="175"/>
      <c r="C21" s="199" t="s">
        <v>30</v>
      </c>
      <c r="D21" s="81"/>
    </row>
    <row r="22" ht="17.25" customHeight="1" spans="1:4">
      <c r="A22" s="174"/>
      <c r="B22" s="175"/>
      <c r="C22" s="199" t="s">
        <v>31</v>
      </c>
      <c r="D22" s="81"/>
    </row>
    <row r="23" ht="17.25" customHeight="1" spans="1:4">
      <c r="A23" s="174"/>
      <c r="B23" s="175"/>
      <c r="C23" s="199" t="s">
        <v>32</v>
      </c>
      <c r="D23" s="81"/>
    </row>
    <row r="24" ht="17.25" customHeight="1" spans="1:4">
      <c r="A24" s="174"/>
      <c r="B24" s="175"/>
      <c r="C24" s="199" t="s">
        <v>33</v>
      </c>
      <c r="D24" s="81"/>
    </row>
    <row r="25" ht="17.25" customHeight="1" spans="1:4">
      <c r="A25" s="174"/>
      <c r="B25" s="175"/>
      <c r="C25" s="199" t="s">
        <v>34</v>
      </c>
      <c r="D25" s="81"/>
    </row>
    <row r="26" ht="17.25" customHeight="1" spans="1:4">
      <c r="A26" s="174"/>
      <c r="B26" s="175"/>
      <c r="C26" s="173" t="s">
        <v>35</v>
      </c>
      <c r="D26" s="81"/>
    </row>
    <row r="27" ht="17.25" customHeight="1" spans="1:4">
      <c r="A27" s="174"/>
      <c r="B27" s="175"/>
      <c r="C27" s="199" t="s">
        <v>36</v>
      </c>
      <c r="D27" s="81"/>
    </row>
    <row r="28" ht="16.5" customHeight="1" spans="1:4">
      <c r="A28" s="174"/>
      <c r="B28" s="175"/>
      <c r="C28" s="199" t="s">
        <v>37</v>
      </c>
      <c r="D28" s="81"/>
    </row>
    <row r="29" ht="16.5" customHeight="1" spans="1:4">
      <c r="A29" s="174"/>
      <c r="B29" s="175"/>
      <c r="C29" s="173" t="s">
        <v>38</v>
      </c>
      <c r="D29" s="81"/>
    </row>
    <row r="30" ht="17.25" customHeight="1" spans="1:4">
      <c r="A30" s="174"/>
      <c r="B30" s="175"/>
      <c r="C30" s="173" t="s">
        <v>39</v>
      </c>
      <c r="D30" s="81"/>
    </row>
    <row r="31" ht="17.25" customHeight="1" spans="1:4">
      <c r="A31" s="174"/>
      <c r="B31" s="175"/>
      <c r="C31" s="199" t="s">
        <v>40</v>
      </c>
      <c r="D31" s="81"/>
    </row>
    <row r="32" ht="16.5" customHeight="1" spans="1:4">
      <c r="A32" s="174" t="s">
        <v>41</v>
      </c>
      <c r="B32" s="200">
        <v>200000</v>
      </c>
      <c r="C32" s="174" t="s">
        <v>42</v>
      </c>
      <c r="D32" s="177">
        <v>200000</v>
      </c>
    </row>
    <row r="33" ht="16.5" customHeight="1" spans="1:4">
      <c r="A33" s="173" t="s">
        <v>43</v>
      </c>
      <c r="B33" s="81"/>
      <c r="C33" s="173" t="s">
        <v>44</v>
      </c>
      <c r="D33" s="175"/>
    </row>
    <row r="34" ht="16.5" customHeight="1" spans="1:4">
      <c r="A34" s="176" t="s">
        <v>45</v>
      </c>
      <c r="B34" s="177">
        <v>200000</v>
      </c>
      <c r="C34" s="176" t="s">
        <v>46</v>
      </c>
      <c r="D34" s="177">
        <v>200000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2"/>
  <sheetViews>
    <sheetView showZeros="0" topLeftCell="D1" workbookViewId="0">
      <selection activeCell="F17" sqref="F17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6" width="23.575" customWidth="1"/>
    <col min="7" max="7" width="25.1416666666667" customWidth="1"/>
    <col min="8" max="9" width="23.575" customWidth="1"/>
    <col min="10" max="10" width="36.85" customWidth="1"/>
  </cols>
  <sheetData>
    <row r="1" ht="18" customHeight="1" spans="1:10">
      <c r="J1" s="55"/>
    </row>
    <row r="2" ht="39.75" customHeight="1" spans="1:10">
      <c r="A2" s="111" t="str">
        <f>"2026"&amp;"年部门项目支出绩效目标表（本级）"</f>
        <v>2026年部门项目支出绩效目标表（本级）</v>
      </c>
      <c r="B2" s="3"/>
      <c r="C2" s="3"/>
      <c r="D2" s="3"/>
      <c r="E2" s="3"/>
      <c r="F2" s="34"/>
      <c r="G2" s="3"/>
      <c r="H2" s="34"/>
      <c r="I2" s="34"/>
      <c r="J2" s="3"/>
    </row>
    <row r="3" ht="17.25" customHeight="1" spans="1:10">
      <c r="A3" s="4" t="str">
        <f>"单位名称："&amp;"昆明市西山区数据局"</f>
        <v>单位名称：昆明市西山区数据局</v>
      </c>
    </row>
    <row r="4" ht="44.25" customHeight="1" spans="1:10">
      <c r="A4" s="112" t="s">
        <v>144</v>
      </c>
      <c r="B4" s="112" t="s">
        <v>182</v>
      </c>
      <c r="C4" s="112" t="s">
        <v>183</v>
      </c>
      <c r="D4" s="112" t="s">
        <v>184</v>
      </c>
      <c r="E4" s="112" t="s">
        <v>185</v>
      </c>
      <c r="F4" s="113" t="s">
        <v>186</v>
      </c>
      <c r="G4" s="112" t="s">
        <v>187</v>
      </c>
      <c r="H4" s="113" t="s">
        <v>188</v>
      </c>
      <c r="I4" s="113" t="s">
        <v>189</v>
      </c>
      <c r="J4" s="112" t="s">
        <v>190</v>
      </c>
    </row>
    <row r="5" ht="18.75" customHeight="1" spans="1:10">
      <c r="A5" s="114">
        <v>1</v>
      </c>
      <c r="B5" s="114">
        <v>2</v>
      </c>
      <c r="C5" s="114">
        <v>3</v>
      </c>
      <c r="D5" s="114">
        <v>4</v>
      </c>
      <c r="E5" s="114">
        <v>5</v>
      </c>
      <c r="F5" s="77">
        <v>6</v>
      </c>
      <c r="G5" s="114">
        <v>7</v>
      </c>
      <c r="H5" s="77">
        <v>8</v>
      </c>
      <c r="I5" s="77">
        <v>9</v>
      </c>
      <c r="J5" s="114">
        <v>10</v>
      </c>
    </row>
    <row r="6" ht="27.75" customHeight="1" spans="1:10">
      <c r="A6" s="78" t="s">
        <v>63</v>
      </c>
      <c r="B6" s="115"/>
      <c r="C6" s="115"/>
      <c r="D6" s="115"/>
      <c r="E6" s="116"/>
      <c r="F6" s="117"/>
      <c r="G6" s="116"/>
      <c r="H6" s="117"/>
      <c r="I6" s="117"/>
      <c r="J6" s="116"/>
    </row>
    <row r="7" ht="30" customHeight="1" spans="1:10">
      <c r="A7" s="118" t="s">
        <v>172</v>
      </c>
      <c r="B7" s="84" t="s">
        <v>191</v>
      </c>
      <c r="C7" s="84" t="s">
        <v>192</v>
      </c>
      <c r="D7" s="84" t="s">
        <v>193</v>
      </c>
      <c r="E7" s="84" t="s">
        <v>194</v>
      </c>
      <c r="F7" s="84" t="s">
        <v>195</v>
      </c>
      <c r="G7" s="84" t="s">
        <v>195</v>
      </c>
      <c r="H7" s="84" t="s">
        <v>196</v>
      </c>
      <c r="I7" s="84" t="s">
        <v>197</v>
      </c>
      <c r="J7" s="84" t="s">
        <v>198</v>
      </c>
    </row>
    <row r="8" ht="30" customHeight="1" spans="1:10">
      <c r="A8" s="118" t="s">
        <v>172</v>
      </c>
      <c r="B8" s="84" t="s">
        <v>191</v>
      </c>
      <c r="C8" s="84" t="s">
        <v>192</v>
      </c>
      <c r="D8" s="84" t="s">
        <v>199</v>
      </c>
      <c r="E8" s="84" t="s">
        <v>200</v>
      </c>
      <c r="F8" s="84" t="s">
        <v>195</v>
      </c>
      <c r="G8" s="84" t="s">
        <v>201</v>
      </c>
      <c r="H8" s="84" t="s">
        <v>202</v>
      </c>
      <c r="I8" s="84" t="s">
        <v>197</v>
      </c>
      <c r="J8" s="84" t="s">
        <v>203</v>
      </c>
    </row>
    <row r="9" ht="30" customHeight="1" spans="1:10">
      <c r="A9" s="118" t="s">
        <v>172</v>
      </c>
      <c r="B9" s="84" t="s">
        <v>191</v>
      </c>
      <c r="C9" s="84" t="s">
        <v>192</v>
      </c>
      <c r="D9" s="84" t="s">
        <v>204</v>
      </c>
      <c r="E9" s="84" t="s">
        <v>205</v>
      </c>
      <c r="F9" s="84" t="s">
        <v>195</v>
      </c>
      <c r="G9" s="84" t="s">
        <v>201</v>
      </c>
      <c r="H9" s="84" t="s">
        <v>202</v>
      </c>
      <c r="I9" s="84" t="s">
        <v>197</v>
      </c>
      <c r="J9" s="84" t="s">
        <v>206</v>
      </c>
    </row>
    <row r="10" ht="30" customHeight="1" spans="1:10">
      <c r="A10" s="118" t="s">
        <v>172</v>
      </c>
      <c r="B10" s="84" t="s">
        <v>191</v>
      </c>
      <c r="C10" s="84" t="s">
        <v>207</v>
      </c>
      <c r="D10" s="84" t="s">
        <v>208</v>
      </c>
      <c r="E10" s="84" t="s">
        <v>209</v>
      </c>
      <c r="F10" s="84" t="s">
        <v>210</v>
      </c>
      <c r="G10" s="84" t="s">
        <v>75</v>
      </c>
      <c r="H10" s="84" t="s">
        <v>211</v>
      </c>
      <c r="I10" s="84" t="s">
        <v>197</v>
      </c>
      <c r="J10" s="84" t="s">
        <v>212</v>
      </c>
    </row>
    <row r="11" ht="30" customHeight="1" spans="1:10">
      <c r="A11" s="118" t="s">
        <v>172</v>
      </c>
      <c r="B11" s="84" t="s">
        <v>191</v>
      </c>
      <c r="C11" s="84" t="s">
        <v>207</v>
      </c>
      <c r="D11" s="84" t="s">
        <v>213</v>
      </c>
      <c r="E11" s="84" t="s">
        <v>214</v>
      </c>
      <c r="F11" s="84" t="s">
        <v>195</v>
      </c>
      <c r="G11" s="84" t="s">
        <v>215</v>
      </c>
      <c r="H11" s="84" t="s">
        <v>202</v>
      </c>
      <c r="I11" s="84" t="s">
        <v>197</v>
      </c>
      <c r="J11" s="84" t="s">
        <v>214</v>
      </c>
    </row>
    <row r="12" ht="30" customHeight="1" spans="1:10">
      <c r="A12" s="118" t="s">
        <v>172</v>
      </c>
      <c r="B12" s="84" t="s">
        <v>191</v>
      </c>
      <c r="C12" s="84" t="s">
        <v>216</v>
      </c>
      <c r="D12" s="84" t="s">
        <v>217</v>
      </c>
      <c r="E12" s="84" t="s">
        <v>218</v>
      </c>
      <c r="F12" s="84" t="s">
        <v>210</v>
      </c>
      <c r="G12" s="84" t="s">
        <v>219</v>
      </c>
      <c r="H12" s="84" t="s">
        <v>202</v>
      </c>
      <c r="I12" s="84" t="s">
        <v>197</v>
      </c>
      <c r="J12" s="84" t="s">
        <v>220</v>
      </c>
    </row>
  </sheetData>
  <mergeCells count="4">
    <mergeCell ref="A2:J2"/>
    <mergeCell ref="A3:H3"/>
    <mergeCell ref="A7:A12"/>
    <mergeCell ref="B7:B1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11"/>
  <sheetViews>
    <sheetView showZeros="0" topLeftCell="E1" workbookViewId="0">
      <selection activeCell="A1" sqref="A1:I1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89"/>
      <c r="B1" s="90"/>
      <c r="C1" s="90"/>
      <c r="D1" s="91"/>
      <c r="E1" s="91"/>
      <c r="F1" s="91"/>
      <c r="G1" s="90"/>
      <c r="H1" s="90"/>
      <c r="I1" s="91"/>
    </row>
    <row r="2" ht="41.25" customHeight="1" spans="1:9">
      <c r="A2" s="92" t="str">
        <f>"2026"&amp;"年部门新增资产配置预算表"</f>
        <v>2026年部门新增资产配置预算表</v>
      </c>
      <c r="B2" s="90"/>
      <c r="C2" s="90"/>
      <c r="D2" s="91"/>
      <c r="E2" s="91"/>
      <c r="F2" s="91"/>
      <c r="G2" s="90"/>
      <c r="H2" s="90"/>
      <c r="I2" s="91"/>
    </row>
    <row r="3" customHeight="1" spans="1:9">
      <c r="A3" s="93" t="str">
        <f>"单位名称："&amp;"昆明市西山区数据局"</f>
        <v>单位名称：昆明市西山区数据局</v>
      </c>
      <c r="B3" s="32"/>
      <c r="C3" s="32"/>
      <c r="D3" s="89"/>
      <c r="F3" s="91"/>
      <c r="G3" s="90"/>
      <c r="H3" s="90"/>
      <c r="I3" s="94" t="s">
        <v>0</v>
      </c>
    </row>
    <row r="4" ht="28.5" customHeight="1" spans="1:9">
      <c r="A4" s="42" t="s">
        <v>142</v>
      </c>
      <c r="B4" s="95" t="s">
        <v>143</v>
      </c>
      <c r="C4" s="96" t="s">
        <v>221</v>
      </c>
      <c r="D4" s="42" t="s">
        <v>222</v>
      </c>
      <c r="E4" s="42" t="s">
        <v>223</v>
      </c>
      <c r="F4" s="42" t="s">
        <v>224</v>
      </c>
      <c r="G4" s="95" t="s">
        <v>225</v>
      </c>
      <c r="H4" s="41"/>
      <c r="I4" s="42"/>
    </row>
    <row r="5" ht="21" customHeight="1" spans="1:9">
      <c r="A5" s="96"/>
      <c r="B5" s="97"/>
      <c r="C5" s="97"/>
      <c r="D5" s="98"/>
      <c r="E5" s="97"/>
      <c r="F5" s="97"/>
      <c r="G5" s="95" t="s">
        <v>226</v>
      </c>
      <c r="H5" s="95" t="s">
        <v>227</v>
      </c>
      <c r="I5" s="95" t="s">
        <v>228</v>
      </c>
    </row>
    <row r="6" ht="17.25" customHeight="1" spans="1:9">
      <c r="A6" s="99" t="s">
        <v>74</v>
      </c>
      <c r="B6" s="100"/>
      <c r="C6" s="101" t="s">
        <v>75</v>
      </c>
      <c r="D6" s="99" t="s">
        <v>76</v>
      </c>
      <c r="E6" s="102" t="s">
        <v>77</v>
      </c>
      <c r="F6" s="99" t="s">
        <v>78</v>
      </c>
      <c r="G6" s="101" t="s">
        <v>79</v>
      </c>
      <c r="H6" s="96" t="s">
        <v>80</v>
      </c>
      <c r="I6" s="102" t="s">
        <v>81</v>
      </c>
    </row>
    <row r="7" ht="19.5" customHeight="1" spans="1:9">
      <c r="A7" s="103" t="s">
        <v>63</v>
      </c>
      <c r="B7" s="104" t="s">
        <v>63</v>
      </c>
      <c r="C7" s="104" t="s">
        <v>229</v>
      </c>
      <c r="D7" s="105" t="s">
        <v>230</v>
      </c>
      <c r="E7" s="106" t="s">
        <v>231</v>
      </c>
      <c r="F7" s="96" t="s">
        <v>232</v>
      </c>
      <c r="G7" s="107">
        <v>8</v>
      </c>
      <c r="H7" s="48">
        <v>7000</v>
      </c>
      <c r="I7" s="48">
        <v>56000</v>
      </c>
    </row>
    <row r="8" ht="19.5" customHeight="1" spans="1:9">
      <c r="A8" s="103" t="s">
        <v>63</v>
      </c>
      <c r="B8" s="104" t="s">
        <v>63</v>
      </c>
      <c r="C8" s="104" t="s">
        <v>233</v>
      </c>
      <c r="D8" s="105" t="s">
        <v>234</v>
      </c>
      <c r="E8" s="106" t="s">
        <v>235</v>
      </c>
      <c r="F8" s="96" t="s">
        <v>236</v>
      </c>
      <c r="G8" s="107">
        <v>7</v>
      </c>
      <c r="H8" s="48">
        <v>2000</v>
      </c>
      <c r="I8" s="48">
        <v>14000</v>
      </c>
    </row>
    <row r="9" ht="19.5" customHeight="1" spans="1:9">
      <c r="A9" s="103" t="s">
        <v>63</v>
      </c>
      <c r="B9" s="104" t="s">
        <v>63</v>
      </c>
      <c r="C9" s="104" t="s">
        <v>233</v>
      </c>
      <c r="D9" s="105" t="s">
        <v>237</v>
      </c>
      <c r="E9" s="106" t="s">
        <v>238</v>
      </c>
      <c r="F9" s="96" t="s">
        <v>239</v>
      </c>
      <c r="G9" s="107">
        <v>12</v>
      </c>
      <c r="H9" s="48">
        <v>450</v>
      </c>
      <c r="I9" s="48">
        <v>5400</v>
      </c>
    </row>
    <row r="10" ht="19.5" customHeight="1" spans="1:9">
      <c r="A10" s="103" t="s">
        <v>63</v>
      </c>
      <c r="B10" s="104" t="s">
        <v>63</v>
      </c>
      <c r="C10" s="104" t="s">
        <v>233</v>
      </c>
      <c r="D10" s="105" t="s">
        <v>240</v>
      </c>
      <c r="E10" s="106" t="s">
        <v>241</v>
      </c>
      <c r="F10" s="96" t="s">
        <v>242</v>
      </c>
      <c r="G10" s="107">
        <v>6</v>
      </c>
      <c r="H10" s="48">
        <v>1800</v>
      </c>
      <c r="I10" s="48">
        <v>10800</v>
      </c>
    </row>
    <row r="11" ht="19.5" customHeight="1" spans="1:9">
      <c r="A11" s="51" t="s">
        <v>49</v>
      </c>
      <c r="B11" s="108"/>
      <c r="C11" s="108"/>
      <c r="D11" s="109"/>
      <c r="E11" s="110"/>
      <c r="F11" s="110"/>
      <c r="G11" s="107">
        <v>33</v>
      </c>
      <c r="H11" s="48">
        <v>11250</v>
      </c>
      <c r="I11" s="48">
        <v>86200</v>
      </c>
    </row>
  </sheetData>
  <mergeCells count="11">
    <mergeCell ref="A1:I1"/>
    <mergeCell ref="A2:I2"/>
    <mergeCell ref="A3:C3"/>
    <mergeCell ref="G4:I4"/>
    <mergeCell ref="A11:F11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V12"/>
  <sheetViews>
    <sheetView showZeros="0" topLeftCell="D1" workbookViewId="0">
      <selection activeCell="L12" sqref="L12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4.425" customWidth="1"/>
    <col min="5" max="5" width="21.2833333333333" customWidth="1"/>
    <col min="6" max="6" width="21.7083333333333" customWidth="1"/>
    <col min="7" max="7" width="35.2833333333333" customWidth="1"/>
    <col min="8" max="8" width="7.70833333333333" customWidth="1"/>
    <col min="9" max="9" width="11.1416666666667" customWidth="1"/>
    <col min="10" max="10" width="13.2833333333333" customWidth="1"/>
    <col min="11" max="20" width="20" customWidth="1"/>
    <col min="21" max="21" width="19.85" customWidth="1"/>
    <col min="22" max="22" width="20" customWidth="1"/>
  </cols>
  <sheetData>
    <row r="1" ht="15.75" customHeight="1" spans="1:22">
      <c r="B1" s="54"/>
      <c r="C1" s="54"/>
      <c r="D1" s="54"/>
      <c r="E1" s="54"/>
      <c r="T1" s="55"/>
      <c r="U1" s="55"/>
      <c r="V1" s="56"/>
    </row>
    <row r="2" ht="41.25" customHeight="1" spans="1:22">
      <c r="A2" s="33" t="str">
        <f>"2026"&amp;"年部门政府采购预算表"</f>
        <v>2026年部门政府采购预算表</v>
      </c>
      <c r="B2" s="34"/>
      <c r="C2" s="34"/>
      <c r="D2" s="34"/>
      <c r="E2" s="34"/>
      <c r="F2" s="3"/>
      <c r="G2" s="3"/>
      <c r="H2" s="3"/>
      <c r="I2" s="3"/>
      <c r="J2" s="3"/>
      <c r="K2" s="3"/>
      <c r="L2" s="3"/>
      <c r="M2" s="3"/>
      <c r="N2" s="3"/>
      <c r="O2" s="34"/>
      <c r="P2" s="3"/>
      <c r="Q2" s="3"/>
      <c r="R2" s="34"/>
      <c r="S2" s="3"/>
      <c r="T2" s="34"/>
      <c r="U2" s="34"/>
      <c r="V2" s="3"/>
    </row>
    <row r="3" ht="18.75" customHeight="1" spans="1:22">
      <c r="A3" s="57" t="str">
        <f>"单位名称："&amp;"昆明市西山区数据局"</f>
        <v>单位名称：昆明市西山区数据局</v>
      </c>
      <c r="B3" s="58"/>
      <c r="C3" s="58"/>
      <c r="D3" s="58"/>
      <c r="E3" s="58"/>
      <c r="F3" s="6"/>
      <c r="G3" s="6"/>
      <c r="H3" s="6"/>
      <c r="I3" s="6"/>
      <c r="J3" s="6"/>
      <c r="K3" s="6"/>
      <c r="L3" s="6"/>
      <c r="M3" s="6"/>
      <c r="N3" s="6"/>
      <c r="T3" s="59"/>
      <c r="U3" s="59"/>
      <c r="V3" s="60" t="s">
        <v>0</v>
      </c>
    </row>
    <row r="4" ht="15.75" customHeight="1" spans="1:22">
      <c r="A4" s="9" t="s">
        <v>142</v>
      </c>
      <c r="B4" s="61" t="s">
        <v>143</v>
      </c>
      <c r="C4" s="61" t="s">
        <v>144</v>
      </c>
      <c r="D4" s="61" t="s">
        <v>146</v>
      </c>
      <c r="E4" s="61" t="s">
        <v>147</v>
      </c>
      <c r="F4" s="62" t="s">
        <v>243</v>
      </c>
      <c r="G4" s="62" t="s">
        <v>244</v>
      </c>
      <c r="H4" s="62" t="s">
        <v>245</v>
      </c>
      <c r="I4" s="62" t="s">
        <v>226</v>
      </c>
      <c r="J4" s="62" t="s">
        <v>227</v>
      </c>
      <c r="K4" s="63" t="s">
        <v>246</v>
      </c>
      <c r="L4" s="63"/>
      <c r="M4" s="63"/>
      <c r="N4" s="63"/>
      <c r="O4" s="64"/>
      <c r="P4" s="63"/>
      <c r="Q4" s="63"/>
      <c r="R4" s="65"/>
      <c r="S4" s="63"/>
      <c r="T4" s="64"/>
      <c r="U4" s="65"/>
      <c r="V4" s="66"/>
    </row>
    <row r="5" ht="17.25" customHeight="1" spans="1:22">
      <c r="A5" s="14"/>
      <c r="B5" s="67"/>
      <c r="C5" s="67"/>
      <c r="D5" s="67"/>
      <c r="E5" s="67"/>
      <c r="F5" s="68"/>
      <c r="G5" s="68"/>
      <c r="H5" s="68"/>
      <c r="I5" s="68"/>
      <c r="J5" s="68"/>
      <c r="K5" s="68" t="s">
        <v>49</v>
      </c>
      <c r="L5" s="68" t="s">
        <v>52</v>
      </c>
      <c r="M5" s="68" t="s">
        <v>53</v>
      </c>
      <c r="N5" s="68" t="s">
        <v>54</v>
      </c>
      <c r="O5" s="69" t="s">
        <v>55</v>
      </c>
      <c r="P5" s="70" t="s">
        <v>247</v>
      </c>
      <c r="Q5" s="70"/>
      <c r="R5" s="71"/>
      <c r="S5" s="70"/>
      <c r="T5" s="72"/>
      <c r="U5" s="73"/>
      <c r="V5" s="68" t="s">
        <v>248</v>
      </c>
    </row>
    <row r="6" ht="54" customHeight="1" spans="1:22">
      <c r="A6" s="17"/>
      <c r="B6" s="73"/>
      <c r="C6" s="73"/>
      <c r="D6" s="73"/>
      <c r="E6" s="73"/>
      <c r="F6" s="74"/>
      <c r="G6" s="74"/>
      <c r="H6" s="74"/>
      <c r="I6" s="74"/>
      <c r="J6" s="74"/>
      <c r="K6" s="74"/>
      <c r="L6" s="74" t="s">
        <v>51</v>
      </c>
      <c r="M6" s="74"/>
      <c r="N6" s="74"/>
      <c r="O6" s="75"/>
      <c r="P6" s="74" t="s">
        <v>51</v>
      </c>
      <c r="Q6" s="74" t="s">
        <v>57</v>
      </c>
      <c r="R6" s="73" t="s">
        <v>59</v>
      </c>
      <c r="S6" s="74" t="s">
        <v>249</v>
      </c>
      <c r="T6" s="75" t="s">
        <v>60</v>
      </c>
      <c r="U6" s="73" t="s">
        <v>61</v>
      </c>
      <c r="V6" s="74"/>
    </row>
    <row r="7" ht="18" customHeight="1" spans="1:22">
      <c r="A7" s="76">
        <v>1</v>
      </c>
      <c r="B7" s="77" t="s">
        <v>75</v>
      </c>
      <c r="C7" s="19" t="s">
        <v>76</v>
      </c>
      <c r="D7" s="19" t="s">
        <v>77</v>
      </c>
      <c r="E7" s="77" t="s">
        <v>78</v>
      </c>
      <c r="F7" s="19" t="s">
        <v>79</v>
      </c>
      <c r="G7" s="19" t="s">
        <v>80</v>
      </c>
      <c r="H7" s="19" t="s">
        <v>81</v>
      </c>
      <c r="I7" s="19" t="s">
        <v>82</v>
      </c>
      <c r="J7" s="19" t="s">
        <v>83</v>
      </c>
      <c r="K7" s="19" t="s">
        <v>84</v>
      </c>
      <c r="L7" s="19" t="s">
        <v>85</v>
      </c>
      <c r="M7" s="19" t="s">
        <v>86</v>
      </c>
      <c r="N7" s="19" t="s">
        <v>87</v>
      </c>
      <c r="O7" s="19" t="s">
        <v>88</v>
      </c>
      <c r="P7" s="19" t="s">
        <v>159</v>
      </c>
      <c r="Q7" s="19" t="s">
        <v>160</v>
      </c>
      <c r="R7" s="77" t="s">
        <v>161</v>
      </c>
      <c r="S7" s="19" t="s">
        <v>162</v>
      </c>
      <c r="T7" s="19" t="s">
        <v>163</v>
      </c>
      <c r="U7" s="19" t="s">
        <v>164</v>
      </c>
      <c r="V7" s="19" t="s">
        <v>165</v>
      </c>
    </row>
    <row r="8" ht="21" customHeight="1" spans="1:22">
      <c r="A8" s="78" t="s">
        <v>63</v>
      </c>
      <c r="B8" s="79" t="s">
        <v>63</v>
      </c>
      <c r="C8" s="79" t="s">
        <v>172</v>
      </c>
      <c r="D8" s="79" t="s">
        <v>130</v>
      </c>
      <c r="E8" s="79" t="s">
        <v>92</v>
      </c>
      <c r="F8" s="78" t="s">
        <v>238</v>
      </c>
      <c r="G8" s="78" t="s">
        <v>238</v>
      </c>
      <c r="H8" s="78" t="s">
        <v>250</v>
      </c>
      <c r="I8" s="80">
        <v>12</v>
      </c>
      <c r="J8" s="81">
        <v>450</v>
      </c>
      <c r="K8" s="81">
        <v>5400</v>
      </c>
      <c r="L8" s="81">
        <v>5400</v>
      </c>
      <c r="M8" s="81"/>
      <c r="N8" s="81"/>
      <c r="O8" s="82"/>
      <c r="P8" s="81"/>
      <c r="Q8" s="81"/>
      <c r="R8" s="82"/>
      <c r="S8" s="81"/>
      <c r="T8" s="82"/>
      <c r="U8" s="82"/>
      <c r="V8" s="83"/>
    </row>
    <row r="9" ht="21" customHeight="1" spans="1:22">
      <c r="A9" s="78" t="s">
        <v>63</v>
      </c>
      <c r="B9" s="79" t="s">
        <v>63</v>
      </c>
      <c r="C9" s="79" t="s">
        <v>172</v>
      </c>
      <c r="D9" s="79" t="s">
        <v>130</v>
      </c>
      <c r="E9" s="79" t="s">
        <v>92</v>
      </c>
      <c r="F9" s="78" t="s">
        <v>235</v>
      </c>
      <c r="G9" s="78" t="s">
        <v>235</v>
      </c>
      <c r="H9" s="78" t="s">
        <v>250</v>
      </c>
      <c r="I9" s="80">
        <v>7</v>
      </c>
      <c r="J9" s="81">
        <v>2000</v>
      </c>
      <c r="K9" s="81">
        <v>14000</v>
      </c>
      <c r="L9" s="81">
        <v>14000</v>
      </c>
      <c r="M9" s="81"/>
      <c r="N9" s="81"/>
      <c r="O9" s="82"/>
      <c r="P9" s="81"/>
      <c r="Q9" s="81"/>
      <c r="R9" s="82"/>
      <c r="S9" s="81"/>
      <c r="T9" s="82"/>
      <c r="U9" s="82"/>
      <c r="V9" s="84"/>
    </row>
    <row r="10" ht="21" customHeight="1" spans="1:22">
      <c r="A10" s="78" t="s">
        <v>63</v>
      </c>
      <c r="B10" s="79" t="s">
        <v>63</v>
      </c>
      <c r="C10" s="79" t="s">
        <v>172</v>
      </c>
      <c r="D10" s="79" t="s">
        <v>130</v>
      </c>
      <c r="E10" s="79" t="s">
        <v>92</v>
      </c>
      <c r="F10" s="78" t="s">
        <v>251</v>
      </c>
      <c r="G10" s="78" t="s">
        <v>231</v>
      </c>
      <c r="H10" s="78" t="s">
        <v>250</v>
      </c>
      <c r="I10" s="80">
        <v>8</v>
      </c>
      <c r="J10" s="81">
        <v>7000</v>
      </c>
      <c r="K10" s="81">
        <v>56000</v>
      </c>
      <c r="L10" s="81">
        <v>56000</v>
      </c>
      <c r="M10" s="81"/>
      <c r="N10" s="81"/>
      <c r="O10" s="82"/>
      <c r="P10" s="81"/>
      <c r="Q10" s="81"/>
      <c r="R10" s="82"/>
      <c r="S10" s="81"/>
      <c r="T10" s="82"/>
      <c r="U10" s="82"/>
      <c r="V10" s="84"/>
    </row>
    <row r="11" ht="21" customHeight="1" spans="1:22">
      <c r="A11" s="78" t="s">
        <v>63</v>
      </c>
      <c r="B11" s="79" t="s">
        <v>63</v>
      </c>
      <c r="C11" s="79" t="s">
        <v>172</v>
      </c>
      <c r="D11" s="79" t="s">
        <v>130</v>
      </c>
      <c r="E11" s="79" t="s">
        <v>92</v>
      </c>
      <c r="F11" s="78" t="s">
        <v>241</v>
      </c>
      <c r="G11" s="78" t="s">
        <v>241</v>
      </c>
      <c r="H11" s="78" t="s">
        <v>250</v>
      </c>
      <c r="I11" s="80">
        <v>6</v>
      </c>
      <c r="J11" s="81">
        <v>1800</v>
      </c>
      <c r="K11" s="81">
        <v>10800</v>
      </c>
      <c r="L11" s="81">
        <v>10800</v>
      </c>
      <c r="M11" s="81"/>
      <c r="N11" s="81"/>
      <c r="O11" s="82"/>
      <c r="P11" s="81"/>
      <c r="Q11" s="81"/>
      <c r="R11" s="82"/>
      <c r="S11" s="81"/>
      <c r="T11" s="82"/>
      <c r="U11" s="82"/>
      <c r="V11" s="84"/>
    </row>
    <row r="12" ht="21" customHeight="1" spans="1:22">
      <c r="A12" s="85" t="s">
        <v>131</v>
      </c>
      <c r="B12" s="86"/>
      <c r="C12" s="86"/>
      <c r="D12" s="86"/>
      <c r="E12" s="86"/>
      <c r="F12" s="87"/>
      <c r="G12" s="87"/>
      <c r="H12" s="87"/>
      <c r="I12" s="85"/>
      <c r="J12" s="86"/>
      <c r="K12" s="82">
        <v>86200</v>
      </c>
      <c r="L12" s="82">
        <v>86200</v>
      </c>
      <c r="M12" s="82"/>
      <c r="N12" s="82"/>
      <c r="O12" s="82"/>
      <c r="P12" s="82"/>
      <c r="Q12" s="82"/>
      <c r="R12" s="82"/>
      <c r="S12" s="82"/>
      <c r="T12" s="82"/>
      <c r="U12" s="82"/>
      <c r="V12" s="88"/>
    </row>
  </sheetData>
  <mergeCells count="21">
    <mergeCell ref="A2:V2"/>
    <mergeCell ref="A3:J3"/>
    <mergeCell ref="K4:V4"/>
    <mergeCell ref="P5:U5"/>
    <mergeCell ref="A12:J1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5:K6"/>
    <mergeCell ref="L5:L6"/>
    <mergeCell ref="M5:M6"/>
    <mergeCell ref="N5:N6"/>
    <mergeCell ref="O5:O6"/>
    <mergeCell ref="V5:V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selection activeCell="A21" sqref="A21"/>
    </sheetView>
  </sheetViews>
  <sheetFormatPr defaultColWidth="9.14166666666667" defaultRowHeight="14.25" customHeight="1"/>
  <cols>
    <col min="1" max="3" width="39.1416666666667" customWidth="1"/>
    <col min="4" max="4" width="27.575" customWidth="1"/>
    <col min="5" max="5" width="17.575" customWidth="1"/>
    <col min="6" max="6" width="28.1416666666667" customWidth="1"/>
    <col min="7" max="8" width="39.1416666666667" customWidth="1"/>
    <col min="9" max="17" width="20.425" customWidth="1"/>
    <col min="18" max="19" width="20.2833333333333" customWidth="1"/>
    <col min="20" max="20" width="20.425" customWidth="1"/>
  </cols>
  <sheetData>
    <row r="1" ht="16.5" customHeight="1" spans="1:20">
      <c r="A1" s="28"/>
      <c r="B1" s="29"/>
      <c r="C1" s="29"/>
      <c r="D1" s="29"/>
      <c r="E1" s="29"/>
      <c r="F1" s="28"/>
      <c r="G1" s="28"/>
      <c r="H1" s="28"/>
      <c r="I1" s="28"/>
      <c r="J1" s="28"/>
      <c r="K1" s="28"/>
      <c r="L1" s="28"/>
      <c r="M1" s="30"/>
      <c r="N1" s="28"/>
      <c r="O1" s="28"/>
      <c r="P1" s="29"/>
      <c r="Q1" s="28"/>
      <c r="R1" s="31"/>
      <c r="S1" s="32"/>
      <c r="T1" s="32"/>
    </row>
    <row r="2" ht="41.25" customHeight="1" spans="1:20">
      <c r="A2" s="33" t="str">
        <f>"2026"&amp;"年部门政府购买服务预算表"</f>
        <v>2026年部门政府购买服务预算表</v>
      </c>
      <c r="B2" s="34"/>
      <c r="C2" s="34"/>
      <c r="D2" s="34"/>
      <c r="E2" s="34"/>
      <c r="F2" s="35"/>
      <c r="G2" s="35"/>
      <c r="H2" s="35"/>
      <c r="I2" s="35"/>
      <c r="J2" s="35"/>
      <c r="K2" s="35"/>
      <c r="L2" s="35"/>
      <c r="M2" s="36"/>
      <c r="N2" s="35"/>
      <c r="O2" s="35"/>
      <c r="P2" s="34"/>
      <c r="Q2" s="35"/>
      <c r="R2" s="36"/>
      <c r="S2" s="34"/>
      <c r="T2" s="35"/>
    </row>
    <row r="3" ht="18.75" customHeight="1" spans="1:20">
      <c r="A3" s="37" t="str">
        <f>"单位名称："&amp;"昆明市西山区数据局"</f>
        <v>单位名称：昆明市西山区数据局</v>
      </c>
      <c r="B3" s="29"/>
      <c r="C3" s="29"/>
      <c r="D3" s="29"/>
      <c r="E3" s="29"/>
      <c r="F3" s="28"/>
      <c r="G3" s="28"/>
      <c r="H3" s="28"/>
      <c r="I3" s="28"/>
      <c r="J3" s="28"/>
      <c r="K3" s="28"/>
      <c r="L3" s="28"/>
      <c r="M3" s="30"/>
      <c r="N3" s="28"/>
      <c r="O3" s="28"/>
      <c r="P3" s="29"/>
      <c r="Q3" s="28"/>
      <c r="R3" s="38"/>
      <c r="S3" s="39"/>
      <c r="T3" s="39" t="s">
        <v>0</v>
      </c>
    </row>
    <row r="4" ht="15.75" customHeight="1" spans="1:20">
      <c r="A4" s="40" t="s">
        <v>142</v>
      </c>
      <c r="B4" s="41" t="s">
        <v>143</v>
      </c>
      <c r="C4" s="41" t="s">
        <v>144</v>
      </c>
      <c r="D4" s="41" t="s">
        <v>252</v>
      </c>
      <c r="E4" s="41" t="s">
        <v>146</v>
      </c>
      <c r="F4" s="40" t="s">
        <v>147</v>
      </c>
      <c r="G4" s="40" t="s">
        <v>253</v>
      </c>
      <c r="H4" s="40" t="s">
        <v>254</v>
      </c>
      <c r="I4" s="40" t="s">
        <v>246</v>
      </c>
      <c r="J4" s="40"/>
      <c r="K4" s="40"/>
      <c r="L4" s="40"/>
      <c r="M4" s="42"/>
      <c r="N4" s="40"/>
      <c r="O4" s="40"/>
      <c r="P4" s="41"/>
      <c r="Q4" s="40"/>
      <c r="R4" s="42"/>
      <c r="S4" s="41"/>
      <c r="T4" s="40"/>
    </row>
    <row r="5" ht="17.25" customHeight="1" spans="1:20">
      <c r="A5" s="40"/>
      <c r="B5" s="41"/>
      <c r="C5" s="41"/>
      <c r="D5" s="41"/>
      <c r="E5" s="41"/>
      <c r="F5" s="40"/>
      <c r="G5" s="40"/>
      <c r="H5" s="40"/>
      <c r="I5" s="40" t="s">
        <v>49</v>
      </c>
      <c r="J5" s="40" t="s">
        <v>52</v>
      </c>
      <c r="K5" s="40" t="s">
        <v>255</v>
      </c>
      <c r="L5" s="40" t="s">
        <v>54</v>
      </c>
      <c r="M5" s="42" t="s">
        <v>256</v>
      </c>
      <c r="N5" s="40" t="s">
        <v>247</v>
      </c>
      <c r="O5" s="40"/>
      <c r="P5" s="41"/>
      <c r="Q5" s="40"/>
      <c r="R5" s="42"/>
      <c r="S5" s="41"/>
      <c r="T5" s="40" t="s">
        <v>248</v>
      </c>
    </row>
    <row r="6" ht="54" customHeight="1" spans="1:20">
      <c r="A6" s="40"/>
      <c r="B6" s="41"/>
      <c r="C6" s="41"/>
      <c r="D6" s="41"/>
      <c r="E6" s="41"/>
      <c r="F6" s="40"/>
      <c r="G6" s="40"/>
      <c r="H6" s="40"/>
      <c r="I6" s="40"/>
      <c r="J6" s="40" t="s">
        <v>51</v>
      </c>
      <c r="K6" s="40"/>
      <c r="L6" s="40"/>
      <c r="M6" s="42"/>
      <c r="N6" s="40" t="s">
        <v>51</v>
      </c>
      <c r="O6" s="40" t="s">
        <v>57</v>
      </c>
      <c r="P6" s="41" t="s">
        <v>59</v>
      </c>
      <c r="Q6" s="40" t="s">
        <v>58</v>
      </c>
      <c r="R6" s="42" t="s">
        <v>60</v>
      </c>
      <c r="S6" s="41" t="s">
        <v>61</v>
      </c>
      <c r="T6" s="40"/>
    </row>
    <row r="7" ht="17.25" customHeight="1" spans="1:20">
      <c r="A7" s="43">
        <v>1</v>
      </c>
      <c r="B7" s="41">
        <v>2</v>
      </c>
      <c r="C7" s="43">
        <v>3</v>
      </c>
      <c r="D7" s="43">
        <v>4</v>
      </c>
      <c r="E7" s="41">
        <v>5</v>
      </c>
      <c r="F7" s="43">
        <v>6</v>
      </c>
      <c r="G7" s="43">
        <v>7</v>
      </c>
      <c r="H7" s="43">
        <v>8</v>
      </c>
      <c r="I7" s="43">
        <v>9</v>
      </c>
      <c r="J7" s="43">
        <v>10</v>
      </c>
      <c r="K7" s="43">
        <v>11</v>
      </c>
      <c r="L7" s="43">
        <v>12</v>
      </c>
      <c r="M7" s="43">
        <v>13</v>
      </c>
      <c r="N7" s="43">
        <v>14</v>
      </c>
      <c r="O7" s="43">
        <v>15</v>
      </c>
      <c r="P7" s="43">
        <v>16</v>
      </c>
      <c r="Q7" s="43">
        <v>17</v>
      </c>
      <c r="R7" s="43">
        <v>18</v>
      </c>
      <c r="S7" s="44">
        <v>19</v>
      </c>
      <c r="T7" s="44">
        <v>20</v>
      </c>
    </row>
    <row r="8" ht="21" customHeight="1" spans="1:20">
      <c r="A8" s="45"/>
      <c r="B8" s="46"/>
      <c r="C8" s="46"/>
      <c r="D8" s="46"/>
      <c r="E8" s="46"/>
      <c r="F8" s="45"/>
      <c r="G8" s="45"/>
      <c r="H8" s="45"/>
      <c r="I8" s="47"/>
      <c r="J8" s="47"/>
      <c r="K8" s="47"/>
      <c r="L8" s="47"/>
      <c r="M8" s="48"/>
      <c r="N8" s="47"/>
      <c r="O8" s="47"/>
      <c r="P8" s="49"/>
      <c r="Q8" s="47"/>
      <c r="R8" s="48"/>
      <c r="S8" s="48"/>
      <c r="T8" s="50"/>
    </row>
    <row r="9" ht="21" customHeight="1" spans="1:20">
      <c r="A9" s="51" t="s">
        <v>131</v>
      </c>
      <c r="B9" s="46"/>
      <c r="C9" s="46"/>
      <c r="D9" s="46"/>
      <c r="E9" s="46"/>
      <c r="F9" s="52"/>
      <c r="G9" s="52"/>
      <c r="H9" s="53"/>
      <c r="I9" s="48"/>
      <c r="J9" s="48"/>
      <c r="K9" s="48"/>
      <c r="L9" s="48"/>
      <c r="M9" s="48"/>
      <c r="N9" s="48"/>
      <c r="O9" s="48"/>
      <c r="P9" s="49"/>
      <c r="Q9" s="48"/>
      <c r="R9" s="48"/>
      <c r="S9" s="48"/>
      <c r="T9" s="49"/>
    </row>
    <row r="10" customHeight="1" spans="1:20">
      <c r="A10" t="s">
        <v>140</v>
      </c>
    </row>
  </sheetData>
  <mergeCells count="20">
    <mergeCell ref="A2:T2"/>
    <mergeCell ref="A3:H3"/>
    <mergeCell ref="I3:S3"/>
    <mergeCell ref="I4:T4"/>
    <mergeCell ref="N5:S5"/>
    <mergeCell ref="A9:H9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  <mergeCell ref="T5:T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workbookViewId="0">
      <selection activeCell="A25" sqref="A25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/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"单位名称："&amp;"昆明市西山区数据局"</f>
        <v>单位名称：昆明市西山区数据局</v>
      </c>
      <c r="B3" s="5"/>
      <c r="C3" s="5"/>
      <c r="D3" s="5"/>
      <c r="E3" s="6"/>
      <c r="F3" s="6"/>
      <c r="G3" s="7" t="s">
        <v>0</v>
      </c>
    </row>
    <row r="4" ht="21.75" customHeight="1" spans="1:7">
      <c r="A4" s="8" t="s">
        <v>257</v>
      </c>
      <c r="B4" s="8" t="s">
        <v>258</v>
      </c>
      <c r="C4" s="8" t="s">
        <v>144</v>
      </c>
      <c r="D4" s="9" t="s">
        <v>155</v>
      </c>
      <c r="E4" s="10" t="s">
        <v>52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15" t="str">
        <f>("2026"+1)&amp;"年"</f>
        <v>2027年</v>
      </c>
      <c r="G5" s="15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8"/>
      <c r="G6" s="18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customHeight="1" spans="1:7">
      <c r="A8" s="20" t="s">
        <v>63</v>
      </c>
      <c r="B8" s="21"/>
      <c r="C8" s="21"/>
      <c r="D8" s="21"/>
      <c r="E8" s="21">
        <v>200000</v>
      </c>
      <c r="F8" s="21">
        <v>200000</v>
      </c>
      <c r="G8" s="21">
        <v>80000</v>
      </c>
    </row>
    <row r="9" ht="17.25" customHeight="1" spans="1:7">
      <c r="A9" s="22"/>
      <c r="B9" s="23" t="s">
        <v>259</v>
      </c>
      <c r="C9" s="23" t="s">
        <v>172</v>
      </c>
      <c r="D9" s="22" t="s">
        <v>173</v>
      </c>
      <c r="E9" s="24">
        <v>200000</v>
      </c>
      <c r="F9" s="24">
        <v>200000</v>
      </c>
      <c r="G9" s="24">
        <v>80000</v>
      </c>
    </row>
    <row r="10" ht="18.75" customHeight="1" spans="1:7">
      <c r="A10" s="25" t="s">
        <v>49</v>
      </c>
      <c r="B10" s="26" t="s">
        <v>260</v>
      </c>
      <c r="C10" s="26"/>
      <c r="D10" s="27"/>
      <c r="E10" s="24">
        <v>200000</v>
      </c>
      <c r="F10" s="24">
        <v>200000</v>
      </c>
      <c r="G10" s="24">
        <v>80000</v>
      </c>
    </row>
  </sheetData>
  <mergeCells count="11">
    <mergeCell ref="A2:G2"/>
    <mergeCell ref="A3:F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9"/>
  <sheetViews>
    <sheetView showZeros="0" workbookViewId="0">
      <selection activeCell="A1" sqref="A1:T1"/>
    </sheetView>
  </sheetViews>
  <sheetFormatPr defaultColWidth="8.425" defaultRowHeight="12.75" customHeight="1"/>
  <cols>
    <col min="1" max="1" width="26.575" customWidth="1"/>
    <col min="2" max="2" width="39.7083333333333" customWidth="1"/>
    <col min="3" max="3" width="20.2833333333333" customWidth="1"/>
    <col min="4" max="5" width="20.7083333333333" customWidth="1"/>
    <col min="6" max="6" width="19.1416666666667" customWidth="1"/>
    <col min="7" max="7" width="24.575" customWidth="1"/>
    <col min="8" max="8" width="20.425" customWidth="1"/>
    <col min="9" max="9" width="22.7083333333333" customWidth="1"/>
    <col min="10" max="10" width="25" customWidth="1"/>
    <col min="11" max="11" width="20.2833333333333" customWidth="1"/>
    <col min="12" max="12" width="20.575" customWidth="1"/>
    <col min="13" max="13" width="25.7083333333333" customWidth="1"/>
    <col min="14" max="14" width="19" customWidth="1"/>
    <col min="15" max="16" width="23.85" customWidth="1"/>
    <col min="17" max="17" width="24.1416666666667" customWidth="1"/>
    <col min="18" max="18" width="27.575" customWidth="1"/>
    <col min="19" max="19" width="21.1416666666667" customWidth="1"/>
    <col min="20" max="20" width="32.425" customWidth="1"/>
  </cols>
  <sheetData>
    <row r="1" ht="17.25" customHeight="1" spans="1:20">
      <c r="A1" s="182"/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</row>
    <row r="2" ht="41.25" customHeight="1" spans="1:20">
      <c r="A2" s="184" t="str">
        <f>"2026"&amp;"年部门收入预算表"</f>
        <v>2026年部门收入预算表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</row>
    <row r="3" ht="17.25" customHeight="1" spans="1:20">
      <c r="A3" s="185" t="str">
        <f>"单位名称："&amp;"昆明市西山区数据局"</f>
        <v>单位名称：昆明市西山区数据局</v>
      </c>
      <c r="B3" s="186"/>
      <c r="C3" s="187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9" t="s">
        <v>0</v>
      </c>
    </row>
    <row r="4" ht="21.75" customHeight="1" spans="1:20">
      <c r="A4" s="152" t="s">
        <v>47</v>
      </c>
      <c r="B4" s="152" t="s">
        <v>48</v>
      </c>
      <c r="C4" s="152" t="s">
        <v>49</v>
      </c>
      <c r="D4" s="152" t="s">
        <v>50</v>
      </c>
      <c r="E4" s="152"/>
      <c r="F4" s="152"/>
      <c r="G4" s="152"/>
      <c r="H4" s="152"/>
      <c r="I4" s="77"/>
      <c r="J4" s="152"/>
      <c r="K4" s="152"/>
      <c r="L4" s="152"/>
      <c r="M4" s="152"/>
      <c r="N4" s="152"/>
      <c r="O4" s="152" t="s">
        <v>43</v>
      </c>
      <c r="P4" s="152"/>
      <c r="Q4" s="152"/>
      <c r="R4" s="152"/>
      <c r="S4" s="152"/>
      <c r="T4" s="152"/>
    </row>
    <row r="5" ht="27" customHeight="1" spans="1:20">
      <c r="A5" s="152"/>
      <c r="B5" s="152"/>
      <c r="C5" s="152"/>
      <c r="D5" s="152" t="s">
        <v>51</v>
      </c>
      <c r="E5" s="152" t="s">
        <v>52</v>
      </c>
      <c r="F5" s="152" t="s">
        <v>53</v>
      </c>
      <c r="G5" s="152" t="s">
        <v>54</v>
      </c>
      <c r="H5" s="152" t="s">
        <v>55</v>
      </c>
      <c r="I5" s="77" t="s">
        <v>56</v>
      </c>
      <c r="J5" s="152"/>
      <c r="K5" s="152"/>
      <c r="L5" s="152"/>
      <c r="M5" s="152"/>
      <c r="N5" s="152"/>
      <c r="O5" s="152" t="s">
        <v>51</v>
      </c>
      <c r="P5" s="152" t="s">
        <v>52</v>
      </c>
      <c r="Q5" s="152" t="s">
        <v>53</v>
      </c>
      <c r="R5" s="152" t="s">
        <v>54</v>
      </c>
      <c r="S5" s="152" t="s">
        <v>55</v>
      </c>
      <c r="T5" s="152" t="s">
        <v>56</v>
      </c>
    </row>
    <row r="6" ht="30" customHeight="1" spans="1:20">
      <c r="A6" s="131"/>
      <c r="B6" s="131"/>
      <c r="C6" s="190"/>
      <c r="D6" s="190"/>
      <c r="E6" s="190"/>
      <c r="F6" s="190"/>
      <c r="G6" s="190"/>
      <c r="H6" s="190"/>
      <c r="I6" s="117" t="s">
        <v>51</v>
      </c>
      <c r="J6" s="152" t="s">
        <v>57</v>
      </c>
      <c r="K6" s="152" t="s">
        <v>58</v>
      </c>
      <c r="L6" s="152" t="s">
        <v>59</v>
      </c>
      <c r="M6" s="152" t="s">
        <v>60</v>
      </c>
      <c r="N6" s="152" t="s">
        <v>61</v>
      </c>
      <c r="O6" s="191"/>
      <c r="P6" s="191"/>
      <c r="Q6" s="191"/>
      <c r="R6" s="191"/>
      <c r="S6" s="191"/>
      <c r="T6" s="190"/>
    </row>
    <row r="7" ht="15" customHeight="1" spans="1:20">
      <c r="A7" s="85">
        <v>1</v>
      </c>
      <c r="B7" s="85">
        <v>2</v>
      </c>
      <c r="C7" s="85">
        <v>3</v>
      </c>
      <c r="D7" s="85">
        <v>4</v>
      </c>
      <c r="E7" s="85">
        <v>5</v>
      </c>
      <c r="F7" s="85">
        <v>6</v>
      </c>
      <c r="G7" s="85">
        <v>7</v>
      </c>
      <c r="H7" s="85">
        <v>8</v>
      </c>
      <c r="I7" s="117">
        <v>9</v>
      </c>
      <c r="J7" s="85">
        <v>10</v>
      </c>
      <c r="K7" s="85">
        <v>11</v>
      </c>
      <c r="L7" s="85">
        <v>12</v>
      </c>
      <c r="M7" s="85">
        <v>13</v>
      </c>
      <c r="N7" s="85">
        <v>14</v>
      </c>
      <c r="O7" s="85">
        <v>15</v>
      </c>
      <c r="P7" s="85">
        <v>16</v>
      </c>
      <c r="Q7" s="85">
        <v>17</v>
      </c>
      <c r="R7" s="85">
        <v>18</v>
      </c>
      <c r="S7" s="85">
        <v>19</v>
      </c>
      <c r="T7" s="85">
        <v>20</v>
      </c>
    </row>
    <row r="8" ht="18" customHeight="1" spans="1:20">
      <c r="A8" s="22" t="s">
        <v>62</v>
      </c>
      <c r="B8" s="22" t="s">
        <v>63</v>
      </c>
      <c r="C8" s="82">
        <v>200000</v>
      </c>
      <c r="D8" s="82">
        <v>200000</v>
      </c>
      <c r="E8" s="82">
        <v>200000</v>
      </c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</row>
    <row r="9" ht="18" customHeight="1" spans="1:20">
      <c r="A9" s="192" t="s">
        <v>49</v>
      </c>
      <c r="B9" s="192"/>
      <c r="C9" s="82">
        <v>200000</v>
      </c>
      <c r="D9" s="82">
        <v>200000</v>
      </c>
      <c r="E9" s="82">
        <v>200000</v>
      </c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</row>
  </sheetData>
  <mergeCells count="21">
    <mergeCell ref="A1:T1"/>
    <mergeCell ref="A2:T2"/>
    <mergeCell ref="A3:B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10"/>
  <sheetViews>
    <sheetView showZeros="0" workbookViewId="0">
      <selection activeCell="B9" sqref="B9"/>
    </sheetView>
  </sheetViews>
  <sheetFormatPr defaultColWidth="14" defaultRowHeight="12.75" customHeight="1"/>
  <cols>
    <col min="1" max="1" width="14.85" customWidth="1"/>
    <col min="2" max="2" width="28.85" customWidth="1"/>
    <col min="3" max="3" width="19.2833333333333" customWidth="1"/>
    <col min="4" max="4" width="20.2833333333333" customWidth="1"/>
    <col min="5" max="5" width="17" customWidth="1"/>
    <col min="6" max="6" width="22" customWidth="1"/>
    <col min="7" max="7" width="16" customWidth="1"/>
    <col min="8" max="8" width="16.2833333333333" customWidth="1"/>
    <col min="9" max="9" width="15.7083333333333" customWidth="1"/>
    <col min="10" max="10" width="18.575" customWidth="1"/>
    <col min="11" max="11" width="16.7083333333333" customWidth="1"/>
    <col min="12" max="12" width="16.2833333333333" customWidth="1"/>
  </cols>
  <sheetData>
    <row r="1" ht="17.25" customHeight="1" spans="1:15">
      <c r="A1" s="94"/>
    </row>
    <row r="2" ht="41.25" customHeight="1" spans="1:15">
      <c r="A2" s="92" t="str">
        <f>"2026"&amp;"年部门支出预算表"</f>
        <v>2026年部门支出预算表</v>
      </c>
    </row>
    <row r="3" ht="17.25" customHeight="1" spans="1:15">
      <c r="A3" s="122" t="str">
        <f>"单位名称："&amp;"昆明市西山区数据局"</f>
        <v>单位名称：昆明市西山区数据局</v>
      </c>
      <c r="O3" s="94" t="s">
        <v>0</v>
      </c>
    </row>
    <row r="4" ht="27" customHeight="1" spans="1:15">
      <c r="A4" s="178" t="s">
        <v>64</v>
      </c>
      <c r="B4" s="178" t="s">
        <v>65</v>
      </c>
      <c r="C4" s="178" t="s">
        <v>49</v>
      </c>
      <c r="D4" s="113" t="s">
        <v>52</v>
      </c>
      <c r="E4" s="113"/>
      <c r="F4" s="113"/>
      <c r="G4" s="113" t="s">
        <v>53</v>
      </c>
      <c r="H4" s="113" t="s">
        <v>54</v>
      </c>
      <c r="I4" s="113" t="s">
        <v>66</v>
      </c>
      <c r="J4" s="113" t="s">
        <v>56</v>
      </c>
      <c r="K4" s="113"/>
      <c r="L4" s="113"/>
      <c r="M4" s="113"/>
      <c r="N4" s="44"/>
      <c r="O4" s="44"/>
    </row>
    <row r="5" ht="42" customHeight="1" spans="1:15">
      <c r="A5" s="128"/>
      <c r="B5" s="128"/>
      <c r="C5" s="113"/>
      <c r="D5" s="113" t="s">
        <v>51</v>
      </c>
      <c r="E5" s="113" t="s">
        <v>67</v>
      </c>
      <c r="F5" s="113" t="s">
        <v>68</v>
      </c>
      <c r="G5" s="113"/>
      <c r="H5" s="113"/>
      <c r="I5" s="124"/>
      <c r="J5" s="113" t="s">
        <v>51</v>
      </c>
      <c r="K5" s="124" t="s">
        <v>69</v>
      </c>
      <c r="L5" s="124" t="s">
        <v>70</v>
      </c>
      <c r="M5" s="124" t="s">
        <v>71</v>
      </c>
      <c r="N5" s="124" t="s">
        <v>72</v>
      </c>
      <c r="O5" s="124" t="s">
        <v>73</v>
      </c>
    </row>
    <row r="6" ht="18" customHeight="1" spans="1:15">
      <c r="A6" s="130" t="s">
        <v>74</v>
      </c>
      <c r="B6" s="130" t="s">
        <v>75</v>
      </c>
      <c r="C6" s="130" t="s">
        <v>76</v>
      </c>
      <c r="D6" s="129" t="s">
        <v>77</v>
      </c>
      <c r="E6" s="129" t="s">
        <v>78</v>
      </c>
      <c r="F6" s="129" t="s">
        <v>79</v>
      </c>
      <c r="G6" s="129" t="s">
        <v>80</v>
      </c>
      <c r="H6" s="129" t="s">
        <v>81</v>
      </c>
      <c r="I6" s="129" t="s">
        <v>82</v>
      </c>
      <c r="J6" s="129" t="s">
        <v>83</v>
      </c>
      <c r="K6" s="129" t="s">
        <v>84</v>
      </c>
      <c r="L6" s="129" t="s">
        <v>85</v>
      </c>
      <c r="M6" s="129" t="s">
        <v>86</v>
      </c>
      <c r="N6" s="130" t="s">
        <v>87</v>
      </c>
      <c r="O6" s="129" t="s">
        <v>88</v>
      </c>
    </row>
    <row r="7" ht="21" customHeight="1" spans="1:15">
      <c r="A7" s="179" t="s">
        <v>89</v>
      </c>
      <c r="B7" s="179" t="s">
        <v>90</v>
      </c>
      <c r="C7" s="81">
        <v>200000</v>
      </c>
      <c r="D7" s="82">
        <v>200000</v>
      </c>
      <c r="E7" s="82"/>
      <c r="F7" s="82">
        <v>200000</v>
      </c>
      <c r="G7" s="82"/>
      <c r="H7" s="82"/>
      <c r="I7" s="82"/>
      <c r="J7" s="82"/>
      <c r="K7" s="82"/>
      <c r="L7" s="82"/>
      <c r="M7" s="82"/>
      <c r="N7" s="81"/>
      <c r="O7" s="81"/>
    </row>
    <row r="8" ht="21" customHeight="1" spans="1:15">
      <c r="A8" s="180">
        <v>20141</v>
      </c>
      <c r="B8" s="180" t="s">
        <v>91</v>
      </c>
      <c r="C8" s="81">
        <v>200000</v>
      </c>
      <c r="D8" s="82">
        <v>200000</v>
      </c>
      <c r="E8" s="82"/>
      <c r="F8" s="82">
        <v>200000</v>
      </c>
      <c r="G8" s="82"/>
      <c r="H8" s="82"/>
      <c r="I8" s="82"/>
      <c r="J8" s="82"/>
      <c r="K8" s="82"/>
      <c r="L8" s="82"/>
      <c r="M8" s="82"/>
      <c r="N8" s="81"/>
      <c r="O8" s="81"/>
    </row>
    <row r="9" ht="21" customHeight="1" spans="1:15">
      <c r="A9" s="181">
        <v>2014102</v>
      </c>
      <c r="B9" s="181" t="s">
        <v>92</v>
      </c>
      <c r="C9" s="81">
        <v>200000</v>
      </c>
      <c r="D9" s="82">
        <v>200000</v>
      </c>
      <c r="E9" s="82"/>
      <c r="F9" s="82">
        <v>200000</v>
      </c>
      <c r="G9" s="82"/>
      <c r="H9" s="82"/>
      <c r="I9" s="82"/>
      <c r="J9" s="82"/>
      <c r="K9" s="82"/>
      <c r="L9" s="82"/>
      <c r="M9" s="82"/>
      <c r="N9" s="81"/>
      <c r="O9" s="81"/>
    </row>
    <row r="10" ht="21" customHeight="1" spans="1:15">
      <c r="A10" s="130" t="s">
        <v>49</v>
      </c>
      <c r="B10" s="131"/>
      <c r="C10" s="82">
        <v>200000</v>
      </c>
      <c r="D10" s="82">
        <v>200000</v>
      </c>
      <c r="E10" s="82"/>
      <c r="F10" s="82">
        <v>200000</v>
      </c>
      <c r="G10" s="82"/>
      <c r="H10" s="82"/>
      <c r="I10" s="82"/>
      <c r="J10" s="82"/>
      <c r="K10" s="82"/>
      <c r="L10" s="82"/>
      <c r="M10" s="82"/>
      <c r="N10" s="82"/>
      <c r="O10" s="82"/>
    </row>
  </sheetData>
  <mergeCells count="12">
    <mergeCell ref="A1:O1"/>
    <mergeCell ref="A2:O2"/>
    <mergeCell ref="A3:C3"/>
    <mergeCell ref="D4:F4"/>
    <mergeCell ref="J4:O4"/>
    <mergeCell ref="A10:B10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148"/>
      <c r="B1" s="94"/>
      <c r="C1" s="94"/>
      <c r="D1" s="94"/>
    </row>
    <row r="2" ht="41.25" customHeight="1" spans="1:4">
      <c r="A2" s="92" t="str">
        <f>"2026"&amp;"年部门财政拨款收支预算总表"</f>
        <v>2026年部门财政拨款收支预算总表</v>
      </c>
    </row>
    <row r="3" ht="17.25" customHeight="1" spans="1:4">
      <c r="A3" s="168" t="str">
        <f>"单位名称："&amp;"昆明市西山区数据局"</f>
        <v>单位名称：昆明市西山区数据局</v>
      </c>
      <c r="B3" s="169"/>
      <c r="D3" s="94" t="s">
        <v>0</v>
      </c>
    </row>
    <row r="4" ht="17.25" customHeight="1" spans="1:4">
      <c r="A4" s="124" t="s">
        <v>1</v>
      </c>
      <c r="B4" s="170"/>
      <c r="C4" s="124" t="s">
        <v>2</v>
      </c>
      <c r="D4" s="170"/>
    </row>
    <row r="5" ht="18.75" customHeight="1" spans="1:4">
      <c r="A5" s="124" t="s">
        <v>3</v>
      </c>
      <c r="B5" s="124" t="str">
        <f t="shared" ref="B5:D5" si="0">"2026"&amp;"年预算"</f>
        <v>2026年预算</v>
      </c>
      <c r="C5" s="124" t="s">
        <v>4</v>
      </c>
      <c r="D5" s="124" t="str">
        <f t="shared" si="0"/>
        <v>2026年预算</v>
      </c>
    </row>
    <row r="6" ht="16.5" customHeight="1" spans="1:4">
      <c r="A6" s="171" t="s">
        <v>93</v>
      </c>
      <c r="B6" s="172">
        <v>200000</v>
      </c>
      <c r="C6" s="171" t="s">
        <v>94</v>
      </c>
      <c r="D6" s="172">
        <v>200000</v>
      </c>
    </row>
    <row r="7" ht="16.5" customHeight="1" spans="1:4">
      <c r="A7" s="171" t="s">
        <v>95</v>
      </c>
      <c r="B7" s="172">
        <v>200000</v>
      </c>
      <c r="C7" s="171" t="s">
        <v>96</v>
      </c>
      <c r="D7" s="172">
        <v>200000</v>
      </c>
    </row>
    <row r="8" ht="16.5" customHeight="1" spans="1:4">
      <c r="A8" s="171" t="s">
        <v>97</v>
      </c>
      <c r="B8" s="172"/>
      <c r="C8" s="171" t="s">
        <v>98</v>
      </c>
      <c r="D8" s="172"/>
    </row>
    <row r="9" ht="16.5" customHeight="1" spans="1:4">
      <c r="A9" s="171" t="s">
        <v>99</v>
      </c>
      <c r="B9" s="172"/>
      <c r="C9" s="171" t="s">
        <v>100</v>
      </c>
      <c r="D9" s="172"/>
    </row>
    <row r="10" ht="16.5" customHeight="1" spans="1:4">
      <c r="A10" s="171" t="s">
        <v>101</v>
      </c>
      <c r="B10" s="172"/>
      <c r="C10" s="171" t="s">
        <v>102</v>
      </c>
      <c r="D10" s="172"/>
    </row>
    <row r="11" ht="16.5" customHeight="1" spans="1:4">
      <c r="A11" s="171" t="s">
        <v>95</v>
      </c>
      <c r="B11" s="172"/>
      <c r="C11" s="171" t="s">
        <v>103</v>
      </c>
      <c r="D11" s="172"/>
    </row>
    <row r="12" ht="16.5" customHeight="1" spans="1:4">
      <c r="A12" s="173" t="s">
        <v>97</v>
      </c>
      <c r="B12" s="81"/>
      <c r="C12" s="115" t="s">
        <v>104</v>
      </c>
      <c r="D12" s="81"/>
    </row>
    <row r="13" ht="16.5" customHeight="1" spans="1:4">
      <c r="A13" s="173" t="s">
        <v>99</v>
      </c>
      <c r="B13" s="81"/>
      <c r="C13" s="115" t="s">
        <v>105</v>
      </c>
      <c r="D13" s="81"/>
    </row>
    <row r="14" ht="16.5" customHeight="1" spans="1:4">
      <c r="A14" s="174"/>
      <c r="B14" s="175"/>
      <c r="C14" s="115" t="s">
        <v>106</v>
      </c>
      <c r="D14" s="81"/>
    </row>
    <row r="15" ht="16.5" customHeight="1" spans="1:4">
      <c r="A15" s="174"/>
      <c r="B15" s="175"/>
      <c r="C15" s="115" t="s">
        <v>107</v>
      </c>
      <c r="D15" s="81"/>
    </row>
    <row r="16" ht="16.5" customHeight="1" spans="1:4">
      <c r="A16" s="174"/>
      <c r="B16" s="175"/>
      <c r="C16" s="115" t="s">
        <v>108</v>
      </c>
      <c r="D16" s="81"/>
    </row>
    <row r="17" ht="16.5" customHeight="1" spans="1:4">
      <c r="A17" s="174"/>
      <c r="B17" s="175"/>
      <c r="C17" s="115" t="s">
        <v>109</v>
      </c>
      <c r="D17" s="81"/>
    </row>
    <row r="18" ht="16.5" customHeight="1" spans="1:4">
      <c r="A18" s="174"/>
      <c r="B18" s="175"/>
      <c r="C18" s="115" t="s">
        <v>110</v>
      </c>
      <c r="D18" s="81"/>
    </row>
    <row r="19" ht="16.5" customHeight="1" spans="1:4">
      <c r="A19" s="174"/>
      <c r="B19" s="175"/>
      <c r="C19" s="115" t="s">
        <v>111</v>
      </c>
      <c r="D19" s="81"/>
    </row>
    <row r="20" ht="16.5" customHeight="1" spans="1:4">
      <c r="A20" s="174"/>
      <c r="B20" s="175"/>
      <c r="C20" s="115" t="s">
        <v>112</v>
      </c>
      <c r="D20" s="81"/>
    </row>
    <row r="21" ht="16.5" customHeight="1" spans="1:4">
      <c r="A21" s="174"/>
      <c r="B21" s="175"/>
      <c r="C21" s="115" t="s">
        <v>113</v>
      </c>
      <c r="D21" s="81"/>
    </row>
    <row r="22" ht="16.5" customHeight="1" spans="1:4">
      <c r="A22" s="174"/>
      <c r="B22" s="175"/>
      <c r="C22" s="115" t="s">
        <v>114</v>
      </c>
      <c r="D22" s="81"/>
    </row>
    <row r="23" ht="16.5" customHeight="1" spans="1:4">
      <c r="A23" s="174"/>
      <c r="B23" s="175"/>
      <c r="C23" s="115" t="s">
        <v>115</v>
      </c>
      <c r="D23" s="81"/>
    </row>
    <row r="24" ht="16.5" customHeight="1" spans="1:4">
      <c r="A24" s="174"/>
      <c r="B24" s="175"/>
      <c r="C24" s="115" t="s">
        <v>116</v>
      </c>
      <c r="D24" s="81"/>
    </row>
    <row r="25" ht="16.5" customHeight="1" spans="1:4">
      <c r="A25" s="174"/>
      <c r="B25" s="175"/>
      <c r="C25" s="115" t="s">
        <v>117</v>
      </c>
      <c r="D25" s="81"/>
    </row>
    <row r="26" ht="16.5" customHeight="1" spans="1:4">
      <c r="A26" s="174"/>
      <c r="B26" s="175"/>
      <c r="C26" s="115" t="s">
        <v>118</v>
      </c>
      <c r="D26" s="81"/>
    </row>
    <row r="27" ht="16.5" customHeight="1" spans="1:4">
      <c r="A27" s="174"/>
      <c r="B27" s="175"/>
      <c r="C27" s="115" t="s">
        <v>119</v>
      </c>
      <c r="D27" s="81"/>
    </row>
    <row r="28" ht="16.5" customHeight="1" spans="1:4">
      <c r="A28" s="174"/>
      <c r="B28" s="175"/>
      <c r="C28" s="115" t="s">
        <v>120</v>
      </c>
      <c r="D28" s="81"/>
    </row>
    <row r="29" ht="16.5" customHeight="1" spans="1:4">
      <c r="A29" s="174"/>
      <c r="B29" s="175"/>
      <c r="C29" s="115" t="s">
        <v>121</v>
      </c>
      <c r="D29" s="81"/>
    </row>
    <row r="30" ht="16.5" customHeight="1" spans="1:4">
      <c r="A30" s="174"/>
      <c r="B30" s="175"/>
      <c r="C30" s="115" t="s">
        <v>122</v>
      </c>
      <c r="D30" s="81"/>
    </row>
    <row r="31" ht="16.5" customHeight="1" spans="1:4">
      <c r="A31" s="174"/>
      <c r="B31" s="175"/>
      <c r="C31" s="173" t="s">
        <v>123</v>
      </c>
      <c r="D31" s="81"/>
    </row>
    <row r="32" ht="16.5" customHeight="1" spans="1:4">
      <c r="A32" s="174"/>
      <c r="B32" s="175"/>
      <c r="C32" s="173" t="s">
        <v>124</v>
      </c>
      <c r="D32" s="81"/>
    </row>
    <row r="33" ht="16.5" customHeight="1" spans="1:4">
      <c r="A33" s="174"/>
      <c r="B33" s="175"/>
      <c r="C33" s="78" t="s">
        <v>125</v>
      </c>
      <c r="D33" s="83"/>
    </row>
    <row r="34" ht="15" customHeight="1" spans="1:4">
      <c r="A34" s="176" t="s">
        <v>45</v>
      </c>
      <c r="B34" s="177">
        <v>200000</v>
      </c>
      <c r="C34" s="176" t="s">
        <v>46</v>
      </c>
      <c r="D34" s="177">
        <v>200000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58"/>
      <c r="F1" s="159"/>
      <c r="G1" s="56"/>
    </row>
    <row r="2" ht="41.25" customHeight="1" spans="1:7">
      <c r="A2" s="160" t="str">
        <f>"2026"&amp;"年部门一般公共预算支出预算表（按功能科目分类）"</f>
        <v>2026年部门一般公共预算支出预算表（按功能科目分类）</v>
      </c>
      <c r="B2" s="160"/>
      <c r="C2" s="160"/>
      <c r="D2" s="160"/>
      <c r="E2" s="160"/>
      <c r="F2" s="160"/>
      <c r="G2" s="160"/>
    </row>
    <row r="3" ht="18" customHeight="1" spans="1:7">
      <c r="A3" s="4" t="str">
        <f>"单位名称："&amp;"昆明市西山区数据局"</f>
        <v>单位名称：昆明市西山区数据局</v>
      </c>
      <c r="F3" s="161"/>
      <c r="G3" s="60" t="s">
        <v>0</v>
      </c>
    </row>
    <row r="4" ht="20.25" customHeight="1" spans="1:7">
      <c r="A4" s="162" t="s">
        <v>126</v>
      </c>
      <c r="B4" s="162"/>
      <c r="C4" s="113" t="s">
        <v>49</v>
      </c>
      <c r="D4" s="113" t="s">
        <v>67</v>
      </c>
      <c r="E4" s="44"/>
      <c r="F4" s="44"/>
      <c r="G4" s="44" t="s">
        <v>68</v>
      </c>
    </row>
    <row r="5" ht="20.25" customHeight="1" spans="1:7">
      <c r="A5" s="163" t="s">
        <v>64</v>
      </c>
      <c r="B5" s="163" t="s">
        <v>65</v>
      </c>
      <c r="C5" s="44"/>
      <c r="D5" s="44" t="s">
        <v>51</v>
      </c>
      <c r="E5" s="44" t="s">
        <v>127</v>
      </c>
      <c r="F5" s="44" t="s">
        <v>128</v>
      </c>
      <c r="G5" s="44"/>
    </row>
    <row r="6" ht="15" customHeight="1" spans="1:7">
      <c r="A6" s="87" t="s">
        <v>74</v>
      </c>
      <c r="B6" s="87" t="s">
        <v>75</v>
      </c>
      <c r="C6" s="87" t="s">
        <v>76</v>
      </c>
      <c r="D6" s="87" t="s">
        <v>77</v>
      </c>
      <c r="E6" s="87" t="s">
        <v>78</v>
      </c>
      <c r="F6" s="87" t="s">
        <v>79</v>
      </c>
      <c r="G6" s="87" t="s">
        <v>80</v>
      </c>
    </row>
    <row r="7" ht="18" customHeight="1" spans="1:7">
      <c r="A7" s="78" t="s">
        <v>89</v>
      </c>
      <c r="B7" s="78" t="s">
        <v>90</v>
      </c>
      <c r="C7" s="164">
        <v>200000</v>
      </c>
      <c r="D7" s="165"/>
      <c r="E7" s="165"/>
      <c r="F7" s="165"/>
      <c r="G7" s="165">
        <v>200000</v>
      </c>
    </row>
    <row r="8" ht="18" customHeight="1" spans="1:7">
      <c r="A8" s="166" t="s">
        <v>129</v>
      </c>
      <c r="B8" s="166" t="s">
        <v>91</v>
      </c>
      <c r="C8" s="164">
        <v>200000</v>
      </c>
      <c r="D8" s="165"/>
      <c r="E8" s="165"/>
      <c r="F8" s="165"/>
      <c r="G8" s="165">
        <v>200000</v>
      </c>
    </row>
    <row r="9" ht="18" customHeight="1" spans="1:7">
      <c r="A9" s="167" t="s">
        <v>130</v>
      </c>
      <c r="B9" s="167" t="s">
        <v>92</v>
      </c>
      <c r="C9" s="164">
        <v>200000</v>
      </c>
      <c r="D9" s="165"/>
      <c r="E9" s="165"/>
      <c r="F9" s="165"/>
      <c r="G9" s="165">
        <v>200000</v>
      </c>
    </row>
    <row r="10" ht="18" customHeight="1" spans="1:7">
      <c r="A10" s="19" t="s">
        <v>131</v>
      </c>
      <c r="B10" s="19" t="s">
        <v>131</v>
      </c>
      <c r="C10" s="164">
        <v>200000</v>
      </c>
      <c r="D10" s="165"/>
      <c r="E10" s="164"/>
      <c r="F10" s="164"/>
      <c r="G10" s="164">
        <v>200000</v>
      </c>
    </row>
  </sheetData>
  <mergeCells count="7">
    <mergeCell ref="A2:G2"/>
    <mergeCell ref="A3:E3"/>
    <mergeCell ref="A4:B4"/>
    <mergeCell ref="D4:F4"/>
    <mergeCell ref="A10:B10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selection activeCell="D22" sqref="D22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147"/>
      <c r="B1" s="147"/>
      <c r="C1" s="147"/>
      <c r="D1" s="147"/>
      <c r="E1" s="148"/>
      <c r="F1" s="147"/>
    </row>
    <row r="2" ht="41.25" customHeight="1" spans="1:6">
      <c r="A2" s="149" t="str">
        <f>"2026"&amp;"年部门一般公共预算“三公”经费支出预算表"</f>
        <v>2026年部门一般公共预算“三公”经费支出预算表</v>
      </c>
      <c r="B2" s="147"/>
      <c r="C2" s="147"/>
      <c r="D2" s="147"/>
      <c r="E2" s="148"/>
      <c r="F2" s="147"/>
    </row>
    <row r="3" customHeight="1" spans="1:6">
      <c r="A3" s="57" t="str">
        <f>"单位名称："&amp;"昆明市西山区数据局"</f>
        <v>单位名称：昆明市西山区数据局</v>
      </c>
      <c r="B3" s="122"/>
      <c r="C3" s="150"/>
      <c r="D3" s="147"/>
      <c r="E3" s="148"/>
      <c r="F3" s="151" t="s">
        <v>0</v>
      </c>
    </row>
    <row r="4" ht="27" customHeight="1" spans="1:6">
      <c r="A4" s="152" t="s">
        <v>132</v>
      </c>
      <c r="B4" s="152" t="s">
        <v>133</v>
      </c>
      <c r="C4" s="153" t="s">
        <v>134</v>
      </c>
      <c r="D4" s="152"/>
      <c r="E4" s="154"/>
      <c r="F4" s="152" t="s">
        <v>135</v>
      </c>
    </row>
    <row r="5" ht="28.5" customHeight="1" spans="1:6">
      <c r="A5" s="125"/>
      <c r="B5" s="155"/>
      <c r="C5" s="154" t="s">
        <v>51</v>
      </c>
      <c r="D5" s="154" t="s">
        <v>136</v>
      </c>
      <c r="E5" s="154" t="s">
        <v>137</v>
      </c>
      <c r="F5" s="156"/>
    </row>
    <row r="6" ht="17.25" customHeight="1" spans="1:6">
      <c r="A6" s="129" t="s">
        <v>74</v>
      </c>
      <c r="B6" s="129" t="s">
        <v>75</v>
      </c>
      <c r="C6" s="129" t="s">
        <v>76</v>
      </c>
      <c r="D6" s="129" t="s">
        <v>77</v>
      </c>
      <c r="E6" s="129" t="s">
        <v>78</v>
      </c>
      <c r="F6" s="129" t="s">
        <v>79</v>
      </c>
    </row>
    <row r="7" ht="17.25" customHeight="1" spans="1:6">
      <c r="A7" s="157"/>
      <c r="B7" s="81"/>
      <c r="C7" s="82"/>
      <c r="D7" s="82"/>
      <c r="E7" s="82"/>
      <c r="F7" s="82"/>
    </row>
    <row r="8" customHeight="1" spans="1:6">
      <c r="A8" t="s">
        <v>138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9"/>
  <sheetViews>
    <sheetView showZeros="0" workbookViewId="0">
      <selection activeCell="B18" sqref="B18"/>
    </sheetView>
  </sheetViews>
  <sheetFormatPr defaultColWidth="8.575" defaultRowHeight="12.75" customHeight="1" outlineLevelCol="4"/>
  <cols>
    <col min="1" max="1" width="14.575" customWidth="1"/>
    <col min="2" max="2" width="33.425" customWidth="1"/>
    <col min="3" max="3" width="26.7083333333333" customWidth="1"/>
    <col min="4" max="4" width="30.1416666666667" customWidth="1"/>
    <col min="5" max="5" width="30.85" customWidth="1"/>
  </cols>
  <sheetData>
    <row r="1" ht="17.25" customHeight="1" spans="1:5">
      <c r="A1" s="94"/>
    </row>
    <row r="2" ht="41.25" customHeight="1" spans="1:5">
      <c r="A2" s="92" t="str">
        <f>"2026"&amp;"年部门政府性基金预算支出预算表"</f>
        <v>2026年部门政府性基金预算支出预算表</v>
      </c>
    </row>
    <row r="3" ht="17.25" customHeight="1" spans="1:5">
      <c r="A3" s="122" t="str">
        <f>"单位名称："&amp;"昆明市西山区数据局"</f>
        <v>单位名称：昆明市西山区数据局</v>
      </c>
      <c r="C3" s="94"/>
      <c r="E3" s="140" t="s">
        <v>0</v>
      </c>
    </row>
    <row r="4" ht="21.75" customHeight="1" spans="1:5">
      <c r="A4" s="141" t="s">
        <v>126</v>
      </c>
      <c r="B4" s="142"/>
      <c r="C4" s="141" t="s">
        <v>139</v>
      </c>
      <c r="D4" s="143"/>
      <c r="E4" s="142"/>
    </row>
    <row r="5" ht="29.25" customHeight="1" spans="1:5">
      <c r="A5" s="144" t="s">
        <v>64</v>
      </c>
      <c r="B5" s="144" t="s">
        <v>65</v>
      </c>
      <c r="C5" s="124" t="s">
        <v>49</v>
      </c>
      <c r="D5" s="124" t="s">
        <v>67</v>
      </c>
      <c r="E5" s="124" t="s">
        <v>68</v>
      </c>
    </row>
    <row r="6" ht="15" customHeight="1" spans="1:5">
      <c r="A6" s="145">
        <v>1</v>
      </c>
      <c r="B6" s="145">
        <v>2</v>
      </c>
      <c r="C6" s="145">
        <v>3</v>
      </c>
      <c r="D6" s="145">
        <v>4</v>
      </c>
      <c r="E6" s="145">
        <v>5</v>
      </c>
    </row>
    <row r="7" ht="20.25" customHeight="1" spans="1:5">
      <c r="A7" s="84"/>
      <c r="B7" s="84"/>
      <c r="C7" s="21"/>
      <c r="D7" s="21"/>
      <c r="E7" s="21"/>
    </row>
    <row r="8" ht="18.75" customHeight="1" spans="1:5">
      <c r="A8" s="146" t="s">
        <v>49</v>
      </c>
      <c r="B8" s="146"/>
      <c r="C8" s="21"/>
      <c r="D8" s="21"/>
      <c r="E8" s="82"/>
    </row>
    <row r="9" customHeight="1" spans="1:5">
      <c r="A9" t="s">
        <v>140</v>
      </c>
    </row>
  </sheetData>
  <mergeCells count="6">
    <mergeCell ref="A1:E1"/>
    <mergeCell ref="A2:E2"/>
    <mergeCell ref="A3:B3"/>
    <mergeCell ref="A4:B4"/>
    <mergeCell ref="C4:E4"/>
    <mergeCell ref="A8:B8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X9"/>
  <sheetViews>
    <sheetView showGridLines="0" showZeros="0" workbookViewId="0">
      <selection activeCell="A21" sqref="A21"/>
    </sheetView>
  </sheetViews>
  <sheetFormatPr defaultColWidth="8.575" defaultRowHeight="12.75" customHeight="1"/>
  <cols>
    <col min="1" max="2" width="28.85" customWidth="1"/>
    <col min="3" max="3" width="28.7083333333333" customWidth="1"/>
    <col min="4" max="6" width="20.575" customWidth="1"/>
    <col min="7" max="10" width="20.7083333333333" customWidth="1"/>
    <col min="11" max="24" width="25.425" customWidth="1"/>
  </cols>
  <sheetData>
    <row r="1" ht="17.25" customHeight="1"/>
    <row r="2" ht="41.25" customHeight="1" spans="1:24">
      <c r="A2" s="132" t="str">
        <f>"2026"&amp;"年部门预算基本支出明细表"</f>
        <v>2026年部门预算基本支出明细表</v>
      </c>
      <c r="B2" s="132"/>
      <c r="C2" s="132"/>
      <c r="D2" s="132"/>
      <c r="E2" s="132"/>
      <c r="F2" s="132"/>
      <c r="G2" s="132"/>
      <c r="H2" s="132" t="s">
        <v>141</v>
      </c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</row>
    <row r="3" ht="17.25" customHeight="1" spans="1:24">
      <c r="A3" t="str">
        <f>"单位名称："&amp;"昆明市西山区数据局"</f>
        <v>单位名称：昆明市西山区数据局</v>
      </c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 t="s">
        <v>0</v>
      </c>
    </row>
    <row r="4" ht="23.25" customHeight="1" spans="1:24">
      <c r="A4" s="134" t="s">
        <v>142</v>
      </c>
      <c r="B4" s="134" t="s">
        <v>143</v>
      </c>
      <c r="C4" s="134" t="s">
        <v>144</v>
      </c>
      <c r="D4" s="135" t="s">
        <v>145</v>
      </c>
      <c r="E4" s="135" t="s">
        <v>146</v>
      </c>
      <c r="F4" s="135" t="s">
        <v>147</v>
      </c>
      <c r="G4" s="135" t="s">
        <v>148</v>
      </c>
      <c r="H4" s="135" t="s">
        <v>149</v>
      </c>
      <c r="I4" s="135" t="s">
        <v>150</v>
      </c>
      <c r="J4" s="135" t="s">
        <v>151</v>
      </c>
      <c r="K4" s="136" t="s">
        <v>49</v>
      </c>
      <c r="L4" s="136" t="s">
        <v>152</v>
      </c>
      <c r="M4" s="136"/>
      <c r="N4" s="136"/>
      <c r="O4" s="136" t="s">
        <v>153</v>
      </c>
      <c r="P4" s="136"/>
      <c r="Q4" s="136"/>
      <c r="R4" s="135" t="s">
        <v>55</v>
      </c>
      <c r="S4" s="136" t="s">
        <v>56</v>
      </c>
      <c r="T4" s="136"/>
      <c r="U4" s="136"/>
      <c r="V4" s="136"/>
      <c r="W4" s="136"/>
      <c r="X4" s="136"/>
    </row>
    <row r="5" ht="41.25" customHeight="1" spans="1:24">
      <c r="A5" s="134"/>
      <c r="B5" s="134"/>
      <c r="C5" s="134"/>
      <c r="D5" s="135"/>
      <c r="E5" s="135"/>
      <c r="F5" s="135"/>
      <c r="G5" s="135"/>
      <c r="H5" s="135"/>
      <c r="I5" s="136"/>
      <c r="J5" s="136"/>
      <c r="K5" s="136"/>
      <c r="L5" s="136" t="s">
        <v>52</v>
      </c>
      <c r="M5" s="135" t="s">
        <v>53</v>
      </c>
      <c r="N5" s="135" t="s">
        <v>54</v>
      </c>
      <c r="O5" s="135" t="s">
        <v>52</v>
      </c>
      <c r="P5" s="135" t="s">
        <v>53</v>
      </c>
      <c r="Q5" s="135" t="s">
        <v>54</v>
      </c>
      <c r="R5" s="135"/>
      <c r="S5" s="135" t="s">
        <v>51</v>
      </c>
      <c r="T5" s="135" t="s">
        <v>57</v>
      </c>
      <c r="U5" s="136" t="s">
        <v>59</v>
      </c>
      <c r="V5" s="135" t="s">
        <v>60</v>
      </c>
      <c r="W5" s="135" t="s">
        <v>58</v>
      </c>
      <c r="X5" s="135" t="s">
        <v>61</v>
      </c>
    </row>
    <row r="6" ht="17.25" customHeight="1" spans="1:24">
      <c r="A6" s="137">
        <v>1</v>
      </c>
      <c r="B6" s="137">
        <v>2</v>
      </c>
      <c r="C6" s="137">
        <v>3</v>
      </c>
      <c r="D6" s="137">
        <v>4</v>
      </c>
      <c r="E6" s="137">
        <v>5</v>
      </c>
      <c r="F6" s="137">
        <v>6</v>
      </c>
      <c r="G6" s="137">
        <v>7</v>
      </c>
      <c r="H6" s="137">
        <v>8</v>
      </c>
      <c r="I6" s="137">
        <v>9</v>
      </c>
      <c r="J6" s="137">
        <v>10</v>
      </c>
      <c r="K6" s="137">
        <v>11</v>
      </c>
      <c r="L6" s="137">
        <v>12</v>
      </c>
      <c r="M6" s="137">
        <v>13</v>
      </c>
      <c r="N6" s="137">
        <v>14</v>
      </c>
      <c r="O6" s="137">
        <v>15</v>
      </c>
      <c r="P6" s="137">
        <v>16</v>
      </c>
      <c r="Q6" s="137">
        <v>17</v>
      </c>
      <c r="R6" s="137">
        <v>18</v>
      </c>
      <c r="S6" s="137">
        <v>19</v>
      </c>
      <c r="T6" s="137">
        <v>20</v>
      </c>
      <c r="U6" s="137">
        <v>21</v>
      </c>
      <c r="V6" s="137">
        <v>22</v>
      </c>
      <c r="W6" s="137">
        <v>23</v>
      </c>
      <c r="X6" s="137">
        <v>24</v>
      </c>
    </row>
    <row r="7" ht="19.5" customHeight="1" spans="1:24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</row>
    <row r="8" ht="19.5" customHeight="1" spans="1:24">
      <c r="A8" s="137" t="s">
        <v>49</v>
      </c>
      <c r="B8" s="137"/>
      <c r="C8" s="137"/>
      <c r="D8" s="137"/>
      <c r="E8" s="137"/>
      <c r="F8" s="137"/>
      <c r="G8" s="137"/>
      <c r="H8" s="137"/>
      <c r="I8" s="137"/>
      <c r="J8" s="137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</row>
    <row r="9" customHeight="1" spans="1:24">
      <c r="A9" t="s">
        <v>140</v>
      </c>
    </row>
  </sheetData>
  <mergeCells count="19">
    <mergeCell ref="H1:X1"/>
    <mergeCell ref="A2:X2"/>
    <mergeCell ref="A3:C3"/>
    <mergeCell ref="L4:N4"/>
    <mergeCell ref="O4:Q4"/>
    <mergeCell ref="S4:X4"/>
    <mergeCell ref="A8:J8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R4:R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AA9"/>
  <sheetViews>
    <sheetView showZeros="0" workbookViewId="0">
      <selection activeCell="A1" sqref="A1"/>
    </sheetView>
  </sheetViews>
  <sheetFormatPr defaultColWidth="12.2833333333333" defaultRowHeight="12.75" customHeight="1"/>
  <cols>
    <col min="1" max="2" width="22.7083333333333" customWidth="1"/>
    <col min="3" max="3" width="24.425" customWidth="1"/>
    <col min="4" max="4" width="23.575" customWidth="1"/>
    <col min="5" max="5" width="24.425" customWidth="1"/>
    <col min="6" max="6" width="22.7083333333333" customWidth="1"/>
    <col min="7" max="13" width="29.575" customWidth="1"/>
    <col min="14" max="14" width="20.1416666666667" customWidth="1"/>
    <col min="15" max="15" width="15.2833333333333" customWidth="1"/>
    <col min="18" max="19" width="14" customWidth="1"/>
  </cols>
  <sheetData>
    <row r="1" ht="17.25" customHeight="1" spans="1:27">
      <c r="A1" s="119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Y1" s="120"/>
      <c r="Z1" s="121"/>
      <c r="AA1" s="120"/>
    </row>
    <row r="2" ht="41.25" customHeight="1" spans="1:27">
      <c r="A2" s="92" t="str">
        <f>"2026"&amp;"年部门预算项目支出明细表"</f>
        <v>2026年部门预算项目支出明细表</v>
      </c>
    </row>
    <row r="3" ht="17.25" customHeight="1" spans="1:27">
      <c r="A3" s="122" t="str">
        <f>"单位名称："&amp;"昆明市西山区数据局"</f>
        <v>单位名称：昆明市西山区数据局</v>
      </c>
      <c r="AA3" s="123" t="s">
        <v>0</v>
      </c>
    </row>
    <row r="4" ht="24" customHeight="1" spans="1:27">
      <c r="A4" s="124" t="s">
        <v>142</v>
      </c>
      <c r="B4" s="113" t="s">
        <v>143</v>
      </c>
      <c r="C4" s="113" t="s">
        <v>154</v>
      </c>
      <c r="D4" s="124" t="s">
        <v>144</v>
      </c>
      <c r="E4" s="113" t="s">
        <v>155</v>
      </c>
      <c r="F4" s="124" t="s">
        <v>156</v>
      </c>
      <c r="G4" s="113" t="s">
        <v>145</v>
      </c>
      <c r="H4" s="124" t="s">
        <v>146</v>
      </c>
      <c r="I4" s="124" t="s">
        <v>147</v>
      </c>
      <c r="J4" s="124" t="s">
        <v>157</v>
      </c>
      <c r="K4" s="124" t="s">
        <v>158</v>
      </c>
      <c r="L4" s="124" t="s">
        <v>150</v>
      </c>
      <c r="M4" s="124" t="s">
        <v>151</v>
      </c>
      <c r="N4" s="113" t="s">
        <v>49</v>
      </c>
      <c r="O4" s="113" t="s">
        <v>152</v>
      </c>
      <c r="P4" s="113"/>
      <c r="Q4" s="113"/>
      <c r="R4" s="113" t="s">
        <v>153</v>
      </c>
      <c r="S4" s="113"/>
      <c r="T4" s="113"/>
      <c r="U4" s="124" t="s">
        <v>55</v>
      </c>
      <c r="V4" s="113" t="s">
        <v>56</v>
      </c>
      <c r="W4" s="113"/>
      <c r="X4" s="113"/>
      <c r="Y4" s="113"/>
      <c r="Z4" s="113"/>
      <c r="AA4" s="113"/>
    </row>
    <row r="5" ht="39.75" customHeight="1" spans="1:27">
      <c r="A5" s="125"/>
      <c r="B5" s="126"/>
      <c r="C5" s="126"/>
      <c r="D5" s="127"/>
      <c r="E5" s="127"/>
      <c r="F5" s="127"/>
      <c r="G5" s="127"/>
      <c r="H5" s="125"/>
      <c r="I5" s="125"/>
      <c r="J5" s="125"/>
      <c r="K5" s="125"/>
      <c r="L5" s="125"/>
      <c r="M5" s="125"/>
      <c r="N5" s="113"/>
      <c r="O5" s="113" t="s">
        <v>52</v>
      </c>
      <c r="P5" s="124" t="s">
        <v>53</v>
      </c>
      <c r="Q5" s="124" t="s">
        <v>54</v>
      </c>
      <c r="R5" s="124" t="s">
        <v>52</v>
      </c>
      <c r="S5" s="124" t="s">
        <v>53</v>
      </c>
      <c r="T5" s="124" t="s">
        <v>54</v>
      </c>
      <c r="U5" s="128"/>
      <c r="V5" s="124" t="s">
        <v>51</v>
      </c>
      <c r="W5" s="124" t="s">
        <v>57</v>
      </c>
      <c r="X5" s="113" t="s">
        <v>59</v>
      </c>
      <c r="Y5" s="124" t="s">
        <v>60</v>
      </c>
      <c r="Z5" s="124" t="s">
        <v>58</v>
      </c>
      <c r="AA5" s="124" t="s">
        <v>61</v>
      </c>
    </row>
    <row r="6" ht="17.25" customHeight="1" spans="1:27">
      <c r="A6" s="129" t="s">
        <v>74</v>
      </c>
      <c r="B6" s="129" t="s">
        <v>75</v>
      </c>
      <c r="C6" s="129" t="s">
        <v>76</v>
      </c>
      <c r="D6" s="129" t="s">
        <v>77</v>
      </c>
      <c r="E6" s="129" t="s">
        <v>78</v>
      </c>
      <c r="F6" s="129" t="s">
        <v>79</v>
      </c>
      <c r="G6" s="129" t="s">
        <v>80</v>
      </c>
      <c r="H6" s="129" t="s">
        <v>81</v>
      </c>
      <c r="I6" s="129" t="s">
        <v>82</v>
      </c>
      <c r="J6" s="129" t="s">
        <v>83</v>
      </c>
      <c r="K6" s="129" t="s">
        <v>84</v>
      </c>
      <c r="L6" s="129" t="s">
        <v>85</v>
      </c>
      <c r="M6" s="129" t="s">
        <v>86</v>
      </c>
      <c r="N6" s="129" t="s">
        <v>87</v>
      </c>
      <c r="O6" s="129" t="s">
        <v>88</v>
      </c>
      <c r="P6" s="129" t="s">
        <v>159</v>
      </c>
      <c r="Q6" s="129" t="s">
        <v>160</v>
      </c>
      <c r="R6" s="129" t="s">
        <v>161</v>
      </c>
      <c r="S6" s="129" t="s">
        <v>162</v>
      </c>
      <c r="T6" s="129" t="s">
        <v>163</v>
      </c>
      <c r="U6" s="129" t="s">
        <v>164</v>
      </c>
      <c r="V6" s="129" t="s">
        <v>165</v>
      </c>
      <c r="W6" s="129" t="s">
        <v>166</v>
      </c>
      <c r="X6" s="129" t="s">
        <v>167</v>
      </c>
      <c r="Y6" s="129" t="s">
        <v>168</v>
      </c>
      <c r="Z6" s="129" t="s">
        <v>169</v>
      </c>
      <c r="AA6" s="129" t="s">
        <v>170</v>
      </c>
    </row>
    <row r="7" ht="19.5" customHeight="1" spans="1:27">
      <c r="A7" s="22" t="s">
        <v>63</v>
      </c>
      <c r="B7" s="23" t="s">
        <v>63</v>
      </c>
      <c r="C7" s="22" t="s">
        <v>171</v>
      </c>
      <c r="D7" s="23" t="s">
        <v>172</v>
      </c>
      <c r="E7" s="23" t="s">
        <v>173</v>
      </c>
      <c r="F7" s="23" t="s">
        <v>174</v>
      </c>
      <c r="G7" s="23" t="s">
        <v>172</v>
      </c>
      <c r="H7" s="22" t="s">
        <v>130</v>
      </c>
      <c r="I7" s="22" t="s">
        <v>92</v>
      </c>
      <c r="J7" s="22" t="s">
        <v>175</v>
      </c>
      <c r="K7" s="22" t="s">
        <v>176</v>
      </c>
      <c r="L7" s="22" t="s">
        <v>177</v>
      </c>
      <c r="M7" s="22" t="s">
        <v>176</v>
      </c>
      <c r="N7" s="82">
        <v>100000</v>
      </c>
      <c r="O7" s="82">
        <v>100000</v>
      </c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</row>
    <row r="8" ht="19.5" customHeight="1" spans="1:27">
      <c r="A8" s="22" t="s">
        <v>63</v>
      </c>
      <c r="B8" s="23" t="s">
        <v>63</v>
      </c>
      <c r="C8" s="22" t="s">
        <v>171</v>
      </c>
      <c r="D8" s="23" t="s">
        <v>172</v>
      </c>
      <c r="E8" s="23" t="s">
        <v>173</v>
      </c>
      <c r="F8" s="23" t="s">
        <v>174</v>
      </c>
      <c r="G8" s="23" t="s">
        <v>172</v>
      </c>
      <c r="H8" s="22" t="s">
        <v>130</v>
      </c>
      <c r="I8" s="22" t="s">
        <v>92</v>
      </c>
      <c r="J8" s="22" t="s">
        <v>178</v>
      </c>
      <c r="K8" s="22" t="s">
        <v>179</v>
      </c>
      <c r="L8" s="22" t="s">
        <v>180</v>
      </c>
      <c r="M8" s="22" t="s">
        <v>181</v>
      </c>
      <c r="N8" s="82">
        <v>100000</v>
      </c>
      <c r="O8" s="82">
        <v>100000</v>
      </c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</row>
    <row r="9" ht="18.75" customHeight="1" spans="1:27">
      <c r="A9" s="130" t="s">
        <v>49</v>
      </c>
      <c r="B9" s="23"/>
      <c r="C9" s="23"/>
      <c r="D9" s="23"/>
      <c r="E9" s="23"/>
      <c r="F9" s="23"/>
      <c r="G9" s="23"/>
      <c r="H9" s="131"/>
      <c r="I9" s="131"/>
      <c r="J9" s="131"/>
      <c r="K9" s="131"/>
      <c r="L9" s="131"/>
      <c r="M9" s="131"/>
      <c r="N9" s="82">
        <v>200000</v>
      </c>
      <c r="O9" s="82">
        <v>200000</v>
      </c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</row>
  </sheetData>
  <mergeCells count="21">
    <mergeCell ref="A2:AA2"/>
    <mergeCell ref="A3:C3"/>
    <mergeCell ref="O4:Q4"/>
    <mergeCell ref="R4:T4"/>
    <mergeCell ref="V4:AA4"/>
    <mergeCell ref="A9:M9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U4:U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财务收支预算总表</vt:lpstr>
      <vt:lpstr>部门收入预算表</vt:lpstr>
      <vt:lpstr>部门支出预算表</vt:lpstr>
      <vt:lpstr>部门财政拨款收支预算总表</vt:lpstr>
      <vt:lpstr>部门一般公共预算支出预算表</vt:lpstr>
      <vt:lpstr>部门一般公共预算“三公”经费支出预算表</vt:lpstr>
      <vt:lpstr>部门政府性基金预算支出预算表</vt:lpstr>
      <vt:lpstr>部门预算基本支出明细表</vt:lpstr>
      <vt:lpstr>部门预算项目支出明细表</vt:lpstr>
      <vt:lpstr>部门项目支出绩效目标表</vt:lpstr>
      <vt:lpstr>部门新增资产配置预算表</vt:lpstr>
      <vt:lpstr>部门政府采购预算表</vt:lpstr>
      <vt:lpstr>部门政府购买服务预算表</vt:lpstr>
      <vt:lpstr>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2026-05-07T01:25:00Z</dcterms:created>
  <dcterms:modified xsi:type="dcterms:W3CDTF">2026-05-07T17:23:48Z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EAD80A8D5054B68FF2A4FA69E72A37B4_43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0</vt:i4>
  </property>
</Properties>
</file>