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933" firstSheet="2" activeTab="5"/>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<sst xmlns="http://schemas.openxmlformats.org/spreadsheetml/2006/main" count="2616" uniqueCount="759">
  <si>
    <t>预算01-1表</t>
  </si>
  <si>
    <t>2026年部门财务收支预算总表</t>
  </si>
  <si>
    <t>单位名称：昆明市西山区金碧社区卫生服务中心</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</si>
  <si>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</si>
  <si>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</si>
  <si>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</si>
  <si>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</si>
  <si>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</si>
  <si>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</si>
  <si>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</si>
  <si>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</si>
  <si>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</si>
  <si>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</si>
  <si>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</si>
  <si>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</si>
  <si>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</si>
  <si>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</si>
  <si>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</si>
  <si>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</si>
  <si>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</si>
  <si>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</si>
  <si>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</si>
  <si>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</si>
  <si>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</si>
  <si>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</si>
  <si>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</si>
  <si>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</si>
  <si>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</si>
  <si>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</si>
  <si>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</si>
  <si>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</si>
  <si>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</si>
  <si>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</si>
  <si>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</si>
  <si>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</si>
  <si>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</si>
  <si>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</si>
  <si>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</si>
  <si>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</si>
  <si>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</si>
  <si>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</si>
  <si>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</si>
  <si>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</si>
  <si>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 xml:space="preserve"> 二十五、转移性支出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</si>
  <si>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</si>
  <si>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</si>
  <si>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</si>
  <si>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</si>
  <si>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</si>
  <si>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</si>
  <si>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</si>
  <si>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</si>
  <si>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</si>
  <si>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</si>
  <si>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</si>
  <si>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</si>
  <si>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</si>
  <si>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</si>
  <si>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</si>
  <si>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</si>
  <si>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</si>
  <si>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</si>
  <si>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</si>
  <si>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</si>
  <si>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</si>
  <si>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</si>
  <si>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</si>
  <si>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</si>
  <si>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</si>
  <si>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</si>
  <si>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</si>
  <si>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昆明市西山区金碧社区卫生服务中心</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</si>
  <si>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</si>
  <si>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</si>
  <si>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</si>
  <si>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</si>
  <si>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</si>
  <si>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</si>
  <si>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</si>
  <si>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</si>
  <si>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</si>
  <si>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</si>
  <si>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</si>
  <si>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</si>
  <si>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</si>
  <si>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一般公共服务支出</t>
  </si>
  <si>
    <t xml:space="preserve"> 财政事务</t>
  </si>
  <si>
    <t xml:space="preserve">  其他财政事务支出</t>
  </si>
  <si>
    <t>社会保障和就业支出</t>
  </si>
  <si>
    <t xml:space="preserve"> 行政事业单位养老支出</t>
  </si>
  <si>
    <t xml:space="preserve">  机关事业单位基本养老保险缴费支出</t>
  </si>
  <si>
    <t>卫生健康支出</t>
  </si>
  <si>
    <t xml:space="preserve"> 卫生健康管理事务</t>
  </si>
  <si>
    <t xml:space="preserve">  其他卫生健康管理事务支出</t>
  </si>
  <si>
    <t xml:space="preserve"> 基层医疗卫生机构</t>
  </si>
  <si>
    <t xml:space="preserve">  城市社区卫生机构</t>
  </si>
  <si>
    <t xml:space="preserve">  其他基层医疗卫生机构支出</t>
  </si>
  <si>
    <t>21004</t>
  </si>
  <si>
    <t xml:space="preserve"> 公共卫生</t>
  </si>
  <si>
    <t>2100408</t>
  </si>
  <si>
    <t xml:space="preserve">  基本公共卫生服务</t>
  </si>
  <si>
    <t>2100409</t>
  </si>
  <si>
    <t xml:space="preserve">  重大公共卫生服务</t>
  </si>
  <si>
    <t>2100410</t>
  </si>
  <si>
    <t xml:space="preserve">  突发公共卫生事件应急处置</t>
  </si>
  <si>
    <t>2100499</t>
  </si>
  <si>
    <t xml:space="preserve">  其他公共卫生支出</t>
  </si>
  <si>
    <t>21007</t>
  </si>
  <si>
    <t xml:space="preserve"> 计划生育事务</t>
  </si>
  <si>
    <t xml:space="preserve">  其他计划生育事务支出</t>
  </si>
  <si>
    <t>21011</t>
  </si>
  <si>
    <t xml:space="preserve"> 行政事业单位医疗</t>
  </si>
  <si>
    <t>2101102</t>
  </si>
  <si>
    <t xml:space="preserve">  事业单位医疗</t>
  </si>
  <si>
    <t>2101103</t>
  </si>
  <si>
    <t xml:space="preserve">  公务员医疗补助</t>
  </si>
  <si>
    <t>2101199</t>
  </si>
  <si>
    <t xml:space="preserve">  其他行政事业单位医疗支出</t>
  </si>
  <si>
    <t>221</t>
  </si>
  <si>
    <t>住房保障支出</t>
  </si>
  <si>
    <t>22102</t>
  </si>
  <si>
    <t xml:space="preserve"> 住房改革支出</t>
  </si>
  <si>
    <t>2210201</t>
  </si>
  <si>
    <t xml:space="preserve">  住房公积金</t>
  </si>
  <si>
    <t>合  计</t>
  </si>
  <si>
    <t>预算02-1表</t>
  </si>
  <si>
    <t>2026年部门财政拨款收支预算总表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</si>
  <si>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</si>
  <si>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</si>
  <si>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</si>
  <si>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</si>
  <si>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</si>
  <si>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</si>
  <si>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</si>
  <si>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</si>
  <si>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</si>
  <si>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</si>
  <si>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</si>
  <si>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</si>
  <si>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</si>
  <si>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</si>
  <si>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</si>
  <si>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</si>
  <si>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</si>
  <si>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</si>
  <si>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</si>
  <si>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</si>
  <si>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</si>
  <si>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</si>
  <si>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</si>
  <si>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</si>
  <si>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</si>
  <si>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</si>
  <si>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</si>
  <si>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</si>
  <si>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</si>
  <si>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</si>
  <si>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</si>
  <si>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</si>
  <si>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</si>
  <si>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</si>
  <si>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</si>
  <si>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</si>
  <si>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</si>
  <si>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</si>
  <si>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</si>
  <si>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</si>
  <si>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</si>
  <si>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</si>
  <si>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</si>
  <si>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</si>
  <si>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</si>
  <si>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</si>
  <si>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201</t>
  </si>
  <si>
    <t>20106</t>
  </si>
  <si>
    <t>2010699</t>
  </si>
  <si>
    <t>208</t>
  </si>
  <si>
    <t>20805</t>
  </si>
  <si>
    <t>2080505</t>
  </si>
  <si>
    <t>210</t>
  </si>
  <si>
    <t>21001</t>
  </si>
  <si>
    <t>2100199</t>
  </si>
  <si>
    <t>21003</t>
  </si>
  <si>
    <t>2100301</t>
  </si>
  <si>
    <t>2100399</t>
  </si>
  <si>
    <t>2100799</t>
  </si>
  <si>
    <t xml:space="preserve">  住房改革支出</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</si>
  <si>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</si>
  <si>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</si>
  <si>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</si>
  <si>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</si>
  <si>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</si>
  <si>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</si>
  <si>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</si>
  <si>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</si>
  <si>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</si>
  <si>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备注：昆明市西山区金碧社区卫生服务中心无“三公”经费预算支出，此表无数据。</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</si>
  <si>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</si>
  <si>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</si>
  <si>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</si>
  <si>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</si>
  <si>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</si>
  <si>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</si>
  <si>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</si>
  <si>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</si>
  <si>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</si>
  <si>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</si>
  <si>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</si>
  <si>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</si>
  <si>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</si>
  <si>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</si>
  <si>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</si>
  <si>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</si>
  <si>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</si>
  <si>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530112231100001431454</t>
  </si>
  <si>
    <t>事业人员绩效奖励</t>
  </si>
  <si>
    <t>城市社区卫生机构</t>
  </si>
  <si>
    <t>30103</t>
  </si>
  <si>
    <t>奖金</t>
  </si>
  <si>
    <t>30107</t>
  </si>
  <si>
    <t>绩效工资</t>
  </si>
  <si>
    <t>530112210000000002866</t>
  </si>
  <si>
    <t>住房公积金</t>
  </si>
  <si>
    <t>30113</t>
  </si>
  <si>
    <t>530112210000000002862</t>
  </si>
  <si>
    <t>事业人员工资支出</t>
  </si>
  <si>
    <t>30101</t>
  </si>
  <si>
    <t>基本工资</t>
  </si>
  <si>
    <t>30102</t>
  </si>
  <si>
    <t>津贴补贴</t>
  </si>
  <si>
    <t>530112210000000002864</t>
  </si>
  <si>
    <t>社会保障缴费</t>
  </si>
  <si>
    <t>机关事业单位基本养老保险缴费支出</t>
  </si>
  <si>
    <t>30108</t>
  </si>
  <si>
    <t>机关事业单位基本养老保险缴费</t>
  </si>
  <si>
    <t>事业单位医疗</t>
  </si>
  <si>
    <t>30110</t>
  </si>
  <si>
    <t>职工基本医疗保险缴费</t>
  </si>
  <si>
    <t>公务员医疗补助</t>
  </si>
  <si>
    <t>30111</t>
  </si>
  <si>
    <t>公务员医疗补助缴费</t>
  </si>
  <si>
    <t>30112</t>
  </si>
  <si>
    <t>其他社会保障缴费</t>
  </si>
  <si>
    <t>其他行政事业单位医疗支出</t>
  </si>
  <si>
    <t>预算05-1表</t>
  </si>
  <si>
    <t>2026年部门项目支出预算表</t>
  </si>
  <si>
    <t>项目分类</t>
  </si>
  <si>
    <t>项目单位</t>
  </si>
  <si>
    <t>本年拨款</t>
  </si>
  <si>
    <t>其中：本次下达</t>
  </si>
  <si>
    <t>313 事业发展类</t>
  </si>
  <si>
    <t>530112210000000003094</t>
  </si>
  <si>
    <t>金碧社区卫生服务中心租房补助资金</t>
  </si>
  <si>
    <t>30214</t>
  </si>
  <si>
    <t>租赁费</t>
  </si>
  <si>
    <t>30209</t>
  </si>
  <si>
    <t>物业管理费</t>
  </si>
  <si>
    <t>312 民生类</t>
  </si>
  <si>
    <t>530112231100001333994</t>
  </si>
  <si>
    <t>基本公共卫生服务项目区级补助资金</t>
  </si>
  <si>
    <t>基本公共卫生服务</t>
  </si>
  <si>
    <t>30227</t>
  </si>
  <si>
    <t>委托业务费</t>
  </si>
  <si>
    <t>30226</t>
  </si>
  <si>
    <t>劳务费</t>
  </si>
  <si>
    <t>311 专项业务类</t>
  </si>
  <si>
    <t>530112241100002249419</t>
  </si>
  <si>
    <t>重精“以奖代补”区级补助资金</t>
  </si>
  <si>
    <t>其他卫生健康管理事务支出</t>
  </si>
  <si>
    <t>30305</t>
  </si>
  <si>
    <t>生活补助</t>
  </si>
  <si>
    <t>530112251100003720685</t>
  </si>
  <si>
    <t>预防性健康体检工作经费</t>
  </si>
  <si>
    <t>其他公共卫生支出</t>
  </si>
  <si>
    <t>30218</t>
  </si>
  <si>
    <t>专用材料费</t>
  </si>
  <si>
    <t>530112251100003720939</t>
  </si>
  <si>
    <t>艾滋病防治工作经费</t>
  </si>
  <si>
    <t>重大公共卫生服务</t>
  </si>
  <si>
    <t>30202</t>
  </si>
  <si>
    <t>印刷费</t>
  </si>
  <si>
    <t>30201</t>
  </si>
  <si>
    <t>办公费</t>
  </si>
  <si>
    <t>530112251100003730517</t>
  </si>
  <si>
    <t>卫生应急经费</t>
  </si>
  <si>
    <t>突发公共卫生事件应急处置</t>
  </si>
  <si>
    <t>30231</t>
  </si>
  <si>
    <t>公务用车运行维护费</t>
  </si>
  <si>
    <t>530112261100004898291</t>
  </si>
  <si>
    <t>脱贫人口家签服务费个人缴费补助经费</t>
  </si>
  <si>
    <t>其他基层医疗卫生机构支出</t>
  </si>
  <si>
    <t>530112261100005338405</t>
  </si>
  <si>
    <t>昆财社〔2025〕33、112、129、188、190及〔2024〕187号基本公共卫生结转资金</t>
  </si>
  <si>
    <t>30213</t>
  </si>
  <si>
    <t>维修（护）费</t>
  </si>
  <si>
    <t>530112261100005339340</t>
  </si>
  <si>
    <t>昆财社〔2025〕54、55、78、84号基本药物制度结转资金</t>
  </si>
  <si>
    <t>530112261100005339398</t>
  </si>
  <si>
    <t>昆财社〔2025〕18、46、47、178、185、187号计划生育项目结转资金</t>
  </si>
  <si>
    <t>其他计划生育事务支出</t>
  </si>
  <si>
    <t>530112261100005339667</t>
  </si>
  <si>
    <t>昆财社〔2025〕62、176号重大公共卫生服务结转资金</t>
  </si>
  <si>
    <t>530112261100005340170</t>
  </si>
  <si>
    <t>昆财社〔2025〕152号市级会计系列考试考务医疗保障经费结转资金</t>
  </si>
  <si>
    <t>其他财政事务支出</t>
  </si>
  <si>
    <t>1112 事业人员支出工资</t>
  </si>
  <si>
    <t>530112251100003730098</t>
  </si>
  <si>
    <t>（自有资金）在编人员经费</t>
  </si>
  <si>
    <t>115 其他工资福利支出</t>
  </si>
  <si>
    <t>530112251100003764364</t>
  </si>
  <si>
    <t>（自有资金）编外人员经费</t>
  </si>
  <si>
    <t>30199</t>
  </si>
  <si>
    <t>其他工资福利支出</t>
  </si>
  <si>
    <t>211 公车购置及运维费</t>
  </si>
  <si>
    <t>530112251100003730142</t>
  </si>
  <si>
    <t>（自有资金）公务用车运行维护经费</t>
  </si>
  <si>
    <t>215 工会经费</t>
  </si>
  <si>
    <t>530112251100003730148</t>
  </si>
  <si>
    <t>（自有资金）工会经费</t>
  </si>
  <si>
    <t>30228</t>
  </si>
  <si>
    <t>工会经费</t>
  </si>
  <si>
    <t>216 其他公用支出</t>
  </si>
  <si>
    <t>530112251100003730387</t>
  </si>
  <si>
    <t>（自有资金）残疾人保障经费</t>
  </si>
  <si>
    <t>30299</t>
  </si>
  <si>
    <t>其他商品和服务支出</t>
  </si>
  <si>
    <t>530112251100003730406</t>
  </si>
  <si>
    <t>（自有资金）公用经费</t>
  </si>
  <si>
    <t>30216</t>
  </si>
  <si>
    <t>培训费</t>
  </si>
  <si>
    <t>30205</t>
  </si>
  <si>
    <t>水费</t>
  </si>
  <si>
    <t>30206</t>
  </si>
  <si>
    <t>电费</t>
  </si>
  <si>
    <t>30211</t>
  </si>
  <si>
    <t>差旅费</t>
  </si>
  <si>
    <t>30207</t>
  </si>
  <si>
    <t>邮电费</t>
  </si>
  <si>
    <t>30239</t>
  </si>
  <si>
    <t>其他交通费用</t>
  </si>
  <si>
    <t>530112251100003730413</t>
  </si>
  <si>
    <t>（自有资金）房屋租赁经费</t>
  </si>
  <si>
    <t>530112251100003764393</t>
  </si>
  <si>
    <t>（自有资金）第三方服务项目经费</t>
  </si>
  <si>
    <t>530112251100003764420</t>
  </si>
  <si>
    <t>（自有资金）试剂耗材及设备购置经费</t>
  </si>
  <si>
    <t>31002</t>
  </si>
  <si>
    <t>办公设备购置</t>
  </si>
  <si>
    <t>31003</t>
  </si>
  <si>
    <t>专用设备购置</t>
  </si>
  <si>
    <t>530112261100005318034</t>
  </si>
  <si>
    <t>（自有资金）追加试剂耗材采购经费</t>
  </si>
  <si>
    <t>530112261100005003200</t>
  </si>
  <si>
    <t>（其他收入）商品和服务经费</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</si>
  <si>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</si>
  <si>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</si>
  <si>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</si>
  <si>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</si>
  <si>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</si>
  <si>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</si>
  <si>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</si>
  <si>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</si>
  <si>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</si>
  <si>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</si>
  <si>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</si>
  <si>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</si>
  <si>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昆明市西山区金碧社区卫生服务中心
（自有资金）编外人员经费</t>
  </si>
  <si>
    <t>2026年编外人员工资</t>
  </si>
  <si>
    <t>产出指标</t>
  </si>
  <si>
    <t>数量指标</t>
  </si>
  <si>
    <t>自有资金供养编外人员</t>
  </si>
  <si>
    <t>=</t>
  </si>
  <si>
    <t>人</t>
  </si>
  <si>
    <t>定量指标</t>
  </si>
  <si>
    <t>2025年 昆明市西山区金碧社区卫生服务中心预算支出明细表</t>
  </si>
  <si>
    <t>时效指标</t>
  </si>
  <si>
    <t>完成时限</t>
  </si>
  <si>
    <t>&lt;=</t>
  </si>
  <si>
    <t>2026年12月31日</t>
  </si>
  <si>
    <t>年</t>
  </si>
  <si>
    <t>效益指标</t>
  </si>
  <si>
    <t>社会效益</t>
  </si>
  <si>
    <t>保中心部门正常运转</t>
  </si>
  <si>
    <t>&gt;</t>
  </si>
  <si>
    <t>90</t>
  </si>
  <si>
    <t>%</t>
  </si>
  <si>
    <t>保障部门正常运转</t>
  </si>
  <si>
    <t>满意度指标</t>
  </si>
  <si>
    <t>服务对象满意度</t>
  </si>
  <si>
    <t>患者对医疗服务满意度</t>
  </si>
  <si>
    <t>&gt;=</t>
  </si>
  <si>
    <t>患者满意度</t>
  </si>
  <si>
    <t>昆明市西山区金碧社区卫生服务中心
（自有资金）公务用车运行维护经费</t>
  </si>
  <si>
    <t>根据全口径预算要求，将自有资金纳入预算管理，中心以2025年收支情况作为基础，对2026年事业收支进行预算。</t>
  </si>
  <si>
    <t>应急保障用车</t>
  </si>
  <si>
    <t>辆</t>
  </si>
  <si>
    <t>中心拥有2辆应急保障用车</t>
  </si>
  <si>
    <t>提高医疗业务服务水平</t>
  </si>
  <si>
    <t>保障中心业务正常开展，做好医疗保障工作</t>
  </si>
  <si>
    <t>就诊病人满意度</t>
  </si>
  <si>
    <t>就诊病人对中心医疗服务满意度</t>
  </si>
  <si>
    <t>昆明市西山区金碧社区卫生服务中心
（自有资金）第三方服务项目经费</t>
  </si>
  <si>
    <t>根据业务发展需求，预计2026年第三方服务项目经费20.5万元</t>
  </si>
  <si>
    <t>委托第三方项目</t>
  </si>
  <si>
    <t>个</t>
  </si>
  <si>
    <t>根据业务发展需求，部分业务需委托第三方</t>
  </si>
  <si>
    <t>根据业务发展需求，预计2025年第三方服务项目经费20.5万元</t>
  </si>
  <si>
    <t>提高医疗服务水平</t>
  </si>
  <si>
    <t>昆明市西山区金碧社区卫生服务中心
昆财社〔2025〕54、55、78、84号基本药物制度结转资金</t>
  </si>
  <si>
    <t>根据《云南省财政厅_云南省卫生健康委员会云南省医疗保障局关于印发基本公共卫生服务等_5_项补助资金管理办法实施细则的通知》（云财社（2020）316号）文件精神要求，保证群众科学用药、健康用药。根据西苑辖区服务范围、服务人口、上年基药采购量等确定补助资金。资金用于采购基本药物。</t>
  </si>
  <si>
    <t>辖区服务人口数</t>
  </si>
  <si>
    <t>114305</t>
  </si>
  <si>
    <t>辖区服务人口</t>
  </si>
  <si>
    <t>年月日</t>
  </si>
  <si>
    <t>可持续影响</t>
  </si>
  <si>
    <t>逐步降低医疗费用，规范用药市场</t>
  </si>
  <si>
    <t>85</t>
  </si>
  <si>
    <t>受益对象满意度</t>
  </si>
  <si>
    <t>成本指标</t>
  </si>
  <si>
    <t>经济成本指标</t>
  </si>
  <si>
    <t>经济成本</t>
  </si>
  <si>
    <t>275300</t>
  </si>
  <si>
    <t>元</t>
  </si>
  <si>
    <t>昆明市西山区金碧社区卫生服务中心
（自有资金）追加试剂耗材采购经费</t>
  </si>
  <si>
    <t>根据业务发展要求，需追加试剂耗材共计150万元</t>
  </si>
  <si>
    <t>年-月-日</t>
  </si>
  <si>
    <t>提高医疗服务质量</t>
  </si>
  <si>
    <t>采购成本</t>
  </si>
  <si>
    <t>1500000</t>
  </si>
  <si>
    <t>昆明市西山区金碧社区卫生服务中心
（自有资金）在编人员经费</t>
  </si>
  <si>
    <t>根据2025年收支预算2026年收支情况，预算收支结余400万元，按50%进行提取，目标考核奖200万元</t>
  </si>
  <si>
    <t>在职在编人员</t>
  </si>
  <si>
    <t>64</t>
  </si>
  <si>
    <t>中心在职在编职工</t>
  </si>
  <si>
    <t>是否按时完成</t>
  </si>
  <si>
    <t>医疗卫生工作正常开展</t>
  </si>
  <si>
    <t>医疗工作正常运转</t>
  </si>
  <si>
    <t>单位职工满意度</t>
  </si>
  <si>
    <t>80</t>
  </si>
  <si>
    <t>昆明市西山区金碧社区卫生服务中心
（自有资金）残疾人保障经费</t>
  </si>
  <si>
    <t xml:space="preserve">金碧社区卫生服务中心 </t>
  </si>
  <si>
    <t>1个</t>
  </si>
  <si>
    <t>缴纳残保金单位个数</t>
  </si>
  <si>
    <t>获益对象满意度</t>
  </si>
  <si>
    <t>昆明市西山区金碧社区卫生服务中心
昆财社〔2025〕62、176号重大公共卫生服务结转资金</t>
  </si>
  <si>
    <t>为支持做好重大传染病防控工作，根据《云南省财政厅省卫生健康委员会云南省疾病预防控制局关于下达 2025年重大基本公共服务结算补助资金的通知》（云财社〔2025〕128号）要求，资金用于改革前各地围绕重大公共卫生服务实施的相关工作。</t>
  </si>
  <si>
    <t xml:space="preserve">人 </t>
  </si>
  <si>
    <t>质量指标</t>
  </si>
  <si>
    <t>严重精神障碍患者筛查任务完成率</t>
  </si>
  <si>
    <t>重点传染病监测率</t>
  </si>
  <si>
    <t>艾滋病防治能力</t>
  </si>
  <si>
    <t>18520</t>
  </si>
  <si>
    <t>昆明市西山区金碧社区卫生服务中心
（自有资金）公用经费</t>
  </si>
  <si>
    <t>服务人口</t>
  </si>
  <si>
    <t>单位职工对中心工作满意度</t>
  </si>
  <si>
    <t>昆明市西山区金碧社区卫生服务中心
（自有资金）房屋租赁经费</t>
  </si>
  <si>
    <t>113405</t>
  </si>
  <si>
    <t>获益人员满意度</t>
  </si>
  <si>
    <t>昆明市西山区金碧社区卫生服务中心
昆财社〔2025〕33、112、129、188、190及〔2024〕187号基本公共卫生结转资金</t>
  </si>
  <si>
    <t>总体目标：做好辖区内114305人的12项基本公共卫生服务工作，服务好辖区群众。
1.免费向城乡居民提供基本公共卫生服务，建立健康档案。以儿童、孕产妇、老年人，高血压、糖尿病等慢性病患者为重点人群实施健康管理，定期为65岁以上老年人做健康检查、为0～6岁儿童进行生长发育监测、为孕产妇做产前和产后访视检查、为高血压、糖尿病等慢性病患者提供治疗期间随访管理和就医指导等，重大慢病发病上升趋势得到遏制，重点人群健康状况得到改善，降低孕产妇死亡率和婴幼儿死亡率。
2.开展对重点疾病及危害因素监测，有效控制疾病流行，努力实现传染病发病率继续保持低于全国平均水平。
3.逐步扩大农村妇女“两癌”检查范围和覆盖人数，为贫困地区6-24月龄婴幼发放营养包，改善贫困地区儿童营养和健康状况。
4.开展职业病监测，最大限度保护放射工作人员、患者和公众的健康权益。
5.推进健康素养促进，大力推广中医药适宜技术，开展中医药保健服务。</t>
  </si>
  <si>
    <t>辖区公共服务人口</t>
  </si>
  <si>
    <t>基本公共卫生服务能力提高率</t>
  </si>
  <si>
    <t>0-6岁儿童、孕产妇、老年人、慢性病等重点人群对公共卫生服务满意度</t>
  </si>
  <si>
    <t>成本支出</t>
  </si>
  <si>
    <t xml:space="preserve"> 5993953.45</t>
  </si>
  <si>
    <t>昆明市西山区金碧社区卫生服务中心
预防性健康体检工作经费</t>
  </si>
  <si>
    <t>2026年通过开展免费预防性健康体检工作，免费预防性健康体检工作人数达到申报14839人，免费甲肝、丙肝检验人数、免费放射检查人数、免费HIV检查人数均达到14839人，实现预防性健康体检工作完成率达到90%，共申报申报资金741950元，用于完成辖区餐饮服务行业、公共服务行业等从业人员预防性健康体检工作，按工作进度进行资金支出。</t>
  </si>
  <si>
    <t>辖区内食品及公共场所从业人员预防性健康体检完成人数</t>
  </si>
  <si>
    <t>14839</t>
  </si>
  <si>
    <t>人次</t>
  </si>
  <si>
    <t>提供免费预防性健康体检工作人数</t>
  </si>
  <si>
    <t>免费甲肝、丙肝检验人数</t>
  </si>
  <si>
    <t>免费办理健康证人数</t>
  </si>
  <si>
    <t>免费放射检查人数</t>
  </si>
  <si>
    <t>免费HIV检测人数</t>
  </si>
  <si>
    <t>预防性健康体检工作完成率</t>
  </si>
  <si>
    <t>100</t>
  </si>
  <si>
    <t>预防性健康体检任务完成及时率</t>
  </si>
  <si>
    <t>通过对辖区食品及公共场所行业从业人员免费体检，及时发现带有传染病人员，使患者能够及时治疗，尽量少的接触其他人群，避免相互传染扩散。从源头上管控有效控制疾病传播、增长，降低社会和个体风</t>
  </si>
  <si>
    <t>通过对辖区食品及公共场所行业从业人员免费体检，及时发现带有传染病人员，使患者能够及时治疗，尽量少的接触其他人群，避免相互传染扩散。从源头上管控有效控制疾病传播、增长，降低社会和个体风险</t>
  </si>
  <si>
    <t>接受免费预防性体检服务对象满意度</t>
  </si>
  <si>
    <t>总成本</t>
  </si>
  <si>
    <t>741950</t>
  </si>
  <si>
    <t>单位成本</t>
  </si>
  <si>
    <t>50</t>
  </si>
  <si>
    <t>昆明市西山区金碧社区卫生服务中心
（自有资金）工会经费</t>
  </si>
  <si>
    <t>中心工会会员数</t>
  </si>
  <si>
    <t>84</t>
  </si>
  <si>
    <t>2025年工会会员</t>
  </si>
  <si>
    <t>工会会员满意度</t>
  </si>
  <si>
    <t>工会会员对中心工会福利满意度</t>
  </si>
  <si>
    <t>昆明市西山区金碧社区卫生服务中心
艾滋病防治工作经费</t>
  </si>
  <si>
    <t>《昆明市西山区2025年区级防治艾滋病资金管理方案的通知》，关于印发《昆明市西山区2025年“3+3X”艾滋病综合防治工作实施方案的通知》,根据市对区考核目标任务，艾滋病检测率是基本公共卫生服务人口的85%，艾滋病HIV检测由社区中心按照3元/人标准测算2026年预算，金碧辖区任务数34000人次，拨付金额102000元。</t>
  </si>
  <si>
    <t>"3+3X"艾滋病检测申报人数</t>
  </si>
  <si>
    <t>34000</t>
  </si>
  <si>
    <t>开展"防艾"宣传讲座</t>
  </si>
  <si>
    <t>次</t>
  </si>
  <si>
    <t>每季度进行“防艾”宣传工作</t>
  </si>
  <si>
    <t>易感染艾滋病危险行为人群预防干预措施的覆盖比例</t>
  </si>
  <si>
    <t>艾滋病母婴传播率</t>
  </si>
  <si>
    <t>艾滋病防治宣传</t>
  </si>
  <si>
    <t>定性指标</t>
  </si>
  <si>
    <t>通过印刷宣传画册发放、制作宣传简报、开展讲座等方式进行宣传</t>
  </si>
  <si>
    <t xml:space="preserve">艾滋病防治工作完成率 </t>
  </si>
  <si>
    <t>持续检测时间</t>
  </si>
  <si>
    <t>12</t>
  </si>
  <si>
    <t>月</t>
  </si>
  <si>
    <t>遏制艾滋病传播及蔓延，推动艾滋病防治工作，艾滋病综合防治水平提高。</t>
  </si>
  <si>
    <t>全面提高防治意识</t>
  </si>
  <si>
    <t xml:space="preserve">居民艾滋病防治知识知晓率 </t>
  </si>
  <si>
    <t>辖区居民对艾滋病防治工作满意度</t>
  </si>
  <si>
    <t>群众对防艾工作满意度评价，满意度≥90%</t>
  </si>
  <si>
    <t>总支出成本</t>
  </si>
  <si>
    <t>昆明市西山区金碧社区卫生服务中心
昆财社〔2025〕152号市级会计系列考试考务医疗保障经费结转资金</t>
  </si>
  <si>
    <t>根据项目结转分配表，此次下达4000.00元</t>
  </si>
  <si>
    <t>金碧社区卫生服务中心</t>
  </si>
  <si>
    <t>辖区服务机构</t>
  </si>
  <si>
    <t>经济效益</t>
  </si>
  <si>
    <t>4000</t>
  </si>
  <si>
    <t>促进会计行业高质量发展</t>
  </si>
  <si>
    <t>是否</t>
  </si>
  <si>
    <t>提高会计学习能力</t>
  </si>
  <si>
    <t>昆明市西山区金碧社区卫生服务中心
卫生应急经费</t>
  </si>
  <si>
    <t>2026年预算卫生应急经费5000元，合理分配资金使用进度，将年度应急保障经费控制在5000元，并将应急保障服务的质量在上年度的基础上提高10%，保证辖区内公共突发事件的应急保障服务率为100%，服务对象的满意度达到90%。通过开展卫生应急保障工作，卫生应急保障工作覆盖人口数达到104305人，每日安排卫生应急总值班人数达到2人，每日安排应急保障车辆数达到1辆，每年卫生应急保障工作保障天数达到365天，实现卫生应急保障工作完成率达到90%，突发应急事件处置率达到100%，一季度资金支付进度达到30%，二季度资金支付进度达到60%，三季度资金支付进度达到80%，四季度资金支付进度达到100%。做好辖区医疗保障工作。</t>
  </si>
  <si>
    <t>辖区医疗保障</t>
  </si>
  <si>
    <t>人(人次、家)</t>
  </si>
  <si>
    <t>完成辖区内重大会议、各类考试、学校活动、突发公共卫生医疗保障次数</t>
  </si>
  <si>
    <t>突发公共卫生事件处置率</t>
  </si>
  <si>
    <t>突发公共卫生事件处置</t>
  </si>
  <si>
    <t>按时按质完成辖区应急工作</t>
  </si>
  <si>
    <t>提高中心医疗保障应急能力</t>
  </si>
  <si>
    <t>医疗保障应急能力</t>
  </si>
  <si>
    <t>是/否</t>
  </si>
  <si>
    <t>是否提高中心医疗保障应急能力</t>
  </si>
  <si>
    <t>资金补助成本</t>
  </si>
  <si>
    <t>5000</t>
  </si>
  <si>
    <t>昆明市西山区金碧社区卫生服务中心
（其他收入）商品和服务经费</t>
  </si>
  <si>
    <t>2025年非同级财政拨款结转及2026年非同级财政拨款收入共计2039268.21元，用于各项业务开展支出。</t>
  </si>
  <si>
    <t>按时完成</t>
  </si>
  <si>
    <t>提高项目服务能力</t>
  </si>
  <si>
    <t>不断提高项目执行率，提高服务能力</t>
  </si>
  <si>
    <t>服务人群满意度</t>
  </si>
  <si>
    <t>85%</t>
  </si>
  <si>
    <t>昆明市西山区金碧社区卫生服务中心
脱贫人口家签服务费个人缴费补助经费</t>
  </si>
  <si>
    <t>按照《云南省巩固拓展健康扶贫成果同乡村振兴有效衔接实施方案》（云卫财务发〔2021〕78号）要求，省级承担20%，剩余部分由市级、区级分别承担20%和80%，及省级配套2.4元/人、市级配套1.92元/人、区级配套7.68元/人，金碧辖区44人，共下拨397.9元。</t>
  </si>
  <si>
    <t>签约服务人数</t>
  </si>
  <si>
    <t>44</t>
  </si>
  <si>
    <t>资金使用规范率</t>
  </si>
  <si>
    <t>资金使用规范</t>
  </si>
  <si>
    <t>获补对象准确率</t>
  </si>
  <si>
    <t>2026.12.31</t>
  </si>
  <si>
    <t>发放及时率</t>
  </si>
  <si>
    <t>资金发放及时率</t>
  </si>
  <si>
    <t>总成本支出</t>
  </si>
  <si>
    <t>397.9</t>
  </si>
  <si>
    <t>政策知晓率</t>
  </si>
  <si>
    <t>脱贫家庭满意度</t>
  </si>
  <si>
    <t>昆明市西山区金碧社区卫生服务中心
昆财社〔2025〕18、46、47、178、185、187号计划生育项目结转资金</t>
  </si>
  <si>
    <t>根据项目结算分配明细表，此次下达省级补助资金9024.00元。</t>
  </si>
  <si>
    <t>9024</t>
  </si>
  <si>
    <t>社会成本指标</t>
  </si>
  <si>
    <t>通过补贴补助，提高家庭收入</t>
  </si>
  <si>
    <t>生活水平不断提高</t>
  </si>
  <si>
    <t>昆明市西山区金碧社区卫生服务中心
（自有资金）试剂耗材及设备购置经费</t>
  </si>
  <si>
    <t>根据2025年业务发展情况，预计2026年试剂、耗材采购、设备购置共计9538511元</t>
  </si>
  <si>
    <t>在规定时间内完成采购工作</t>
  </si>
  <si>
    <t>昆明市西山区金碧社区卫生服务中心
基本公共卫生服务项目区级补助资金</t>
  </si>
  <si>
    <t>近几年通过基本公共卫生服务工作持续开展，基层加强了患者管理、健康教育及服务满意度提升等工作，知晓率进一步提高，治病防病意识不断加强，治疗依从性明显提高。规范财政资金管理，牢固树立预算绩效理念，强化项目支出责任，提高财政资金使用效益，提升项目实施能力。项目实施，可促进居民健康意识的提高和不良生活方式的改变，逐步树立起自我健康管理的理念；可以减少主要健康危险因素，预防和控制传染病及慢性病的发生和流行；可以提高公共卫生服务和突发公共卫生服务应急处置能力，建立起维护居民健康的第一道屏障，对于提高居民健康素质有重要促进作用。2026年基本公共卫生服务项目（12项）（12.67/人/年），辖区基本公共卫生服务人口114305人，测算区级补助资金1243638.40元</t>
  </si>
  <si>
    <t>辖区公共卫生服务人口数</t>
  </si>
  <si>
    <t>结核病管理率</t>
  </si>
  <si>
    <t>反映专项资金使用规范</t>
  </si>
  <si>
    <t>新生儿访视和儿童健康管理率</t>
  </si>
  <si>
    <t>孕产妇健康管理率</t>
  </si>
  <si>
    <t>传染病报告处理率</t>
  </si>
  <si>
    <t>老、高、糖等慢性病人群管理率</t>
  </si>
  <si>
    <t>三季度资金支出进度</t>
  </si>
  <si>
    <t>一季度资金支付进度</t>
  </si>
  <si>
    <t>40</t>
  </si>
  <si>
    <t>四季度资金支出进度</t>
  </si>
  <si>
    <t>二季度资金支出进度</t>
  </si>
  <si>
    <t>60</t>
  </si>
  <si>
    <t>群众政策知晓率</t>
  </si>
  <si>
    <t>是否持续提高基本公卫服务能力，是否有效保障辖区人民群众生命健康安全</t>
  </si>
  <si>
    <t>可持续影响时效</t>
  </si>
  <si>
    <t>可持续影响时效12个月</t>
  </si>
  <si>
    <t>1243638.40</t>
  </si>
  <si>
    <t>昆明市西山区金碧社区卫生服务中心
金碧社区卫生服务中心租房补助资金</t>
  </si>
  <si>
    <t>为辖区常住人口建立统一规范的居民健康档案，重点做好65岁以上老人、妇女儿童、慢性病人等重点人群的建档工作。已建立的健康档案通过规范化管理，发挥健康档案的实质性作用。居民健康档案管理工作结合2025年体检、签约、办证等动态随访信息掌握的情况，在建档总花名册中，选择有针对性的人群，开展电话随访，把2026年将满65岁的老年人档案筛出，及时转归慢病科，并协助督促联系，完成针对性的健康体检和疾病健康管理干预等规范动态服务。在更新辖区居民健康档案的基础上，建档覆盖率计划达到90%以上。加强对慢性病老人进行健康管理。积极探索实行“首诊在中心、大病去医院、双向转诊、分级负责”的管理模式。掌握辖区居民的总体健康状况及影响居民健康的主要危险因素，认真制定社区健康促进规划及实施计划，在街道办事处的积极配合下，每月至少举办一次健康教育讲座，根据“卫生宣传日”和突发公共卫生事件确定宣传主题，提供有针对性的科学健康信息。努力做好医防融合，有效整合医疗资源，把老年人和慢性病人作为重点突破口，实现全天候免费健康体检，并把结果应用于临床医疗，采取上引下联模式，把专家技术引进来，带领和指导临床医生最大限度提供医疗技术服务，满足群众健康需求，提升整体业务水平，不断提升群众满意度。努力实现打通健康管理“最后一公里”目标需租用昆明市西山区西华北路217号金额460086.68元，西华小区北区1幢2层和西华小区北区1幢3号商铺金额580000元，物管费42000.00元
一、完善科室建设，完成社区卫生服务中心等级评审工作。
二、提高中心收益，保障职工福利，提高职工工作积极性
三、立足群众多样化健康需求，发展社区医养服务。</t>
  </si>
  <si>
    <t>昆明市西山区西华北路217号租房面积</t>
  </si>
  <si>
    <t>360</t>
  </si>
  <si>
    <t>平方米</t>
  </si>
  <si>
    <t>社区中心科室设立个数</t>
  </si>
  <si>
    <t>社区卫生服务中心科室设立数</t>
  </si>
  <si>
    <t>西华小区北区1幢2层和西华小区北区1幢3号商铺面积</t>
  </si>
  <si>
    <t>590.77</t>
  </si>
  <si>
    <t>基本公共卫生工作完成率</t>
  </si>
  <si>
    <t>国家基本药物制度执行率</t>
  </si>
  <si>
    <t>社区建设面积标准达标率</t>
  </si>
  <si>
    <t>关于印发昆明市加强基层医疗卫生机构规范化建设基本标准的通知》《社区卫生服务中心、站建设标准（建标163-2013）》《云南省卫生健康委关于进一步加强全省预 防接种单位设置与规范化建设的通知》</t>
  </si>
  <si>
    <t>基本医疗卫生工作完成率</t>
  </si>
  <si>
    <t>房租费支付时间</t>
  </si>
  <si>
    <t>2026年12月31日前</t>
  </si>
  <si>
    <t>社区卫生服务中心房租支付及时率</t>
  </si>
  <si>
    <t>单位医疗收入</t>
  </si>
  <si>
    <t>1260</t>
  </si>
  <si>
    <t>万元</t>
  </si>
  <si>
    <t>保障卫生健康事业发展不断发展</t>
  </si>
  <si>
    <t>保障卫生健康事业发展</t>
  </si>
  <si>
    <t>居民健康水平</t>
  </si>
  <si>
    <t>显著提高</t>
  </si>
  <si>
    <t>紧紧围绕党中央、省、市对卫生工作的总体部署和要求，按照目标责任书的要求，认真抓好基层医疗机构医药卫生体制改革，实施国家基本药物制度，提高公共卫生服务能力，促进基层医疗机构卫生人才队伍发展，加快卫生信息化建设为目标，认真抓好各项基层卫生服务工作</t>
  </si>
  <si>
    <t>辖区居民满意度</t>
  </si>
  <si>
    <t>95</t>
  </si>
  <si>
    <t>辖区公共卫生服务机构主要开展基本医疗服务和13项基本公共卫生服务项目，具体为：城乡居民健康档案管理、健康教育、预防接种、0-6岁儿童健康管理、孕产妇健康管理、老年人健康管理、慢性病健康管理（高血压、糖尿病患者健康管理服务）、重性精神病患者健康管理、传染病及突发公共卫生事件报告和处理、中医药健康管理、卫生监督协管、婚前医学检查、新生儿疾病筛查。为老百姓提供国家基本公共卫生服务工作。</t>
  </si>
  <si>
    <t>每年房租、物管费支出成本</t>
  </si>
  <si>
    <t>108.21</t>
  </si>
  <si>
    <t>根据《昆明市卫生健康委员会 昆明市政法委 昆明市公安局昆明市民政局 昆明市财政局 昆明市医疗保障局关于印发落实严重精神障碍患者监护人监护责任实施“以奖代补”工作的指导意见的通知》（昆卫〔2019〕81号）（附件3）要求，对已录入全国严重精神障碍患者信息管理系统危险性评级3级以上患者的监护人（自然人）进行“以奖代补”，补助标准为每人（户）每年2400元，按市、县2：8比例承担。2026年，西山区金碧辖区3级及以上患者补助人数21人，申请区级补助40320.00元。</t>
  </si>
  <si>
    <t>严重精神障碍患者</t>
  </si>
  <si>
    <t>21</t>
  </si>
  <si>
    <t>严重精神障碍患者21人</t>
  </si>
  <si>
    <t>反映获补助对象认定的准确性情况。
获补对象准确率=抽检符合标准的补助对象数/抽检实际补助对象数*100%</t>
  </si>
  <si>
    <t>反映发放单位及时发放补助资金的情况。
发放及时率=在时限内发放资金/应发放资金*100%</t>
  </si>
  <si>
    <t>严重精神障碍患者健康管理率</t>
  </si>
  <si>
    <t>补助政策知晓情况</t>
  </si>
  <si>
    <t>有效管理严重精神障碍患者，持续保障社会稳定</t>
  </si>
  <si>
    <t>重精"以奖代补"发放人员满意度</t>
  </si>
  <si>
    <t>辖区重精“以奖代补”家属，监护人对此项目工作满意度</t>
  </si>
  <si>
    <t>支出成本</t>
  </si>
  <si>
    <t>40320</t>
  </si>
  <si>
    <t>预算06表</t>
  </si>
  <si>
    <t>2026年部门政府性基金预算支出预算表</t>
  </si>
  <si>
    <t>政府性基金预算支出</t>
  </si>
  <si>
    <t>备注：昆明市西山区金碧社区卫生服务中心无政府性基金预算支出，此表无数据。</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</si>
  <si>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</si>
  <si>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</si>
  <si>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</si>
  <si>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</si>
  <si>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</si>
  <si>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</si>
  <si>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</si>
  <si>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</si>
  <si>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</si>
  <si>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</si>
  <si>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</si>
  <si>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</si>
  <si>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业务用房物业管理费</t>
  </si>
  <si>
    <t>物业管理服务</t>
  </si>
  <si>
    <t>艾滋病防治印刷费</t>
  </si>
  <si>
    <t>其他印刷服务</t>
  </si>
  <si>
    <t>公务用车燃油费</t>
  </si>
  <si>
    <t>车辆加油、添加燃料服务</t>
  </si>
  <si>
    <t>公车保养维修</t>
  </si>
  <si>
    <t>车辆维修和保养服务</t>
  </si>
  <si>
    <t>采购一批复印纸</t>
  </si>
  <si>
    <t>复印纸</t>
  </si>
  <si>
    <t>采购一批印刷纸品</t>
  </si>
  <si>
    <t>网络接入服务</t>
  </si>
  <si>
    <t>药架</t>
  </si>
  <si>
    <t>金属质架类</t>
  </si>
  <si>
    <t>置物架（西药房）</t>
  </si>
  <si>
    <t>其他架类</t>
  </si>
  <si>
    <t>采购一批印刷费</t>
  </si>
  <si>
    <t>公车燃油费</t>
  </si>
  <si>
    <t>采购一批印刷品</t>
  </si>
  <si>
    <t>公车加油</t>
  </si>
  <si>
    <t>预算08表</t>
  </si>
  <si>
    <t>2026年部门政府购买服务预算表</t>
  </si>
  <si>
    <t>政府购买服务项目</t>
  </si>
  <si>
    <t>政府购买服务目录</t>
  </si>
  <si>
    <t>备注：昆明市西山区金碧社区卫生服务中心无政府购买服务预算，此表无数据。</t>
  </si>
  <si>
    <t>预算09-1表</t>
  </si>
  <si>
    <t>2026年对下转移支付预算表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</si>
  <si>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</si>
  <si>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</si>
  <si>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</si>
  <si>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</si>
  <si>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</si>
  <si>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</si>
  <si>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</si>
  <si>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</si>
  <si>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</si>
  <si>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</si>
  <si>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</si>
  <si>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</si>
  <si>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</si>
  <si>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</si>
  <si>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</si>
  <si>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</si>
  <si>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</si>
  <si>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</si>
  <si>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</si>
  <si>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</si>
  <si>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</si>
  <si>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</si>
  <si>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备注：昆明市西山区金碧社区卫生服务中心无对下支付预算，此表无数据。</t>
  </si>
  <si>
    <t>预算09-2表</t>
  </si>
  <si>
    <t>2026年对下转移支付绩效目标表</t>
  </si>
  <si>
    <t>备注：昆明市西山区金碧社区卫生服务中心无对下转移支付绩效，此表无数据。</t>
  </si>
  <si>
    <t>预算10表</t>
  </si>
  <si>
    <t>2026年新增资产配置表</t>
  </si>
  <si>
    <t>资产类别</t>
  </si>
  <si>
    <t>资产分类代码.名称</t>
  </si>
  <si>
    <t>资产名称</t>
  </si>
  <si>
    <t>计量单位</t>
  </si>
  <si>
    <t>财政部门批复数（元）</t>
  </si>
  <si>
    <t>单价</t>
  </si>
  <si>
    <t>金额</t>
  </si>
  <si>
    <t>7</t>
  </si>
  <si>
    <t>8</t>
  </si>
  <si>
    <t>设备</t>
  </si>
  <si>
    <t>A02021112 刷卡机</t>
  </si>
  <si>
    <t>医保卡读卡器</t>
  </si>
  <si>
    <t>台</t>
  </si>
  <si>
    <t>A02061807 排烟系统</t>
  </si>
  <si>
    <t>烟雾净化器</t>
  </si>
  <si>
    <t>A02320100 手术器械</t>
  </si>
  <si>
    <t>高频电离子手术治疗仪</t>
  </si>
  <si>
    <t>A02320300 医用电子生理参数检测仪器设备</t>
  </si>
  <si>
    <t>12导心电图机</t>
  </si>
  <si>
    <t>A02320500 医用超声波仪器及设备</t>
  </si>
  <si>
    <t>超声药物导入治疗仪</t>
  </si>
  <si>
    <t>超声波治疗仪</t>
  </si>
  <si>
    <t>A02320800 物理治疗、康复及体育治疗仪器设备</t>
  </si>
  <si>
    <t>筋膜枪</t>
  </si>
  <si>
    <t>盆底脉冲磁刺激治疗一体化工作站</t>
  </si>
  <si>
    <t>A02320900 中医器械设备</t>
  </si>
  <si>
    <t>电脑中频治疗仪</t>
  </si>
  <si>
    <t>电子艾灸仪</t>
  </si>
  <si>
    <t>多功能牵引床</t>
  </si>
  <si>
    <t>中药封包综合治疗仪</t>
  </si>
  <si>
    <t>A02321900 临床检验设备</t>
  </si>
  <si>
    <t>全自动血细胞分析仪</t>
  </si>
  <si>
    <t>A02322000 药房设备及器具</t>
  </si>
  <si>
    <t>双杠煎药机</t>
  </si>
  <si>
    <t>A02323300 口腔设备及器械</t>
  </si>
  <si>
    <t>医用放大镜</t>
  </si>
  <si>
    <t>副</t>
  </si>
  <si>
    <t>家具和用品</t>
  </si>
  <si>
    <t>A05010602 金属质架类</t>
  </si>
  <si>
    <t>A05010699 其他架类</t>
  </si>
  <si>
    <t>置物架</t>
  </si>
  <si>
    <t>A05020102 炊事机械</t>
  </si>
  <si>
    <t>猛火灶</t>
  </si>
  <si>
    <t>抽油烟机</t>
  </si>
  <si>
    <t>A05020199 其他厨卫用具</t>
  </si>
  <si>
    <t>高压锅</t>
  </si>
  <si>
    <t>微波炉</t>
  </si>
  <si>
    <t>预算11表</t>
  </si>
  <si>
    <t>2026年上级转移支付补助项目支出预算表</t>
  </si>
  <si>
    <t>上级补助</t>
  </si>
  <si>
    <t>备注：昆明市西山区金碧社区卫生服务中心无上级补助项目补助预算，此表无数据。</t>
  </si>
  <si>
    <t>预算12表</t>
  </si>
  <si>
    <t>2026年部门项目支出中期规划预算表</t>
  </si>
  <si>
    <t>项目级次</t>
  </si>
  <si>
    <t>2026年</t>
  </si>
  <si>
    <t>2027年</t>
  </si>
  <si>
    <t>2028年</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</si>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</sst>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2">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9"/>
      <color theme="1"/>
      <name val="宋体"/>
      <charset val="134"/>
      <scheme val="minor"/>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auto="1"/>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auto="1"/>
      </right>
      <top style="thin">
        <color auto="1"/>
      </top>
      <bottom/>
      <diagonal/>
    </border>
    <border>
      <left style="thin">
        <color auto="1"/>
      </left>
      <right style="thin">
        <color rgb="FF000000"/>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3" borderId="22"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23" applyNumberFormat="0" applyFill="0" applyAlignment="0" applyProtection="0">
      <alignment vertical="center"/>
    </xf>
    <xf numFmtId="0" fontId="29" fillId="0" borderId="23" applyNumberFormat="0" applyFill="0" applyAlignment="0" applyProtection="0">
      <alignment vertical="center"/>
    </xf>
    <xf numFmtId="0" fontId="30" fillId="0" borderId="24" applyNumberFormat="0" applyFill="0" applyAlignment="0" applyProtection="0">
      <alignment vertical="center"/>
    </xf>
    <xf numFmtId="0" fontId="30" fillId="0" borderId="0" applyNumberFormat="0" applyFill="0" applyBorder="0" applyAlignment="0" applyProtection="0">
      <alignment vertical="center"/>
    </xf>
    <xf numFmtId="0" fontId="31" fillId="4" borderId="25" applyNumberFormat="0" applyAlignment="0" applyProtection="0">
      <alignment vertical="center"/>
    </xf>
    <xf numFmtId="0" fontId="32" fillId="5" borderId="26" applyNumberFormat="0" applyAlignment="0" applyProtection="0">
      <alignment vertical="center"/>
    </xf>
    <xf numFmtId="0" fontId="33" fillId="5" borderId="25" applyNumberFormat="0" applyAlignment="0" applyProtection="0">
      <alignment vertical="center"/>
    </xf>
    <xf numFmtId="0" fontId="34" fillId="6" borderId="27" applyNumberFormat="0" applyAlignment="0" applyProtection="0">
      <alignment vertical="center"/>
    </xf>
    <xf numFmtId="0" fontId="35" fillId="0" borderId="28" applyNumberFormat="0" applyFill="0" applyAlignment="0" applyProtection="0">
      <alignment vertical="center"/>
    </xf>
    <xf numFmtId="0" fontId="36" fillId="0" borderId="29"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176" fontId="9" fillId="0" borderId="7">
      <alignment horizontal="right" vertical="center"/>
    </xf>
    <xf numFmtId="177" fontId="9" fillId="0" borderId="7">
      <alignment horizontal="right" vertical="center"/>
    </xf>
    <xf numFmtId="10" fontId="9" fillId="0" borderId="7">
      <alignment horizontal="right" vertical="center"/>
    </xf>
    <xf numFmtId="178" fontId="9" fillId="0" borderId="7">
      <alignment horizontal="right" vertical="center"/>
    </xf>
    <xf numFmtId="49" fontId="9" fillId="0" borderId="7">
      <alignment horizontal="left" vertical="center" wrapText="1"/>
    </xf>
    <xf numFmtId="178" fontId="9" fillId="0" borderId="7">
      <alignment horizontal="right" vertical="center"/>
    </xf>
    <xf numFmtId="179" fontId="9" fillId="0" borderId="7">
      <alignment horizontal="right" vertical="center"/>
    </xf>
    <xf numFmtId="180" fontId="9" fillId="0" borderId="7">
      <alignment horizontal="right" vertical="center"/>
    </xf>
  </cellStyleXfs>
  <cellXfs count="198">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1" fillId="0" borderId="7" xfId="0" applyFont="1" applyBorder="1" applyAlignment="1">
      <alignment horizontal="center" vertical="center"/>
    </xf>
    <xf numFmtId="0" fontId="3" fillId="0" borderId="7" xfId="0" applyFont="1" applyBorder="1" applyAlignment="1">
      <alignment horizontal="left" vertical="center"/>
    </xf>
    <xf numFmtId="4" fontId="3" fillId="0" borderId="7" xfId="0" applyNumberFormat="1" applyFont="1" applyBorder="1" applyAlignment="1">
      <alignment horizontal="right"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4" fontId="5" fillId="0" borderId="7" xfId="54" applyNumberFormat="1" applyFont="1" applyBorder="1">
      <alignment horizontal="right" vertical="center"/>
    </xf>
    <xf numFmtId="178" fontId="5" fillId="0" borderId="7" xfId="54" applyNumberFormat="1" applyFont="1" applyBorder="1">
      <alignment horizontal="right" vertical="center"/>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178" fontId="5"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0" xfId="0" applyFont="1" applyBorder="1"/>
    <xf numFmtId="0" fontId="8" fillId="0" borderId="0" xfId="0" applyFont="1" applyBorder="1" applyAlignment="1">
      <alignment horizontal="center" vertical="center"/>
    </xf>
    <xf numFmtId="49" fontId="9" fillId="0" borderId="0" xfId="53" applyNumberFormat="1" applyFont="1" applyBorder="1">
      <alignment horizontal="left" vertical="center" wrapText="1"/>
    </xf>
    <xf numFmtId="49" fontId="9" fillId="0" borderId="0" xfId="53" applyNumberFormat="1" applyFont="1" applyBorder="1" applyAlignment="1">
      <alignment horizontal="right" vertical="center" wrapText="1"/>
    </xf>
    <xf numFmtId="49" fontId="10" fillId="0" borderId="0"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49" fontId="12" fillId="0" borderId="7" xfId="53" applyNumberFormat="1" applyFont="1" applyBorder="1" applyAlignment="1">
      <alignment horizontal="center" vertical="center" wrapText="1"/>
    </xf>
    <xf numFmtId="49" fontId="12" fillId="0" borderId="7" xfId="53" applyNumberFormat="1" applyFont="1" applyBorder="1" applyAlignment="1">
      <alignment horizontal="left" vertical="center" wrapText="1"/>
    </xf>
    <xf numFmtId="49" fontId="12" fillId="0" borderId="7" xfId="53" applyNumberFormat="1" applyFont="1" applyBorder="1" applyAlignment="1">
      <alignment horizontal="right" vertical="center" wrapText="1"/>
    </xf>
    <xf numFmtId="4" fontId="12" fillId="0" borderId="7" xfId="53" applyNumberFormat="1" applyFont="1" applyBorder="1" applyAlignment="1">
      <alignment horizontal="right" vertical="center" wrapText="1"/>
    </xf>
    <xf numFmtId="180" fontId="9" fillId="0" borderId="7" xfId="56" applyNumberFormat="1" applyFont="1" applyBorder="1">
      <alignment horizontal="right" vertical="center"/>
    </xf>
    <xf numFmtId="178" fontId="9" fillId="0" borderId="7" xfId="54" applyNumberFormat="1" applyFont="1" applyBorder="1">
      <alignment horizontal="right" vertical="center"/>
    </xf>
    <xf numFmtId="0" fontId="3" fillId="0" borderId="0" xfId="0" applyFont="1" applyBorder="1" applyAlignment="1" applyProtection="1">
      <alignment horizontal="right" vertical="center"/>
      <protection locked="0"/>
    </xf>
    <xf numFmtId="0" fontId="13"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4" fillId="0" borderId="7" xfId="0" applyFont="1" applyBorder="1" applyAlignment="1">
      <alignment horizontal="left"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14" fillId="0" borderId="7" xfId="0" applyFont="1" applyBorder="1" applyAlignment="1" applyProtection="1">
      <alignment horizontal="center" vertical="center"/>
      <protection locked="0"/>
    </xf>
    <xf numFmtId="0" fontId="14" fillId="0" borderId="7" xfId="0" applyFont="1" applyBorder="1" applyAlignment="1" applyProtection="1">
      <alignment horizontal="left" vertical="center" wrapText="1"/>
      <protection locked="0"/>
    </xf>
    <xf numFmtId="0" fontId="1" fillId="0" borderId="0" xfId="0" applyFont="1" applyBorder="1" applyAlignment="1">
      <alignment horizontal="right" vertical="center"/>
    </xf>
    <xf numFmtId="0" fontId="13"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3" fillId="0" borderId="0" xfId="0" applyFont="1" applyBorder="1" applyAlignment="1" applyProtection="1">
      <alignment horizontal="right"/>
      <protection locked="0"/>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Border="1" applyAlignment="1">
      <alignment horizontal="right" vertical="center"/>
    </xf>
    <xf numFmtId="0" fontId="3" fillId="0" borderId="0" xfId="0" applyFont="1" applyBorder="1" applyAlignment="1">
      <alignment horizontal="left" vertical="center"/>
    </xf>
    <xf numFmtId="0" fontId="3" fillId="0" borderId="0" xfId="0" applyFont="1" applyBorder="1" applyAlignment="1">
      <alignment horizontal="right"/>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6" xfId="0" applyFont="1" applyBorder="1" applyAlignment="1">
      <alignment horizontal="left" vertical="center"/>
    </xf>
    <xf numFmtId="0" fontId="1" fillId="0" borderId="12" xfId="0" applyFont="1" applyBorder="1" applyAlignment="1">
      <alignment horizontal="left" vertical="center"/>
    </xf>
    <xf numFmtId="0" fontId="3" fillId="0" borderId="12" xfId="0" applyFont="1" applyBorder="1" applyAlignment="1">
      <alignment horizontal="center" vertical="center"/>
    </xf>
    <xf numFmtId="0" fontId="3" fillId="0" borderId="12" xfId="0" applyFont="1" applyBorder="1" applyAlignment="1">
      <alignment horizontal="right" vertical="center"/>
    </xf>
    <xf numFmtId="4" fontId="5" fillId="0" borderId="7" xfId="54" applyNumberFormat="1" applyFont="1" applyBorder="1" applyAlignment="1">
      <alignment horizontal="right" vertical="center"/>
    </xf>
    <xf numFmtId="0" fontId="4" fillId="0" borderId="0" xfId="0" applyFont="1" applyBorder="1" applyAlignment="1">
      <alignment horizontal="left" vertical="center" wrapText="1"/>
    </xf>
    <xf numFmtId="0" fontId="1" fillId="0" borderId="0" xfId="0" applyFont="1" applyBorder="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0" fillId="0" borderId="0" xfId="0"/>
    <xf numFmtId="0" fontId="3" fillId="0" borderId="14" xfId="0" applyFont="1" applyBorder="1" applyAlignment="1">
      <alignment horizontal="center" vertical="center" wrapText="1"/>
    </xf>
    <xf numFmtId="0" fontId="3" fillId="0" borderId="15" xfId="0" applyFont="1" applyBorder="1" applyAlignment="1" applyProtection="1">
      <alignment horizontal="left" vertical="center" wrapText="1"/>
      <protection locked="0"/>
    </xf>
    <xf numFmtId="0" fontId="3" fillId="0" borderId="16" xfId="0" applyFont="1" applyBorder="1" applyAlignment="1">
      <alignment horizontal="center" vertical="center" wrapText="1"/>
    </xf>
    <xf numFmtId="0" fontId="3" fillId="0" borderId="17" xfId="0" applyFont="1" applyBorder="1" applyAlignment="1" applyProtection="1">
      <alignment horizontal="left" vertical="center" wrapText="1"/>
      <protection locked="0"/>
    </xf>
    <xf numFmtId="0" fontId="3" fillId="0" borderId="18" xfId="0" applyFont="1" applyBorder="1" applyAlignment="1">
      <alignment horizontal="center" vertical="center" wrapText="1"/>
    </xf>
    <xf numFmtId="0" fontId="3" fillId="0" borderId="19" xfId="0" applyFont="1" applyBorder="1" applyAlignment="1" applyProtection="1">
      <alignment horizontal="left" vertical="center" wrapText="1"/>
      <protection locked="0"/>
    </xf>
    <xf numFmtId="0" fontId="3" fillId="0" borderId="1" xfId="0" applyFont="1" applyBorder="1" applyAlignment="1">
      <alignment horizontal="left" vertical="center" wrapText="1"/>
    </xf>
    <xf numFmtId="0" fontId="3" fillId="0" borderId="1" xfId="0" applyFont="1" applyBorder="1" applyAlignment="1" applyProtection="1">
      <alignment horizontal="left" vertical="center"/>
      <protection locked="0"/>
    </xf>
    <xf numFmtId="0" fontId="7" fillId="0" borderId="16" xfId="0" applyFont="1" applyBorder="1" applyAlignment="1">
      <alignment horizontal="center" vertical="center" wrapText="1"/>
    </xf>
    <xf numFmtId="0" fontId="7" fillId="0" borderId="18" xfId="0" applyFont="1" applyBorder="1" applyAlignment="1">
      <alignment horizontal="left" vertical="center" wrapText="1"/>
    </xf>
    <xf numFmtId="0" fontId="7" fillId="0" borderId="16" xfId="0" applyFont="1" applyBorder="1" applyAlignment="1">
      <alignment vertical="center" wrapText="1"/>
    </xf>
    <xf numFmtId="0" fontId="7" fillId="0" borderId="16" xfId="0" applyFont="1" applyBorder="1" applyAlignment="1">
      <alignment vertical="center"/>
    </xf>
    <xf numFmtId="0" fontId="7" fillId="0" borderId="20" xfId="0" applyFont="1" applyBorder="1" applyAlignment="1">
      <alignment horizontal="left" vertical="center" wrapText="1"/>
    </xf>
    <xf numFmtId="0" fontId="7" fillId="0" borderId="21" xfId="0" applyFont="1" applyBorder="1" applyAlignment="1">
      <alignment horizontal="left" vertical="center" wrapText="1"/>
    </xf>
    <xf numFmtId="0" fontId="7" fillId="0" borderId="16" xfId="0" applyFont="1" applyBorder="1" applyAlignment="1">
      <alignment horizontal="left" vertical="center" wrapText="1"/>
    </xf>
    <xf numFmtId="0" fontId="0" fillId="0" borderId="0" xfId="0" applyFont="1" applyBorder="1" applyAlignment="1">
      <alignment wrapText="1"/>
    </xf>
    <xf numFmtId="0" fontId="7" fillId="0" borderId="16" xfId="0" applyFont="1" applyBorder="1" applyAlignment="1">
      <alignment horizontal="left" vertical="center"/>
    </xf>
    <xf numFmtId="49" fontId="5" fillId="0" borderId="7" xfId="53" applyFont="1" applyAlignment="1">
      <alignment horizontal="left" vertical="center" wrapText="1" indent="1"/>
    </xf>
    <xf numFmtId="49" fontId="5" fillId="0" borderId="7" xfId="53" applyFont="1">
      <alignment horizontal="left" vertical="center" wrapText="1"/>
    </xf>
    <xf numFmtId="0" fontId="1" fillId="0" borderId="0" xfId="0" applyFont="1" applyBorder="1" applyAlignment="1">
      <alignment vertical="top"/>
    </xf>
    <xf numFmtId="0" fontId="5" fillId="0" borderId="0" xfId="0" applyFont="1" applyBorder="1" applyAlignment="1">
      <alignment horizontal="left" vertical="center"/>
    </xf>
    <xf numFmtId="0" fontId="15" fillId="0" borderId="7" xfId="0" applyFont="1" applyBorder="1" applyAlignment="1">
      <alignment horizontal="center" vertical="center"/>
    </xf>
    <xf numFmtId="0" fontId="15" fillId="0" borderId="1" xfId="0" applyFont="1" applyBorder="1" applyAlignment="1">
      <alignment horizontal="center" vertical="center" wrapText="1"/>
    </xf>
    <xf numFmtId="0" fontId="3" fillId="0" borderId="7" xfId="0" applyFont="1" applyBorder="1" applyAlignment="1">
      <alignment horizontal="center" vertical="center"/>
    </xf>
    <xf numFmtId="4" fontId="3" fillId="2" borderId="7" xfId="0" applyNumberFormat="1" applyFont="1" applyFill="1" applyBorder="1" applyAlignment="1" applyProtection="1">
      <alignment horizontal="right" vertical="center"/>
      <protection locked="0"/>
    </xf>
    <xf numFmtId="4" fontId="3" fillId="0" borderId="7" xfId="0" applyNumberFormat="1" applyFont="1" applyBorder="1" applyAlignment="1" applyProtection="1">
      <alignment horizontal="right" vertical="center" wrapText="1"/>
      <protection locked="0"/>
    </xf>
    <xf numFmtId="0" fontId="15" fillId="0" borderId="7" xfId="0" applyFont="1" applyBorder="1" applyAlignment="1">
      <alignment horizontal="center" vertical="center" wrapText="1"/>
    </xf>
    <xf numFmtId="0" fontId="16" fillId="0" borderId="7" xfId="0" applyFont="1" applyBorder="1" applyAlignment="1">
      <alignment horizontal="center"/>
    </xf>
    <xf numFmtId="49" fontId="5" fillId="0" borderId="7" xfId="53" applyNumberFormat="1" applyFont="1" applyBorder="1">
      <alignment horizontal="left" vertical="center" wrapText="1"/>
    </xf>
    <xf numFmtId="49" fontId="5" fillId="0" borderId="7" xfId="0" applyNumberFormat="1" applyFont="1" applyBorder="1" applyAlignment="1">
      <alignment horizontal="left" vertical="center" wrapText="1"/>
    </xf>
    <xf numFmtId="0" fontId="1" fillId="0" borderId="0" xfId="0" applyFont="1" applyBorder="1" applyAlignment="1">
      <alignment horizontal="center" wrapText="1"/>
    </xf>
    <xf numFmtId="0" fontId="17" fillId="0" borderId="0"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2" xfId="0" applyFont="1" applyBorder="1" applyAlignment="1">
      <alignment horizontal="center" vertical="center" wrapText="1"/>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49" fontId="3" fillId="0" borderId="7" xfId="0" applyNumberFormat="1" applyFont="1" applyBorder="1" applyAlignment="1">
      <alignment vertical="center"/>
    </xf>
    <xf numFmtId="49" fontId="3" fillId="0" borderId="7" xfId="0" applyNumberFormat="1" applyFont="1" applyBorder="1" applyAlignment="1">
      <alignment horizontal="left"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9" fillId="0" borderId="0" xfId="0" applyFont="1" applyBorder="1" applyAlignment="1">
      <alignment horizontal="center" vertical="center"/>
    </xf>
    <xf numFmtId="0" fontId="2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0" fontId="21" fillId="0" borderId="7" xfId="0" applyFont="1" applyBorder="1" applyAlignment="1">
      <alignment vertical="center"/>
    </xf>
    <xf numFmtId="4" fontId="21" fillId="0" borderId="7" xfId="0" applyNumberFormat="1" applyFont="1" applyBorder="1" applyAlignment="1" applyProtection="1">
      <alignment horizontal="right" vertical="center"/>
      <protection locked="0"/>
    </xf>
    <xf numFmtId="49" fontId="21" fillId="0" borderId="7" xfId="53" applyNumberFormat="1" applyFont="1" applyBorder="1">
      <alignment horizontal="left" vertical="center" wrapText="1"/>
    </xf>
    <xf numFmtId="0" fontId="5" fillId="0" borderId="7" xfId="0" applyFont="1" applyBorder="1" applyAlignment="1">
      <alignment vertical="center"/>
    </xf>
    <xf numFmtId="4" fontId="21" fillId="0" borderId="7" xfId="0" applyNumberFormat="1" applyFont="1" applyBorder="1" applyAlignment="1">
      <alignment horizontal="right" vertical="center"/>
    </xf>
    <xf numFmtId="0" fontId="3" fillId="0" borderId="7" xfId="0" applyFont="1" applyBorder="1" applyAlignment="1">
      <alignment vertical="center"/>
    </xf>
    <xf numFmtId="0" fontId="5" fillId="0" borderId="7" xfId="0" applyFont="1" applyBorder="1" applyAlignment="1">
      <alignment horizontal="left" vertical="center"/>
    </xf>
    <xf numFmtId="0" fontId="21" fillId="0" borderId="7" xfId="0" applyFont="1" applyBorder="1" applyAlignment="1" applyProtection="1">
      <alignment horizontal="center" vertical="center"/>
      <protection locked="0"/>
    </xf>
    <xf numFmtId="0" fontId="21" fillId="0" borderId="7" xfId="0" applyFont="1" applyBorder="1" applyAlignment="1">
      <alignment horizontal="center" vertical="center"/>
    </xf>
    <xf numFmtId="0" fontId="3" fillId="0" borderId="0" xfId="0" applyFont="1" applyBorder="1" applyAlignment="1" applyProtection="1">
      <alignment horizontal="left" vertical="center" wrapText="1"/>
      <protection locked="0"/>
    </xf>
    <xf numFmtId="0" fontId="1" fillId="0" borderId="1" xfId="0" applyFont="1" applyBorder="1" applyAlignment="1">
      <alignment horizontal="center" vertical="center" wrapText="1"/>
    </xf>
    <xf numFmtId="0" fontId="1" fillId="0" borderId="0" xfId="0" applyFont="1" applyBorder="1" applyProtection="1">
      <protection locked="0"/>
    </xf>
    <xf numFmtId="0" fontId="13" fillId="0" borderId="0" xfId="0" applyFont="1" applyBorder="1" applyAlignment="1" applyProtection="1">
      <alignment horizontal="center" vertical="center"/>
      <protection locked="0"/>
    </xf>
    <xf numFmtId="0" fontId="4" fillId="0" borderId="0" xfId="0" applyFont="1" applyBorder="1" applyProtection="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2"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6" fillId="0" borderId="0" xfId="0" applyFont="1" applyBorder="1" applyAlignment="1">
      <alignment horizontal="center" vertical="top"/>
    </xf>
    <xf numFmtId="0" fontId="21" fillId="0" borderId="6" xfId="0" applyFont="1" applyBorder="1" applyAlignment="1">
      <alignment horizontal="center"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178" fontId="21" fillId="0" borderId="7" xfId="0" applyNumberFormat="1" applyFont="1" applyBorder="1" applyAlignment="1">
      <alignment horizontal="right" vertical="center"/>
    </xf>
    <xf numFmtId="0" fontId="5" fillId="0" borderId="6" xfId="0" applyFont="1" applyBorder="1" applyAlignment="1">
      <alignment horizontal="left" vertical="center"/>
    </xf>
    <xf numFmtId="0" fontId="21" fillId="0" borderId="6" xfId="0" applyFont="1" applyBorder="1" applyAlignment="1" applyProtection="1">
      <alignment horizontal="center" vertical="center"/>
      <protection locked="0"/>
    </xf>
    <xf numFmtId="0" fontId="3" fillId="0" borderId="7" xfId="0" applyFont="1" applyBorder="1" applyAlignment="1" quotePrefix="1">
      <alignment horizontal="lef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7"/>
  <sheetViews>
    <sheetView showZeros="0" workbookViewId="0">
      <pane ySplit="1" topLeftCell="A8" activePane="bottomLeft" state="frozen"/>
      <selection/>
      <selection pane="bottomLeft" activeCell="G10" sqref="G10"/>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customHeight="1" spans="1:4">
      <c r="A1" s="1"/>
      <c r="B1" s="1"/>
      <c r="C1" s="1"/>
      <c r="D1" s="1"/>
    </row>
    <row r="2" ht="12" customHeight="1" spans="1:4">
      <c r="D2" s="98" t="s">
        <v>0</v>
      </c>
    </row>
    <row r="3" ht="36" customHeight="1" spans="1:4">
      <c r="A3" s="51" t="s">
        <v>1</v>
      </c>
      <c r="B3" s="191"/>
      <c r="C3" s="191"/>
      <c r="D3" s="191"/>
    </row>
    <row r="4" ht="21" customHeight="1" spans="1:4">
      <c r="A4" s="97" t="s">
        <v>2</v>
      </c>
      <c r="B4" s="157"/>
      <c r="C4" s="157"/>
      <c r="D4" s="96" t="s">
        <v>3</v>
      </c>
    </row>
    <row r="5" ht="19.5" customHeight="1" spans="1:4">
      <c r="A5" s="11" t="s">
        <v>4</v>
      </c>
      <c r="B5" s="13"/>
      <c r="C5" s="11" t="s">
        <v>5</v>
      </c>
      <c r="D5" s="13"/>
    </row>
    <row r="6" ht="19.5" customHeight="1" spans="1:4">
      <c r="A6" s="29" t="s">
        <v>6</v>
      </c>
      <c r="B6" s="29" t="s">
        <v>7</v>
      </c>
      <c r="C6" s="29" t="s">
        <v>8</v>
      </c>
      <c r="D6" s="29" t="s">
        <v>7</v>
      </c>
    </row>
    <row r="7" ht="19.5" customHeight="1" spans="1:4">
      <c r="A7" s="31"/>
      <c r="B7" s="31"/>
      <c r="C7" s="31"/>
      <c r="D7" s="31"/>
    </row>
    <row r="8" ht="25.4" customHeight="1" spans="1:4">
      <c r="A8" s="19" t="s">
        <v>9</v>
      </c>
      <c r="B8" s="20">
        <v>13367419.94</v>
      </c>
      <c r="C8" s="139" t="s">
        <v>10</v>
      </c>
      <c r="D8" s="20">
        <v>4000</v>
      </c>
    </row>
    <row r="9" ht="25.4" customHeight="1" spans="1:4">
      <c r="A9" s="19" t="s">
        <v>11</v>
      </c>
      <c r="B9" s="20"/>
      <c r="C9" s="139" t="s">
        <v>12</v>
      </c>
      <c r="D9" s="20"/>
    </row>
    <row r="10" ht="25.4" customHeight="1" spans="1:4">
      <c r="A10" s="19" t="s">
        <v>13</v>
      </c>
      <c r="B10" s="20"/>
      <c r="C10" s="139" t="s">
        <v>14</v>
      </c>
      <c r="D10" s="20"/>
    </row>
    <row r="11" ht="25.4" customHeight="1" spans="1:4">
      <c r="A11" s="19" t="s">
        <v>15</v>
      </c>
      <c r="B11" s="92"/>
      <c r="C11" s="139" t="s">
        <v>16</v>
      </c>
      <c r="D11" s="20"/>
    </row>
    <row r="12" ht="25.4" customHeight="1" spans="1:4">
      <c r="A12" s="19" t="s">
        <v>17</v>
      </c>
      <c r="B12" s="20">
        <f>B13+B14+B15+B16+B17</f>
        <v>17340679.21</v>
      </c>
      <c r="C12" s="139" t="s">
        <v>18</v>
      </c>
      <c r="D12" s="20"/>
    </row>
    <row r="13" ht="25.4" customHeight="1" spans="1:4">
      <c r="A13" s="19" t="s">
        <v>19</v>
      </c>
      <c r="B13" s="92">
        <v>15301411</v>
      </c>
      <c r="C13" s="139" t="s">
        <v>20</v>
      </c>
      <c r="D13" s="20"/>
    </row>
    <row r="14" ht="25.4" customHeight="1" spans="1:4">
      <c r="A14" s="19" t="s">
        <v>21</v>
      </c>
      <c r="B14" s="92"/>
      <c r="C14" s="139" t="s">
        <v>22</v>
      </c>
      <c r="D14" s="20"/>
    </row>
    <row r="15" ht="25.4" customHeight="1" spans="1:4">
      <c r="A15" s="19" t="s">
        <v>23</v>
      </c>
      <c r="B15" s="92"/>
      <c r="C15" s="139" t="s">
        <v>24</v>
      </c>
      <c r="D15" s="20">
        <v>1200528</v>
      </c>
    </row>
    <row r="16" ht="25.4" customHeight="1" spans="1:4">
      <c r="A16" s="101" t="s">
        <v>25</v>
      </c>
      <c r="B16" s="92"/>
      <c r="C16" s="139" t="s">
        <v>26</v>
      </c>
      <c r="D16" s="20">
        <v>28540247.15</v>
      </c>
    </row>
    <row r="17" ht="25.4" customHeight="1" spans="1:4">
      <c r="A17" s="101" t="s">
        <v>27</v>
      </c>
      <c r="B17" s="92">
        <v>2039268.21</v>
      </c>
      <c r="C17" s="139" t="s">
        <v>28</v>
      </c>
      <c r="D17" s="20"/>
    </row>
    <row r="18" ht="25.4" customHeight="1" spans="1:4">
      <c r="A18" s="101"/>
      <c r="B18" s="92"/>
      <c r="C18" s="139" t="s">
        <v>29</v>
      </c>
      <c r="D18" s="20"/>
    </row>
    <row r="19" ht="25.4" customHeight="1" spans="1:4">
      <c r="A19" s="101"/>
      <c r="B19" s="92"/>
      <c r="C19" s="139" t="s">
        <v>30</v>
      </c>
      <c r="D19" s="20"/>
    </row>
    <row r="20" ht="25.4" customHeight="1" spans="1:4">
      <c r="A20" s="101"/>
      <c r="B20" s="92"/>
      <c r="C20" s="139" t="s">
        <v>31</v>
      </c>
      <c r="D20" s="20"/>
    </row>
    <row r="21" ht="25.4" customHeight="1" spans="1:4">
      <c r="A21" s="101"/>
      <c r="B21" s="92"/>
      <c r="C21" s="139" t="s">
        <v>32</v>
      </c>
      <c r="D21" s="20"/>
    </row>
    <row r="22" ht="25.4" customHeight="1" spans="1:4">
      <c r="A22" s="101"/>
      <c r="B22" s="92"/>
      <c r="C22" s="139" t="s">
        <v>33</v>
      </c>
      <c r="D22" s="20"/>
    </row>
    <row r="23" ht="25.4" customHeight="1" spans="1:4">
      <c r="A23" s="101"/>
      <c r="B23" s="92"/>
      <c r="C23" s="139" t="s">
        <v>34</v>
      </c>
      <c r="D23" s="20"/>
    </row>
    <row r="24" ht="25.4" customHeight="1" spans="1:4">
      <c r="A24" s="101"/>
      <c r="B24" s="92"/>
      <c r="C24" s="139" t="s">
        <v>35</v>
      </c>
      <c r="D24" s="20"/>
    </row>
    <row r="25" ht="25.4" customHeight="1" spans="1:4">
      <c r="A25" s="101"/>
      <c r="B25" s="92"/>
      <c r="C25" s="139" t="s">
        <v>36</v>
      </c>
      <c r="D25" s="20"/>
    </row>
    <row r="26" ht="25.4" customHeight="1" spans="1:4">
      <c r="A26" s="101"/>
      <c r="B26" s="92"/>
      <c r="C26" s="139" t="s">
        <v>37</v>
      </c>
      <c r="D26" s="20">
        <v>963324</v>
      </c>
    </row>
    <row r="27" ht="25.4" customHeight="1" spans="1:4">
      <c r="A27" s="101"/>
      <c r="B27" s="92"/>
      <c r="C27" s="139" t="s">
        <v>38</v>
      </c>
      <c r="D27" s="20"/>
    </row>
    <row r="28" ht="25.4" customHeight="1" spans="1:4">
      <c r="A28" s="101"/>
      <c r="B28" s="92"/>
      <c r="C28" s="139" t="s">
        <v>39</v>
      </c>
      <c r="D28" s="20"/>
    </row>
    <row r="29" ht="25.4" customHeight="1" spans="1:4">
      <c r="A29" s="101"/>
      <c r="B29" s="92"/>
      <c r="C29" s="139" t="s">
        <v>40</v>
      </c>
      <c r="D29" s="20"/>
    </row>
    <row r="30" ht="25.4" customHeight="1" spans="1:4">
      <c r="A30" s="101"/>
      <c r="B30" s="92"/>
      <c r="C30" s="139" t="s">
        <v>41</v>
      </c>
      <c r="D30" s="20"/>
    </row>
    <row r="31" ht="25.4" customHeight="1" spans="1:4">
      <c r="A31" s="101"/>
      <c r="B31" s="92"/>
      <c r="C31" s="139" t="s">
        <v>42</v>
      </c>
      <c r="D31" s="20"/>
    </row>
    <row r="32" ht="25.4" customHeight="1" spans="1:4">
      <c r="A32" s="101"/>
      <c r="B32" s="92"/>
      <c r="C32" s="139" t="s">
        <v>43</v>
      </c>
      <c r="D32" s="20"/>
    </row>
    <row r="33" ht="25.4" customHeight="1" spans="1:4">
      <c r="A33" s="192" t="s">
        <v>44</v>
      </c>
      <c r="B33" s="163">
        <f>B8+B9+B10+B11+B12</f>
        <v>30708099.15</v>
      </c>
      <c r="C33" s="167" t="s">
        <v>45</v>
      </c>
      <c r="D33" s="163">
        <f>SUM(D8:D32)</f>
        <v>30708099.15</v>
      </c>
    </row>
    <row r="34" ht="25.4" customHeight="1" spans="1:4">
      <c r="A34" s="193" t="s">
        <v>46</v>
      </c>
      <c r="B34" s="163">
        <f>B35+B36</f>
        <v>0</v>
      </c>
      <c r="C34" s="194" t="s">
        <v>47</v>
      </c>
      <c r="D34" s="195">
        <f>D35+D36</f>
        <v>0</v>
      </c>
    </row>
    <row r="35" ht="25.4" customHeight="1" spans="1:4">
      <c r="A35" s="196" t="s">
        <v>48</v>
      </c>
      <c r="B35" s="20"/>
      <c r="C35" s="165" t="s">
        <v>48</v>
      </c>
      <c r="D35" s="92"/>
    </row>
    <row r="36" ht="25.4" customHeight="1" spans="1:4">
      <c r="A36" s="196" t="s">
        <v>49</v>
      </c>
      <c r="B36" s="20"/>
      <c r="C36" s="165" t="s">
        <v>50</v>
      </c>
      <c r="D36" s="92"/>
    </row>
    <row r="37" ht="25.4" customHeight="1" spans="1:4">
      <c r="A37" s="197" t="s">
        <v>51</v>
      </c>
      <c r="B37" s="163">
        <f>B33+B34</f>
        <v>30708099.15</v>
      </c>
      <c r="C37" s="167" t="s">
        <v>52</v>
      </c>
      <c r="D37" s="160">
        <f>D33+D34</f>
        <v>30708099.15</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pane ySplit="1" topLeftCell="A2" activePane="bottomLeft" state="frozen"/>
      <selection/>
      <selection pane="bottomLeft" activeCell="B21" sqref="B21"/>
    </sheetView>
  </sheetViews>
  <sheetFormatPr defaultColWidth="9.14166666666667" defaultRowHeight="14.25" customHeight="1" outlineLevelCol="5"/>
  <cols>
    <col min="1" max="1" width="29.025" customWidth="1"/>
    <col min="2" max="2" width="28.6" customWidth="1"/>
    <col min="3" max="3" width="31.6" customWidth="1"/>
    <col min="4" max="6" width="33.45" customWidth="1"/>
  </cols>
  <sheetData>
    <row r="1" customHeight="1" spans="1:6">
      <c r="A1" s="1"/>
      <c r="B1" s="1"/>
      <c r="C1" s="1"/>
      <c r="D1" s="1"/>
      <c r="E1" s="1"/>
      <c r="F1" s="1"/>
    </row>
    <row r="2" ht="15.75" customHeight="1" spans="1:6">
      <c r="F2" s="60" t="s">
        <v>629</v>
      </c>
    </row>
    <row r="3" ht="28.5" customHeight="1" spans="1:6">
      <c r="A3" s="28" t="s">
        <v>630</v>
      </c>
      <c r="B3" s="28"/>
      <c r="C3" s="28"/>
      <c r="D3" s="28"/>
      <c r="E3" s="28"/>
      <c r="F3" s="28"/>
    </row>
    <row r="4" ht="15" customHeight="1" spans="1:6">
      <c r="A4" s="5" t="s">
        <v>2</v>
      </c>
      <c r="B4" s="6"/>
      <c r="C4" s="106"/>
      <c r="D4" s="63"/>
      <c r="E4" s="63"/>
      <c r="F4" s="107" t="s">
        <v>3</v>
      </c>
    </row>
    <row r="5" ht="18.75" customHeight="1" spans="1:6">
      <c r="A5" s="10" t="s">
        <v>199</v>
      </c>
      <c r="B5" s="10" t="s">
        <v>74</v>
      </c>
      <c r="C5" s="10" t="s">
        <v>75</v>
      </c>
      <c r="D5" s="29" t="s">
        <v>631</v>
      </c>
      <c r="E5" s="68"/>
      <c r="F5" s="68"/>
    </row>
    <row r="6" ht="30" customHeight="1" spans="1:6">
      <c r="A6" s="31"/>
      <c r="B6" s="31"/>
      <c r="C6" s="31"/>
      <c r="D6" s="29" t="s">
        <v>57</v>
      </c>
      <c r="E6" s="68" t="s">
        <v>83</v>
      </c>
      <c r="F6" s="68" t="s">
        <v>84</v>
      </c>
    </row>
    <row r="7" ht="16.5" customHeight="1" spans="1:6">
      <c r="A7" s="68">
        <v>1</v>
      </c>
      <c r="B7" s="68">
        <v>2</v>
      </c>
      <c r="C7" s="68">
        <v>3</v>
      </c>
      <c r="D7" s="68">
        <v>4</v>
      </c>
      <c r="E7" s="68">
        <v>5</v>
      </c>
      <c r="F7" s="68">
        <v>6</v>
      </c>
    </row>
    <row r="8" ht="20.25" customHeight="1" spans="1:6">
      <c r="A8" s="33"/>
      <c r="B8" s="33"/>
      <c r="C8" s="33"/>
      <c r="D8" s="24"/>
      <c r="E8" s="24"/>
      <c r="F8" s="24"/>
    </row>
    <row r="9" ht="17.25" customHeight="1" spans="1:6">
      <c r="A9" s="108" t="s">
        <v>124</v>
      </c>
      <c r="B9" s="109"/>
      <c r="C9" s="109" t="s">
        <v>124</v>
      </c>
      <c r="D9" s="24"/>
      <c r="E9" s="24"/>
      <c r="F9" s="24"/>
    </row>
    <row r="10" customHeight="1" spans="1:6">
      <c r="A10" s="38" t="s">
        <v>632</v>
      </c>
      <c r="B10" s="38"/>
    </row>
  </sheetData>
  <mergeCells count="6">
    <mergeCell ref="A3:F3"/>
    <mergeCell ref="D5:F5"/>
    <mergeCell ref="A9:C9"/>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23"/>
  <sheetViews>
    <sheetView showZeros="0" workbookViewId="0">
      <pane ySplit="1" topLeftCell="A2" activePane="bottomLeft" state="frozen"/>
      <selection/>
      <selection pane="bottomLeft" activeCell="G23" sqref="G23"/>
    </sheetView>
  </sheetViews>
  <sheetFormatPr defaultColWidth="9.14166666666667" defaultRowHeight="14.25" customHeight="1"/>
  <cols>
    <col min="1" max="1" width="39.1416666666667" customWidth="1"/>
    <col min="2" max="2" width="21.7166666666667" customWidth="1"/>
    <col min="3" max="3" width="35.275" customWidth="1"/>
    <col min="4" max="4" width="7.71666666666667" customWidth="1"/>
    <col min="5" max="5" width="10.275" customWidth="1"/>
    <col min="6" max="11" width="14.7416666666667" customWidth="1"/>
    <col min="12" max="16" width="12.575" customWidth="1"/>
    <col min="17" max="17" width="10.425" customWidth="1"/>
  </cols>
  <sheetData>
    <row r="1" customHeight="1" spans="1:17">
      <c r="A1" s="1"/>
      <c r="B1" s="1"/>
      <c r="C1" s="1"/>
      <c r="D1" s="1"/>
      <c r="E1" s="1"/>
      <c r="F1" s="1"/>
      <c r="G1" s="1"/>
      <c r="H1" s="1"/>
      <c r="I1" s="1"/>
      <c r="J1" s="1"/>
      <c r="K1" s="1"/>
      <c r="L1" s="1"/>
      <c r="M1" s="1"/>
      <c r="N1" s="1"/>
      <c r="O1" s="1"/>
      <c r="P1" s="1"/>
      <c r="Q1" s="1"/>
    </row>
    <row r="2" ht="13.5" customHeight="1" spans="1:17">
      <c r="O2" s="50"/>
      <c r="P2" s="50"/>
      <c r="Q2" s="96" t="s">
        <v>633</v>
      </c>
    </row>
    <row r="3" ht="27.75" customHeight="1" spans="1:17">
      <c r="A3" s="61" t="s">
        <v>634</v>
      </c>
      <c r="B3" s="28"/>
      <c r="C3" s="28"/>
      <c r="D3" s="28"/>
      <c r="E3" s="28"/>
      <c r="F3" s="28"/>
      <c r="G3" s="28"/>
      <c r="H3" s="28"/>
      <c r="I3" s="28"/>
      <c r="J3" s="28"/>
      <c r="K3" s="52"/>
      <c r="L3" s="28"/>
      <c r="M3" s="28"/>
      <c r="N3" s="28"/>
      <c r="O3" s="52"/>
      <c r="P3" s="52"/>
      <c r="Q3" s="28"/>
    </row>
    <row r="4" ht="18.75" customHeight="1" spans="1:17">
      <c r="A4" s="97" t="s">
        <v>2</v>
      </c>
      <c r="B4" s="7"/>
      <c r="C4" s="7"/>
      <c r="D4" s="7"/>
      <c r="E4" s="7"/>
      <c r="F4" s="7"/>
      <c r="G4" s="7"/>
      <c r="H4" s="7"/>
      <c r="I4" s="7"/>
      <c r="J4" s="7"/>
      <c r="O4" s="66"/>
      <c r="P4" s="66"/>
      <c r="Q4" s="98" t="s">
        <v>189</v>
      </c>
    </row>
    <row r="5" ht="15.75" customHeight="1" spans="1:17">
      <c r="A5" s="10" t="s">
        <v>635</v>
      </c>
      <c r="B5" s="76" t="s">
        <v>636</v>
      </c>
      <c r="C5" s="76" t="s">
        <v>637</v>
      </c>
      <c r="D5" s="76" t="s">
        <v>638</v>
      </c>
      <c r="E5" s="76" t="s">
        <v>639</v>
      </c>
      <c r="F5" s="76" t="s">
        <v>640</v>
      </c>
      <c r="G5" s="77" t="s">
        <v>206</v>
      </c>
      <c r="H5" s="77"/>
      <c r="I5" s="77"/>
      <c r="J5" s="77"/>
      <c r="K5" s="78"/>
      <c r="L5" s="77"/>
      <c r="M5" s="77"/>
      <c r="N5" s="77"/>
      <c r="O5" s="79"/>
      <c r="P5" s="78"/>
      <c r="Q5" s="80"/>
    </row>
    <row r="6" ht="17.25" customHeight="1" spans="1:17">
      <c r="A6" s="15"/>
      <c r="B6" s="81"/>
      <c r="C6" s="81"/>
      <c r="D6" s="81"/>
      <c r="E6" s="81"/>
      <c r="F6" s="81"/>
      <c r="G6" s="81" t="s">
        <v>57</v>
      </c>
      <c r="H6" s="81" t="s">
        <v>60</v>
      </c>
      <c r="I6" s="81" t="s">
        <v>641</v>
      </c>
      <c r="J6" s="81" t="s">
        <v>642</v>
      </c>
      <c r="K6" s="82" t="s">
        <v>643</v>
      </c>
      <c r="L6" s="83" t="s">
        <v>644</v>
      </c>
      <c r="M6" s="83"/>
      <c r="N6" s="83"/>
      <c r="O6" s="84"/>
      <c r="P6" s="85"/>
      <c r="Q6" s="86"/>
    </row>
    <row r="7" ht="54" customHeight="1" spans="1:17">
      <c r="A7" s="17"/>
      <c r="B7" s="86"/>
      <c r="C7" s="86"/>
      <c r="D7" s="86"/>
      <c r="E7" s="86"/>
      <c r="F7" s="86"/>
      <c r="G7" s="86"/>
      <c r="H7" s="86" t="s">
        <v>59</v>
      </c>
      <c r="I7" s="86"/>
      <c r="J7" s="86"/>
      <c r="K7" s="87"/>
      <c r="L7" s="86" t="s">
        <v>59</v>
      </c>
      <c r="M7" s="86" t="s">
        <v>70</v>
      </c>
      <c r="N7" s="86" t="s">
        <v>213</v>
      </c>
      <c r="O7" s="88" t="s">
        <v>66</v>
      </c>
      <c r="P7" s="87" t="s">
        <v>67</v>
      </c>
      <c r="Q7" s="86" t="s">
        <v>68</v>
      </c>
    </row>
    <row r="8" ht="15" customHeight="1" spans="1:17">
      <c r="A8" s="31">
        <v>1</v>
      </c>
      <c r="B8" s="99">
        <v>2</v>
      </c>
      <c r="C8" s="99">
        <v>3</v>
      </c>
      <c r="D8" s="99">
        <v>4</v>
      </c>
      <c r="E8" s="99">
        <v>5</v>
      </c>
      <c r="F8" s="99">
        <v>6</v>
      </c>
      <c r="G8" s="100">
        <v>7</v>
      </c>
      <c r="H8" s="100">
        <v>8</v>
      </c>
      <c r="I8" s="100">
        <v>9</v>
      </c>
      <c r="J8" s="100">
        <v>10</v>
      </c>
      <c r="K8" s="100">
        <v>11</v>
      </c>
      <c r="L8" s="100">
        <v>12</v>
      </c>
      <c r="M8" s="100">
        <v>13</v>
      </c>
      <c r="N8" s="100">
        <v>14</v>
      </c>
      <c r="O8" s="100">
        <v>15</v>
      </c>
      <c r="P8" s="100">
        <v>16</v>
      </c>
      <c r="Q8" s="100">
        <v>17</v>
      </c>
    </row>
    <row r="9" ht="18.75" customHeight="1" spans="1:17">
      <c r="A9" s="101" t="s">
        <v>252</v>
      </c>
      <c r="B9" s="102" t="s">
        <v>645</v>
      </c>
      <c r="C9" s="95" t="s">
        <v>646</v>
      </c>
      <c r="D9" s="103" t="s">
        <v>422</v>
      </c>
      <c r="E9" s="103">
        <v>1</v>
      </c>
      <c r="F9" s="99"/>
      <c r="G9" s="91">
        <f>H9+I9+J9+K9+L9</f>
        <v>12600</v>
      </c>
      <c r="H9" s="91">
        <v>12600</v>
      </c>
      <c r="I9" s="91"/>
      <c r="J9" s="91"/>
      <c r="K9" s="91"/>
      <c r="L9" s="91">
        <f>M9+N9+O9+P9+Q9</f>
        <v>0</v>
      </c>
      <c r="M9" s="91"/>
      <c r="N9" s="91"/>
      <c r="O9" s="91"/>
      <c r="P9" s="91"/>
      <c r="Q9" s="91"/>
    </row>
    <row r="10" ht="18.75" customHeight="1" spans="1:17">
      <c r="A10" s="101" t="s">
        <v>277</v>
      </c>
      <c r="B10" s="102" t="s">
        <v>647</v>
      </c>
      <c r="C10" s="95" t="s">
        <v>648</v>
      </c>
      <c r="D10" s="103" t="s">
        <v>422</v>
      </c>
      <c r="E10" s="103">
        <v>1</v>
      </c>
      <c r="F10" s="99"/>
      <c r="G10" s="91">
        <f t="shared" ref="G10:G23" si="0">H10+I10+J10+K10+L10</f>
        <v>29000</v>
      </c>
      <c r="H10" s="91">
        <v>29000</v>
      </c>
      <c r="I10" s="91"/>
      <c r="J10" s="91"/>
      <c r="K10" s="91"/>
      <c r="L10" s="91">
        <f t="shared" ref="L10:L25" si="1">M10+N10+O10+P10+Q10</f>
        <v>0</v>
      </c>
      <c r="M10" s="91"/>
      <c r="N10" s="91"/>
      <c r="O10" s="91"/>
      <c r="P10" s="91"/>
      <c r="Q10" s="91"/>
    </row>
    <row r="11" ht="18.75" customHeight="1" spans="1:17">
      <c r="A11" s="101" t="s">
        <v>315</v>
      </c>
      <c r="B11" s="102" t="s">
        <v>649</v>
      </c>
      <c r="C11" s="95" t="s">
        <v>650</v>
      </c>
      <c r="D11" s="103" t="s">
        <v>422</v>
      </c>
      <c r="E11" s="103">
        <v>1</v>
      </c>
      <c r="F11" s="99"/>
      <c r="G11" s="91">
        <f t="shared" si="0"/>
        <v>3000</v>
      </c>
      <c r="H11" s="91"/>
      <c r="I11" s="91"/>
      <c r="J11" s="91"/>
      <c r="K11" s="91"/>
      <c r="L11" s="91">
        <f t="shared" si="1"/>
        <v>3000</v>
      </c>
      <c r="M11" s="91">
        <v>3000</v>
      </c>
      <c r="N11" s="91"/>
      <c r="O11" s="91"/>
      <c r="P11" s="91"/>
      <c r="Q11" s="91"/>
    </row>
    <row r="12" ht="18.75" customHeight="1" spans="1:17">
      <c r="A12" s="101" t="s">
        <v>315</v>
      </c>
      <c r="B12" s="102" t="s">
        <v>651</v>
      </c>
      <c r="C12" s="95" t="s">
        <v>652</v>
      </c>
      <c r="D12" s="103" t="s">
        <v>422</v>
      </c>
      <c r="E12" s="103">
        <v>1</v>
      </c>
      <c r="F12" s="99"/>
      <c r="G12" s="91">
        <f t="shared" si="0"/>
        <v>6000</v>
      </c>
      <c r="H12" s="91"/>
      <c r="I12" s="91"/>
      <c r="J12" s="91"/>
      <c r="K12" s="91"/>
      <c r="L12" s="91">
        <f t="shared" si="1"/>
        <v>6000</v>
      </c>
      <c r="M12" s="91">
        <v>6000</v>
      </c>
      <c r="N12" s="91"/>
      <c r="O12" s="91"/>
      <c r="P12" s="91"/>
      <c r="Q12" s="91"/>
    </row>
    <row r="13" ht="18.75" customHeight="1" spans="1:17">
      <c r="A13" s="101" t="s">
        <v>327</v>
      </c>
      <c r="B13" s="102" t="s">
        <v>653</v>
      </c>
      <c r="C13" s="95" t="s">
        <v>654</v>
      </c>
      <c r="D13" s="103" t="s">
        <v>422</v>
      </c>
      <c r="E13" s="103">
        <v>1</v>
      </c>
      <c r="F13" s="99"/>
      <c r="G13" s="91">
        <f t="shared" si="0"/>
        <v>6000</v>
      </c>
      <c r="H13" s="91"/>
      <c r="I13" s="91"/>
      <c r="J13" s="91"/>
      <c r="K13" s="91"/>
      <c r="L13" s="91">
        <f t="shared" si="1"/>
        <v>6000</v>
      </c>
      <c r="M13" s="91">
        <v>6000</v>
      </c>
      <c r="N13" s="91"/>
      <c r="O13" s="91"/>
      <c r="P13" s="91"/>
      <c r="Q13" s="91"/>
    </row>
    <row r="14" ht="18.75" customHeight="1" spans="1:17">
      <c r="A14" s="101" t="s">
        <v>327</v>
      </c>
      <c r="B14" s="102" t="s">
        <v>655</v>
      </c>
      <c r="C14" s="95" t="s">
        <v>648</v>
      </c>
      <c r="D14" s="103" t="s">
        <v>422</v>
      </c>
      <c r="E14" s="103">
        <v>1</v>
      </c>
      <c r="F14" s="99"/>
      <c r="G14" s="91">
        <f t="shared" si="0"/>
        <v>19000</v>
      </c>
      <c r="H14" s="91"/>
      <c r="I14" s="91"/>
      <c r="J14" s="91"/>
      <c r="K14" s="91"/>
      <c r="L14" s="91">
        <f t="shared" si="1"/>
        <v>19000</v>
      </c>
      <c r="M14" s="91">
        <v>19000</v>
      </c>
      <c r="N14" s="91"/>
      <c r="O14" s="91"/>
      <c r="P14" s="91"/>
      <c r="Q14" s="91"/>
    </row>
    <row r="15" ht="18.75" customHeight="1" spans="1:17">
      <c r="A15" s="101" t="s">
        <v>327</v>
      </c>
      <c r="B15" s="102" t="s">
        <v>646</v>
      </c>
      <c r="C15" s="95" t="s">
        <v>646</v>
      </c>
      <c r="D15" s="103" t="s">
        <v>422</v>
      </c>
      <c r="E15" s="103">
        <v>1</v>
      </c>
      <c r="F15" s="99"/>
      <c r="G15" s="91">
        <f t="shared" si="0"/>
        <v>26000</v>
      </c>
      <c r="H15" s="91"/>
      <c r="I15" s="91"/>
      <c r="J15" s="91"/>
      <c r="K15" s="91"/>
      <c r="L15" s="91">
        <f t="shared" si="1"/>
        <v>26000</v>
      </c>
      <c r="M15" s="91">
        <v>26000</v>
      </c>
      <c r="N15" s="91"/>
      <c r="O15" s="91"/>
      <c r="P15" s="91"/>
      <c r="Q15" s="91"/>
    </row>
    <row r="16" ht="18.75" customHeight="1" spans="1:17">
      <c r="A16" s="101" t="s">
        <v>343</v>
      </c>
      <c r="B16" s="102" t="s">
        <v>656</v>
      </c>
      <c r="C16" s="95" t="s">
        <v>656</v>
      </c>
      <c r="D16" s="103" t="s">
        <v>422</v>
      </c>
      <c r="E16" s="103">
        <v>1</v>
      </c>
      <c r="F16" s="99"/>
      <c r="G16" s="91">
        <f t="shared" si="0"/>
        <v>3500</v>
      </c>
      <c r="H16" s="91"/>
      <c r="I16" s="91"/>
      <c r="J16" s="91"/>
      <c r="K16" s="91"/>
      <c r="L16" s="91">
        <f t="shared" si="1"/>
        <v>3500</v>
      </c>
      <c r="M16" s="91">
        <v>3500</v>
      </c>
      <c r="N16" s="91"/>
      <c r="O16" s="91"/>
      <c r="P16" s="91"/>
      <c r="Q16" s="91"/>
    </row>
    <row r="17" ht="18.75" customHeight="1" spans="1:17">
      <c r="A17" s="101" t="s">
        <v>345</v>
      </c>
      <c r="B17" s="102" t="s">
        <v>657</v>
      </c>
      <c r="C17" s="95" t="s">
        <v>658</v>
      </c>
      <c r="D17" s="103" t="s">
        <v>422</v>
      </c>
      <c r="E17" s="103">
        <v>10</v>
      </c>
      <c r="F17" s="99"/>
      <c r="G17" s="91">
        <f t="shared" si="0"/>
        <v>20000</v>
      </c>
      <c r="H17" s="91"/>
      <c r="I17" s="91"/>
      <c r="J17" s="91"/>
      <c r="K17" s="91"/>
      <c r="L17" s="91">
        <f t="shared" si="1"/>
        <v>20000</v>
      </c>
      <c r="M17" s="91">
        <v>20000</v>
      </c>
      <c r="N17" s="91"/>
      <c r="O17" s="91"/>
      <c r="P17" s="91"/>
      <c r="Q17" s="91"/>
    </row>
    <row r="18" ht="18.75" customHeight="1" spans="1:17">
      <c r="A18" s="101" t="s">
        <v>345</v>
      </c>
      <c r="B18" s="102" t="s">
        <v>659</v>
      </c>
      <c r="C18" s="95" t="s">
        <v>660</v>
      </c>
      <c r="D18" s="103" t="s">
        <v>422</v>
      </c>
      <c r="E18" s="103">
        <v>5</v>
      </c>
      <c r="F18" s="99"/>
      <c r="G18" s="91">
        <f t="shared" si="0"/>
        <v>500</v>
      </c>
      <c r="H18" s="91"/>
      <c r="I18" s="91"/>
      <c r="J18" s="91"/>
      <c r="K18" s="91"/>
      <c r="L18" s="91">
        <f t="shared" si="1"/>
        <v>500</v>
      </c>
      <c r="M18" s="91">
        <v>500</v>
      </c>
      <c r="N18" s="91"/>
      <c r="O18" s="91"/>
      <c r="P18" s="91"/>
      <c r="Q18" s="91"/>
    </row>
    <row r="19" ht="18.75" customHeight="1" spans="1:17">
      <c r="A19" s="101" t="s">
        <v>353</v>
      </c>
      <c r="B19" s="102" t="s">
        <v>661</v>
      </c>
      <c r="C19" s="95" t="s">
        <v>648</v>
      </c>
      <c r="D19" s="103" t="s">
        <v>422</v>
      </c>
      <c r="E19" s="103">
        <v>1</v>
      </c>
      <c r="F19" s="99"/>
      <c r="G19" s="91">
        <f t="shared" si="0"/>
        <v>90000</v>
      </c>
      <c r="H19" s="91"/>
      <c r="I19" s="91"/>
      <c r="J19" s="91"/>
      <c r="K19" s="91"/>
      <c r="L19" s="91">
        <f t="shared" si="1"/>
        <v>90000</v>
      </c>
      <c r="M19" s="91"/>
      <c r="N19" s="91"/>
      <c r="O19" s="91"/>
      <c r="P19" s="91"/>
      <c r="Q19" s="91">
        <v>90000</v>
      </c>
    </row>
    <row r="20" ht="18.75" customHeight="1" spans="1:17">
      <c r="A20" s="101" t="s">
        <v>292</v>
      </c>
      <c r="B20" s="102" t="s">
        <v>662</v>
      </c>
      <c r="C20" s="95" t="s">
        <v>650</v>
      </c>
      <c r="D20" s="103" t="s">
        <v>422</v>
      </c>
      <c r="E20" s="103">
        <v>1</v>
      </c>
      <c r="F20" s="99"/>
      <c r="G20" s="91">
        <f t="shared" si="0"/>
        <v>10000</v>
      </c>
      <c r="H20" s="91">
        <v>10000</v>
      </c>
      <c r="I20" s="91"/>
      <c r="J20" s="91"/>
      <c r="K20" s="91"/>
      <c r="L20" s="91">
        <f t="shared" si="1"/>
        <v>0</v>
      </c>
      <c r="M20" s="91"/>
      <c r="N20" s="91"/>
      <c r="O20" s="91"/>
      <c r="P20" s="91"/>
      <c r="Q20" s="91"/>
    </row>
    <row r="21" ht="18.75" customHeight="1" spans="1:17">
      <c r="A21" s="101" t="s">
        <v>292</v>
      </c>
      <c r="B21" s="102" t="s">
        <v>663</v>
      </c>
      <c r="C21" s="95" t="s">
        <v>648</v>
      </c>
      <c r="D21" s="103" t="s">
        <v>422</v>
      </c>
      <c r="E21" s="103">
        <v>1</v>
      </c>
      <c r="F21" s="99"/>
      <c r="G21" s="91">
        <f t="shared" si="0"/>
        <v>165000</v>
      </c>
      <c r="H21" s="91">
        <v>165000</v>
      </c>
      <c r="I21" s="91"/>
      <c r="J21" s="91"/>
      <c r="K21" s="91"/>
      <c r="L21" s="91"/>
      <c r="M21" s="91"/>
      <c r="N21" s="91"/>
      <c r="O21" s="91"/>
      <c r="P21" s="91"/>
      <c r="Q21" s="91"/>
    </row>
    <row r="22" ht="18.75" customHeight="1" spans="1:17">
      <c r="A22" s="101" t="s">
        <v>303</v>
      </c>
      <c r="B22" s="102" t="s">
        <v>664</v>
      </c>
      <c r="C22" s="95" t="s">
        <v>650</v>
      </c>
      <c r="D22" s="103" t="s">
        <v>422</v>
      </c>
      <c r="E22" s="103">
        <v>1</v>
      </c>
      <c r="F22" s="99"/>
      <c r="G22" s="91">
        <f t="shared" si="0"/>
        <v>4000</v>
      </c>
      <c r="H22" s="91">
        <v>4000</v>
      </c>
      <c r="I22" s="91"/>
      <c r="J22" s="91"/>
      <c r="K22" s="91"/>
      <c r="L22" s="91">
        <f t="shared" si="1"/>
        <v>0</v>
      </c>
      <c r="M22" s="91"/>
      <c r="N22" s="91"/>
      <c r="O22" s="91"/>
      <c r="P22" s="91"/>
      <c r="Q22" s="91"/>
    </row>
    <row r="23" ht="21" customHeight="1" spans="1:17">
      <c r="A23" s="93" t="s">
        <v>124</v>
      </c>
      <c r="B23" s="94"/>
      <c r="C23" s="94"/>
      <c r="D23" s="94"/>
      <c r="E23" s="104"/>
      <c r="F23" s="24"/>
      <c r="G23" s="24">
        <f>SUM(G9:G22)</f>
        <v>394600</v>
      </c>
      <c r="H23" s="24">
        <f>SUM(H8:H22)</f>
        <v>220608</v>
      </c>
      <c r="I23" s="105"/>
      <c r="J23" s="105"/>
      <c r="K23" s="105"/>
      <c r="L23" s="105">
        <f>SUM(L11:L22)</f>
        <v>174000</v>
      </c>
      <c r="M23" s="105">
        <f>SUM(M9:M22)</f>
        <v>84000</v>
      </c>
      <c r="N23" s="105"/>
      <c r="O23" s="105"/>
      <c r="P23" s="105"/>
      <c r="Q23" s="105">
        <f>SUM(Q19:Q22)</f>
        <v>90000</v>
      </c>
    </row>
  </sheetData>
  <mergeCells count="16">
    <mergeCell ref="A3:Q3"/>
    <mergeCell ref="A4:F4"/>
    <mergeCell ref="G5:Q5"/>
    <mergeCell ref="L6:Q6"/>
    <mergeCell ref="A23:E23"/>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workbookViewId="0">
      <pane ySplit="1" topLeftCell="A2" activePane="bottomLeft" state="frozen"/>
      <selection/>
      <selection pane="bottomLeft" activeCell="B19" sqref="B19"/>
    </sheetView>
  </sheetViews>
  <sheetFormatPr defaultColWidth="9.14166666666667" defaultRowHeight="14.25" customHeight="1"/>
  <cols>
    <col min="1" max="1" width="31.425" customWidth="1"/>
    <col min="2" max="2" width="21.7166666666667" customWidth="1"/>
    <col min="3" max="3" width="26.7166666666667" customWidth="1"/>
    <col min="4" max="14" width="16.6" customWidth="1"/>
  </cols>
  <sheetData>
    <row r="1" customHeight="1" spans="1:14">
      <c r="A1" s="1"/>
      <c r="B1" s="1"/>
      <c r="C1" s="1"/>
      <c r="D1" s="1"/>
      <c r="E1" s="1"/>
      <c r="F1" s="1"/>
      <c r="G1" s="1"/>
      <c r="H1" s="1"/>
      <c r="I1" s="1"/>
      <c r="J1" s="1"/>
      <c r="K1" s="1"/>
      <c r="L1" s="1"/>
      <c r="M1" s="1"/>
      <c r="N1" s="1"/>
    </row>
    <row r="2" ht="13.5" customHeight="1" spans="1:14">
      <c r="A2" s="65"/>
      <c r="B2" s="65"/>
      <c r="C2" s="65"/>
      <c r="D2" s="65"/>
      <c r="E2" s="65"/>
      <c r="F2" s="65"/>
      <c r="G2" s="65"/>
      <c r="H2" s="69"/>
      <c r="I2" s="65"/>
      <c r="J2" s="65"/>
      <c r="K2" s="65"/>
      <c r="L2" s="50"/>
      <c r="M2" s="70"/>
      <c r="N2" s="71" t="s">
        <v>665</v>
      </c>
    </row>
    <row r="3" ht="27.75" customHeight="1" spans="1:14">
      <c r="A3" s="61" t="s">
        <v>666</v>
      </c>
      <c r="B3" s="72"/>
      <c r="C3" s="72"/>
      <c r="D3" s="72"/>
      <c r="E3" s="72"/>
      <c r="F3" s="72"/>
      <c r="G3" s="72"/>
      <c r="H3" s="73"/>
      <c r="I3" s="72"/>
      <c r="J3" s="72"/>
      <c r="K3" s="72"/>
      <c r="L3" s="52"/>
      <c r="M3" s="73"/>
      <c r="N3" s="72"/>
    </row>
    <row r="4" ht="18.75" customHeight="1" spans="1:14">
      <c r="A4" s="62" t="s">
        <v>2</v>
      </c>
      <c r="B4" s="63"/>
      <c r="C4" s="63"/>
      <c r="D4" s="63"/>
      <c r="E4" s="63"/>
      <c r="F4" s="63"/>
      <c r="G4" s="63"/>
      <c r="H4" s="69"/>
      <c r="I4" s="65"/>
      <c r="J4" s="65"/>
      <c r="K4" s="65"/>
      <c r="L4" s="66"/>
      <c r="M4" s="74"/>
      <c r="N4" s="75" t="s">
        <v>189</v>
      </c>
    </row>
    <row r="5" ht="15.75" customHeight="1" spans="1:14">
      <c r="A5" s="10" t="s">
        <v>635</v>
      </c>
      <c r="B5" s="76" t="s">
        <v>667</v>
      </c>
      <c r="C5" s="76" t="s">
        <v>668</v>
      </c>
      <c r="D5" s="77" t="s">
        <v>206</v>
      </c>
      <c r="E5" s="77"/>
      <c r="F5" s="77"/>
      <c r="G5" s="77"/>
      <c r="H5" s="78"/>
      <c r="I5" s="77"/>
      <c r="J5" s="77"/>
      <c r="K5" s="77"/>
      <c r="L5" s="79"/>
      <c r="M5" s="78"/>
      <c r="N5" s="80"/>
    </row>
    <row r="6" ht="17.25" customHeight="1" spans="1:14">
      <c r="A6" s="15"/>
      <c r="B6" s="81"/>
      <c r="C6" s="81"/>
      <c r="D6" s="81" t="s">
        <v>57</v>
      </c>
      <c r="E6" s="81" t="s">
        <v>60</v>
      </c>
      <c r="F6" s="81" t="s">
        <v>641</v>
      </c>
      <c r="G6" s="81" t="s">
        <v>642</v>
      </c>
      <c r="H6" s="82" t="s">
        <v>643</v>
      </c>
      <c r="I6" s="83" t="s">
        <v>644</v>
      </c>
      <c r="J6" s="83"/>
      <c r="K6" s="83"/>
      <c r="L6" s="84"/>
      <c r="M6" s="85"/>
      <c r="N6" s="86"/>
    </row>
    <row r="7" ht="54" customHeight="1" spans="1:14">
      <c r="A7" s="17"/>
      <c r="B7" s="86"/>
      <c r="C7" s="86"/>
      <c r="D7" s="86"/>
      <c r="E7" s="86"/>
      <c r="F7" s="86"/>
      <c r="G7" s="86"/>
      <c r="H7" s="87"/>
      <c r="I7" s="86" t="s">
        <v>59</v>
      </c>
      <c r="J7" s="86" t="s">
        <v>70</v>
      </c>
      <c r="K7" s="86" t="s">
        <v>213</v>
      </c>
      <c r="L7" s="88" t="s">
        <v>66</v>
      </c>
      <c r="M7" s="87" t="s">
        <v>67</v>
      </c>
      <c r="N7" s="86" t="s">
        <v>68</v>
      </c>
    </row>
    <row r="8" ht="15" customHeight="1" spans="1:14">
      <c r="A8" s="17">
        <v>1</v>
      </c>
      <c r="B8" s="86">
        <v>2</v>
      </c>
      <c r="C8" s="86">
        <v>3</v>
      </c>
      <c r="D8" s="87">
        <v>4</v>
      </c>
      <c r="E8" s="87">
        <v>5</v>
      </c>
      <c r="F8" s="87">
        <v>6</v>
      </c>
      <c r="G8" s="87">
        <v>7</v>
      </c>
      <c r="H8" s="87">
        <v>8</v>
      </c>
      <c r="I8" s="87">
        <v>9</v>
      </c>
      <c r="J8" s="87">
        <v>10</v>
      </c>
      <c r="K8" s="87">
        <v>11</v>
      </c>
      <c r="L8" s="87">
        <v>12</v>
      </c>
      <c r="M8" s="87">
        <v>13</v>
      </c>
      <c r="N8" s="87">
        <v>14</v>
      </c>
    </row>
    <row r="9" ht="21" customHeight="1" spans="1:14">
      <c r="A9" s="89"/>
      <c r="B9" s="90"/>
      <c r="C9" s="90"/>
      <c r="D9" s="91"/>
      <c r="E9" s="91"/>
      <c r="F9" s="91"/>
      <c r="G9" s="91"/>
      <c r="H9" s="91"/>
      <c r="I9" s="91"/>
      <c r="J9" s="91"/>
      <c r="K9" s="91"/>
      <c r="L9" s="92"/>
      <c r="M9" s="91"/>
      <c r="N9" s="91"/>
    </row>
    <row r="10" ht="21" customHeight="1" spans="1:14">
      <c r="A10" s="89"/>
      <c r="B10" s="90"/>
      <c r="C10" s="90"/>
      <c r="D10" s="91"/>
      <c r="E10" s="91"/>
      <c r="F10" s="91"/>
      <c r="G10" s="91"/>
      <c r="H10" s="91"/>
      <c r="I10" s="91"/>
      <c r="J10" s="91"/>
      <c r="K10" s="91"/>
      <c r="L10" s="92"/>
      <c r="M10" s="91"/>
      <c r="N10" s="91"/>
    </row>
    <row r="11" ht="21" customHeight="1" spans="1:14">
      <c r="A11" s="93" t="s">
        <v>124</v>
      </c>
      <c r="B11" s="94"/>
      <c r="C11" s="95"/>
      <c r="D11" s="91"/>
      <c r="E11" s="91"/>
      <c r="F11" s="91"/>
      <c r="G11" s="91"/>
      <c r="H11" s="91"/>
      <c r="I11" s="91"/>
      <c r="J11" s="91"/>
      <c r="K11" s="91"/>
      <c r="L11" s="92"/>
      <c r="M11" s="91"/>
      <c r="N11" s="91"/>
    </row>
    <row r="12" customHeight="1" spans="1:14">
      <c r="A12" s="38" t="s">
        <v>669</v>
      </c>
    </row>
  </sheetData>
  <mergeCells count="13">
    <mergeCell ref="A3:N3"/>
    <mergeCell ref="A4:C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0"/>
  <sheetViews>
    <sheetView showZeros="0" workbookViewId="0">
      <pane ySplit="1" topLeftCell="A2" activePane="bottomLeft" state="frozen"/>
      <selection/>
      <selection pane="bottomLeft" activeCell="A10" sqref="A10"/>
    </sheetView>
  </sheetViews>
  <sheetFormatPr defaultColWidth="9.14166666666667" defaultRowHeight="14.25" customHeight="1"/>
  <cols>
    <col min="1" max="1" width="42.025" customWidth="1"/>
    <col min="2" max="15" width="17.175" customWidth="1"/>
    <col min="16" max="23" width="17.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D2" s="60"/>
      <c r="W2" s="50" t="s">
        <v>670</v>
      </c>
    </row>
    <row r="3" ht="27.75" customHeight="1" spans="1:23">
      <c r="A3" s="61" t="s">
        <v>671</v>
      </c>
      <c r="B3" s="28"/>
      <c r="C3" s="28"/>
      <c r="D3" s="28"/>
      <c r="E3" s="28"/>
      <c r="F3" s="28"/>
      <c r="G3" s="28"/>
      <c r="H3" s="28"/>
      <c r="I3" s="28"/>
      <c r="J3" s="28"/>
      <c r="K3" s="28"/>
      <c r="L3" s="28"/>
      <c r="M3" s="28"/>
      <c r="N3" s="28"/>
      <c r="O3" s="28"/>
      <c r="P3" s="28"/>
      <c r="Q3" s="28"/>
      <c r="R3" s="28"/>
      <c r="S3" s="28"/>
      <c r="T3" s="28"/>
      <c r="U3" s="28"/>
      <c r="V3" s="28"/>
      <c r="W3" s="28"/>
    </row>
    <row r="4" ht="18" customHeight="1" spans="1:23">
      <c r="A4" s="62" t="s">
        <v>2</v>
      </c>
      <c r="B4" s="63"/>
      <c r="C4" s="63"/>
      <c r="D4" s="64"/>
      <c r="E4" s="65"/>
      <c r="F4" s="65"/>
      <c r="G4" s="65"/>
      <c r="H4" s="65"/>
      <c r="I4" s="65"/>
      <c r="W4" s="66" t="s">
        <v>189</v>
      </c>
    </row>
    <row r="5" ht="19.5" customHeight="1" spans="1:23">
      <c r="A5" s="29" t="s">
        <v>672</v>
      </c>
      <c r="B5" s="11" t="s">
        <v>206</v>
      </c>
      <c r="C5" s="12"/>
      <c r="D5" s="12"/>
      <c r="E5" s="11" t="s">
        <v>673</v>
      </c>
      <c r="F5" s="12"/>
      <c r="G5" s="12"/>
      <c r="H5" s="12"/>
      <c r="I5" s="12"/>
      <c r="J5" s="12"/>
      <c r="K5" s="12"/>
      <c r="L5" s="12"/>
      <c r="M5" s="12"/>
      <c r="N5" s="12"/>
      <c r="O5" s="12"/>
      <c r="P5" s="12"/>
      <c r="Q5" s="12"/>
      <c r="R5" s="12"/>
      <c r="S5" s="12"/>
      <c r="T5" s="12"/>
      <c r="U5" s="12"/>
      <c r="V5" s="12"/>
      <c r="W5" s="12"/>
    </row>
    <row r="6" ht="40.5" customHeight="1" spans="1:23">
      <c r="A6" s="31"/>
      <c r="B6" s="30" t="s">
        <v>57</v>
      </c>
      <c r="C6" s="10" t="s">
        <v>60</v>
      </c>
      <c r="D6" s="67" t="s">
        <v>674</v>
      </c>
      <c r="E6" s="68" t="s">
        <v>675</v>
      </c>
      <c r="F6" s="68" t="s">
        <v>676</v>
      </c>
      <c r="G6" s="68" t="s">
        <v>677</v>
      </c>
      <c r="H6" s="68" t="s">
        <v>678</v>
      </c>
      <c r="I6" s="68" t="s">
        <v>679</v>
      </c>
      <c r="J6" s="68" t="s">
        <v>680</v>
      </c>
      <c r="K6" s="68" t="s">
        <v>681</v>
      </c>
      <c r="L6" s="68" t="s">
        <v>682</v>
      </c>
      <c r="M6" s="68" t="s">
        <v>683</v>
      </c>
      <c r="N6" s="68" t="s">
        <v>684</v>
      </c>
      <c r="O6" s="68" t="s">
        <v>685</v>
      </c>
      <c r="P6" s="68" t="s">
        <v>686</v>
      </c>
      <c r="Q6" s="68" t="s">
        <v>687</v>
      </c>
      <c r="R6" s="68" t="s">
        <v>688</v>
      </c>
      <c r="S6" s="68" t="s">
        <v>689</v>
      </c>
      <c r="T6" s="68" t="s">
        <v>690</v>
      </c>
      <c r="U6" s="68" t="s">
        <v>691</v>
      </c>
      <c r="V6" s="68" t="s">
        <v>692</v>
      </c>
      <c r="W6" s="68" t="s">
        <v>693</v>
      </c>
    </row>
    <row r="7" ht="19.5" customHeight="1" spans="1:23">
      <c r="A7" s="68">
        <v>1</v>
      </c>
      <c r="B7" s="68">
        <v>2</v>
      </c>
      <c r="C7" s="68">
        <v>3</v>
      </c>
      <c r="D7" s="11">
        <v>4</v>
      </c>
      <c r="E7" s="68">
        <v>5</v>
      </c>
      <c r="F7" s="68">
        <v>6</v>
      </c>
      <c r="G7" s="68">
        <v>7</v>
      </c>
      <c r="H7" s="11">
        <v>8</v>
      </c>
      <c r="I7" s="68">
        <v>9</v>
      </c>
      <c r="J7" s="68">
        <v>10</v>
      </c>
      <c r="K7" s="68">
        <v>11</v>
      </c>
      <c r="L7" s="11">
        <v>12</v>
      </c>
      <c r="M7" s="68">
        <v>13</v>
      </c>
      <c r="N7" s="68">
        <v>14</v>
      </c>
      <c r="O7" s="68">
        <v>15</v>
      </c>
      <c r="P7" s="11">
        <v>16</v>
      </c>
      <c r="Q7" s="68">
        <v>17</v>
      </c>
      <c r="R7" s="68">
        <v>18</v>
      </c>
      <c r="S7" s="68">
        <v>19</v>
      </c>
      <c r="T7" s="11">
        <v>20</v>
      </c>
      <c r="U7" s="11">
        <v>21</v>
      </c>
      <c r="V7" s="11">
        <v>22</v>
      </c>
      <c r="W7" s="68">
        <v>23</v>
      </c>
    </row>
    <row r="8" ht="28.4" customHeight="1" spans="1:23">
      <c r="A8" s="33"/>
      <c r="B8" s="24"/>
      <c r="C8" s="24"/>
      <c r="D8" s="24"/>
      <c r="E8" s="24"/>
      <c r="F8" s="24"/>
      <c r="G8" s="24"/>
      <c r="H8" s="24"/>
      <c r="I8" s="24"/>
      <c r="J8" s="24"/>
      <c r="K8" s="24"/>
      <c r="L8" s="24"/>
      <c r="M8" s="24"/>
      <c r="N8" s="24"/>
      <c r="O8" s="24"/>
      <c r="P8" s="24"/>
      <c r="Q8" s="24"/>
      <c r="R8" s="24"/>
      <c r="S8" s="24"/>
      <c r="T8" s="24"/>
      <c r="U8" s="24"/>
      <c r="V8" s="24"/>
      <c r="W8" s="24"/>
    </row>
    <row r="9" ht="29.9" customHeight="1" spans="1:23">
      <c r="A9" s="33"/>
      <c r="B9" s="24"/>
      <c r="C9" s="24"/>
      <c r="D9" s="24"/>
      <c r="E9" s="24"/>
      <c r="F9" s="24"/>
      <c r="G9" s="24"/>
      <c r="H9" s="24"/>
      <c r="I9" s="24"/>
      <c r="J9" s="24"/>
      <c r="K9" s="24"/>
      <c r="L9" s="24"/>
      <c r="M9" s="24"/>
      <c r="N9" s="24"/>
      <c r="O9" s="24"/>
      <c r="P9" s="24"/>
      <c r="Q9" s="24"/>
      <c r="R9" s="24"/>
      <c r="S9" s="24"/>
      <c r="T9" s="24"/>
      <c r="U9" s="24"/>
      <c r="V9" s="24"/>
      <c r="W9" s="24"/>
    </row>
    <row r="10" customHeight="1" spans="1:23">
      <c r="A10" s="38" t="s">
        <v>694</v>
      </c>
    </row>
  </sheetData>
  <mergeCells count="5">
    <mergeCell ref="A3:W3"/>
    <mergeCell ref="A4:I4"/>
    <mergeCell ref="B5:D5"/>
    <mergeCell ref="E5:W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pane ySplit="1" topLeftCell="A2" activePane="bottomLeft" state="frozen"/>
      <selection/>
      <selection pane="bottomLeft" activeCell="A9" sqref="A9"/>
    </sheetView>
  </sheetViews>
  <sheetFormatPr defaultColWidth="9.14166666666667" defaultRowHeight="12" customHeight="1"/>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customHeight="1" spans="1:10">
      <c r="A1" s="1"/>
      <c r="B1" s="1"/>
      <c r="C1" s="1"/>
      <c r="D1" s="1"/>
      <c r="E1" s="1"/>
      <c r="F1" s="1"/>
      <c r="G1" s="1"/>
      <c r="H1" s="1"/>
      <c r="I1" s="1"/>
      <c r="J1" s="1"/>
    </row>
    <row r="2" customHeight="1" spans="1:10">
      <c r="J2" s="50" t="s">
        <v>695</v>
      </c>
    </row>
    <row r="3" ht="28.5" customHeight="1" spans="1:10">
      <c r="A3" s="51" t="s">
        <v>696</v>
      </c>
      <c r="B3" s="28"/>
      <c r="C3" s="28"/>
      <c r="D3" s="28"/>
      <c r="E3" s="28"/>
      <c r="F3" s="52"/>
      <c r="G3" s="28"/>
      <c r="H3" s="52"/>
      <c r="I3" s="52"/>
      <c r="J3" s="28"/>
    </row>
    <row r="4" ht="17.25" customHeight="1" spans="1:10">
      <c r="A4" s="5" t="s">
        <v>2</v>
      </c>
    </row>
    <row r="5" ht="44.25" customHeight="1" spans="1:10">
      <c r="A5" s="53" t="s">
        <v>356</v>
      </c>
      <c r="B5" s="53" t="s">
        <v>357</v>
      </c>
      <c r="C5" s="53" t="s">
        <v>358</v>
      </c>
      <c r="D5" s="53" t="s">
        <v>359</v>
      </c>
      <c r="E5" s="53" t="s">
        <v>360</v>
      </c>
      <c r="F5" s="54" t="s">
        <v>361</v>
      </c>
      <c r="G5" s="53" t="s">
        <v>362</v>
      </c>
      <c r="H5" s="54" t="s">
        <v>363</v>
      </c>
      <c r="I5" s="54" t="s">
        <v>364</v>
      </c>
      <c r="J5" s="53" t="s">
        <v>365</v>
      </c>
    </row>
    <row r="6" ht="14.25" customHeight="1" spans="1:10">
      <c r="A6" s="53">
        <v>1</v>
      </c>
      <c r="B6" s="53">
        <v>2</v>
      </c>
      <c r="C6" s="53">
        <v>3</v>
      </c>
      <c r="D6" s="53">
        <v>4</v>
      </c>
      <c r="E6" s="53">
        <v>5</v>
      </c>
      <c r="F6" s="54">
        <v>6</v>
      </c>
      <c r="G6" s="53">
        <v>7</v>
      </c>
      <c r="H6" s="54">
        <v>8</v>
      </c>
      <c r="I6" s="54">
        <v>9</v>
      </c>
      <c r="J6" s="53">
        <v>10</v>
      </c>
    </row>
    <row r="7" ht="42" customHeight="1" spans="1:10">
      <c r="A7" s="55"/>
      <c r="B7" s="56"/>
      <c r="C7" s="56"/>
      <c r="D7" s="56"/>
      <c r="E7" s="57"/>
      <c r="F7" s="58"/>
      <c r="G7" s="57"/>
      <c r="H7" s="58"/>
      <c r="I7" s="58"/>
      <c r="J7" s="57"/>
    </row>
    <row r="8" ht="42" customHeight="1" spans="1:10">
      <c r="A8" s="55"/>
      <c r="B8" s="59"/>
      <c r="C8" s="59"/>
      <c r="D8" s="59"/>
      <c r="E8" s="55"/>
      <c r="F8" s="59"/>
      <c r="G8" s="55"/>
      <c r="H8" s="59"/>
      <c r="I8" s="59"/>
      <c r="J8" s="55"/>
    </row>
    <row r="9" customHeight="1" spans="1:10">
      <c r="A9" s="38" t="s">
        <v>697</v>
      </c>
    </row>
  </sheetData>
  <mergeCells count="2">
    <mergeCell ref="A3:J3"/>
    <mergeCell ref="A4:H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29"/>
  <sheetViews>
    <sheetView showZeros="0" workbookViewId="0">
      <pane ySplit="1" topLeftCell="A6" activePane="bottomLeft" state="frozen"/>
      <selection/>
      <selection pane="bottomLeft" activeCell="I1" sqref="I$1:I$1048576"/>
    </sheetView>
  </sheetViews>
  <sheetFormatPr defaultColWidth="8.85" defaultRowHeight="15" customHeight="1" outlineLevelCol="7"/>
  <cols>
    <col min="1" max="1" width="36.025"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customHeight="1" spans="1:8">
      <c r="A1" s="39"/>
      <c r="B1" s="39"/>
      <c r="C1" s="39"/>
      <c r="D1" s="39"/>
      <c r="E1" s="39"/>
      <c r="F1" s="39"/>
      <c r="G1" s="39"/>
      <c r="H1" s="39"/>
    </row>
    <row r="2" ht="18.75" customHeight="1" spans="1:8">
      <c r="A2" s="40"/>
      <c r="B2" s="40"/>
      <c r="C2" s="40"/>
      <c r="D2" s="40"/>
      <c r="E2" s="40"/>
      <c r="F2" s="40"/>
      <c r="G2" s="40"/>
      <c r="H2" s="41" t="s">
        <v>698</v>
      </c>
    </row>
    <row r="3" ht="30.65" customHeight="1" spans="1:8">
      <c r="A3" s="42" t="s">
        <v>699</v>
      </c>
      <c r="B3" s="42"/>
      <c r="C3" s="42"/>
      <c r="D3" s="42"/>
      <c r="E3" s="42"/>
      <c r="F3" s="42"/>
      <c r="G3" s="42"/>
      <c r="H3" s="42"/>
    </row>
    <row r="4" ht="18.75" customHeight="1" spans="1:8">
      <c r="A4" s="40" t="s">
        <v>2</v>
      </c>
      <c r="B4" s="40"/>
      <c r="C4" s="40"/>
      <c r="D4" s="40"/>
      <c r="E4" s="40"/>
      <c r="F4" s="40"/>
      <c r="G4" s="40"/>
      <c r="H4" s="40"/>
    </row>
    <row r="5" ht="18.75" customHeight="1" spans="1:8">
      <c r="A5" s="43" t="s">
        <v>199</v>
      </c>
      <c r="B5" s="43" t="s">
        <v>700</v>
      </c>
      <c r="C5" s="43" t="s">
        <v>701</v>
      </c>
      <c r="D5" s="43" t="s">
        <v>702</v>
      </c>
      <c r="E5" s="43" t="s">
        <v>703</v>
      </c>
      <c r="F5" s="43" t="s">
        <v>704</v>
      </c>
      <c r="G5" s="43"/>
      <c r="H5" s="43"/>
    </row>
    <row r="6" ht="18.75" customHeight="1" spans="1:8">
      <c r="A6" s="43"/>
      <c r="B6" s="43"/>
      <c r="C6" s="43"/>
      <c r="D6" s="43"/>
      <c r="E6" s="43"/>
      <c r="F6" s="43" t="s">
        <v>639</v>
      </c>
      <c r="G6" s="43" t="s">
        <v>705</v>
      </c>
      <c r="H6" s="43" t="s">
        <v>706</v>
      </c>
    </row>
    <row r="7" ht="18.75" customHeight="1" spans="1:8">
      <c r="A7" s="44" t="s">
        <v>167</v>
      </c>
      <c r="B7" s="44" t="s">
        <v>168</v>
      </c>
      <c r="C7" s="44" t="s">
        <v>169</v>
      </c>
      <c r="D7" s="44" t="s">
        <v>170</v>
      </c>
      <c r="E7" s="44" t="s">
        <v>171</v>
      </c>
      <c r="F7" s="44" t="s">
        <v>172</v>
      </c>
      <c r="G7" s="44" t="s">
        <v>707</v>
      </c>
      <c r="H7" s="44" t="s">
        <v>708</v>
      </c>
    </row>
    <row r="8" ht="18.75" customHeight="1" spans="1:8">
      <c r="A8" s="45" t="s">
        <v>71</v>
      </c>
      <c r="B8" s="45" t="s">
        <v>709</v>
      </c>
      <c r="C8" s="45" t="s">
        <v>710</v>
      </c>
      <c r="D8" s="45" t="s">
        <v>711</v>
      </c>
      <c r="E8" s="44" t="s">
        <v>712</v>
      </c>
      <c r="F8" s="46">
        <v>1</v>
      </c>
      <c r="G8" s="47">
        <v>1500</v>
      </c>
      <c r="H8" s="47">
        <v>1500</v>
      </c>
    </row>
    <row r="9" ht="18.75" customHeight="1" spans="1:8">
      <c r="A9" s="45" t="s">
        <v>71</v>
      </c>
      <c r="B9" s="45" t="s">
        <v>709</v>
      </c>
      <c r="C9" s="45" t="s">
        <v>713</v>
      </c>
      <c r="D9" s="45" t="s">
        <v>714</v>
      </c>
      <c r="E9" s="44" t="s">
        <v>712</v>
      </c>
      <c r="F9" s="46">
        <v>2</v>
      </c>
      <c r="G9" s="47">
        <v>2500</v>
      </c>
      <c r="H9" s="47">
        <v>5000</v>
      </c>
    </row>
    <row r="10" ht="18.75" customHeight="1" spans="1:8">
      <c r="A10" s="45" t="s">
        <v>71</v>
      </c>
      <c r="B10" s="45" t="s">
        <v>709</v>
      </c>
      <c r="C10" s="45" t="s">
        <v>715</v>
      </c>
      <c r="D10" s="45" t="s">
        <v>716</v>
      </c>
      <c r="E10" s="44" t="s">
        <v>712</v>
      </c>
      <c r="F10" s="46">
        <v>1</v>
      </c>
      <c r="G10" s="47">
        <v>8800</v>
      </c>
      <c r="H10" s="47">
        <v>8800</v>
      </c>
    </row>
    <row r="11" ht="18.75" customHeight="1" spans="1:8">
      <c r="A11" s="45" t="s">
        <v>71</v>
      </c>
      <c r="B11" s="45" t="s">
        <v>709</v>
      </c>
      <c r="C11" s="45" t="s">
        <v>717</v>
      </c>
      <c r="D11" s="45" t="s">
        <v>718</v>
      </c>
      <c r="E11" s="44" t="s">
        <v>712</v>
      </c>
      <c r="F11" s="46">
        <v>1</v>
      </c>
      <c r="G11" s="47">
        <v>13000</v>
      </c>
      <c r="H11" s="47">
        <v>13000</v>
      </c>
    </row>
    <row r="12" ht="18.75" customHeight="1" spans="1:8">
      <c r="A12" s="45" t="s">
        <v>71</v>
      </c>
      <c r="B12" s="45" t="s">
        <v>709</v>
      </c>
      <c r="C12" s="45" t="s">
        <v>719</v>
      </c>
      <c r="D12" s="45" t="s">
        <v>720</v>
      </c>
      <c r="E12" s="44" t="s">
        <v>712</v>
      </c>
      <c r="F12" s="46">
        <v>1</v>
      </c>
      <c r="G12" s="47">
        <v>6000</v>
      </c>
      <c r="H12" s="47">
        <v>6000</v>
      </c>
    </row>
    <row r="13" ht="18.75" customHeight="1" spans="1:8">
      <c r="A13" s="45" t="s">
        <v>71</v>
      </c>
      <c r="B13" s="45" t="s">
        <v>709</v>
      </c>
      <c r="C13" s="45" t="s">
        <v>719</v>
      </c>
      <c r="D13" s="45" t="s">
        <v>721</v>
      </c>
      <c r="E13" s="44" t="s">
        <v>712</v>
      </c>
      <c r="F13" s="46">
        <v>1</v>
      </c>
      <c r="G13" s="47">
        <v>30000</v>
      </c>
      <c r="H13" s="47">
        <v>30000</v>
      </c>
    </row>
    <row r="14" ht="18.75" customHeight="1" spans="1:8">
      <c r="A14" s="45" t="s">
        <v>71</v>
      </c>
      <c r="B14" s="45" t="s">
        <v>709</v>
      </c>
      <c r="C14" s="45" t="s">
        <v>722</v>
      </c>
      <c r="D14" s="45" t="s">
        <v>723</v>
      </c>
      <c r="E14" s="44" t="s">
        <v>712</v>
      </c>
      <c r="F14" s="46">
        <v>2</v>
      </c>
      <c r="G14" s="47">
        <v>10000</v>
      </c>
      <c r="H14" s="47">
        <v>20000</v>
      </c>
    </row>
    <row r="15" ht="18.75" customHeight="1" spans="1:8">
      <c r="A15" s="45" t="s">
        <v>71</v>
      </c>
      <c r="B15" s="45" t="s">
        <v>709</v>
      </c>
      <c r="C15" s="45" t="s">
        <v>722</v>
      </c>
      <c r="D15" s="45" t="s">
        <v>724</v>
      </c>
      <c r="E15" s="44" t="s">
        <v>712</v>
      </c>
      <c r="F15" s="46">
        <v>1</v>
      </c>
      <c r="G15" s="47">
        <v>300000</v>
      </c>
      <c r="H15" s="47">
        <v>300000</v>
      </c>
    </row>
    <row r="16" ht="18.75" customHeight="1" spans="1:8">
      <c r="A16" s="45" t="s">
        <v>71</v>
      </c>
      <c r="B16" s="45" t="s">
        <v>709</v>
      </c>
      <c r="C16" s="45" t="s">
        <v>725</v>
      </c>
      <c r="D16" s="45" t="s">
        <v>726</v>
      </c>
      <c r="E16" s="44" t="s">
        <v>422</v>
      </c>
      <c r="F16" s="46">
        <v>2</v>
      </c>
      <c r="G16" s="47">
        <v>4500</v>
      </c>
      <c r="H16" s="47">
        <v>9000</v>
      </c>
    </row>
    <row r="17" ht="18.75" customHeight="1" spans="1:8">
      <c r="A17" s="45" t="s">
        <v>71</v>
      </c>
      <c r="B17" s="45" t="s">
        <v>709</v>
      </c>
      <c r="C17" s="45" t="s">
        <v>725</v>
      </c>
      <c r="D17" s="45" t="s">
        <v>727</v>
      </c>
      <c r="E17" s="44" t="s">
        <v>712</v>
      </c>
      <c r="F17" s="46">
        <v>2</v>
      </c>
      <c r="G17" s="47">
        <v>4800</v>
      </c>
      <c r="H17" s="47">
        <v>9600</v>
      </c>
    </row>
    <row r="18" ht="18.75" customHeight="1" spans="1:8">
      <c r="A18" s="45" t="s">
        <v>71</v>
      </c>
      <c r="B18" s="45" t="s">
        <v>709</v>
      </c>
      <c r="C18" s="45" t="s">
        <v>725</v>
      </c>
      <c r="D18" s="45" t="s">
        <v>728</v>
      </c>
      <c r="E18" s="44" t="s">
        <v>712</v>
      </c>
      <c r="F18" s="46">
        <v>1</v>
      </c>
      <c r="G18" s="47">
        <v>60000</v>
      </c>
      <c r="H18" s="47">
        <v>60000</v>
      </c>
    </row>
    <row r="19" ht="18.75" customHeight="1" spans="1:8">
      <c r="A19" s="45" t="s">
        <v>71</v>
      </c>
      <c r="B19" s="45" t="s">
        <v>709</v>
      </c>
      <c r="C19" s="45" t="s">
        <v>725</v>
      </c>
      <c r="D19" s="45" t="s">
        <v>729</v>
      </c>
      <c r="E19" s="44" t="s">
        <v>712</v>
      </c>
      <c r="F19" s="46">
        <v>1</v>
      </c>
      <c r="G19" s="47">
        <v>3000</v>
      </c>
      <c r="H19" s="47">
        <v>3000</v>
      </c>
    </row>
    <row r="20" ht="18.75" customHeight="1" spans="1:8">
      <c r="A20" s="45" t="s">
        <v>71</v>
      </c>
      <c r="B20" s="45" t="s">
        <v>709</v>
      </c>
      <c r="C20" s="45" t="s">
        <v>730</v>
      </c>
      <c r="D20" s="45" t="s">
        <v>731</v>
      </c>
      <c r="E20" s="44" t="s">
        <v>712</v>
      </c>
      <c r="F20" s="46">
        <v>1</v>
      </c>
      <c r="G20" s="47">
        <v>45000</v>
      </c>
      <c r="H20" s="47">
        <v>45000</v>
      </c>
    </row>
    <row r="21" ht="18.75" customHeight="1" spans="1:8">
      <c r="A21" s="45" t="s">
        <v>71</v>
      </c>
      <c r="B21" s="45" t="s">
        <v>709</v>
      </c>
      <c r="C21" s="45" t="s">
        <v>732</v>
      </c>
      <c r="D21" s="45" t="s">
        <v>733</v>
      </c>
      <c r="E21" s="44" t="s">
        <v>712</v>
      </c>
      <c r="F21" s="46">
        <v>1</v>
      </c>
      <c r="G21" s="47">
        <v>15000</v>
      </c>
      <c r="H21" s="47">
        <v>15000</v>
      </c>
    </row>
    <row r="22" ht="18.75" customHeight="1" spans="1:8">
      <c r="A22" s="45" t="s">
        <v>71</v>
      </c>
      <c r="B22" s="45" t="s">
        <v>709</v>
      </c>
      <c r="C22" s="45" t="s">
        <v>734</v>
      </c>
      <c r="D22" s="45" t="s">
        <v>735</v>
      </c>
      <c r="E22" s="44" t="s">
        <v>736</v>
      </c>
      <c r="F22" s="46">
        <v>1</v>
      </c>
      <c r="G22" s="47">
        <v>1600</v>
      </c>
      <c r="H22" s="47">
        <v>1600</v>
      </c>
    </row>
    <row r="23" ht="18.75" customHeight="1" spans="1:8">
      <c r="A23" s="45" t="s">
        <v>71</v>
      </c>
      <c r="B23" s="45" t="s">
        <v>737</v>
      </c>
      <c r="C23" s="45" t="s">
        <v>738</v>
      </c>
      <c r="D23" s="45" t="s">
        <v>657</v>
      </c>
      <c r="E23" s="44" t="s">
        <v>404</v>
      </c>
      <c r="F23" s="46">
        <v>10</v>
      </c>
      <c r="G23" s="47">
        <v>2000</v>
      </c>
      <c r="H23" s="47">
        <v>20000</v>
      </c>
    </row>
    <row r="24" ht="18.75" customHeight="1" spans="1:8">
      <c r="A24" s="45" t="s">
        <v>71</v>
      </c>
      <c r="B24" s="45" t="s">
        <v>737</v>
      </c>
      <c r="C24" s="45" t="s">
        <v>739</v>
      </c>
      <c r="D24" s="45" t="s">
        <v>740</v>
      </c>
      <c r="E24" s="44" t="s">
        <v>404</v>
      </c>
      <c r="F24" s="46">
        <v>5</v>
      </c>
      <c r="G24" s="47">
        <v>100</v>
      </c>
      <c r="H24" s="47">
        <v>500</v>
      </c>
    </row>
    <row r="25" ht="18.75" customHeight="1" spans="1:8">
      <c r="A25" s="45" t="s">
        <v>71</v>
      </c>
      <c r="B25" s="45" t="s">
        <v>737</v>
      </c>
      <c r="C25" s="45" t="s">
        <v>741</v>
      </c>
      <c r="D25" s="45" t="s">
        <v>742</v>
      </c>
      <c r="E25" s="44" t="s">
        <v>712</v>
      </c>
      <c r="F25" s="46">
        <v>1</v>
      </c>
      <c r="G25" s="47">
        <v>2000</v>
      </c>
      <c r="H25" s="47">
        <v>2000</v>
      </c>
    </row>
    <row r="26" ht="18.75" customHeight="1" spans="1:8">
      <c r="A26" s="45" t="s">
        <v>71</v>
      </c>
      <c r="B26" s="45" t="s">
        <v>737</v>
      </c>
      <c r="C26" s="45" t="s">
        <v>741</v>
      </c>
      <c r="D26" s="45" t="s">
        <v>743</v>
      </c>
      <c r="E26" s="44" t="s">
        <v>712</v>
      </c>
      <c r="F26" s="46">
        <v>1</v>
      </c>
      <c r="G26" s="47">
        <v>5000</v>
      </c>
      <c r="H26" s="47">
        <v>5000</v>
      </c>
    </row>
    <row r="27" ht="18.75" customHeight="1" spans="1:8">
      <c r="A27" s="45" t="s">
        <v>71</v>
      </c>
      <c r="B27" s="45" t="s">
        <v>737</v>
      </c>
      <c r="C27" s="45" t="s">
        <v>744</v>
      </c>
      <c r="D27" s="45" t="s">
        <v>745</v>
      </c>
      <c r="E27" s="44" t="s">
        <v>712</v>
      </c>
      <c r="F27" s="46">
        <v>1</v>
      </c>
      <c r="G27" s="47">
        <v>500</v>
      </c>
      <c r="H27" s="47">
        <v>500</v>
      </c>
    </row>
    <row r="28" ht="18.75" customHeight="1" spans="1:8">
      <c r="A28" s="45" t="s">
        <v>71</v>
      </c>
      <c r="B28" s="45" t="s">
        <v>737</v>
      </c>
      <c r="C28" s="45" t="s">
        <v>744</v>
      </c>
      <c r="D28" s="45" t="s">
        <v>746</v>
      </c>
      <c r="E28" s="44" t="s">
        <v>712</v>
      </c>
      <c r="F28" s="46">
        <v>1</v>
      </c>
      <c r="G28" s="47">
        <v>1500</v>
      </c>
      <c r="H28" s="47">
        <v>1500</v>
      </c>
    </row>
    <row r="29" ht="20.15" customHeight="1" spans="1:8">
      <c r="A29" s="43" t="s">
        <v>57</v>
      </c>
      <c r="B29" s="43"/>
      <c r="C29" s="43"/>
      <c r="D29" s="43"/>
      <c r="E29" s="43"/>
      <c r="F29" s="48">
        <f>SUM(F8:F28)</f>
        <v>38</v>
      </c>
      <c r="G29" s="49">
        <f>SUM(G8:G28)</f>
        <v>516800</v>
      </c>
      <c r="H29" s="49">
        <f>SUM(H8:H28)</f>
        <v>557000</v>
      </c>
    </row>
  </sheetData>
  <mergeCells count="8">
    <mergeCell ref="A3:H3"/>
    <mergeCell ref="F5:H5"/>
    <mergeCell ref="A29:E29"/>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pane ySplit="1" topLeftCell="A2" activePane="bottomLeft" state="frozen"/>
      <selection/>
      <selection pane="bottomLeft" activeCell="B20" sqref="B20"/>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Height="1" spans="1:11">
      <c r="A1" s="1"/>
      <c r="B1" s="1"/>
      <c r="C1" s="1"/>
      <c r="D1" s="1"/>
      <c r="E1" s="1"/>
      <c r="F1" s="1"/>
      <c r="G1" s="1"/>
      <c r="H1" s="1"/>
      <c r="I1" s="1"/>
      <c r="J1" s="1"/>
      <c r="K1" s="1"/>
    </row>
    <row r="2" ht="13.5" customHeight="1" spans="1:11">
      <c r="D2" s="2"/>
      <c r="E2" s="2"/>
      <c r="F2" s="2"/>
      <c r="G2" s="2"/>
      <c r="K2" s="3" t="s">
        <v>747</v>
      </c>
    </row>
    <row r="3" ht="27.75" customHeight="1" spans="1:11">
      <c r="A3" s="28" t="s">
        <v>748</v>
      </c>
      <c r="B3" s="28"/>
      <c r="C3" s="28"/>
      <c r="D3" s="28"/>
      <c r="E3" s="28"/>
      <c r="F3" s="28"/>
      <c r="G3" s="28"/>
      <c r="H3" s="28"/>
      <c r="I3" s="28"/>
      <c r="J3" s="28"/>
      <c r="K3" s="28"/>
    </row>
    <row r="4" ht="13.5" customHeight="1" spans="1:11">
      <c r="A4" s="5" t="s">
        <v>2</v>
      </c>
      <c r="B4" s="6"/>
      <c r="C4" s="6"/>
      <c r="D4" s="6"/>
      <c r="E4" s="6"/>
      <c r="F4" s="6"/>
      <c r="G4" s="6"/>
      <c r="H4" s="7"/>
      <c r="I4" s="7"/>
      <c r="J4" s="7"/>
      <c r="K4" s="8" t="s">
        <v>189</v>
      </c>
    </row>
    <row r="5" ht="21.75" customHeight="1" spans="1:11">
      <c r="A5" s="9" t="s">
        <v>246</v>
      </c>
      <c r="B5" s="9" t="s">
        <v>201</v>
      </c>
      <c r="C5" s="9" t="s">
        <v>247</v>
      </c>
      <c r="D5" s="10" t="s">
        <v>202</v>
      </c>
      <c r="E5" s="10" t="s">
        <v>203</v>
      </c>
      <c r="F5" s="10" t="s">
        <v>204</v>
      </c>
      <c r="G5" s="10" t="s">
        <v>205</v>
      </c>
      <c r="H5" s="29" t="s">
        <v>57</v>
      </c>
      <c r="I5" s="11" t="s">
        <v>749</v>
      </c>
      <c r="J5" s="12"/>
      <c r="K5" s="13"/>
    </row>
    <row r="6" ht="21.75" customHeight="1" spans="1:11">
      <c r="A6" s="14"/>
      <c r="B6" s="14"/>
      <c r="C6" s="14"/>
      <c r="D6" s="15"/>
      <c r="E6" s="15"/>
      <c r="F6" s="15"/>
      <c r="G6" s="15"/>
      <c r="H6" s="30"/>
      <c r="I6" s="10" t="s">
        <v>60</v>
      </c>
      <c r="J6" s="10" t="s">
        <v>61</v>
      </c>
      <c r="K6" s="10" t="s">
        <v>62</v>
      </c>
    </row>
    <row r="7" ht="40.5" customHeight="1" spans="1:11">
      <c r="A7" s="16"/>
      <c r="B7" s="16"/>
      <c r="C7" s="16"/>
      <c r="D7" s="17"/>
      <c r="E7" s="17"/>
      <c r="F7" s="17"/>
      <c r="G7" s="17"/>
      <c r="H7" s="31"/>
      <c r="I7" s="17" t="s">
        <v>59</v>
      </c>
      <c r="J7" s="17"/>
      <c r="K7" s="17"/>
    </row>
    <row r="8" ht="15" customHeight="1" spans="1:11">
      <c r="A8" s="18">
        <v>1</v>
      </c>
      <c r="B8" s="18">
        <v>2</v>
      </c>
      <c r="C8" s="18">
        <v>3</v>
      </c>
      <c r="D8" s="18">
        <v>4</v>
      </c>
      <c r="E8" s="18">
        <v>5</v>
      </c>
      <c r="F8" s="18">
        <v>6</v>
      </c>
      <c r="G8" s="18">
        <v>7</v>
      </c>
      <c r="H8" s="18">
        <v>8</v>
      </c>
      <c r="I8" s="18">
        <v>9</v>
      </c>
      <c r="J8" s="32">
        <v>10</v>
      </c>
      <c r="K8" s="32">
        <v>11</v>
      </c>
    </row>
    <row r="9" ht="30.65" customHeight="1" spans="1:11">
      <c r="A9" s="33"/>
      <c r="B9" s="21"/>
      <c r="C9" s="33"/>
      <c r="D9" s="33"/>
      <c r="E9" s="33"/>
      <c r="F9" s="33"/>
      <c r="G9" s="33"/>
      <c r="H9" s="34"/>
      <c r="I9" s="34"/>
      <c r="J9" s="34"/>
      <c r="K9" s="34"/>
    </row>
    <row r="10" ht="30.65" customHeight="1" spans="1:11">
      <c r="A10" s="21"/>
      <c r="B10" s="21"/>
      <c r="C10" s="21"/>
      <c r="D10" s="21"/>
      <c r="E10" s="21"/>
      <c r="F10" s="21"/>
      <c r="G10" s="21"/>
      <c r="H10" s="34"/>
      <c r="I10" s="34"/>
      <c r="J10" s="34"/>
      <c r="K10" s="34"/>
    </row>
    <row r="11" ht="18.75" customHeight="1" spans="1:11">
      <c r="A11" s="35" t="s">
        <v>124</v>
      </c>
      <c r="B11" s="36"/>
      <c r="C11" s="36"/>
      <c r="D11" s="36"/>
      <c r="E11" s="36"/>
      <c r="F11" s="36"/>
      <c r="G11" s="37"/>
      <c r="H11" s="34"/>
      <c r="I11" s="34"/>
      <c r="J11" s="34"/>
      <c r="K11" s="34"/>
    </row>
    <row r="12" customHeight="1" spans="1:11">
      <c r="A12" s="38" t="s">
        <v>750</v>
      </c>
      <c r="B12" s="38"/>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2"/>
  <sheetViews>
    <sheetView showZeros="0" workbookViewId="0">
      <pane ySplit="1" topLeftCell="A2" activePane="bottomLeft" state="frozen"/>
      <selection/>
      <selection pane="bottomLeft" activeCell="D28" sqref="D28"/>
    </sheetView>
  </sheetViews>
  <sheetFormatPr defaultColWidth="9.14166666666667" defaultRowHeight="14.25" customHeight="1" outlineLevelCol="6"/>
  <cols>
    <col min="1" max="1" width="37.7416666666667" customWidth="1"/>
    <col min="2" max="2" width="28" customWidth="1"/>
    <col min="3" max="3" width="37.6" customWidth="1"/>
    <col min="4" max="4" width="17.025" customWidth="1"/>
    <col min="5" max="7" width="27.025" customWidth="1"/>
  </cols>
  <sheetData>
    <row r="1" customHeight="1" spans="1:7">
      <c r="A1" s="1"/>
      <c r="B1" s="1"/>
      <c r="C1" s="1"/>
      <c r="D1" s="1"/>
      <c r="E1" s="1"/>
      <c r="F1" s="1"/>
      <c r="G1" s="1"/>
    </row>
    <row r="2" ht="13.5" customHeight="1" spans="1:7">
      <c r="D2" s="2"/>
      <c r="G2" s="3" t="s">
        <v>751</v>
      </c>
    </row>
    <row r="3" ht="27.75" customHeight="1" spans="1:7">
      <c r="A3" s="4" t="s">
        <v>752</v>
      </c>
      <c r="B3" s="4"/>
      <c r="C3" s="4"/>
      <c r="D3" s="4"/>
      <c r="E3" s="4"/>
      <c r="F3" s="4"/>
      <c r="G3" s="4"/>
    </row>
    <row r="4" ht="13.5" customHeight="1" spans="1:7">
      <c r="A4" s="5" t="s">
        <v>2</v>
      </c>
      <c r="B4" s="6"/>
      <c r="C4" s="6"/>
      <c r="D4" s="6"/>
      <c r="E4" s="7"/>
      <c r="F4" s="7"/>
      <c r="G4" s="8" t="s">
        <v>189</v>
      </c>
    </row>
    <row r="5" ht="21.75" customHeight="1" spans="1:7">
      <c r="A5" s="9" t="s">
        <v>247</v>
      </c>
      <c r="B5" s="9" t="s">
        <v>246</v>
      </c>
      <c r="C5" s="9" t="s">
        <v>201</v>
      </c>
      <c r="D5" s="10" t="s">
        <v>753</v>
      </c>
      <c r="E5" s="11" t="s">
        <v>60</v>
      </c>
      <c r="F5" s="12"/>
      <c r="G5" s="13"/>
    </row>
    <row r="6" ht="21.75" customHeight="1" spans="1:7">
      <c r="A6" s="14"/>
      <c r="B6" s="14"/>
      <c r="C6" s="14"/>
      <c r="D6" s="15"/>
      <c r="E6" s="10" t="s">
        <v>754</v>
      </c>
      <c r="F6" s="10" t="s">
        <v>755</v>
      </c>
      <c r="G6" s="10" t="s">
        <v>756</v>
      </c>
    </row>
    <row r="7" ht="40.5" customHeight="1" spans="1:7">
      <c r="A7" s="16"/>
      <c r="B7" s="16"/>
      <c r="C7" s="16"/>
      <c r="D7" s="17"/>
      <c r="E7" s="17"/>
      <c r="F7" s="17"/>
      <c r="G7" s="17"/>
    </row>
    <row r="8" ht="15" customHeight="1" spans="1:7">
      <c r="A8" s="18">
        <v>1</v>
      </c>
      <c r="B8" s="18">
        <v>2</v>
      </c>
      <c r="C8" s="18">
        <v>3</v>
      </c>
      <c r="D8" s="18">
        <v>4</v>
      </c>
      <c r="E8" s="18">
        <v>5</v>
      </c>
      <c r="F8" s="18">
        <v>6</v>
      </c>
      <c r="G8" s="18">
        <v>7</v>
      </c>
    </row>
    <row r="9" ht="18.75" customHeight="1" spans="1:7">
      <c r="A9" s="19" t="s">
        <v>71</v>
      </c>
      <c r="B9" s="19" t="s">
        <v>265</v>
      </c>
      <c r="C9" s="19" t="s">
        <v>267</v>
      </c>
      <c r="D9" s="19" t="s">
        <v>757</v>
      </c>
      <c r="E9" s="20">
        <v>40320</v>
      </c>
      <c r="F9" s="18"/>
      <c r="G9" s="18"/>
    </row>
    <row r="10" ht="18.75" customHeight="1" spans="1:7">
      <c r="A10" s="19" t="s">
        <v>71</v>
      </c>
      <c r="B10" s="19" t="s">
        <v>265</v>
      </c>
      <c r="C10" s="19" t="s">
        <v>284</v>
      </c>
      <c r="D10" s="19" t="s">
        <v>757</v>
      </c>
      <c r="E10" s="20">
        <v>5000</v>
      </c>
      <c r="F10" s="18"/>
      <c r="G10" s="18"/>
    </row>
    <row r="11" ht="18.75" customHeight="1" spans="1:7">
      <c r="A11" s="19" t="s">
        <v>71</v>
      </c>
      <c r="B11" s="19" t="s">
        <v>265</v>
      </c>
      <c r="C11" s="19" t="s">
        <v>289</v>
      </c>
      <c r="D11" s="19" t="s">
        <v>757</v>
      </c>
      <c r="E11" s="20">
        <v>397.92</v>
      </c>
      <c r="F11" s="18"/>
      <c r="G11" s="18"/>
    </row>
    <row r="12" ht="18.75" customHeight="1" spans="1:7">
      <c r="A12" s="19" t="s">
        <v>71</v>
      </c>
      <c r="B12" s="19" t="s">
        <v>265</v>
      </c>
      <c r="C12" s="19" t="s">
        <v>292</v>
      </c>
      <c r="D12" s="19" t="s">
        <v>757</v>
      </c>
      <c r="E12" s="20">
        <v>1035959.6</v>
      </c>
      <c r="F12" s="18"/>
      <c r="G12" s="18"/>
    </row>
    <row r="13" ht="18.75" customHeight="1" spans="1:7">
      <c r="A13" s="19" t="s">
        <v>71</v>
      </c>
      <c r="B13" s="19" t="s">
        <v>265</v>
      </c>
      <c r="C13" s="19" t="s">
        <v>296</v>
      </c>
      <c r="D13" s="19" t="s">
        <v>757</v>
      </c>
      <c r="E13" s="20">
        <v>275300</v>
      </c>
      <c r="F13" s="18"/>
      <c r="G13" s="18"/>
    </row>
    <row r="14" ht="18.75" customHeight="1" spans="1:7">
      <c r="A14" s="19" t="s">
        <v>71</v>
      </c>
      <c r="B14" s="19" t="s">
        <v>265</v>
      </c>
      <c r="C14" s="19" t="s">
        <v>298</v>
      </c>
      <c r="D14" s="19" t="s">
        <v>757</v>
      </c>
      <c r="E14" s="20">
        <v>9024</v>
      </c>
      <c r="F14" s="18"/>
      <c r="G14" s="18"/>
    </row>
    <row r="15" ht="18.75" customHeight="1" spans="1:7">
      <c r="A15" s="19" t="s">
        <v>71</v>
      </c>
      <c r="B15" s="19" t="s">
        <v>265</v>
      </c>
      <c r="C15" s="19" t="s">
        <v>301</v>
      </c>
      <c r="D15" s="19" t="s">
        <v>757</v>
      </c>
      <c r="E15" s="20">
        <v>18520</v>
      </c>
      <c r="F15" s="18"/>
      <c r="G15" s="18"/>
    </row>
    <row r="16" ht="18.75" customHeight="1" spans="1:7">
      <c r="A16" s="19" t="s">
        <v>71</v>
      </c>
      <c r="B16" s="19" t="s">
        <v>265</v>
      </c>
      <c r="C16" s="19" t="s">
        <v>303</v>
      </c>
      <c r="D16" s="19" t="s">
        <v>757</v>
      </c>
      <c r="E16" s="20">
        <v>4000</v>
      </c>
      <c r="F16" s="18"/>
      <c r="G16" s="18"/>
    </row>
    <row r="17" ht="18.75" customHeight="1" spans="1:7">
      <c r="A17" s="19" t="s">
        <v>71</v>
      </c>
      <c r="B17" s="19" t="s">
        <v>257</v>
      </c>
      <c r="C17" s="19" t="s">
        <v>259</v>
      </c>
      <c r="D17" s="19" t="s">
        <v>757</v>
      </c>
      <c r="E17" s="20">
        <v>1243638.42</v>
      </c>
      <c r="F17" s="18"/>
      <c r="G17" s="18"/>
    </row>
    <row r="18" ht="18.75" customHeight="1" spans="1:7">
      <c r="A18" s="19" t="s">
        <v>71</v>
      </c>
      <c r="B18" s="19" t="s">
        <v>257</v>
      </c>
      <c r="C18" s="19" t="s">
        <v>277</v>
      </c>
      <c r="D18" s="19" t="s">
        <v>757</v>
      </c>
      <c r="E18" s="20">
        <v>102000</v>
      </c>
      <c r="F18" s="18"/>
      <c r="G18" s="18"/>
    </row>
    <row r="19" ht="18.75" customHeight="1" spans="1:7">
      <c r="A19" s="19" t="s">
        <v>71</v>
      </c>
      <c r="B19" s="19" t="s">
        <v>250</v>
      </c>
      <c r="C19" s="19" t="s">
        <v>252</v>
      </c>
      <c r="D19" s="19" t="s">
        <v>757</v>
      </c>
      <c r="E19" s="20">
        <v>324600</v>
      </c>
      <c r="F19" s="18"/>
      <c r="G19" s="18"/>
    </row>
    <row r="20" ht="18.75" customHeight="1" spans="1:7">
      <c r="A20" s="19" t="s">
        <v>71</v>
      </c>
      <c r="B20" s="19" t="s">
        <v>250</v>
      </c>
      <c r="C20" s="19" t="s">
        <v>272</v>
      </c>
      <c r="D20" s="19" t="s">
        <v>757</v>
      </c>
      <c r="E20" s="20">
        <v>78200</v>
      </c>
      <c r="F20" s="18"/>
      <c r="G20" s="18"/>
    </row>
    <row r="21" ht="18.75" customHeight="1" spans="1:7">
      <c r="A21" s="21"/>
      <c r="B21" s="22"/>
      <c r="C21" s="22"/>
      <c r="D21" s="21"/>
      <c r="E21" s="23"/>
      <c r="F21" s="24"/>
      <c r="G21" s="24"/>
    </row>
    <row r="22" ht="18.75" customHeight="1" spans="1:7">
      <c r="A22" s="25" t="s">
        <v>57</v>
      </c>
      <c r="B22" s="26" t="s">
        <v>758</v>
      </c>
      <c r="C22" s="26"/>
      <c r="D22" s="27"/>
      <c r="E22" s="23">
        <f>SUM(E8:E21)</f>
        <v>3136964.94</v>
      </c>
      <c r="F22" s="24"/>
      <c r="G22" s="24"/>
    </row>
  </sheetData>
  <mergeCells count="11">
    <mergeCell ref="A3:G3"/>
    <mergeCell ref="A4:D4"/>
    <mergeCell ref="E5:G5"/>
    <mergeCell ref="A22:D22"/>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workbookViewId="0">
      <pane ySplit="1" topLeftCell="A2" activePane="bottomLeft" state="frozen"/>
      <selection/>
      <selection pane="bottomLeft" activeCell="B27" sqref="B27"/>
    </sheetView>
  </sheetViews>
  <sheetFormatPr defaultColWidth="8" defaultRowHeight="14.25" customHeight="1"/>
  <cols>
    <col min="1" max="1" width="21.1416666666667" customWidth="1"/>
    <col min="2" max="2" width="35.275" customWidth="1"/>
    <col min="3" max="19" width="16.175" customWidth="1"/>
  </cols>
  <sheetData>
    <row r="1" customHeight="1" spans="1:19">
      <c r="A1" s="1"/>
      <c r="B1" s="1"/>
      <c r="C1" s="1"/>
      <c r="D1" s="1"/>
      <c r="E1" s="1"/>
      <c r="F1" s="1"/>
      <c r="G1" s="1"/>
      <c r="H1" s="1"/>
      <c r="I1" s="1"/>
      <c r="J1" s="1"/>
      <c r="K1" s="1"/>
      <c r="L1" s="1"/>
      <c r="M1" s="1"/>
      <c r="N1" s="1"/>
      <c r="O1" s="1"/>
      <c r="P1" s="1"/>
      <c r="Q1" s="1"/>
      <c r="R1" s="1"/>
      <c r="S1" s="1"/>
    </row>
    <row r="2" ht="12" customHeight="1" spans="1:19">
      <c r="A2" s="34"/>
      <c r="J2" s="170"/>
      <c r="R2" s="3" t="s">
        <v>53</v>
      </c>
    </row>
    <row r="3" ht="36" customHeight="1" spans="1:19">
      <c r="A3" s="171" t="s">
        <v>54</v>
      </c>
      <c r="B3" s="28"/>
      <c r="C3" s="28"/>
      <c r="D3" s="28"/>
      <c r="E3" s="28"/>
      <c r="F3" s="28"/>
      <c r="G3" s="28"/>
      <c r="H3" s="28"/>
      <c r="I3" s="28"/>
      <c r="J3" s="52"/>
      <c r="K3" s="28"/>
      <c r="L3" s="28"/>
      <c r="M3" s="28"/>
      <c r="N3" s="28"/>
      <c r="O3" s="28"/>
      <c r="P3" s="28"/>
      <c r="Q3" s="28"/>
      <c r="R3" s="28"/>
      <c r="S3" s="28"/>
    </row>
    <row r="4" ht="20.25" customHeight="1" spans="1:19">
      <c r="A4" s="97" t="s">
        <v>2</v>
      </c>
      <c r="B4" s="7"/>
      <c r="C4" s="7"/>
      <c r="D4" s="7"/>
      <c r="E4" s="7"/>
      <c r="F4" s="7"/>
      <c r="G4" s="7"/>
      <c r="H4" s="7"/>
      <c r="I4" s="7"/>
      <c r="J4" s="172"/>
      <c r="K4" s="7"/>
      <c r="L4" s="7"/>
      <c r="M4" s="7"/>
      <c r="N4" s="8"/>
      <c r="O4" s="8"/>
      <c r="P4" s="8"/>
      <c r="Q4" s="8"/>
      <c r="R4" s="8" t="s">
        <v>3</v>
      </c>
      <c r="S4" s="8" t="s">
        <v>3</v>
      </c>
    </row>
    <row r="5" ht="18.75" customHeight="1" spans="1:19">
      <c r="A5" s="173" t="s">
        <v>55</v>
      </c>
      <c r="B5" s="174" t="s">
        <v>56</v>
      </c>
      <c r="C5" s="174" t="s">
        <v>57</v>
      </c>
      <c r="D5" s="175" t="s">
        <v>58</v>
      </c>
      <c r="E5" s="176"/>
      <c r="F5" s="176"/>
      <c r="G5" s="176"/>
      <c r="H5" s="176"/>
      <c r="I5" s="176"/>
      <c r="J5" s="177"/>
      <c r="K5" s="176"/>
      <c r="L5" s="176"/>
      <c r="M5" s="176"/>
      <c r="N5" s="178"/>
      <c r="O5" s="178" t="s">
        <v>46</v>
      </c>
      <c r="P5" s="178"/>
      <c r="Q5" s="178"/>
      <c r="R5" s="178"/>
      <c r="S5" s="178"/>
    </row>
    <row r="6" ht="18" customHeight="1" spans="1:19">
      <c r="A6" s="179"/>
      <c r="B6" s="180"/>
      <c r="C6" s="180"/>
      <c r="D6" s="180" t="s">
        <v>59</v>
      </c>
      <c r="E6" s="180" t="s">
        <v>60</v>
      </c>
      <c r="F6" s="180" t="s">
        <v>61</v>
      </c>
      <c r="G6" s="180" t="s">
        <v>62</v>
      </c>
      <c r="H6" s="180" t="s">
        <v>63</v>
      </c>
      <c r="I6" s="181" t="s">
        <v>64</v>
      </c>
      <c r="J6" s="182"/>
      <c r="K6" s="181" t="s">
        <v>65</v>
      </c>
      <c r="L6" s="181" t="s">
        <v>66</v>
      </c>
      <c r="M6" s="181" t="s">
        <v>67</v>
      </c>
      <c r="N6" s="183" t="s">
        <v>68</v>
      </c>
      <c r="O6" s="184" t="s">
        <v>59</v>
      </c>
      <c r="P6" s="184" t="s">
        <v>60</v>
      </c>
      <c r="Q6" s="184" t="s">
        <v>61</v>
      </c>
      <c r="R6" s="184" t="s">
        <v>62</v>
      </c>
      <c r="S6" s="184" t="s">
        <v>69</v>
      </c>
    </row>
    <row r="7" ht="29.25" customHeight="1" spans="1:19">
      <c r="A7" s="185"/>
      <c r="B7" s="186"/>
      <c r="C7" s="186"/>
      <c r="D7" s="186"/>
      <c r="E7" s="186"/>
      <c r="F7" s="186"/>
      <c r="G7" s="186"/>
      <c r="H7" s="186"/>
      <c r="I7" s="187" t="s">
        <v>59</v>
      </c>
      <c r="J7" s="187" t="s">
        <v>70</v>
      </c>
      <c r="K7" s="187" t="s">
        <v>65</v>
      </c>
      <c r="L7" s="187" t="s">
        <v>66</v>
      </c>
      <c r="M7" s="187" t="s">
        <v>67</v>
      </c>
      <c r="N7" s="187" t="s">
        <v>68</v>
      </c>
      <c r="O7" s="187"/>
      <c r="P7" s="187"/>
      <c r="Q7" s="187"/>
      <c r="R7" s="187"/>
      <c r="S7" s="187"/>
    </row>
    <row r="8" ht="16.5" customHeight="1" spans="1:19">
      <c r="A8" s="154">
        <v>1</v>
      </c>
      <c r="B8" s="18">
        <v>2</v>
      </c>
      <c r="C8" s="18">
        <v>3</v>
      </c>
      <c r="D8" s="18">
        <v>4</v>
      </c>
      <c r="E8" s="154">
        <v>5</v>
      </c>
      <c r="F8" s="18">
        <v>6</v>
      </c>
      <c r="G8" s="18">
        <v>7</v>
      </c>
      <c r="H8" s="154">
        <v>8</v>
      </c>
      <c r="I8" s="18">
        <v>9</v>
      </c>
      <c r="J8" s="32">
        <v>10</v>
      </c>
      <c r="K8" s="32">
        <v>11</v>
      </c>
      <c r="L8" s="188">
        <v>12</v>
      </c>
      <c r="M8" s="32">
        <v>13</v>
      </c>
      <c r="N8" s="32">
        <v>14</v>
      </c>
      <c r="O8" s="32">
        <v>15</v>
      </c>
      <c r="P8" s="32">
        <v>16</v>
      </c>
      <c r="Q8" s="32">
        <v>17</v>
      </c>
      <c r="R8" s="32">
        <v>18</v>
      </c>
      <c r="S8" s="32">
        <v>19</v>
      </c>
    </row>
    <row r="9" ht="31.4" customHeight="1" spans="1:19">
      <c r="A9" s="33">
        <v>131011</v>
      </c>
      <c r="B9" s="33" t="s">
        <v>71</v>
      </c>
      <c r="C9" s="24">
        <f>D9+O9</f>
        <v>30708099.15</v>
      </c>
      <c r="D9" s="20">
        <f>E9+I9</f>
        <v>30708099.15</v>
      </c>
      <c r="E9" s="92">
        <v>13367419.94</v>
      </c>
      <c r="F9" s="92"/>
      <c r="G9" s="92"/>
      <c r="H9" s="92"/>
      <c r="I9" s="92">
        <f>J9+K9+L9+M9+N9</f>
        <v>17340679.21</v>
      </c>
      <c r="J9" s="92">
        <v>15301411</v>
      </c>
      <c r="K9" s="92"/>
      <c r="L9" s="92"/>
      <c r="M9" s="92"/>
      <c r="N9" s="92">
        <v>2039268.21</v>
      </c>
      <c r="O9" s="92"/>
      <c r="P9" s="92"/>
      <c r="Q9" s="92"/>
      <c r="R9" s="92"/>
      <c r="S9" s="92"/>
    </row>
    <row r="10" ht="16.5" customHeight="1" spans="1:19">
      <c r="A10" s="189" t="s">
        <v>57</v>
      </c>
      <c r="B10" s="190"/>
      <c r="C10" s="24">
        <v>30708099.15</v>
      </c>
      <c r="D10" s="20">
        <v>30708099.15</v>
      </c>
      <c r="E10" s="92">
        <v>13367419.94</v>
      </c>
      <c r="F10" s="92"/>
      <c r="G10" s="92"/>
      <c r="H10" s="92"/>
      <c r="I10" s="92">
        <f>I9</f>
        <v>17340679.21</v>
      </c>
      <c r="J10" s="92">
        <f>J9</f>
        <v>15301411</v>
      </c>
      <c r="K10" s="92"/>
      <c r="L10" s="92"/>
      <c r="M10" s="92"/>
      <c r="N10" s="92">
        <f>N9</f>
        <v>2039268.21</v>
      </c>
      <c r="O10" s="92"/>
      <c r="P10" s="92"/>
      <c r="Q10" s="92"/>
      <c r="R10" s="92"/>
      <c r="S10" s="92"/>
    </row>
  </sheetData>
  <mergeCells count="20">
    <mergeCell ref="R2:S2"/>
    <mergeCell ref="A3:S3"/>
    <mergeCell ref="A4:D4"/>
    <mergeCell ref="R4:S4"/>
    <mergeCell ref="D5:N5"/>
    <mergeCell ref="O5:S5"/>
    <mergeCell ref="I6:N6"/>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4"/>
  <sheetViews>
    <sheetView showZeros="0" workbookViewId="0">
      <pane ySplit="1" topLeftCell="A4" activePane="bottomLeft" state="frozen"/>
      <selection/>
      <selection pane="bottomLeft" activeCell="D23" sqref="D23"/>
    </sheetView>
  </sheetViews>
  <sheetFormatPr defaultColWidth="9.14166666666667" defaultRowHeight="14.25" customHeight="1"/>
  <cols>
    <col min="1" max="1" width="14.275" customWidth="1"/>
    <col min="2" max="2" width="32.575" customWidth="1"/>
    <col min="3" max="6" width="18.85" customWidth="1"/>
    <col min="7" max="7" width="21.275" customWidth="1"/>
    <col min="8" max="9" width="18.85" customWidth="1"/>
    <col min="10" max="10" width="17.85" customWidth="1"/>
    <col min="11" max="15" width="18.85" customWidth="1"/>
  </cols>
  <sheetData>
    <row r="1" customHeight="1" spans="1:15">
      <c r="A1" s="1"/>
      <c r="B1" s="1"/>
      <c r="C1" s="1"/>
      <c r="D1" s="1"/>
      <c r="E1" s="1"/>
      <c r="F1" s="1"/>
      <c r="G1" s="1"/>
      <c r="H1" s="1"/>
      <c r="I1" s="1"/>
      <c r="J1" s="1"/>
      <c r="K1" s="1"/>
      <c r="L1" s="1"/>
      <c r="M1" s="1"/>
      <c r="N1" s="1"/>
      <c r="O1" s="1"/>
    </row>
    <row r="2" ht="15.75" customHeight="1" spans="1:15">
      <c r="O2" s="60" t="s">
        <v>72</v>
      </c>
    </row>
    <row r="3" ht="28.5" customHeight="1" spans="1:15">
      <c r="A3" s="28" t="s">
        <v>73</v>
      </c>
      <c r="B3" s="28"/>
      <c r="C3" s="28"/>
      <c r="D3" s="28"/>
      <c r="E3" s="28"/>
      <c r="F3" s="28"/>
      <c r="G3" s="28"/>
      <c r="H3" s="28"/>
      <c r="I3" s="28"/>
      <c r="J3" s="28"/>
      <c r="K3" s="28"/>
      <c r="L3" s="28"/>
      <c r="M3" s="28"/>
      <c r="N3" s="28"/>
      <c r="O3" s="28"/>
    </row>
    <row r="4" ht="15" customHeight="1" spans="1:15">
      <c r="A4" s="168" t="s">
        <v>2</v>
      </c>
      <c r="B4" s="106"/>
      <c r="C4" s="63"/>
      <c r="D4" s="63"/>
      <c r="E4" s="63"/>
      <c r="F4" s="63"/>
      <c r="G4" s="7"/>
      <c r="H4" s="63"/>
      <c r="I4" s="63"/>
      <c r="J4" s="7"/>
      <c r="K4" s="63"/>
      <c r="L4" s="63"/>
      <c r="M4" s="7"/>
      <c r="N4" s="7"/>
      <c r="O4" s="107" t="s">
        <v>3</v>
      </c>
    </row>
    <row r="5" ht="18.75" customHeight="1" spans="1:15">
      <c r="A5" s="10" t="s">
        <v>74</v>
      </c>
      <c r="B5" s="10" t="s">
        <v>75</v>
      </c>
      <c r="C5" s="29" t="s">
        <v>57</v>
      </c>
      <c r="D5" s="68" t="s">
        <v>60</v>
      </c>
      <c r="E5" s="68"/>
      <c r="F5" s="68"/>
      <c r="G5" s="169" t="s">
        <v>61</v>
      </c>
      <c r="H5" s="10" t="s">
        <v>62</v>
      </c>
      <c r="I5" s="10" t="s">
        <v>76</v>
      </c>
      <c r="J5" s="11" t="s">
        <v>77</v>
      </c>
      <c r="K5" s="77" t="s">
        <v>78</v>
      </c>
      <c r="L5" s="77" t="s">
        <v>79</v>
      </c>
      <c r="M5" s="77" t="s">
        <v>80</v>
      </c>
      <c r="N5" s="77" t="s">
        <v>81</v>
      </c>
      <c r="O5" s="80" t="s">
        <v>82</v>
      </c>
    </row>
    <row r="6" ht="30" customHeight="1" spans="1:15">
      <c r="A6" s="31"/>
      <c r="B6" s="31"/>
      <c r="C6" s="31"/>
      <c r="D6" s="68" t="s">
        <v>59</v>
      </c>
      <c r="E6" s="68" t="s">
        <v>83</v>
      </c>
      <c r="F6" s="68" t="s">
        <v>84</v>
      </c>
      <c r="G6" s="31"/>
      <c r="H6" s="31"/>
      <c r="I6" s="31"/>
      <c r="J6" s="68" t="s">
        <v>59</v>
      </c>
      <c r="K6" s="88" t="s">
        <v>78</v>
      </c>
      <c r="L6" s="88" t="s">
        <v>79</v>
      </c>
      <c r="M6" s="88" t="s">
        <v>80</v>
      </c>
      <c r="N6" s="88" t="s">
        <v>81</v>
      </c>
      <c r="O6" s="88" t="s">
        <v>82</v>
      </c>
    </row>
    <row r="7" ht="16.5" customHeight="1" spans="1:15">
      <c r="A7" s="68">
        <v>1</v>
      </c>
      <c r="B7" s="68">
        <v>2</v>
      </c>
      <c r="C7" s="68">
        <v>3</v>
      </c>
      <c r="D7" s="68">
        <v>4</v>
      </c>
      <c r="E7" s="68">
        <v>5</v>
      </c>
      <c r="F7" s="68">
        <v>6</v>
      </c>
      <c r="G7" s="68">
        <v>7</v>
      </c>
      <c r="H7" s="54">
        <v>8</v>
      </c>
      <c r="I7" s="54">
        <v>9</v>
      </c>
      <c r="J7" s="54">
        <v>10</v>
      </c>
      <c r="K7" s="54">
        <v>11</v>
      </c>
      <c r="L7" s="54">
        <v>12</v>
      </c>
      <c r="M7" s="54">
        <v>13</v>
      </c>
      <c r="N7" s="54">
        <v>14</v>
      </c>
      <c r="O7" s="68">
        <v>15</v>
      </c>
    </row>
    <row r="8" ht="20.25" customHeight="1" spans="1:15">
      <c r="A8" s="19">
        <v>201</v>
      </c>
      <c r="B8" s="19" t="s">
        <v>85</v>
      </c>
      <c r="C8" s="20">
        <f>D8+G8+H8+I8+J8</f>
        <v>4000</v>
      </c>
      <c r="D8" s="20">
        <f>E8+F8</f>
        <v>4000</v>
      </c>
      <c r="E8" s="20"/>
      <c r="F8" s="20">
        <f>F9</f>
        <v>4000</v>
      </c>
      <c r="G8" s="20"/>
      <c r="H8" s="92"/>
      <c r="I8" s="92"/>
      <c r="J8" s="92"/>
      <c r="K8" s="92"/>
      <c r="L8" s="92"/>
      <c r="M8" s="92"/>
      <c r="N8" s="92"/>
      <c r="O8" s="20"/>
    </row>
    <row r="9" ht="20.25" customHeight="1" spans="1:15">
      <c r="A9" s="19">
        <v>20106</v>
      </c>
      <c r="B9" s="19" t="s">
        <v>86</v>
      </c>
      <c r="C9" s="20">
        <f t="shared" ref="C9:C33" si="0">D9+G9+H9+I9+J9</f>
        <v>4000</v>
      </c>
      <c r="D9" s="20">
        <f t="shared" ref="D9:D33" si="1">E9+F9</f>
        <v>4000</v>
      </c>
      <c r="E9" s="20"/>
      <c r="F9" s="20">
        <f>F10</f>
        <v>4000</v>
      </c>
      <c r="G9" s="20"/>
      <c r="H9" s="92"/>
      <c r="I9" s="92"/>
      <c r="J9" s="92"/>
      <c r="K9" s="92"/>
      <c r="L9" s="92"/>
      <c r="M9" s="92"/>
      <c r="N9" s="92"/>
      <c r="O9" s="20"/>
    </row>
    <row r="10" ht="20.25" customHeight="1" spans="1:15">
      <c r="A10" s="19">
        <v>2010699</v>
      </c>
      <c r="B10" s="19" t="s">
        <v>87</v>
      </c>
      <c r="C10" s="20">
        <f t="shared" si="0"/>
        <v>4000</v>
      </c>
      <c r="D10" s="20">
        <f t="shared" si="1"/>
        <v>4000</v>
      </c>
      <c r="E10" s="20"/>
      <c r="F10" s="20">
        <v>4000</v>
      </c>
      <c r="G10" s="20"/>
      <c r="H10" s="92"/>
      <c r="I10" s="92"/>
      <c r="J10" s="92"/>
      <c r="K10" s="92"/>
      <c r="L10" s="92"/>
      <c r="M10" s="92"/>
      <c r="N10" s="92"/>
      <c r="O10" s="20"/>
    </row>
    <row r="11" ht="20.25" customHeight="1" spans="1:15">
      <c r="A11" s="19">
        <v>208</v>
      </c>
      <c r="B11" s="19" t="s">
        <v>88</v>
      </c>
      <c r="C11" s="20">
        <f t="shared" si="0"/>
        <v>1200528</v>
      </c>
      <c r="D11" s="20">
        <f t="shared" si="1"/>
        <v>1200528</v>
      </c>
      <c r="E11" s="20">
        <f>E12</f>
        <v>1200528</v>
      </c>
      <c r="F11" s="20"/>
      <c r="G11" s="20"/>
      <c r="H11" s="92"/>
      <c r="I11" s="92"/>
      <c r="J11" s="92"/>
      <c r="K11" s="92"/>
      <c r="L11" s="92"/>
      <c r="M11" s="92"/>
      <c r="N11" s="92"/>
      <c r="O11" s="20"/>
    </row>
    <row r="12" ht="20.25" customHeight="1" spans="1:15">
      <c r="A12" s="19">
        <v>20805</v>
      </c>
      <c r="B12" s="19" t="s">
        <v>89</v>
      </c>
      <c r="C12" s="20">
        <f t="shared" si="0"/>
        <v>1200528</v>
      </c>
      <c r="D12" s="20">
        <f t="shared" si="1"/>
        <v>1200528</v>
      </c>
      <c r="E12" s="20">
        <f>E13</f>
        <v>1200528</v>
      </c>
      <c r="F12" s="20"/>
      <c r="G12" s="20"/>
      <c r="H12" s="92"/>
      <c r="I12" s="92"/>
      <c r="J12" s="92"/>
      <c r="K12" s="92"/>
      <c r="L12" s="92"/>
      <c r="M12" s="92"/>
      <c r="N12" s="92"/>
      <c r="O12" s="20"/>
    </row>
    <row r="13" ht="20.25" customHeight="1" spans="1:15">
      <c r="A13" s="19">
        <v>2080505</v>
      </c>
      <c r="B13" s="19" t="s">
        <v>90</v>
      </c>
      <c r="C13" s="20">
        <f t="shared" si="0"/>
        <v>1200528</v>
      </c>
      <c r="D13" s="20">
        <f t="shared" si="1"/>
        <v>1200528</v>
      </c>
      <c r="E13" s="20">
        <v>1200528</v>
      </c>
      <c r="F13" s="20"/>
      <c r="G13" s="20"/>
      <c r="H13" s="92"/>
      <c r="I13" s="92"/>
      <c r="J13" s="92"/>
      <c r="K13" s="92"/>
      <c r="L13" s="92"/>
      <c r="M13" s="92"/>
      <c r="N13" s="92"/>
      <c r="O13" s="20"/>
    </row>
    <row r="14" ht="20.25" customHeight="1" spans="1:15">
      <c r="A14" s="19">
        <v>210</v>
      </c>
      <c r="B14" s="19" t="s">
        <v>91</v>
      </c>
      <c r="C14" s="20">
        <f t="shared" si="0"/>
        <v>28540247.15</v>
      </c>
      <c r="D14" s="20">
        <f t="shared" si="1"/>
        <v>11199567.94</v>
      </c>
      <c r="E14" s="20">
        <f>E15+E20+E25+E27+E17</f>
        <v>8066608</v>
      </c>
      <c r="F14" s="20">
        <f>F15+F17+F20+F25+F27</f>
        <v>3132959.94</v>
      </c>
      <c r="G14" s="20"/>
      <c r="H14" s="92"/>
      <c r="I14" s="92"/>
      <c r="J14" s="92">
        <f>K14+L14+M14+N14+O14</f>
        <v>17340679.21</v>
      </c>
      <c r="K14" s="92">
        <f>K17</f>
        <v>15301411</v>
      </c>
      <c r="L14" s="92"/>
      <c r="M14" s="92"/>
      <c r="N14" s="92"/>
      <c r="O14" s="20">
        <f>O17+O20</f>
        <v>2039268.21</v>
      </c>
    </row>
    <row r="15" ht="20.25" customHeight="1" spans="1:15">
      <c r="A15" s="19">
        <v>21001</v>
      </c>
      <c r="B15" s="19" t="s">
        <v>92</v>
      </c>
      <c r="C15" s="20">
        <f t="shared" si="0"/>
        <v>40320</v>
      </c>
      <c r="D15" s="20">
        <f t="shared" si="1"/>
        <v>40320</v>
      </c>
      <c r="E15" s="20"/>
      <c r="F15" s="20">
        <f>F16</f>
        <v>40320</v>
      </c>
      <c r="G15" s="20"/>
      <c r="H15" s="92"/>
      <c r="I15" s="92"/>
      <c r="J15" s="92"/>
      <c r="K15" s="92"/>
      <c r="L15" s="92"/>
      <c r="M15" s="92"/>
      <c r="N15" s="92"/>
      <c r="O15" s="20"/>
    </row>
    <row r="16" ht="20.25" customHeight="1" spans="1:15">
      <c r="A16" s="19">
        <v>2100199</v>
      </c>
      <c r="B16" s="19" t="s">
        <v>93</v>
      </c>
      <c r="C16" s="20">
        <f t="shared" si="0"/>
        <v>40320</v>
      </c>
      <c r="D16" s="20">
        <f t="shared" si="1"/>
        <v>40320</v>
      </c>
      <c r="E16" s="20"/>
      <c r="F16" s="20">
        <v>40320</v>
      </c>
      <c r="G16" s="20"/>
      <c r="H16" s="92"/>
      <c r="I16" s="92"/>
      <c r="J16" s="92"/>
      <c r="K16" s="92"/>
      <c r="L16" s="92"/>
      <c r="M16" s="92"/>
      <c r="N16" s="92"/>
      <c r="O16" s="20"/>
    </row>
    <row r="17" ht="20.25" customHeight="1" spans="1:15">
      <c r="A17" s="19">
        <v>21003</v>
      </c>
      <c r="B17" s="19" t="s">
        <v>94</v>
      </c>
      <c r="C17" s="20">
        <f t="shared" si="0"/>
        <v>24172331.67</v>
      </c>
      <c r="D17" s="20">
        <f t="shared" si="1"/>
        <v>7762451.76</v>
      </c>
      <c r="E17" s="20">
        <f>E18+E19</f>
        <v>7162153.84</v>
      </c>
      <c r="F17" s="20">
        <f>F18+F19</f>
        <v>600297.92</v>
      </c>
      <c r="G17" s="20"/>
      <c r="H17" s="92"/>
      <c r="I17" s="92"/>
      <c r="J17" s="92">
        <f>K17+L17+M17+N17+O17</f>
        <v>16409879.91</v>
      </c>
      <c r="K17" s="92">
        <f>K18+K19</f>
        <v>15301411</v>
      </c>
      <c r="L17" s="92"/>
      <c r="M17" s="92"/>
      <c r="N17" s="92"/>
      <c r="O17" s="20">
        <f>O18+O19</f>
        <v>1108468.91</v>
      </c>
    </row>
    <row r="18" ht="20.25" customHeight="1" spans="1:15">
      <c r="A18" s="19">
        <v>2100301</v>
      </c>
      <c r="B18" s="19" t="s">
        <v>95</v>
      </c>
      <c r="C18" s="20">
        <f t="shared" si="0"/>
        <v>23896633.75</v>
      </c>
      <c r="D18" s="20">
        <f t="shared" si="1"/>
        <v>7486753.84</v>
      </c>
      <c r="E18" s="20">
        <v>7162153.84</v>
      </c>
      <c r="F18" s="20">
        <v>324600</v>
      </c>
      <c r="G18" s="20"/>
      <c r="H18" s="92"/>
      <c r="I18" s="92"/>
      <c r="J18" s="92">
        <f>K18+L18+M18+N18+O18</f>
        <v>16409879.91</v>
      </c>
      <c r="K18" s="92">
        <v>15301411</v>
      </c>
      <c r="L18" s="92"/>
      <c r="M18" s="92"/>
      <c r="N18" s="92"/>
      <c r="O18" s="20">
        <v>1108468.91</v>
      </c>
    </row>
    <row r="19" ht="20.25" customHeight="1" spans="1:15">
      <c r="A19" s="19">
        <v>2100399</v>
      </c>
      <c r="B19" s="19" t="s">
        <v>96</v>
      </c>
      <c r="C19" s="20">
        <f t="shared" si="0"/>
        <v>275697.92</v>
      </c>
      <c r="D19" s="20">
        <f t="shared" si="1"/>
        <v>275697.92</v>
      </c>
      <c r="E19" s="20"/>
      <c r="F19" s="20">
        <v>275697.92</v>
      </c>
      <c r="G19" s="20"/>
      <c r="H19" s="92"/>
      <c r="I19" s="92"/>
      <c r="J19" s="92"/>
      <c r="K19" s="92"/>
      <c r="L19" s="92"/>
      <c r="M19" s="92"/>
      <c r="N19" s="92"/>
      <c r="O19" s="20"/>
    </row>
    <row r="20" ht="20.25" customHeight="1" spans="1:15">
      <c r="A20" s="19" t="s">
        <v>97</v>
      </c>
      <c r="B20" s="19" t="s">
        <v>98</v>
      </c>
      <c r="C20" s="20">
        <f t="shared" si="0"/>
        <v>3414117.32</v>
      </c>
      <c r="D20" s="20">
        <f t="shared" si="1"/>
        <v>2483318.02</v>
      </c>
      <c r="E20" s="20"/>
      <c r="F20" s="20">
        <f>F21+F22+F23+F24</f>
        <v>2483318.02</v>
      </c>
      <c r="G20" s="20"/>
      <c r="H20" s="92"/>
      <c r="I20" s="92"/>
      <c r="J20" s="92">
        <f>K20+L20+M20+N20+O20</f>
        <v>930799.3</v>
      </c>
      <c r="K20" s="92"/>
      <c r="L20" s="92"/>
      <c r="M20" s="92"/>
      <c r="N20" s="92"/>
      <c r="O20" s="20">
        <f>O21+O22+O23+O24</f>
        <v>930799.3</v>
      </c>
    </row>
    <row r="21" ht="20.25" customHeight="1" spans="1:15">
      <c r="A21" s="19" t="s">
        <v>99</v>
      </c>
      <c r="B21" s="19" t="s">
        <v>100</v>
      </c>
      <c r="C21" s="20">
        <f t="shared" si="0"/>
        <v>3210397.32</v>
      </c>
      <c r="D21" s="20">
        <f t="shared" si="1"/>
        <v>2279598.02</v>
      </c>
      <c r="E21" s="20"/>
      <c r="F21" s="20">
        <v>2279598.02</v>
      </c>
      <c r="G21" s="20"/>
      <c r="H21" s="92"/>
      <c r="I21" s="92"/>
      <c r="J21" s="92">
        <f>K21+L21+M21+N21+O21</f>
        <v>930799.3</v>
      </c>
      <c r="K21" s="92"/>
      <c r="L21" s="92"/>
      <c r="M21" s="92"/>
      <c r="N21" s="92"/>
      <c r="O21" s="20">
        <v>930799.3</v>
      </c>
    </row>
    <row r="22" ht="20.25" customHeight="1" spans="1:15">
      <c r="A22" s="19" t="s">
        <v>101</v>
      </c>
      <c r="B22" s="19" t="s">
        <v>102</v>
      </c>
      <c r="C22" s="20">
        <f t="shared" si="0"/>
        <v>120520</v>
      </c>
      <c r="D22" s="20">
        <f t="shared" si="1"/>
        <v>120520</v>
      </c>
      <c r="E22" s="20"/>
      <c r="F22" s="20">
        <v>120520</v>
      </c>
      <c r="G22" s="20"/>
      <c r="H22" s="92"/>
      <c r="I22" s="92"/>
      <c r="J22" s="92"/>
      <c r="K22" s="92"/>
      <c r="L22" s="92"/>
      <c r="M22" s="92"/>
      <c r="N22" s="92"/>
      <c r="O22" s="20"/>
    </row>
    <row r="23" ht="20.25" customHeight="1" spans="1:15">
      <c r="A23" s="19" t="s">
        <v>103</v>
      </c>
      <c r="B23" s="19" t="s">
        <v>104</v>
      </c>
      <c r="C23" s="20">
        <f t="shared" si="0"/>
        <v>5000</v>
      </c>
      <c r="D23" s="20">
        <f t="shared" si="1"/>
        <v>5000</v>
      </c>
      <c r="E23" s="20"/>
      <c r="F23" s="20">
        <v>5000</v>
      </c>
      <c r="G23" s="20"/>
      <c r="H23" s="92"/>
      <c r="I23" s="92"/>
      <c r="J23" s="92"/>
      <c r="K23" s="92"/>
      <c r="L23" s="92"/>
      <c r="M23" s="92"/>
      <c r="N23" s="92"/>
      <c r="O23" s="20"/>
    </row>
    <row r="24" ht="20.25" customHeight="1" spans="1:15">
      <c r="A24" s="19" t="s">
        <v>105</v>
      </c>
      <c r="B24" s="19" t="s">
        <v>106</v>
      </c>
      <c r="C24" s="20">
        <f t="shared" si="0"/>
        <v>78200</v>
      </c>
      <c r="D24" s="20">
        <f t="shared" si="1"/>
        <v>78200</v>
      </c>
      <c r="E24" s="20"/>
      <c r="F24" s="20">
        <v>78200</v>
      </c>
      <c r="G24" s="20"/>
      <c r="H24" s="92"/>
      <c r="I24" s="92"/>
      <c r="J24" s="92"/>
      <c r="K24" s="92"/>
      <c r="L24" s="92"/>
      <c r="M24" s="92"/>
      <c r="N24" s="92"/>
      <c r="O24" s="20"/>
    </row>
    <row r="25" ht="20.25" customHeight="1" spans="1:15">
      <c r="A25" s="19" t="s">
        <v>107</v>
      </c>
      <c r="B25" s="19" t="s">
        <v>108</v>
      </c>
      <c r="C25" s="20">
        <f t="shared" si="0"/>
        <v>9024</v>
      </c>
      <c r="D25" s="20">
        <f t="shared" si="1"/>
        <v>9024</v>
      </c>
      <c r="E25" s="20"/>
      <c r="F25" s="20">
        <f>F26</f>
        <v>9024</v>
      </c>
      <c r="G25" s="20"/>
      <c r="H25" s="92"/>
      <c r="I25" s="92"/>
      <c r="J25" s="92"/>
      <c r="K25" s="92"/>
      <c r="L25" s="92"/>
      <c r="M25" s="92"/>
      <c r="N25" s="92"/>
      <c r="O25" s="20"/>
    </row>
    <row r="26" ht="20.25" customHeight="1" spans="1:15">
      <c r="A26" s="19">
        <v>2100799</v>
      </c>
      <c r="B26" s="19" t="s">
        <v>109</v>
      </c>
      <c r="C26" s="20">
        <f t="shared" si="0"/>
        <v>9024</v>
      </c>
      <c r="D26" s="20">
        <f t="shared" si="1"/>
        <v>9024</v>
      </c>
      <c r="E26" s="20"/>
      <c r="F26" s="20">
        <v>9024</v>
      </c>
      <c r="G26" s="20"/>
      <c r="H26" s="92"/>
      <c r="I26" s="92"/>
      <c r="J26" s="92"/>
      <c r="K26" s="92"/>
      <c r="L26" s="92"/>
      <c r="M26" s="92"/>
      <c r="N26" s="92"/>
      <c r="O26" s="20"/>
    </row>
    <row r="27" ht="20.25" customHeight="1" spans="1:15">
      <c r="A27" s="19" t="s">
        <v>110</v>
      </c>
      <c r="B27" s="19" t="s">
        <v>111</v>
      </c>
      <c r="C27" s="20">
        <f t="shared" si="0"/>
        <v>904454.16</v>
      </c>
      <c r="D27" s="20">
        <f t="shared" si="1"/>
        <v>904454.16</v>
      </c>
      <c r="E27" s="20">
        <f>E28+E29+E30</f>
        <v>904454.16</v>
      </c>
      <c r="F27" s="20"/>
      <c r="G27" s="20"/>
      <c r="H27" s="92"/>
      <c r="I27" s="92"/>
      <c r="J27" s="92"/>
      <c r="K27" s="92"/>
      <c r="L27" s="92"/>
      <c r="M27" s="92"/>
      <c r="N27" s="92"/>
      <c r="O27" s="20"/>
    </row>
    <row r="28" ht="20.25" customHeight="1" spans="1:15">
      <c r="A28" s="19" t="s">
        <v>112</v>
      </c>
      <c r="B28" s="19" t="s">
        <v>113</v>
      </c>
      <c r="C28" s="20">
        <f t="shared" si="0"/>
        <v>564039</v>
      </c>
      <c r="D28" s="20">
        <f t="shared" si="1"/>
        <v>564039</v>
      </c>
      <c r="E28" s="20">
        <v>564039</v>
      </c>
      <c r="F28" s="20"/>
      <c r="G28" s="20"/>
      <c r="H28" s="92"/>
      <c r="I28" s="92"/>
      <c r="J28" s="92"/>
      <c r="K28" s="92"/>
      <c r="L28" s="92"/>
      <c r="M28" s="92"/>
      <c r="N28" s="92"/>
      <c r="O28" s="20"/>
    </row>
    <row r="29" ht="20.25" customHeight="1" spans="1:15">
      <c r="A29" s="19" t="s">
        <v>114</v>
      </c>
      <c r="B29" s="19" t="s">
        <v>115</v>
      </c>
      <c r="C29" s="20">
        <f t="shared" si="0"/>
        <v>286965</v>
      </c>
      <c r="D29" s="20">
        <f t="shared" si="1"/>
        <v>286965</v>
      </c>
      <c r="E29" s="20">
        <v>286965</v>
      </c>
      <c r="F29" s="20"/>
      <c r="G29" s="20"/>
      <c r="H29" s="92"/>
      <c r="I29" s="92"/>
      <c r="J29" s="92"/>
      <c r="K29" s="92"/>
      <c r="L29" s="92"/>
      <c r="M29" s="92"/>
      <c r="N29" s="92"/>
      <c r="O29" s="20"/>
    </row>
    <row r="30" ht="20.25" customHeight="1" spans="1:15">
      <c r="A30" s="19" t="s">
        <v>116</v>
      </c>
      <c r="B30" s="19" t="s">
        <v>117</v>
      </c>
      <c r="C30" s="20">
        <f t="shared" si="0"/>
        <v>53450.16</v>
      </c>
      <c r="D30" s="20">
        <f t="shared" si="1"/>
        <v>53450.16</v>
      </c>
      <c r="E30" s="20">
        <v>53450.16</v>
      </c>
      <c r="F30" s="20"/>
      <c r="G30" s="20"/>
      <c r="H30" s="92"/>
      <c r="I30" s="92"/>
      <c r="J30" s="92"/>
      <c r="K30" s="92"/>
      <c r="L30" s="92"/>
      <c r="M30" s="92"/>
      <c r="N30" s="92"/>
      <c r="O30" s="20"/>
    </row>
    <row r="31" ht="20.25" customHeight="1" spans="1:15">
      <c r="A31" s="19" t="s">
        <v>118</v>
      </c>
      <c r="B31" s="19" t="s">
        <v>119</v>
      </c>
      <c r="C31" s="20">
        <f t="shared" si="0"/>
        <v>963324</v>
      </c>
      <c r="D31" s="20">
        <f t="shared" si="1"/>
        <v>963324</v>
      </c>
      <c r="E31" s="20">
        <f>E32</f>
        <v>963324</v>
      </c>
      <c r="F31" s="20"/>
      <c r="G31" s="20"/>
      <c r="H31" s="92"/>
      <c r="I31" s="92"/>
      <c r="J31" s="92"/>
      <c r="K31" s="92"/>
      <c r="L31" s="92"/>
      <c r="M31" s="92"/>
      <c r="N31" s="92"/>
      <c r="O31" s="20"/>
    </row>
    <row r="32" ht="20.25" customHeight="1" spans="1:15">
      <c r="A32" s="19" t="s">
        <v>120</v>
      </c>
      <c r="B32" s="19" t="s">
        <v>121</v>
      </c>
      <c r="C32" s="20">
        <f t="shared" si="0"/>
        <v>963324</v>
      </c>
      <c r="D32" s="20">
        <f t="shared" si="1"/>
        <v>963324</v>
      </c>
      <c r="E32" s="20">
        <f>E33</f>
        <v>963324</v>
      </c>
      <c r="F32" s="20"/>
      <c r="G32" s="20"/>
      <c r="H32" s="92"/>
      <c r="I32" s="92"/>
      <c r="J32" s="92"/>
      <c r="K32" s="92"/>
      <c r="L32" s="92"/>
      <c r="M32" s="92"/>
      <c r="N32" s="92"/>
      <c r="O32" s="20"/>
    </row>
    <row r="33" ht="20.25" customHeight="1" spans="1:15">
      <c r="A33" s="19" t="s">
        <v>122</v>
      </c>
      <c r="B33" s="19" t="s">
        <v>123</v>
      </c>
      <c r="C33" s="20">
        <f t="shared" si="0"/>
        <v>963324</v>
      </c>
      <c r="D33" s="20">
        <f t="shared" si="1"/>
        <v>963324</v>
      </c>
      <c r="E33" s="20">
        <v>963324</v>
      </c>
      <c r="F33" s="20"/>
      <c r="G33" s="20"/>
      <c r="H33" s="92"/>
      <c r="I33" s="92"/>
      <c r="J33" s="92"/>
      <c r="K33" s="92"/>
      <c r="L33" s="92"/>
      <c r="M33" s="92"/>
      <c r="N33" s="92"/>
      <c r="O33" s="20"/>
    </row>
    <row r="34" ht="17.25" customHeight="1" spans="1:15">
      <c r="A34" s="108" t="s">
        <v>124</v>
      </c>
      <c r="B34" s="108" t="s">
        <v>124</v>
      </c>
      <c r="C34" s="20">
        <f>C8+C11+C14+C31</f>
        <v>30708099.15</v>
      </c>
      <c r="D34" s="20">
        <f>D8+D11+D14+D31</f>
        <v>13367419.94</v>
      </c>
      <c r="E34" s="20">
        <f>E8+E11+E14+E31</f>
        <v>10230460</v>
      </c>
      <c r="F34" s="20">
        <f>F8+F11+F14+F31</f>
        <v>3136959.94</v>
      </c>
      <c r="G34" s="20">
        <f t="shared" ref="G34:O34" si="2">G8+G11+G14+G31</f>
        <v>0</v>
      </c>
      <c r="H34" s="20">
        <f t="shared" si="2"/>
        <v>0</v>
      </c>
      <c r="I34" s="20">
        <f t="shared" si="2"/>
        <v>0</v>
      </c>
      <c r="J34" s="20">
        <f t="shared" si="2"/>
        <v>17340679.21</v>
      </c>
      <c r="K34" s="20">
        <f t="shared" si="2"/>
        <v>15301411</v>
      </c>
      <c r="L34" s="20">
        <f t="shared" si="2"/>
        <v>0</v>
      </c>
      <c r="M34" s="20">
        <f t="shared" si="2"/>
        <v>0</v>
      </c>
      <c r="N34" s="20">
        <f t="shared" si="2"/>
        <v>0</v>
      </c>
      <c r="O34" s="20">
        <f t="shared" si="2"/>
        <v>2039268.21</v>
      </c>
    </row>
  </sheetData>
  <mergeCells count="10">
    <mergeCell ref="A3:O3"/>
    <mergeCell ref="A4:L4"/>
    <mergeCell ref="D5:F5"/>
    <mergeCell ref="J5:O5"/>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Zeros="0" workbookViewId="0">
      <pane ySplit="1" topLeftCell="A2" activePane="bottomLeft" state="frozen"/>
      <selection/>
      <selection pane="bottomLeft" activeCell="B23" sqref="B23"/>
    </sheetView>
  </sheetViews>
  <sheetFormatPr defaultColWidth="9.14166666666667" defaultRowHeight="14.25" customHeight="1" outlineLevelCol="3"/>
  <cols>
    <col min="1" max="1" width="49.275" customWidth="1"/>
    <col min="2" max="2" width="43.3166666666667" customWidth="1"/>
    <col min="3" max="3" width="48.575" customWidth="1"/>
    <col min="4" max="4" width="41.175" customWidth="1"/>
  </cols>
  <sheetData>
    <row r="1" customHeight="1" spans="1:4">
      <c r="A1" s="1"/>
      <c r="B1" s="1"/>
      <c r="C1" s="1"/>
      <c r="D1" s="1"/>
    </row>
    <row r="2" customHeight="1" spans="1:4">
      <c r="D2" s="96" t="s">
        <v>125</v>
      </c>
    </row>
    <row r="3" ht="31.5" customHeight="1" spans="1:4">
      <c r="A3" s="51" t="s">
        <v>126</v>
      </c>
      <c r="B3" s="156"/>
      <c r="C3" s="156"/>
      <c r="D3" s="156"/>
    </row>
    <row r="4" ht="17.25" customHeight="1" spans="1:4">
      <c r="A4" s="5" t="s">
        <v>2</v>
      </c>
      <c r="B4" s="157"/>
      <c r="C4" s="157"/>
      <c r="D4" s="98" t="s">
        <v>3</v>
      </c>
    </row>
    <row r="5" ht="24.65" customHeight="1" spans="1:4">
      <c r="A5" s="11" t="s">
        <v>4</v>
      </c>
      <c r="B5" s="13"/>
      <c r="C5" s="11" t="s">
        <v>5</v>
      </c>
      <c r="D5" s="13"/>
    </row>
    <row r="6" ht="15.65" customHeight="1" spans="1:4">
      <c r="A6" s="29" t="s">
        <v>6</v>
      </c>
      <c r="B6" s="158" t="s">
        <v>7</v>
      </c>
      <c r="C6" s="29" t="s">
        <v>127</v>
      </c>
      <c r="D6" s="158" t="s">
        <v>7</v>
      </c>
    </row>
    <row r="7" ht="14.15" customHeight="1" spans="1:4">
      <c r="A7" s="31"/>
      <c r="B7" s="17"/>
      <c r="C7" s="31"/>
      <c r="D7" s="17"/>
    </row>
    <row r="8" ht="29.15" customHeight="1" spans="1:4">
      <c r="A8" s="159" t="s">
        <v>128</v>
      </c>
      <c r="B8" s="160">
        <f>B9+B10+B11</f>
        <v>13367419.94</v>
      </c>
      <c r="C8" s="161" t="s">
        <v>129</v>
      </c>
      <c r="D8" s="160">
        <f>SUM(D9:D34)</f>
        <v>13367419.94</v>
      </c>
    </row>
    <row r="9" ht="29.15" customHeight="1" spans="1:4">
      <c r="A9" s="162" t="s">
        <v>130</v>
      </c>
      <c r="B9" s="92">
        <v>13367419.94</v>
      </c>
      <c r="C9" s="139" t="s">
        <v>131</v>
      </c>
      <c r="D9" s="92">
        <v>4000</v>
      </c>
    </row>
    <row r="10" ht="29.15" customHeight="1" spans="1:4">
      <c r="A10" s="162" t="s">
        <v>132</v>
      </c>
      <c r="B10" s="92"/>
      <c r="C10" s="139" t="s">
        <v>133</v>
      </c>
      <c r="D10" s="92"/>
    </row>
    <row r="11" ht="29.15" customHeight="1" spans="1:4">
      <c r="A11" s="162" t="s">
        <v>134</v>
      </c>
      <c r="B11" s="92"/>
      <c r="C11" s="139" t="s">
        <v>135</v>
      </c>
      <c r="D11" s="163"/>
    </row>
    <row r="12" ht="29.15" customHeight="1" spans="1:4">
      <c r="A12" s="164" t="s">
        <v>136</v>
      </c>
      <c r="B12" s="163">
        <f>B13+B14+B15</f>
        <v>0</v>
      </c>
      <c r="C12" s="139" t="s">
        <v>137</v>
      </c>
      <c r="D12" s="163"/>
    </row>
    <row r="13" ht="29.15" customHeight="1" spans="1:4">
      <c r="A13" s="162" t="s">
        <v>130</v>
      </c>
      <c r="B13" s="20"/>
      <c r="C13" s="139" t="s">
        <v>138</v>
      </c>
      <c r="D13" s="163"/>
    </row>
    <row r="14" ht="29.15" customHeight="1" spans="1:4">
      <c r="A14" s="165" t="s">
        <v>132</v>
      </c>
      <c r="B14" s="20"/>
      <c r="C14" s="139" t="s">
        <v>139</v>
      </c>
      <c r="D14" s="163"/>
    </row>
    <row r="15" ht="29.15" customHeight="1" spans="1:4">
      <c r="A15" s="165" t="s">
        <v>134</v>
      </c>
      <c r="B15" s="163"/>
      <c r="C15" s="139" t="s">
        <v>140</v>
      </c>
      <c r="D15" s="163"/>
    </row>
    <row r="16" ht="29.15" customHeight="1" spans="1:4">
      <c r="A16" s="165"/>
      <c r="B16" s="163"/>
      <c r="C16" s="139" t="s">
        <v>141</v>
      </c>
      <c r="D16" s="92">
        <v>1200528</v>
      </c>
    </row>
    <row r="17" ht="29.15" customHeight="1" spans="1:4">
      <c r="A17" s="165"/>
      <c r="B17" s="163"/>
      <c r="C17" s="139" t="s">
        <v>142</v>
      </c>
      <c r="D17" s="92">
        <v>11199567.94</v>
      </c>
    </row>
    <row r="18" ht="29.15" customHeight="1" spans="1:4">
      <c r="A18" s="165"/>
      <c r="B18" s="163"/>
      <c r="C18" s="139" t="s">
        <v>143</v>
      </c>
      <c r="D18" s="92"/>
    </row>
    <row r="19" ht="29.15" customHeight="1" spans="1:4">
      <c r="A19" s="165"/>
      <c r="B19" s="163"/>
      <c r="C19" s="139" t="s">
        <v>144</v>
      </c>
      <c r="D19" s="92"/>
    </row>
    <row r="20" ht="29.15" customHeight="1" spans="1:4">
      <c r="A20" s="165"/>
      <c r="B20" s="163"/>
      <c r="C20" s="139" t="s">
        <v>145</v>
      </c>
      <c r="D20" s="92"/>
    </row>
    <row r="21" ht="29.15" customHeight="1" spans="1:4">
      <c r="A21" s="165"/>
      <c r="B21" s="163"/>
      <c r="C21" s="139" t="s">
        <v>146</v>
      </c>
      <c r="D21" s="92"/>
    </row>
    <row r="22" ht="29.15" customHeight="1" spans="1:4">
      <c r="A22" s="165"/>
      <c r="B22" s="163"/>
      <c r="C22" s="139" t="s">
        <v>147</v>
      </c>
      <c r="D22" s="92"/>
    </row>
    <row r="23" ht="29.15" customHeight="1" spans="1:4">
      <c r="A23" s="165"/>
      <c r="B23" s="163"/>
      <c r="C23" s="139" t="s">
        <v>148</v>
      </c>
      <c r="D23" s="92"/>
    </row>
    <row r="24" ht="29.15" customHeight="1" spans="1:4">
      <c r="A24" s="165"/>
      <c r="B24" s="163"/>
      <c r="C24" s="139" t="s">
        <v>149</v>
      </c>
      <c r="D24" s="92"/>
    </row>
    <row r="25" ht="29.15" customHeight="1" spans="1:4">
      <c r="A25" s="165"/>
      <c r="B25" s="163"/>
      <c r="C25" s="139" t="s">
        <v>150</v>
      </c>
      <c r="D25" s="92"/>
    </row>
    <row r="26" ht="29.15" customHeight="1" spans="1:4">
      <c r="A26" s="165"/>
      <c r="B26" s="163"/>
      <c r="C26" s="139" t="s">
        <v>151</v>
      </c>
      <c r="D26" s="92"/>
    </row>
    <row r="27" ht="29.15" customHeight="1" spans="1:4">
      <c r="A27" s="165"/>
      <c r="B27" s="163"/>
      <c r="C27" s="139" t="s">
        <v>152</v>
      </c>
      <c r="D27" s="92">
        <v>963324</v>
      </c>
    </row>
    <row r="28" ht="29.15" customHeight="1" spans="1:4">
      <c r="A28" s="165"/>
      <c r="B28" s="163"/>
      <c r="C28" s="139" t="s">
        <v>153</v>
      </c>
      <c r="D28" s="163"/>
    </row>
    <row r="29" ht="29.15" customHeight="1" spans="1:4">
      <c r="A29" s="165"/>
      <c r="B29" s="163"/>
      <c r="C29" s="139" t="s">
        <v>154</v>
      </c>
      <c r="D29" s="163"/>
    </row>
    <row r="30" ht="29.15" customHeight="1" spans="1:4">
      <c r="A30" s="165"/>
      <c r="B30" s="163"/>
      <c r="C30" s="139" t="s">
        <v>155</v>
      </c>
      <c r="D30" s="163"/>
    </row>
    <row r="31" ht="29.15" customHeight="1" spans="1:4">
      <c r="A31" s="165"/>
      <c r="B31" s="163"/>
      <c r="C31" s="139" t="s">
        <v>156</v>
      </c>
      <c r="D31" s="163"/>
    </row>
    <row r="32" ht="29.15" customHeight="1" spans="1:4">
      <c r="A32" s="165"/>
      <c r="B32" s="163"/>
      <c r="C32" s="139" t="s">
        <v>157</v>
      </c>
      <c r="D32" s="163"/>
    </row>
    <row r="33" ht="29.15" customHeight="1" spans="1:4">
      <c r="A33" s="165"/>
      <c r="B33" s="163"/>
      <c r="C33" s="139" t="s">
        <v>158</v>
      </c>
      <c r="D33" s="163"/>
    </row>
    <row r="34" ht="29.15" customHeight="1" spans="1:4">
      <c r="A34" s="165"/>
      <c r="B34" s="163"/>
      <c r="C34" s="139" t="s">
        <v>159</v>
      </c>
      <c r="D34" s="163"/>
    </row>
    <row r="35" ht="29.15" customHeight="1" spans="1:4">
      <c r="A35" s="166"/>
      <c r="B35" s="163"/>
      <c r="C35" s="19" t="s">
        <v>160</v>
      </c>
      <c r="D35" s="163"/>
    </row>
    <row r="36" ht="29.15" customHeight="1" spans="1:4">
      <c r="A36" s="166" t="s">
        <v>161</v>
      </c>
      <c r="B36" s="163">
        <f>B8+B12</f>
        <v>13367419.94</v>
      </c>
      <c r="C36" s="167" t="s">
        <v>52</v>
      </c>
      <c r="D36" s="163">
        <f>D35+D8</f>
        <v>13367419.94</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4"/>
  <sheetViews>
    <sheetView showZeros="0" workbookViewId="0">
      <pane ySplit="1" topLeftCell="A2" activePane="bottomLeft" state="frozen"/>
      <selection/>
      <selection pane="bottomLeft" activeCell="G34" sqref="G34"/>
    </sheetView>
  </sheetViews>
  <sheetFormatPr defaultColWidth="9.14166666666667" defaultRowHeight="14.25" customHeight="1" outlineLevelCol="6"/>
  <cols>
    <col min="1" max="1" width="20.1416666666667" customWidth="1"/>
    <col min="2" max="2" width="37.3166666666667" customWidth="1"/>
    <col min="3" max="3" width="24.275" customWidth="1"/>
    <col min="4" max="6" width="25.025" customWidth="1"/>
    <col min="7" max="7" width="24.275" customWidth="1"/>
  </cols>
  <sheetData>
    <row r="1" customHeight="1" spans="1:7">
      <c r="A1" s="1"/>
      <c r="B1" s="1"/>
      <c r="C1" s="1"/>
      <c r="D1" s="1"/>
      <c r="E1" s="1"/>
      <c r="F1" s="1"/>
      <c r="G1" s="1"/>
    </row>
    <row r="2" ht="12" customHeight="1" spans="1:7">
      <c r="D2" s="130"/>
      <c r="F2" s="60"/>
      <c r="G2" s="60" t="s">
        <v>162</v>
      </c>
    </row>
    <row r="3" ht="39" customHeight="1" spans="1:7">
      <c r="A3" s="4" t="s">
        <v>163</v>
      </c>
      <c r="B3" s="4"/>
      <c r="C3" s="4"/>
      <c r="D3" s="4"/>
      <c r="E3" s="4"/>
      <c r="F3" s="4"/>
      <c r="G3" s="4"/>
    </row>
    <row r="4" ht="18" customHeight="1" spans="1:7">
      <c r="A4" s="5" t="s">
        <v>2</v>
      </c>
      <c r="F4" s="107"/>
      <c r="G4" s="107" t="s">
        <v>3</v>
      </c>
    </row>
    <row r="5" ht="20.25" customHeight="1" spans="1:7">
      <c r="A5" s="146" t="s">
        <v>164</v>
      </c>
      <c r="B5" s="147"/>
      <c r="C5" s="148" t="s">
        <v>57</v>
      </c>
      <c r="D5" s="12" t="s">
        <v>83</v>
      </c>
      <c r="E5" s="12"/>
      <c r="F5" s="13"/>
      <c r="G5" s="148" t="s">
        <v>84</v>
      </c>
    </row>
    <row r="6" ht="20.25" customHeight="1" spans="1:7">
      <c r="A6" s="149" t="s">
        <v>74</v>
      </c>
      <c r="B6" s="150" t="s">
        <v>75</v>
      </c>
      <c r="C6" s="99"/>
      <c r="D6" s="99" t="s">
        <v>59</v>
      </c>
      <c r="E6" s="99" t="s">
        <v>165</v>
      </c>
      <c r="F6" s="99" t="s">
        <v>166</v>
      </c>
      <c r="G6" s="99"/>
    </row>
    <row r="7" ht="13.5" customHeight="1" spans="1:7">
      <c r="A7" s="151" t="s">
        <v>167</v>
      </c>
      <c r="B7" s="151" t="s">
        <v>168</v>
      </c>
      <c r="C7" s="151" t="s">
        <v>169</v>
      </c>
      <c r="D7" s="68"/>
      <c r="E7" s="151" t="s">
        <v>170</v>
      </c>
      <c r="F7" s="151" t="s">
        <v>171</v>
      </c>
      <c r="G7" s="151" t="s">
        <v>172</v>
      </c>
    </row>
    <row r="8" ht="18" customHeight="1" spans="1:7">
      <c r="A8" s="152" t="s">
        <v>173</v>
      </c>
      <c r="B8" s="153" t="s">
        <v>85</v>
      </c>
      <c r="C8" s="20">
        <f>D8+G8</f>
        <v>4000</v>
      </c>
      <c r="D8" s="20">
        <f>E8+F8</f>
        <v>0</v>
      </c>
      <c r="E8" s="20"/>
      <c r="F8" s="20"/>
      <c r="G8" s="20">
        <f>G9</f>
        <v>4000</v>
      </c>
    </row>
    <row r="9" ht="18" customHeight="1" spans="1:7">
      <c r="A9" s="152" t="s">
        <v>174</v>
      </c>
      <c r="B9" s="153" t="s">
        <v>86</v>
      </c>
      <c r="C9" s="20">
        <f t="shared" ref="C9:C33" si="0">D9+G9</f>
        <v>4000</v>
      </c>
      <c r="D9" s="20">
        <f t="shared" ref="D9:D33" si="1">E9+F9</f>
        <v>0</v>
      </c>
      <c r="E9" s="20"/>
      <c r="F9" s="20"/>
      <c r="G9" s="20">
        <f>G10</f>
        <v>4000</v>
      </c>
    </row>
    <row r="10" ht="18" customHeight="1" spans="1:7">
      <c r="A10" s="152" t="s">
        <v>175</v>
      </c>
      <c r="B10" s="153" t="s">
        <v>87</v>
      </c>
      <c r="C10" s="20">
        <f t="shared" si="0"/>
        <v>4000</v>
      </c>
      <c r="D10" s="20">
        <f t="shared" si="1"/>
        <v>0</v>
      </c>
      <c r="E10" s="20"/>
      <c r="F10" s="20"/>
      <c r="G10" s="20">
        <v>4000</v>
      </c>
    </row>
    <row r="11" ht="18" customHeight="1" spans="1:7">
      <c r="A11" s="152" t="s">
        <v>176</v>
      </c>
      <c r="B11" s="153" t="s">
        <v>88</v>
      </c>
      <c r="C11" s="20">
        <f t="shared" si="0"/>
        <v>1200528</v>
      </c>
      <c r="D11" s="20">
        <f t="shared" si="1"/>
        <v>1200528</v>
      </c>
      <c r="E11" s="20">
        <f>E12</f>
        <v>1200528</v>
      </c>
      <c r="F11" s="20"/>
      <c r="G11" s="20"/>
    </row>
    <row r="12" ht="18" customHeight="1" spans="1:7">
      <c r="A12" s="152" t="s">
        <v>177</v>
      </c>
      <c r="B12" s="153" t="s">
        <v>89</v>
      </c>
      <c r="C12" s="20">
        <f t="shared" si="0"/>
        <v>1200528</v>
      </c>
      <c r="D12" s="20">
        <f t="shared" si="1"/>
        <v>1200528</v>
      </c>
      <c r="E12" s="20">
        <f>E13</f>
        <v>1200528</v>
      </c>
      <c r="F12" s="20"/>
      <c r="G12" s="20"/>
    </row>
    <row r="13" ht="18" customHeight="1" spans="1:7">
      <c r="A13" s="152" t="s">
        <v>178</v>
      </c>
      <c r="B13" s="153" t="s">
        <v>90</v>
      </c>
      <c r="C13" s="20">
        <f t="shared" si="0"/>
        <v>1200528</v>
      </c>
      <c r="D13" s="20">
        <f t="shared" si="1"/>
        <v>1200528</v>
      </c>
      <c r="E13" s="20">
        <v>1200528</v>
      </c>
      <c r="F13" s="20"/>
      <c r="G13" s="20"/>
    </row>
    <row r="14" ht="18" customHeight="1" spans="1:7">
      <c r="A14" s="152" t="s">
        <v>179</v>
      </c>
      <c r="B14" s="153" t="s">
        <v>91</v>
      </c>
      <c r="C14" s="20">
        <f t="shared" si="0"/>
        <v>11199567.94</v>
      </c>
      <c r="D14" s="20">
        <f t="shared" si="1"/>
        <v>8066608</v>
      </c>
      <c r="E14" s="20">
        <f>E15+E17+E20+E25+E27</f>
        <v>8066608</v>
      </c>
      <c r="F14" s="20"/>
      <c r="G14" s="20">
        <f>G15+G17+G20+G25+G27</f>
        <v>3132959.94</v>
      </c>
    </row>
    <row r="15" ht="18" customHeight="1" spans="1:7">
      <c r="A15" s="152" t="s">
        <v>180</v>
      </c>
      <c r="B15" s="153" t="s">
        <v>92</v>
      </c>
      <c r="C15" s="20">
        <f t="shared" si="0"/>
        <v>40320</v>
      </c>
      <c r="D15" s="20">
        <f t="shared" si="1"/>
        <v>0</v>
      </c>
      <c r="E15" s="20"/>
      <c r="F15" s="20"/>
      <c r="G15" s="20">
        <f>G16</f>
        <v>40320</v>
      </c>
    </row>
    <row r="16" ht="18" customHeight="1" spans="1:7">
      <c r="A16" s="152" t="s">
        <v>181</v>
      </c>
      <c r="B16" s="153" t="s">
        <v>93</v>
      </c>
      <c r="C16" s="20">
        <f t="shared" si="0"/>
        <v>40320</v>
      </c>
      <c r="D16" s="20">
        <f t="shared" si="1"/>
        <v>0</v>
      </c>
      <c r="E16" s="20"/>
      <c r="F16" s="20"/>
      <c r="G16" s="20">
        <v>40320</v>
      </c>
    </row>
    <row r="17" ht="18" customHeight="1" spans="1:7">
      <c r="A17" s="152" t="s">
        <v>182</v>
      </c>
      <c r="B17" s="153" t="s">
        <v>94</v>
      </c>
      <c r="C17" s="20">
        <f t="shared" si="0"/>
        <v>7762451.76</v>
      </c>
      <c r="D17" s="20">
        <f t="shared" si="1"/>
        <v>7162153.84</v>
      </c>
      <c r="E17" s="20">
        <f>E18+E19</f>
        <v>7162153.84</v>
      </c>
      <c r="F17" s="20"/>
      <c r="G17" s="20">
        <f>G18+G19</f>
        <v>600297.92</v>
      </c>
    </row>
    <row r="18" ht="18" customHeight="1" spans="1:7">
      <c r="A18" s="152" t="s">
        <v>183</v>
      </c>
      <c r="B18" s="153" t="s">
        <v>95</v>
      </c>
      <c r="C18" s="20">
        <f t="shared" si="0"/>
        <v>7486753.84</v>
      </c>
      <c r="D18" s="20">
        <f t="shared" si="1"/>
        <v>7162153.84</v>
      </c>
      <c r="E18" s="20">
        <v>7162153.84</v>
      </c>
      <c r="F18" s="20"/>
      <c r="G18" s="20">
        <v>324600</v>
      </c>
    </row>
    <row r="19" ht="18" customHeight="1" spans="1:7">
      <c r="A19" s="152" t="s">
        <v>184</v>
      </c>
      <c r="B19" s="153" t="s">
        <v>96</v>
      </c>
      <c r="C19" s="20">
        <f t="shared" si="0"/>
        <v>275697.92</v>
      </c>
      <c r="D19" s="20">
        <f t="shared" si="1"/>
        <v>0</v>
      </c>
      <c r="E19" s="20"/>
      <c r="F19" s="20"/>
      <c r="G19" s="20">
        <v>275697.92</v>
      </c>
    </row>
    <row r="20" ht="18" customHeight="1" spans="1:7">
      <c r="A20" s="152" t="s">
        <v>97</v>
      </c>
      <c r="B20" s="153" t="s">
        <v>98</v>
      </c>
      <c r="C20" s="20">
        <f t="shared" si="0"/>
        <v>2483318.02</v>
      </c>
      <c r="D20" s="20">
        <f t="shared" si="1"/>
        <v>0</v>
      </c>
      <c r="E20" s="20"/>
      <c r="F20" s="20"/>
      <c r="G20" s="20">
        <f>G21+G22+G23+G24</f>
        <v>2483318.02</v>
      </c>
    </row>
    <row r="21" ht="18" customHeight="1" spans="1:7">
      <c r="A21" s="152" t="s">
        <v>99</v>
      </c>
      <c r="B21" s="153" t="s">
        <v>100</v>
      </c>
      <c r="C21" s="20">
        <f t="shared" si="0"/>
        <v>2279598.02</v>
      </c>
      <c r="D21" s="20">
        <f t="shared" si="1"/>
        <v>0</v>
      </c>
      <c r="E21" s="20"/>
      <c r="F21" s="20"/>
      <c r="G21" s="20">
        <v>2279598.02</v>
      </c>
    </row>
    <row r="22" ht="18" customHeight="1" spans="1:7">
      <c r="A22" s="152" t="s">
        <v>101</v>
      </c>
      <c r="B22" s="153" t="s">
        <v>102</v>
      </c>
      <c r="C22" s="20">
        <f t="shared" si="0"/>
        <v>120520</v>
      </c>
      <c r="D22" s="20">
        <f t="shared" si="1"/>
        <v>0</v>
      </c>
      <c r="E22" s="20"/>
      <c r="F22" s="20"/>
      <c r="G22" s="20">
        <v>120520</v>
      </c>
    </row>
    <row r="23" ht="18" customHeight="1" spans="1:7">
      <c r="A23" s="152" t="s">
        <v>103</v>
      </c>
      <c r="B23" s="153" t="s">
        <v>104</v>
      </c>
      <c r="C23" s="20">
        <f t="shared" si="0"/>
        <v>5000</v>
      </c>
      <c r="D23" s="20">
        <f t="shared" si="1"/>
        <v>0</v>
      </c>
      <c r="E23" s="20"/>
      <c r="F23" s="20"/>
      <c r="G23" s="20">
        <v>5000</v>
      </c>
    </row>
    <row r="24" ht="18" customHeight="1" spans="1:7">
      <c r="A24" s="152" t="s">
        <v>105</v>
      </c>
      <c r="B24" s="153" t="s">
        <v>106</v>
      </c>
      <c r="C24" s="20">
        <f t="shared" si="0"/>
        <v>78200</v>
      </c>
      <c r="D24" s="20">
        <f t="shared" si="1"/>
        <v>0</v>
      </c>
      <c r="E24" s="20"/>
      <c r="F24" s="20"/>
      <c r="G24" s="20">
        <v>78200</v>
      </c>
    </row>
    <row r="25" ht="18" customHeight="1" spans="1:7">
      <c r="A25" s="152" t="s">
        <v>107</v>
      </c>
      <c r="B25" s="153" t="s">
        <v>108</v>
      </c>
      <c r="C25" s="20">
        <f t="shared" si="0"/>
        <v>9024</v>
      </c>
      <c r="D25" s="20">
        <f t="shared" si="1"/>
        <v>0</v>
      </c>
      <c r="E25" s="20"/>
      <c r="F25" s="20"/>
      <c r="G25" s="20">
        <f>G26</f>
        <v>9024</v>
      </c>
    </row>
    <row r="26" ht="18" customHeight="1" spans="1:7">
      <c r="A26" s="152" t="s">
        <v>185</v>
      </c>
      <c r="B26" s="153" t="s">
        <v>109</v>
      </c>
      <c r="C26" s="20">
        <f t="shared" si="0"/>
        <v>9024</v>
      </c>
      <c r="D26" s="20">
        <f t="shared" si="1"/>
        <v>0</v>
      </c>
      <c r="E26" s="20"/>
      <c r="F26" s="20"/>
      <c r="G26" s="20">
        <v>9024</v>
      </c>
    </row>
    <row r="27" ht="18" customHeight="1" spans="1:7">
      <c r="A27" s="152" t="s">
        <v>110</v>
      </c>
      <c r="B27" s="153" t="s">
        <v>111</v>
      </c>
      <c r="C27" s="20">
        <f t="shared" si="0"/>
        <v>904454.16</v>
      </c>
      <c r="D27" s="20">
        <f t="shared" si="1"/>
        <v>904454.16</v>
      </c>
      <c r="E27" s="20">
        <f>E28+E29+E30</f>
        <v>904454.16</v>
      </c>
      <c r="F27" s="20"/>
      <c r="G27" s="20"/>
    </row>
    <row r="28" ht="18" customHeight="1" spans="1:7">
      <c r="A28" s="152" t="s">
        <v>112</v>
      </c>
      <c r="B28" s="153" t="s">
        <v>113</v>
      </c>
      <c r="C28" s="20">
        <f t="shared" si="0"/>
        <v>564039</v>
      </c>
      <c r="D28" s="20">
        <f t="shared" si="1"/>
        <v>564039</v>
      </c>
      <c r="E28" s="20">
        <v>564039</v>
      </c>
      <c r="F28" s="20"/>
      <c r="G28" s="20"/>
    </row>
    <row r="29" ht="18" customHeight="1" spans="1:7">
      <c r="A29" s="152" t="s">
        <v>114</v>
      </c>
      <c r="B29" s="153" t="s">
        <v>115</v>
      </c>
      <c r="C29" s="20">
        <f t="shared" si="0"/>
        <v>286965</v>
      </c>
      <c r="D29" s="20">
        <f t="shared" si="1"/>
        <v>286965</v>
      </c>
      <c r="E29" s="20">
        <v>286965</v>
      </c>
      <c r="F29" s="20"/>
      <c r="G29" s="20"/>
    </row>
    <row r="30" ht="18" customHeight="1" spans="1:7">
      <c r="A30" s="152" t="s">
        <v>116</v>
      </c>
      <c r="B30" s="153" t="s">
        <v>117</v>
      </c>
      <c r="C30" s="20">
        <f t="shared" si="0"/>
        <v>53450.16</v>
      </c>
      <c r="D30" s="20">
        <f t="shared" si="1"/>
        <v>53450.16</v>
      </c>
      <c r="E30" s="20">
        <v>53450.16</v>
      </c>
      <c r="F30" s="20"/>
      <c r="G30" s="20"/>
    </row>
    <row r="31" ht="18" customHeight="1" spans="1:7">
      <c r="A31" s="152" t="s">
        <v>118</v>
      </c>
      <c r="B31" s="153" t="s">
        <v>119</v>
      </c>
      <c r="C31" s="20">
        <f t="shared" si="0"/>
        <v>963324</v>
      </c>
      <c r="D31" s="20">
        <f t="shared" si="1"/>
        <v>963324</v>
      </c>
      <c r="E31" s="20">
        <f>E32</f>
        <v>963324</v>
      </c>
      <c r="F31" s="20"/>
      <c r="G31" s="20"/>
    </row>
    <row r="32" ht="18" customHeight="1" spans="1:7">
      <c r="A32" s="152" t="s">
        <v>120</v>
      </c>
      <c r="B32" s="153" t="s">
        <v>186</v>
      </c>
      <c r="C32" s="20">
        <f t="shared" si="0"/>
        <v>963324</v>
      </c>
      <c r="D32" s="20">
        <f t="shared" si="1"/>
        <v>963324</v>
      </c>
      <c r="E32" s="20">
        <f>E33</f>
        <v>963324</v>
      </c>
      <c r="F32" s="20"/>
      <c r="G32" s="20"/>
    </row>
    <row r="33" ht="18" customHeight="1" spans="1:7">
      <c r="A33" s="152" t="s">
        <v>122</v>
      </c>
      <c r="B33" s="153" t="s">
        <v>123</v>
      </c>
      <c r="C33" s="20">
        <f t="shared" si="0"/>
        <v>963324</v>
      </c>
      <c r="D33" s="20">
        <f t="shared" si="1"/>
        <v>963324</v>
      </c>
      <c r="E33" s="20">
        <v>963324</v>
      </c>
      <c r="F33" s="20"/>
      <c r="G33" s="20"/>
    </row>
    <row r="34" ht="18" customHeight="1" spans="1:7">
      <c r="A34" s="154" t="s">
        <v>124</v>
      </c>
      <c r="B34" s="155" t="s">
        <v>124</v>
      </c>
      <c r="C34" s="105">
        <f>C8+C11+C14+C31</f>
        <v>13367419.94</v>
      </c>
      <c r="D34" s="105">
        <f>D8+D11+D14+D31</f>
        <v>10230460</v>
      </c>
      <c r="E34" s="105">
        <f>E8+E11+E14+E31</f>
        <v>10230460</v>
      </c>
      <c r="F34" s="105">
        <f>F8+F11+F14+F31</f>
        <v>0</v>
      </c>
      <c r="G34" s="105">
        <f>G8+G11+G14+G31</f>
        <v>3136959.94</v>
      </c>
    </row>
  </sheetData>
  <mergeCells count="7">
    <mergeCell ref="A3:G3"/>
    <mergeCell ref="A4:E4"/>
    <mergeCell ref="A5:B5"/>
    <mergeCell ref="D5:F5"/>
    <mergeCell ref="A34:B34"/>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tabSelected="1" workbookViewId="0">
      <pane ySplit="1" topLeftCell="A2" activePane="bottomLeft" state="frozen"/>
      <selection/>
      <selection pane="bottomLeft" activeCell="D22" sqref="D22"/>
    </sheetView>
  </sheetViews>
  <sheetFormatPr defaultColWidth="9.14166666666667" defaultRowHeight="14.25" customHeight="1" outlineLevelCol="5"/>
  <cols>
    <col min="1" max="1" width="27.425" customWidth="1"/>
    <col min="2" max="6" width="31.175" customWidth="1"/>
  </cols>
  <sheetData>
    <row r="1" customHeight="1" spans="1:6">
      <c r="A1" s="1"/>
      <c r="B1" s="1"/>
      <c r="C1" s="1"/>
      <c r="D1" s="1"/>
      <c r="E1" s="1"/>
      <c r="F1" s="1"/>
    </row>
    <row r="2" ht="12" customHeight="1" spans="1:6">
      <c r="A2" s="141"/>
      <c r="B2" s="141"/>
      <c r="C2" s="65"/>
      <c r="F2" s="64" t="s">
        <v>187</v>
      </c>
    </row>
    <row r="3" ht="25.5" customHeight="1" spans="1:6">
      <c r="A3" s="142" t="s">
        <v>188</v>
      </c>
      <c r="B3" s="142"/>
      <c r="C3" s="142"/>
      <c r="D3" s="142"/>
      <c r="E3" s="142"/>
      <c r="F3" s="142"/>
    </row>
    <row r="4" ht="15.75" customHeight="1" spans="1:6">
      <c r="A4" s="5" t="s">
        <v>2</v>
      </c>
      <c r="B4" s="141"/>
      <c r="C4" s="65"/>
      <c r="F4" s="64" t="s">
        <v>189</v>
      </c>
    </row>
    <row r="5" ht="19.5" customHeight="1" spans="1:6">
      <c r="A5" s="10" t="s">
        <v>190</v>
      </c>
      <c r="B5" s="29" t="s">
        <v>191</v>
      </c>
      <c r="C5" s="11" t="s">
        <v>192</v>
      </c>
      <c r="D5" s="12"/>
      <c r="E5" s="13"/>
      <c r="F5" s="29" t="s">
        <v>193</v>
      </c>
    </row>
    <row r="6" ht="19.5" customHeight="1" spans="1:6">
      <c r="A6" s="17"/>
      <c r="B6" s="31"/>
      <c r="C6" s="68" t="s">
        <v>59</v>
      </c>
      <c r="D6" s="68" t="s">
        <v>194</v>
      </c>
      <c r="E6" s="68" t="s">
        <v>195</v>
      </c>
      <c r="F6" s="31"/>
    </row>
    <row r="7" ht="18.75" customHeight="1" spans="1:6">
      <c r="A7" s="143">
        <v>1</v>
      </c>
      <c r="B7" s="143">
        <v>2</v>
      </c>
      <c r="C7" s="144">
        <v>3</v>
      </c>
      <c r="D7" s="143">
        <v>4</v>
      </c>
      <c r="E7" s="143">
        <v>5</v>
      </c>
      <c r="F7" s="143">
        <v>6</v>
      </c>
    </row>
    <row r="8" ht="18.75" customHeight="1" spans="1:6">
      <c r="A8" s="20"/>
      <c r="B8" s="20"/>
      <c r="C8" s="145"/>
      <c r="D8" s="20"/>
      <c r="E8" s="20"/>
      <c r="F8" s="20"/>
    </row>
    <row r="9" customHeight="1" spans="1:6">
      <c r="A9" s="38" t="s">
        <v>196</v>
      </c>
      <c r="B9" s="38"/>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4"/>
  <sheetViews>
    <sheetView showZeros="0" workbookViewId="0">
      <pane ySplit="1" topLeftCell="A2" activePane="bottomLeft" state="frozen"/>
      <selection/>
      <selection pane="bottomLeft" activeCell="A23" sqref="$A23:$XFD23"/>
    </sheetView>
  </sheetViews>
  <sheetFormatPr defaultColWidth="9.14166666666667" defaultRowHeight="14.25" customHeight="1"/>
  <cols>
    <col min="1" max="1" width="28.7083333333333" customWidth="1"/>
    <col min="2" max="3" width="23.85" customWidth="1"/>
    <col min="4" max="4" width="14.6" customWidth="1"/>
    <col min="5" max="5" width="25.375" customWidth="1"/>
    <col min="6" max="6" width="14.7416666666667" customWidth="1"/>
    <col min="7" max="7" width="22.125" customWidth="1"/>
    <col min="8" max="13" width="15.3166666666667" customWidth="1"/>
    <col min="14" max="16" width="14.7416666666667" customWidth="1"/>
    <col min="17" max="17" width="14.8833333333333" customWidth="1"/>
    <col min="18" max="23" width="15.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D2" s="2"/>
      <c r="E2" s="2"/>
      <c r="F2" s="2"/>
      <c r="G2" s="2"/>
      <c r="U2" s="130"/>
      <c r="W2" s="60" t="s">
        <v>197</v>
      </c>
    </row>
    <row r="3" ht="27.75" customHeight="1" spans="1:23">
      <c r="A3" s="28" t="s">
        <v>198</v>
      </c>
      <c r="B3" s="28"/>
      <c r="C3" s="28"/>
      <c r="D3" s="28"/>
      <c r="E3" s="28"/>
      <c r="F3" s="28"/>
      <c r="G3" s="28"/>
      <c r="H3" s="28"/>
      <c r="I3" s="28"/>
      <c r="J3" s="28"/>
      <c r="K3" s="28"/>
      <c r="L3" s="28"/>
      <c r="M3" s="28"/>
      <c r="N3" s="28"/>
      <c r="O3" s="28"/>
      <c r="P3" s="28"/>
      <c r="Q3" s="28"/>
      <c r="R3" s="28"/>
      <c r="S3" s="28"/>
      <c r="T3" s="28"/>
      <c r="U3" s="28"/>
      <c r="V3" s="28"/>
      <c r="W3" s="28"/>
    </row>
    <row r="4" ht="13.5" customHeight="1" spans="1:23">
      <c r="A4" s="5" t="s">
        <v>2</v>
      </c>
      <c r="B4" s="6"/>
      <c r="C4" s="6"/>
      <c r="D4" s="6"/>
      <c r="E4" s="6"/>
      <c r="F4" s="6"/>
      <c r="G4" s="6"/>
      <c r="H4" s="7"/>
      <c r="I4" s="7"/>
      <c r="J4" s="7"/>
      <c r="K4" s="7"/>
      <c r="L4" s="7"/>
      <c r="M4" s="7"/>
      <c r="N4" s="7"/>
      <c r="O4" s="7"/>
      <c r="P4" s="7"/>
      <c r="Q4" s="7"/>
      <c r="U4" s="130"/>
      <c r="W4" s="107" t="s">
        <v>189</v>
      </c>
    </row>
    <row r="5" ht="21.75" customHeight="1" spans="1:23">
      <c r="A5" s="9" t="s">
        <v>199</v>
      </c>
      <c r="B5" s="9" t="s">
        <v>200</v>
      </c>
      <c r="C5" s="9" t="s">
        <v>201</v>
      </c>
      <c r="D5" s="10" t="s">
        <v>202</v>
      </c>
      <c r="E5" s="10" t="s">
        <v>203</v>
      </c>
      <c r="F5" s="10" t="s">
        <v>204</v>
      </c>
      <c r="G5" s="10" t="s">
        <v>205</v>
      </c>
      <c r="H5" s="68" t="s">
        <v>206</v>
      </c>
      <c r="I5" s="68"/>
      <c r="J5" s="68"/>
      <c r="K5" s="68"/>
      <c r="L5" s="132"/>
      <c r="M5" s="132"/>
      <c r="N5" s="132"/>
      <c r="O5" s="132"/>
      <c r="P5" s="132"/>
      <c r="Q5" s="53"/>
      <c r="R5" s="68"/>
      <c r="S5" s="68"/>
      <c r="T5" s="68"/>
      <c r="U5" s="68"/>
      <c r="V5" s="68"/>
      <c r="W5" s="68"/>
    </row>
    <row r="6" ht="21.75" customHeight="1" spans="1:23">
      <c r="A6" s="14"/>
      <c r="B6" s="14"/>
      <c r="C6" s="14"/>
      <c r="D6" s="15"/>
      <c r="E6" s="15"/>
      <c r="F6" s="15"/>
      <c r="G6" s="15"/>
      <c r="H6" s="68" t="s">
        <v>57</v>
      </c>
      <c r="I6" s="53" t="s">
        <v>60</v>
      </c>
      <c r="J6" s="53"/>
      <c r="K6" s="53"/>
      <c r="L6" s="132"/>
      <c r="M6" s="132"/>
      <c r="N6" s="132" t="s">
        <v>207</v>
      </c>
      <c r="O6" s="132"/>
      <c r="P6" s="132"/>
      <c r="Q6" s="53" t="s">
        <v>63</v>
      </c>
      <c r="R6" s="68" t="s">
        <v>77</v>
      </c>
      <c r="S6" s="53"/>
      <c r="T6" s="53"/>
      <c r="U6" s="53"/>
      <c r="V6" s="53"/>
      <c r="W6" s="53"/>
    </row>
    <row r="7" ht="15" customHeight="1" spans="1:23">
      <c r="A7" s="16"/>
      <c r="B7" s="16"/>
      <c r="C7" s="16"/>
      <c r="D7" s="17"/>
      <c r="E7" s="17"/>
      <c r="F7" s="17"/>
      <c r="G7" s="17"/>
      <c r="H7" s="68"/>
      <c r="I7" s="53" t="s">
        <v>208</v>
      </c>
      <c r="J7" s="53" t="s">
        <v>209</v>
      </c>
      <c r="K7" s="53" t="s">
        <v>210</v>
      </c>
      <c r="L7" s="137" t="s">
        <v>211</v>
      </c>
      <c r="M7" s="137" t="s">
        <v>212</v>
      </c>
      <c r="N7" s="137" t="s">
        <v>60</v>
      </c>
      <c r="O7" s="137" t="s">
        <v>61</v>
      </c>
      <c r="P7" s="137" t="s">
        <v>62</v>
      </c>
      <c r="Q7" s="53"/>
      <c r="R7" s="53" t="s">
        <v>59</v>
      </c>
      <c r="S7" s="53" t="s">
        <v>70</v>
      </c>
      <c r="T7" s="53" t="s">
        <v>213</v>
      </c>
      <c r="U7" s="53" t="s">
        <v>66</v>
      </c>
      <c r="V7" s="53" t="s">
        <v>67</v>
      </c>
      <c r="W7" s="53" t="s">
        <v>68</v>
      </c>
    </row>
    <row r="8" ht="27.75" customHeight="1" spans="1:23">
      <c r="A8" s="16"/>
      <c r="B8" s="16"/>
      <c r="C8" s="16"/>
      <c r="D8" s="17"/>
      <c r="E8" s="17"/>
      <c r="F8" s="17"/>
      <c r="G8" s="17"/>
      <c r="H8" s="68"/>
      <c r="I8" s="53"/>
      <c r="J8" s="53"/>
      <c r="K8" s="53"/>
      <c r="L8" s="137"/>
      <c r="M8" s="137"/>
      <c r="N8" s="137"/>
      <c r="O8" s="137"/>
      <c r="P8" s="137"/>
      <c r="Q8" s="53"/>
      <c r="R8" s="53"/>
      <c r="S8" s="53"/>
      <c r="T8" s="53"/>
      <c r="U8" s="53"/>
      <c r="V8" s="53"/>
      <c r="W8" s="53"/>
    </row>
    <row r="9" ht="15" customHeight="1" spans="1:23">
      <c r="A9" s="138">
        <v>1</v>
      </c>
      <c r="B9" s="138">
        <v>2</v>
      </c>
      <c r="C9" s="138">
        <v>3</v>
      </c>
      <c r="D9" s="138">
        <v>4</v>
      </c>
      <c r="E9" s="138">
        <v>5</v>
      </c>
      <c r="F9" s="138">
        <v>6</v>
      </c>
      <c r="G9" s="138">
        <v>7</v>
      </c>
      <c r="H9" s="138">
        <v>8</v>
      </c>
      <c r="I9" s="138">
        <v>9</v>
      </c>
      <c r="J9" s="138">
        <v>10</v>
      </c>
      <c r="K9" s="138">
        <v>11</v>
      </c>
      <c r="L9" s="138">
        <v>12</v>
      </c>
      <c r="M9" s="138">
        <v>13</v>
      </c>
      <c r="N9" s="138">
        <v>14</v>
      </c>
      <c r="O9" s="138">
        <v>15</v>
      </c>
      <c r="P9" s="138">
        <v>16</v>
      </c>
      <c r="Q9" s="138">
        <v>17</v>
      </c>
      <c r="R9" s="138">
        <v>18</v>
      </c>
      <c r="S9" s="138">
        <v>19</v>
      </c>
      <c r="T9" s="138">
        <v>20</v>
      </c>
      <c r="U9" s="138">
        <v>21</v>
      </c>
      <c r="V9" s="138">
        <v>22</v>
      </c>
      <c r="W9" s="138">
        <v>23</v>
      </c>
    </row>
    <row r="10" ht="18.75" customHeight="1" spans="1:23">
      <c r="A10" s="139" t="s">
        <v>71</v>
      </c>
      <c r="B10" s="140" t="s">
        <v>214</v>
      </c>
      <c r="C10" s="139" t="s">
        <v>215</v>
      </c>
      <c r="D10" s="139" t="s">
        <v>183</v>
      </c>
      <c r="E10" s="139" t="s">
        <v>216</v>
      </c>
      <c r="F10" s="139" t="s">
        <v>217</v>
      </c>
      <c r="G10" s="139" t="s">
        <v>218</v>
      </c>
      <c r="H10" s="24">
        <f>I10</f>
        <v>1102500</v>
      </c>
      <c r="I10" s="24">
        <f>J10+K10+L10</f>
        <v>1102500</v>
      </c>
      <c r="J10" s="24"/>
      <c r="K10" s="24"/>
      <c r="L10" s="24">
        <v>1102500</v>
      </c>
      <c r="M10" s="24"/>
      <c r="N10" s="24"/>
      <c r="O10" s="24"/>
      <c r="P10" s="24"/>
      <c r="Q10" s="24"/>
      <c r="R10" s="24"/>
      <c r="S10" s="24"/>
      <c r="T10" s="24"/>
      <c r="U10" s="24"/>
      <c r="V10" s="24"/>
      <c r="W10" s="24"/>
    </row>
    <row r="11" ht="18.75" customHeight="1" spans="1:23">
      <c r="A11" s="139" t="s">
        <v>71</v>
      </c>
      <c r="B11" s="140" t="s">
        <v>214</v>
      </c>
      <c r="C11" s="139" t="s">
        <v>215</v>
      </c>
      <c r="D11" s="139" t="s">
        <v>183</v>
      </c>
      <c r="E11" s="139" t="s">
        <v>216</v>
      </c>
      <c r="F11" s="139" t="s">
        <v>219</v>
      </c>
      <c r="G11" s="139" t="s">
        <v>220</v>
      </c>
      <c r="H11" s="24">
        <f t="shared" ref="H11:H23" si="0">I11</f>
        <v>529200</v>
      </c>
      <c r="I11" s="24">
        <f t="shared" ref="I11:I23" si="1">J11+K11+L11</f>
        <v>529200</v>
      </c>
      <c r="J11" s="24"/>
      <c r="K11" s="24"/>
      <c r="L11" s="24">
        <v>529200</v>
      </c>
      <c r="M11" s="24"/>
      <c r="N11" s="24"/>
      <c r="O11" s="24"/>
      <c r="P11" s="24"/>
      <c r="Q11" s="24"/>
      <c r="R11" s="24"/>
      <c r="S11" s="24"/>
      <c r="T11" s="24"/>
      <c r="U11" s="24"/>
      <c r="V11" s="24"/>
      <c r="W11" s="24"/>
    </row>
    <row r="12" ht="18.75" customHeight="1" spans="1:23">
      <c r="A12" s="139" t="s">
        <v>71</v>
      </c>
      <c r="B12" s="140" t="s">
        <v>221</v>
      </c>
      <c r="C12" s="139" t="s">
        <v>222</v>
      </c>
      <c r="D12" s="139" t="s">
        <v>122</v>
      </c>
      <c r="E12" s="139" t="s">
        <v>222</v>
      </c>
      <c r="F12" s="139" t="s">
        <v>223</v>
      </c>
      <c r="G12" s="139" t="s">
        <v>222</v>
      </c>
      <c r="H12" s="24">
        <f t="shared" si="0"/>
        <v>963324</v>
      </c>
      <c r="I12" s="24">
        <f t="shared" si="1"/>
        <v>963324</v>
      </c>
      <c r="J12" s="24"/>
      <c r="K12" s="24"/>
      <c r="L12" s="24">
        <v>963324</v>
      </c>
      <c r="M12" s="24"/>
      <c r="N12" s="24"/>
      <c r="O12" s="24"/>
      <c r="P12" s="24"/>
      <c r="Q12" s="24"/>
      <c r="R12" s="24"/>
      <c r="S12" s="24"/>
      <c r="T12" s="24"/>
      <c r="U12" s="24"/>
      <c r="V12" s="24"/>
      <c r="W12" s="24"/>
    </row>
    <row r="13" ht="18.75" customHeight="1" spans="1:23">
      <c r="A13" s="139" t="s">
        <v>71</v>
      </c>
      <c r="B13" s="140" t="s">
        <v>224</v>
      </c>
      <c r="C13" s="139" t="s">
        <v>225</v>
      </c>
      <c r="D13" s="139" t="s">
        <v>183</v>
      </c>
      <c r="E13" s="139" t="s">
        <v>216</v>
      </c>
      <c r="F13" s="139" t="s">
        <v>226</v>
      </c>
      <c r="G13" s="139" t="s">
        <v>227</v>
      </c>
      <c r="H13" s="24">
        <f t="shared" si="0"/>
        <v>2414136</v>
      </c>
      <c r="I13" s="24">
        <f t="shared" si="1"/>
        <v>2414136</v>
      </c>
      <c r="J13" s="24"/>
      <c r="K13" s="24"/>
      <c r="L13" s="24">
        <v>2414136</v>
      </c>
      <c r="M13" s="24"/>
      <c r="N13" s="24"/>
      <c r="O13" s="24"/>
      <c r="P13" s="24"/>
      <c r="Q13" s="24"/>
      <c r="R13" s="24"/>
      <c r="S13" s="24"/>
      <c r="T13" s="24"/>
      <c r="U13" s="24"/>
      <c r="V13" s="24"/>
      <c r="W13" s="24"/>
    </row>
    <row r="14" ht="18.75" customHeight="1" spans="1:23">
      <c r="A14" s="139" t="s">
        <v>71</v>
      </c>
      <c r="B14" s="140" t="s">
        <v>224</v>
      </c>
      <c r="C14" s="139" t="s">
        <v>225</v>
      </c>
      <c r="D14" s="139" t="s">
        <v>183</v>
      </c>
      <c r="E14" s="139" t="s">
        <v>216</v>
      </c>
      <c r="F14" s="139" t="s">
        <v>228</v>
      </c>
      <c r="G14" s="139" t="s">
        <v>229</v>
      </c>
      <c r="H14" s="24">
        <f t="shared" si="0"/>
        <v>1166196</v>
      </c>
      <c r="I14" s="24">
        <f t="shared" si="1"/>
        <v>1166196</v>
      </c>
      <c r="J14" s="24"/>
      <c r="K14" s="24"/>
      <c r="L14" s="24">
        <v>1166196</v>
      </c>
      <c r="M14" s="24"/>
      <c r="N14" s="24"/>
      <c r="O14" s="24"/>
      <c r="P14" s="24"/>
      <c r="Q14" s="24"/>
      <c r="R14" s="24"/>
      <c r="S14" s="24"/>
      <c r="T14" s="24"/>
      <c r="U14" s="24"/>
      <c r="V14" s="24"/>
      <c r="W14" s="24"/>
    </row>
    <row r="15" ht="18.75" customHeight="1" spans="1:23">
      <c r="A15" s="139" t="s">
        <v>71</v>
      </c>
      <c r="B15" s="140" t="s">
        <v>224</v>
      </c>
      <c r="C15" s="139" t="s">
        <v>225</v>
      </c>
      <c r="D15" s="139" t="s">
        <v>183</v>
      </c>
      <c r="E15" s="139" t="s">
        <v>216</v>
      </c>
      <c r="F15" s="139" t="s">
        <v>217</v>
      </c>
      <c r="G15" s="139" t="s">
        <v>218</v>
      </c>
      <c r="H15" s="24">
        <f t="shared" si="0"/>
        <v>201178</v>
      </c>
      <c r="I15" s="24">
        <f t="shared" si="1"/>
        <v>201178</v>
      </c>
      <c r="J15" s="24"/>
      <c r="K15" s="24"/>
      <c r="L15" s="24">
        <v>201178</v>
      </c>
      <c r="M15" s="24"/>
      <c r="N15" s="24"/>
      <c r="O15" s="24"/>
      <c r="P15" s="24"/>
      <c r="Q15" s="24"/>
      <c r="R15" s="24"/>
      <c r="S15" s="24"/>
      <c r="T15" s="24"/>
      <c r="U15" s="24"/>
      <c r="V15" s="24"/>
      <c r="W15" s="24"/>
    </row>
    <row r="16" ht="18.75" customHeight="1" spans="1:23">
      <c r="A16" s="139" t="s">
        <v>71</v>
      </c>
      <c r="B16" s="140" t="s">
        <v>224</v>
      </c>
      <c r="C16" s="139" t="s">
        <v>225</v>
      </c>
      <c r="D16" s="139" t="s">
        <v>183</v>
      </c>
      <c r="E16" s="139" t="s">
        <v>216</v>
      </c>
      <c r="F16" s="139" t="s">
        <v>219</v>
      </c>
      <c r="G16" s="139" t="s">
        <v>220</v>
      </c>
      <c r="H16" s="24">
        <f t="shared" si="0"/>
        <v>589740</v>
      </c>
      <c r="I16" s="24">
        <f t="shared" si="1"/>
        <v>589740</v>
      </c>
      <c r="J16" s="24"/>
      <c r="K16" s="24"/>
      <c r="L16" s="24">
        <v>589740</v>
      </c>
      <c r="M16" s="24"/>
      <c r="N16" s="24"/>
      <c r="O16" s="24"/>
      <c r="P16" s="24"/>
      <c r="Q16" s="24"/>
      <c r="R16" s="24"/>
      <c r="S16" s="24"/>
      <c r="T16" s="24"/>
      <c r="U16" s="24"/>
      <c r="V16" s="24"/>
      <c r="W16" s="24"/>
    </row>
    <row r="17" ht="18.75" customHeight="1" spans="1:23">
      <c r="A17" s="139" t="s">
        <v>71</v>
      </c>
      <c r="B17" s="140" t="s">
        <v>224</v>
      </c>
      <c r="C17" s="139" t="s">
        <v>225</v>
      </c>
      <c r="D17" s="139" t="s">
        <v>183</v>
      </c>
      <c r="E17" s="139" t="s">
        <v>216</v>
      </c>
      <c r="F17" s="139" t="s">
        <v>219</v>
      </c>
      <c r="G17" s="139" t="s">
        <v>220</v>
      </c>
      <c r="H17" s="24">
        <f t="shared" si="0"/>
        <v>1134480</v>
      </c>
      <c r="I17" s="24">
        <f t="shared" si="1"/>
        <v>1134480</v>
      </c>
      <c r="J17" s="24"/>
      <c r="K17" s="24"/>
      <c r="L17" s="24">
        <v>1134480</v>
      </c>
      <c r="M17" s="24"/>
      <c r="N17" s="24"/>
      <c r="O17" s="24"/>
      <c r="P17" s="24"/>
      <c r="Q17" s="24"/>
      <c r="R17" s="24"/>
      <c r="S17" s="24"/>
      <c r="T17" s="24"/>
      <c r="U17" s="24"/>
      <c r="V17" s="24"/>
      <c r="W17" s="24"/>
    </row>
    <row r="18" ht="18.75" customHeight="1" spans="1:23">
      <c r="A18" s="139" t="s">
        <v>71</v>
      </c>
      <c r="B18" s="140" t="s">
        <v>230</v>
      </c>
      <c r="C18" s="139" t="s">
        <v>231</v>
      </c>
      <c r="D18" s="139" t="s">
        <v>178</v>
      </c>
      <c r="E18" s="139" t="s">
        <v>232</v>
      </c>
      <c r="F18" s="139" t="s">
        <v>233</v>
      </c>
      <c r="G18" s="139" t="s">
        <v>234</v>
      </c>
      <c r="H18" s="24">
        <f t="shared" si="0"/>
        <v>1200528</v>
      </c>
      <c r="I18" s="24">
        <f t="shared" si="1"/>
        <v>1200528</v>
      </c>
      <c r="J18" s="24"/>
      <c r="K18" s="24"/>
      <c r="L18" s="24">
        <v>1200528</v>
      </c>
      <c r="M18" s="24"/>
      <c r="N18" s="24"/>
      <c r="O18" s="24"/>
      <c r="P18" s="24"/>
      <c r="Q18" s="24"/>
      <c r="R18" s="24"/>
      <c r="S18" s="24"/>
      <c r="T18" s="24"/>
      <c r="U18" s="24"/>
      <c r="V18" s="24"/>
      <c r="W18" s="24"/>
    </row>
    <row r="19" ht="18.75" customHeight="1" spans="1:23">
      <c r="A19" s="139" t="s">
        <v>71</v>
      </c>
      <c r="B19" s="140" t="s">
        <v>230</v>
      </c>
      <c r="C19" s="139" t="s">
        <v>231</v>
      </c>
      <c r="D19" s="139" t="s">
        <v>112</v>
      </c>
      <c r="E19" s="139" t="s">
        <v>235</v>
      </c>
      <c r="F19" s="139" t="s">
        <v>236</v>
      </c>
      <c r="G19" s="139" t="s">
        <v>237</v>
      </c>
      <c r="H19" s="24">
        <f t="shared" si="0"/>
        <v>564039</v>
      </c>
      <c r="I19" s="24">
        <f t="shared" si="1"/>
        <v>564039</v>
      </c>
      <c r="J19" s="24"/>
      <c r="K19" s="24"/>
      <c r="L19" s="24">
        <v>564039</v>
      </c>
      <c r="M19" s="24"/>
      <c r="N19" s="24"/>
      <c r="O19" s="24"/>
      <c r="P19" s="24"/>
      <c r="Q19" s="24"/>
      <c r="R19" s="24"/>
      <c r="S19" s="24"/>
      <c r="T19" s="24"/>
      <c r="U19" s="24"/>
      <c r="V19" s="24"/>
      <c r="W19" s="24"/>
    </row>
    <row r="20" ht="18.75" customHeight="1" spans="1:23">
      <c r="A20" s="139" t="s">
        <v>71</v>
      </c>
      <c r="B20" s="140" t="s">
        <v>230</v>
      </c>
      <c r="C20" s="139" t="s">
        <v>231</v>
      </c>
      <c r="D20" s="139" t="s">
        <v>114</v>
      </c>
      <c r="E20" s="139" t="s">
        <v>238</v>
      </c>
      <c r="F20" s="139" t="s">
        <v>239</v>
      </c>
      <c r="G20" s="139" t="s">
        <v>240</v>
      </c>
      <c r="H20" s="24">
        <f t="shared" si="0"/>
        <v>286965</v>
      </c>
      <c r="I20" s="24">
        <f t="shared" si="1"/>
        <v>286965</v>
      </c>
      <c r="J20" s="24"/>
      <c r="K20" s="24"/>
      <c r="L20" s="24">
        <v>286965</v>
      </c>
      <c r="M20" s="24"/>
      <c r="N20" s="24"/>
      <c r="O20" s="24"/>
      <c r="P20" s="24"/>
      <c r="Q20" s="24"/>
      <c r="R20" s="24"/>
      <c r="S20" s="24"/>
      <c r="T20" s="24"/>
      <c r="U20" s="24"/>
      <c r="V20" s="24"/>
      <c r="W20" s="24"/>
    </row>
    <row r="21" ht="18.75" customHeight="1" spans="1:23">
      <c r="A21" s="139" t="s">
        <v>71</v>
      </c>
      <c r="B21" s="140" t="s">
        <v>230</v>
      </c>
      <c r="C21" s="139" t="s">
        <v>231</v>
      </c>
      <c r="D21" s="139" t="s">
        <v>183</v>
      </c>
      <c r="E21" s="139" t="s">
        <v>216</v>
      </c>
      <c r="F21" s="139" t="s">
        <v>241</v>
      </c>
      <c r="G21" s="139" t="s">
        <v>242</v>
      </c>
      <c r="H21" s="24">
        <f t="shared" si="0"/>
        <v>24723.84</v>
      </c>
      <c r="I21" s="24">
        <f t="shared" si="1"/>
        <v>24723.84</v>
      </c>
      <c r="J21" s="24"/>
      <c r="K21" s="24"/>
      <c r="L21" s="24">
        <v>24723.84</v>
      </c>
      <c r="M21" s="24"/>
      <c r="N21" s="24"/>
      <c r="O21" s="24"/>
      <c r="P21" s="24"/>
      <c r="Q21" s="24"/>
      <c r="R21" s="24"/>
      <c r="S21" s="24"/>
      <c r="T21" s="24"/>
      <c r="U21" s="24"/>
      <c r="V21" s="24"/>
      <c r="W21" s="24"/>
    </row>
    <row r="22" ht="18.75" customHeight="1" spans="1:23">
      <c r="A22" s="139" t="s">
        <v>71</v>
      </c>
      <c r="B22" s="140" t="s">
        <v>230</v>
      </c>
      <c r="C22" s="139" t="s">
        <v>231</v>
      </c>
      <c r="D22" s="139" t="s">
        <v>116</v>
      </c>
      <c r="E22" s="139" t="s">
        <v>243</v>
      </c>
      <c r="F22" s="139" t="s">
        <v>241</v>
      </c>
      <c r="G22" s="139" t="s">
        <v>242</v>
      </c>
      <c r="H22" s="24">
        <f t="shared" si="0"/>
        <v>31374</v>
      </c>
      <c r="I22" s="24">
        <f t="shared" si="1"/>
        <v>31374</v>
      </c>
      <c r="J22" s="24"/>
      <c r="K22" s="24"/>
      <c r="L22" s="24">
        <v>31374</v>
      </c>
      <c r="M22" s="24"/>
      <c r="N22" s="24"/>
      <c r="O22" s="24"/>
      <c r="P22" s="24"/>
      <c r="Q22" s="24"/>
      <c r="R22" s="24"/>
      <c r="S22" s="24"/>
      <c r="T22" s="24"/>
      <c r="U22" s="24"/>
      <c r="V22" s="24"/>
      <c r="W22" s="24"/>
    </row>
    <row r="23" ht="18.75" customHeight="1" spans="1:23">
      <c r="A23" s="139" t="s">
        <v>71</v>
      </c>
      <c r="B23" s="140" t="s">
        <v>230</v>
      </c>
      <c r="C23" s="139" t="s">
        <v>231</v>
      </c>
      <c r="D23" s="139" t="s">
        <v>116</v>
      </c>
      <c r="E23" s="139" t="s">
        <v>243</v>
      </c>
      <c r="F23" s="139" t="s">
        <v>241</v>
      </c>
      <c r="G23" s="139" t="s">
        <v>242</v>
      </c>
      <c r="H23" s="24">
        <f t="shared" si="0"/>
        <v>22076.16</v>
      </c>
      <c r="I23" s="24">
        <f t="shared" si="1"/>
        <v>22076.16</v>
      </c>
      <c r="J23" s="24"/>
      <c r="K23" s="24"/>
      <c r="L23" s="24">
        <v>22076.16</v>
      </c>
      <c r="M23" s="24"/>
      <c r="N23" s="24"/>
      <c r="O23" s="24"/>
      <c r="P23" s="24"/>
      <c r="Q23" s="24"/>
      <c r="R23" s="24"/>
      <c r="S23" s="24"/>
      <c r="T23" s="24"/>
      <c r="U23" s="24"/>
      <c r="V23" s="24"/>
      <c r="W23" s="24"/>
    </row>
    <row r="24" ht="18.75" customHeight="1" spans="1:23">
      <c r="A24" s="35" t="s">
        <v>124</v>
      </c>
      <c r="B24" s="36"/>
      <c r="C24" s="36"/>
      <c r="D24" s="36"/>
      <c r="E24" s="36"/>
      <c r="F24" s="36"/>
      <c r="G24" s="37"/>
      <c r="H24" s="24">
        <f>SUM(H10:H23)</f>
        <v>10230460</v>
      </c>
      <c r="I24" s="24">
        <f>SUM(I10:I23)</f>
        <v>10230460</v>
      </c>
      <c r="J24" s="24">
        <f>SUM(J10:J23)</f>
        <v>0</v>
      </c>
      <c r="K24" s="24">
        <f>SUM(K10:K23)</f>
        <v>0</v>
      </c>
      <c r="L24" s="24">
        <f>SUM(L10:L23)</f>
        <v>10230460</v>
      </c>
      <c r="M24" s="24"/>
      <c r="N24" s="24"/>
      <c r="O24" s="24"/>
      <c r="P24" s="24"/>
      <c r="Q24" s="24"/>
      <c r="R24" s="24"/>
      <c r="S24" s="24"/>
      <c r="T24" s="24"/>
      <c r="U24" s="24"/>
      <c r="V24" s="24"/>
      <c r="W24" s="24"/>
    </row>
  </sheetData>
  <mergeCells count="30">
    <mergeCell ref="A3:W3"/>
    <mergeCell ref="A4:G4"/>
    <mergeCell ref="H5:W5"/>
    <mergeCell ref="I6:M6"/>
    <mergeCell ref="N6:P6"/>
    <mergeCell ref="R6:W6"/>
    <mergeCell ref="A24:G24"/>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63"/>
  <sheetViews>
    <sheetView showZeros="0" workbookViewId="0">
      <pane ySplit="1" topLeftCell="A2" activePane="bottomLeft" state="frozen"/>
      <selection/>
      <selection pane="bottomLeft" activeCell="W66" sqref="W66"/>
    </sheetView>
  </sheetViews>
  <sheetFormatPr defaultColWidth="9.14166666666667" defaultRowHeight="14.25" customHeight="1"/>
  <cols>
    <col min="1" max="1" width="16" customWidth="1"/>
    <col min="2" max="2" width="21.025" customWidth="1"/>
    <col min="3" max="3" width="31.3166666666667" customWidth="1"/>
    <col min="4" max="4" width="26.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E2" s="2"/>
      <c r="F2" s="2"/>
      <c r="G2" s="2"/>
      <c r="H2" s="2"/>
      <c r="U2" s="130"/>
      <c r="W2" s="60" t="s">
        <v>244</v>
      </c>
    </row>
    <row r="3" ht="27.75" customHeight="1" spans="1:23">
      <c r="A3" s="28" t="s">
        <v>245</v>
      </c>
      <c r="B3" s="28"/>
      <c r="C3" s="28"/>
      <c r="D3" s="28"/>
      <c r="E3" s="28"/>
      <c r="F3" s="28"/>
      <c r="G3" s="28"/>
      <c r="H3" s="28"/>
      <c r="I3" s="28"/>
      <c r="J3" s="28"/>
      <c r="K3" s="28"/>
      <c r="L3" s="28"/>
      <c r="M3" s="28"/>
      <c r="N3" s="28"/>
      <c r="O3" s="28"/>
      <c r="P3" s="28"/>
      <c r="Q3" s="28"/>
      <c r="R3" s="28"/>
      <c r="S3" s="28"/>
      <c r="T3" s="28"/>
      <c r="U3" s="28"/>
      <c r="V3" s="28"/>
      <c r="W3" s="28"/>
    </row>
    <row r="4" ht="13.5" customHeight="1" spans="1:23">
      <c r="A4" s="5" t="s">
        <v>2</v>
      </c>
      <c r="B4" s="131" t="str">
        <f t="shared" ref="A4:B4" si="0">"单位名称："&amp;"绩效评价中心"</f>
        <v>单位名称：绩效评价中心</v>
      </c>
      <c r="C4" s="131"/>
      <c r="D4" s="131"/>
      <c r="E4" s="131"/>
      <c r="F4" s="131"/>
      <c r="G4" s="131"/>
      <c r="H4" s="131"/>
      <c r="I4" s="131"/>
      <c r="J4" s="7"/>
      <c r="K4" s="7"/>
      <c r="L4" s="7"/>
      <c r="M4" s="7"/>
      <c r="N4" s="7"/>
      <c r="O4" s="7"/>
      <c r="P4" s="7"/>
      <c r="Q4" s="7"/>
      <c r="U4" s="130"/>
      <c r="W4" s="107" t="s">
        <v>189</v>
      </c>
    </row>
    <row r="5" ht="21.75" customHeight="1" spans="1:23">
      <c r="A5" s="9" t="s">
        <v>246</v>
      </c>
      <c r="B5" s="9" t="s">
        <v>200</v>
      </c>
      <c r="C5" s="9" t="s">
        <v>201</v>
      </c>
      <c r="D5" s="9" t="s">
        <v>247</v>
      </c>
      <c r="E5" s="10" t="s">
        <v>202</v>
      </c>
      <c r="F5" s="10" t="s">
        <v>203</v>
      </c>
      <c r="G5" s="10" t="s">
        <v>204</v>
      </c>
      <c r="H5" s="10" t="s">
        <v>205</v>
      </c>
      <c r="I5" s="68" t="s">
        <v>57</v>
      </c>
      <c r="J5" s="68" t="s">
        <v>248</v>
      </c>
      <c r="K5" s="68"/>
      <c r="L5" s="68"/>
      <c r="M5" s="68"/>
      <c r="N5" s="132" t="s">
        <v>207</v>
      </c>
      <c r="O5" s="132"/>
      <c r="P5" s="132"/>
      <c r="Q5" s="10" t="s">
        <v>63</v>
      </c>
      <c r="R5" s="11" t="s">
        <v>77</v>
      </c>
      <c r="S5" s="12"/>
      <c r="T5" s="12"/>
      <c r="U5" s="12"/>
      <c r="V5" s="12"/>
      <c r="W5" s="13"/>
    </row>
    <row r="6" ht="21.75" customHeight="1" spans="1:23">
      <c r="A6" s="14"/>
      <c r="B6" s="14"/>
      <c r="C6" s="14"/>
      <c r="D6" s="14"/>
      <c r="E6" s="15"/>
      <c r="F6" s="15"/>
      <c r="G6" s="15"/>
      <c r="H6" s="15"/>
      <c r="I6" s="68"/>
      <c r="J6" s="53" t="s">
        <v>60</v>
      </c>
      <c r="K6" s="53"/>
      <c r="L6" s="53" t="s">
        <v>61</v>
      </c>
      <c r="M6" s="53" t="s">
        <v>62</v>
      </c>
      <c r="N6" s="133" t="s">
        <v>60</v>
      </c>
      <c r="O6" s="133" t="s">
        <v>61</v>
      </c>
      <c r="P6" s="133" t="s">
        <v>62</v>
      </c>
      <c r="Q6" s="15"/>
      <c r="R6" s="10" t="s">
        <v>59</v>
      </c>
      <c r="S6" s="10" t="s">
        <v>70</v>
      </c>
      <c r="T6" s="10" t="s">
        <v>213</v>
      </c>
      <c r="U6" s="10" t="s">
        <v>66</v>
      </c>
      <c r="V6" s="10" t="s">
        <v>67</v>
      </c>
      <c r="W6" s="10" t="s">
        <v>68</v>
      </c>
    </row>
    <row r="7" ht="40.5" customHeight="1" spans="1:23">
      <c r="A7" s="16"/>
      <c r="B7" s="16"/>
      <c r="C7" s="16"/>
      <c r="D7" s="16"/>
      <c r="E7" s="17"/>
      <c r="F7" s="17"/>
      <c r="G7" s="17"/>
      <c r="H7" s="17"/>
      <c r="I7" s="68"/>
      <c r="J7" s="53" t="s">
        <v>59</v>
      </c>
      <c r="K7" s="53" t="s">
        <v>249</v>
      </c>
      <c r="L7" s="53"/>
      <c r="M7" s="53"/>
      <c r="N7" s="17"/>
      <c r="O7" s="17"/>
      <c r="P7" s="17"/>
      <c r="Q7" s="17"/>
      <c r="R7" s="17"/>
      <c r="S7" s="17"/>
      <c r="T7" s="17"/>
      <c r="U7" s="31"/>
      <c r="V7" s="17"/>
      <c r="W7" s="17"/>
    </row>
    <row r="8" ht="15" customHeight="1" spans="1:23">
      <c r="A8" s="18">
        <v>1</v>
      </c>
      <c r="B8" s="18">
        <v>2</v>
      </c>
      <c r="C8" s="18">
        <v>3</v>
      </c>
      <c r="D8" s="18">
        <v>4</v>
      </c>
      <c r="E8" s="18">
        <v>5</v>
      </c>
      <c r="F8" s="18">
        <v>6</v>
      </c>
      <c r="G8" s="18">
        <v>7</v>
      </c>
      <c r="H8" s="18">
        <v>8</v>
      </c>
      <c r="I8" s="18">
        <v>9</v>
      </c>
      <c r="J8" s="18">
        <v>10</v>
      </c>
      <c r="K8" s="18">
        <v>11</v>
      </c>
      <c r="L8" s="18">
        <v>12</v>
      </c>
      <c r="M8" s="18">
        <v>13</v>
      </c>
      <c r="N8" s="18">
        <v>14</v>
      </c>
      <c r="O8" s="18">
        <v>15</v>
      </c>
      <c r="P8" s="18">
        <v>16</v>
      </c>
      <c r="Q8" s="18">
        <v>17</v>
      </c>
      <c r="R8" s="18">
        <v>18</v>
      </c>
      <c r="S8" s="18">
        <v>19</v>
      </c>
      <c r="T8" s="18">
        <v>20</v>
      </c>
      <c r="U8" s="18">
        <v>21</v>
      </c>
      <c r="V8" s="18">
        <v>22</v>
      </c>
      <c r="W8" s="18">
        <v>23</v>
      </c>
    </row>
    <row r="9" s="38" customFormat="1" ht="18.75" customHeight="1" spans="1:23">
      <c r="A9" s="19" t="s">
        <v>250</v>
      </c>
      <c r="B9" s="198" t="s">
        <v>251</v>
      </c>
      <c r="C9" s="19" t="s">
        <v>252</v>
      </c>
      <c r="D9" s="19" t="s">
        <v>71</v>
      </c>
      <c r="E9" s="19" t="s">
        <v>183</v>
      </c>
      <c r="F9" s="19" t="s">
        <v>216</v>
      </c>
      <c r="G9" s="19" t="s">
        <v>253</v>
      </c>
      <c r="H9" s="19" t="s">
        <v>254</v>
      </c>
      <c r="I9" s="20">
        <f>J9+L9+M9+N9+O9+P9+Q9+R9</f>
        <v>312000</v>
      </c>
      <c r="J9" s="20">
        <f>K9</f>
        <v>312000</v>
      </c>
      <c r="K9" s="20">
        <v>312000</v>
      </c>
      <c r="L9" s="134"/>
      <c r="M9" s="134"/>
      <c r="N9" s="134"/>
      <c r="O9" s="134"/>
      <c r="P9" s="134"/>
      <c r="Q9" s="134"/>
      <c r="R9" s="20">
        <f>S9+T9+U9+V9+W9</f>
        <v>0</v>
      </c>
      <c r="S9" s="20"/>
      <c r="T9" s="20"/>
      <c r="U9" s="20"/>
      <c r="V9" s="20"/>
      <c r="W9" s="20"/>
    </row>
    <row r="10" s="38" customFormat="1" ht="18.75" customHeight="1" spans="1:23">
      <c r="A10" s="19" t="s">
        <v>250</v>
      </c>
      <c r="B10" s="198" t="s">
        <v>251</v>
      </c>
      <c r="C10" s="19" t="s">
        <v>252</v>
      </c>
      <c r="D10" s="19" t="s">
        <v>71</v>
      </c>
      <c r="E10" s="19" t="s">
        <v>183</v>
      </c>
      <c r="F10" s="19" t="s">
        <v>216</v>
      </c>
      <c r="G10" s="19" t="s">
        <v>255</v>
      </c>
      <c r="H10" s="19" t="s">
        <v>256</v>
      </c>
      <c r="I10" s="20">
        <f t="shared" ref="I10:I41" si="1">J10+L10+M10+N10+O10+P10+Q10+R10</f>
        <v>12600</v>
      </c>
      <c r="J10" s="20">
        <f t="shared" ref="J10:J32" si="2">K10</f>
        <v>12600</v>
      </c>
      <c r="K10" s="20">
        <v>12600</v>
      </c>
      <c r="L10" s="134"/>
      <c r="M10" s="134"/>
      <c r="N10" s="134"/>
      <c r="O10" s="134"/>
      <c r="P10" s="134"/>
      <c r="Q10" s="134"/>
      <c r="R10" s="20">
        <f t="shared" ref="R10:R41" si="3">S10+T10+U10+V10+W10</f>
        <v>0</v>
      </c>
      <c r="S10" s="20"/>
      <c r="T10" s="20"/>
      <c r="U10" s="20"/>
      <c r="V10" s="20"/>
      <c r="W10" s="20"/>
    </row>
    <row r="11" s="38" customFormat="1" ht="18.75" customHeight="1" spans="1:23">
      <c r="A11" s="19" t="s">
        <v>257</v>
      </c>
      <c r="B11" s="198" t="s">
        <v>258</v>
      </c>
      <c r="C11" s="19" t="s">
        <v>259</v>
      </c>
      <c r="D11" s="19" t="s">
        <v>71</v>
      </c>
      <c r="E11" s="19">
        <v>2100408</v>
      </c>
      <c r="F11" s="19" t="s">
        <v>260</v>
      </c>
      <c r="G11" s="19" t="s">
        <v>261</v>
      </c>
      <c r="H11" s="19" t="s">
        <v>262</v>
      </c>
      <c r="I11" s="20">
        <f t="shared" si="1"/>
        <v>811637.67</v>
      </c>
      <c r="J11" s="20">
        <f t="shared" si="2"/>
        <v>811637.67</v>
      </c>
      <c r="K11" s="20">
        <v>811637.67</v>
      </c>
      <c r="L11" s="134"/>
      <c r="M11" s="134"/>
      <c r="N11" s="134"/>
      <c r="O11" s="134"/>
      <c r="P11" s="134"/>
      <c r="Q11" s="134"/>
      <c r="R11" s="20">
        <f t="shared" si="3"/>
        <v>0</v>
      </c>
      <c r="S11" s="20"/>
      <c r="T11" s="20"/>
      <c r="U11" s="20"/>
      <c r="V11" s="20"/>
      <c r="W11" s="20"/>
    </row>
    <row r="12" s="38" customFormat="1" ht="18.75" customHeight="1" spans="1:23">
      <c r="A12" s="19" t="s">
        <v>257</v>
      </c>
      <c r="B12" s="198" t="s">
        <v>258</v>
      </c>
      <c r="C12" s="19" t="s">
        <v>259</v>
      </c>
      <c r="D12" s="19" t="s">
        <v>71</v>
      </c>
      <c r="E12" s="19">
        <v>2100408</v>
      </c>
      <c r="F12" s="19" t="s">
        <v>260</v>
      </c>
      <c r="G12" s="19" t="s">
        <v>263</v>
      </c>
      <c r="H12" s="19" t="s">
        <v>264</v>
      </c>
      <c r="I12" s="20">
        <f t="shared" si="1"/>
        <v>432000.75</v>
      </c>
      <c r="J12" s="20">
        <f t="shared" si="2"/>
        <v>432000.75</v>
      </c>
      <c r="K12" s="20">
        <v>432000.75</v>
      </c>
      <c r="L12" s="134"/>
      <c r="M12" s="134"/>
      <c r="N12" s="134"/>
      <c r="O12" s="134"/>
      <c r="P12" s="134"/>
      <c r="Q12" s="134"/>
      <c r="R12" s="20">
        <f t="shared" si="3"/>
        <v>0</v>
      </c>
      <c r="S12" s="20"/>
      <c r="T12" s="20"/>
      <c r="U12" s="20"/>
      <c r="V12" s="20"/>
      <c r="W12" s="20"/>
    </row>
    <row r="13" s="38" customFormat="1" ht="18.75" customHeight="1" spans="1:23">
      <c r="A13" s="19" t="s">
        <v>265</v>
      </c>
      <c r="B13" s="198" t="s">
        <v>266</v>
      </c>
      <c r="C13" s="19" t="s">
        <v>267</v>
      </c>
      <c r="D13" s="19" t="s">
        <v>71</v>
      </c>
      <c r="E13" s="19" t="s">
        <v>181</v>
      </c>
      <c r="F13" s="19" t="s">
        <v>268</v>
      </c>
      <c r="G13" s="19" t="s">
        <v>269</v>
      </c>
      <c r="H13" s="19" t="s">
        <v>270</v>
      </c>
      <c r="I13" s="20">
        <f t="shared" si="1"/>
        <v>40320</v>
      </c>
      <c r="J13" s="20">
        <f t="shared" si="2"/>
        <v>40320</v>
      </c>
      <c r="K13" s="20">
        <v>40320</v>
      </c>
      <c r="L13" s="134"/>
      <c r="M13" s="134"/>
      <c r="N13" s="134"/>
      <c r="O13" s="134"/>
      <c r="P13" s="134"/>
      <c r="Q13" s="134"/>
      <c r="R13" s="20">
        <f t="shared" si="3"/>
        <v>0</v>
      </c>
      <c r="S13" s="20"/>
      <c r="T13" s="20"/>
      <c r="U13" s="20"/>
      <c r="V13" s="20"/>
      <c r="W13" s="20"/>
    </row>
    <row r="14" s="38" customFormat="1" ht="18.75" customHeight="1" spans="1:23">
      <c r="A14" s="19" t="s">
        <v>250</v>
      </c>
      <c r="B14" s="198" t="s">
        <v>271</v>
      </c>
      <c r="C14" s="19" t="s">
        <v>272</v>
      </c>
      <c r="D14" s="19" t="s">
        <v>71</v>
      </c>
      <c r="E14" s="19" t="s">
        <v>105</v>
      </c>
      <c r="F14" s="19" t="s">
        <v>273</v>
      </c>
      <c r="G14" s="19" t="s">
        <v>261</v>
      </c>
      <c r="H14" s="19" t="s">
        <v>262</v>
      </c>
      <c r="I14" s="20">
        <f t="shared" si="1"/>
        <v>38200</v>
      </c>
      <c r="J14" s="20">
        <f t="shared" si="2"/>
        <v>38200</v>
      </c>
      <c r="K14" s="20">
        <v>38200</v>
      </c>
      <c r="L14" s="134"/>
      <c r="M14" s="134"/>
      <c r="N14" s="134"/>
      <c r="O14" s="134"/>
      <c r="P14" s="134"/>
      <c r="Q14" s="134"/>
      <c r="R14" s="20">
        <f t="shared" si="3"/>
        <v>0</v>
      </c>
      <c r="S14" s="20"/>
      <c r="T14" s="20"/>
      <c r="U14" s="20"/>
      <c r="V14" s="20"/>
      <c r="W14" s="20"/>
    </row>
    <row r="15" s="38" customFormat="1" ht="18.75" customHeight="1" spans="1:23">
      <c r="A15" s="19" t="s">
        <v>250</v>
      </c>
      <c r="B15" s="198" t="s">
        <v>271</v>
      </c>
      <c r="C15" s="19" t="s">
        <v>272</v>
      </c>
      <c r="D15" s="19" t="s">
        <v>71</v>
      </c>
      <c r="E15" s="19" t="s">
        <v>105</v>
      </c>
      <c r="F15" s="19" t="s">
        <v>273</v>
      </c>
      <c r="G15" s="19" t="s">
        <v>274</v>
      </c>
      <c r="H15" s="19" t="s">
        <v>275</v>
      </c>
      <c r="I15" s="20">
        <f t="shared" si="1"/>
        <v>40000</v>
      </c>
      <c r="J15" s="20">
        <f t="shared" si="2"/>
        <v>40000</v>
      </c>
      <c r="K15" s="20">
        <v>40000</v>
      </c>
      <c r="L15" s="134"/>
      <c r="M15" s="134"/>
      <c r="N15" s="134"/>
      <c r="O15" s="134"/>
      <c r="P15" s="134"/>
      <c r="Q15" s="134"/>
      <c r="R15" s="20">
        <f t="shared" si="3"/>
        <v>0</v>
      </c>
      <c r="S15" s="20"/>
      <c r="T15" s="20"/>
      <c r="U15" s="20"/>
      <c r="V15" s="20"/>
      <c r="W15" s="20"/>
    </row>
    <row r="16" s="38" customFormat="1" ht="18.75" customHeight="1" spans="1:23">
      <c r="A16" s="19" t="s">
        <v>257</v>
      </c>
      <c r="B16" s="198" t="s">
        <v>276</v>
      </c>
      <c r="C16" s="19" t="s">
        <v>277</v>
      </c>
      <c r="D16" s="19" t="s">
        <v>71</v>
      </c>
      <c r="E16" s="19" t="s">
        <v>101</v>
      </c>
      <c r="F16" s="19" t="s">
        <v>278</v>
      </c>
      <c r="G16" s="19" t="s">
        <v>279</v>
      </c>
      <c r="H16" s="19" t="s">
        <v>280</v>
      </c>
      <c r="I16" s="20">
        <f t="shared" si="1"/>
        <v>29000</v>
      </c>
      <c r="J16" s="20">
        <f t="shared" si="2"/>
        <v>29000</v>
      </c>
      <c r="K16" s="20">
        <v>29000</v>
      </c>
      <c r="L16" s="134"/>
      <c r="M16" s="134"/>
      <c r="N16" s="134"/>
      <c r="O16" s="134"/>
      <c r="P16" s="134"/>
      <c r="Q16" s="134"/>
      <c r="R16" s="20">
        <f t="shared" si="3"/>
        <v>0</v>
      </c>
      <c r="S16" s="20"/>
      <c r="T16" s="20"/>
      <c r="U16" s="20"/>
      <c r="V16" s="20"/>
      <c r="W16" s="20"/>
    </row>
    <row r="17" s="38" customFormat="1" ht="18.75" customHeight="1" spans="1:23">
      <c r="A17" s="19" t="s">
        <v>257</v>
      </c>
      <c r="B17" s="198" t="s">
        <v>276</v>
      </c>
      <c r="C17" s="19" t="s">
        <v>277</v>
      </c>
      <c r="D17" s="19" t="s">
        <v>71</v>
      </c>
      <c r="E17" s="19" t="s">
        <v>101</v>
      </c>
      <c r="F17" s="19" t="s">
        <v>278</v>
      </c>
      <c r="G17" s="19" t="s">
        <v>263</v>
      </c>
      <c r="H17" s="19" t="s">
        <v>264</v>
      </c>
      <c r="I17" s="20">
        <f t="shared" si="1"/>
        <v>60000</v>
      </c>
      <c r="J17" s="20">
        <f t="shared" si="2"/>
        <v>60000</v>
      </c>
      <c r="K17" s="20">
        <v>60000</v>
      </c>
      <c r="L17" s="134"/>
      <c r="M17" s="134"/>
      <c r="N17" s="134"/>
      <c r="O17" s="134"/>
      <c r="P17" s="134"/>
      <c r="Q17" s="134"/>
      <c r="R17" s="20">
        <f t="shared" si="3"/>
        <v>0</v>
      </c>
      <c r="S17" s="20"/>
      <c r="T17" s="20"/>
      <c r="U17" s="20"/>
      <c r="V17" s="20"/>
      <c r="W17" s="20"/>
    </row>
    <row r="18" s="38" customFormat="1" ht="18.75" customHeight="1" spans="1:23">
      <c r="A18" s="19" t="s">
        <v>257</v>
      </c>
      <c r="B18" s="198" t="s">
        <v>276</v>
      </c>
      <c r="C18" s="19" t="s">
        <v>277</v>
      </c>
      <c r="D18" s="19" t="s">
        <v>71</v>
      </c>
      <c r="E18" s="19" t="s">
        <v>101</v>
      </c>
      <c r="F18" s="19" t="s">
        <v>278</v>
      </c>
      <c r="G18" s="19" t="s">
        <v>281</v>
      </c>
      <c r="H18" s="19" t="s">
        <v>282</v>
      </c>
      <c r="I18" s="20">
        <f t="shared" si="1"/>
        <v>520</v>
      </c>
      <c r="J18" s="20">
        <f t="shared" si="2"/>
        <v>520</v>
      </c>
      <c r="K18" s="20">
        <v>520</v>
      </c>
      <c r="L18" s="134"/>
      <c r="M18" s="134"/>
      <c r="N18" s="134"/>
      <c r="O18" s="134"/>
      <c r="P18" s="134"/>
      <c r="Q18" s="134"/>
      <c r="R18" s="20">
        <f t="shared" si="3"/>
        <v>0</v>
      </c>
      <c r="S18" s="20"/>
      <c r="T18" s="20"/>
      <c r="U18" s="20"/>
      <c r="V18" s="20"/>
      <c r="W18" s="20"/>
    </row>
    <row r="19" s="38" customFormat="1" ht="18.75" customHeight="1" spans="1:23">
      <c r="A19" s="19" t="s">
        <v>257</v>
      </c>
      <c r="B19" s="198" t="s">
        <v>276</v>
      </c>
      <c r="C19" s="19" t="s">
        <v>277</v>
      </c>
      <c r="D19" s="19" t="s">
        <v>71</v>
      </c>
      <c r="E19" s="19" t="s">
        <v>101</v>
      </c>
      <c r="F19" s="19" t="s">
        <v>278</v>
      </c>
      <c r="G19" s="19" t="s">
        <v>274</v>
      </c>
      <c r="H19" s="19" t="s">
        <v>275</v>
      </c>
      <c r="I19" s="20">
        <f t="shared" si="1"/>
        <v>12480</v>
      </c>
      <c r="J19" s="20">
        <f t="shared" si="2"/>
        <v>12480</v>
      </c>
      <c r="K19" s="20">
        <v>12480</v>
      </c>
      <c r="L19" s="134"/>
      <c r="M19" s="134"/>
      <c r="N19" s="134"/>
      <c r="O19" s="134"/>
      <c r="P19" s="134"/>
      <c r="Q19" s="134"/>
      <c r="R19" s="20">
        <f t="shared" si="3"/>
        <v>0</v>
      </c>
      <c r="S19" s="20"/>
      <c r="T19" s="20"/>
      <c r="U19" s="20"/>
      <c r="V19" s="20"/>
      <c r="W19" s="20"/>
    </row>
    <row r="20" s="38" customFormat="1" ht="18.75" customHeight="1" spans="1:23">
      <c r="A20" s="19" t="s">
        <v>265</v>
      </c>
      <c r="B20" s="198" t="s">
        <v>283</v>
      </c>
      <c r="C20" s="19" t="s">
        <v>284</v>
      </c>
      <c r="D20" s="19" t="s">
        <v>71</v>
      </c>
      <c r="E20" s="19" t="s">
        <v>103</v>
      </c>
      <c r="F20" s="19" t="s">
        <v>285</v>
      </c>
      <c r="G20" s="19" t="s">
        <v>286</v>
      </c>
      <c r="H20" s="19" t="s">
        <v>287</v>
      </c>
      <c r="I20" s="20">
        <f t="shared" si="1"/>
        <v>5000</v>
      </c>
      <c r="J20" s="20">
        <f t="shared" si="2"/>
        <v>5000</v>
      </c>
      <c r="K20" s="135">
        <v>5000</v>
      </c>
      <c r="L20" s="134"/>
      <c r="M20" s="134"/>
      <c r="N20" s="134"/>
      <c r="O20" s="134"/>
      <c r="P20" s="134"/>
      <c r="Q20" s="134"/>
      <c r="R20" s="20">
        <f t="shared" si="3"/>
        <v>0</v>
      </c>
      <c r="S20" s="20"/>
      <c r="T20" s="20"/>
      <c r="U20" s="20"/>
      <c r="V20" s="20"/>
      <c r="W20" s="20"/>
    </row>
    <row r="21" s="38" customFormat="1" ht="18.75" customHeight="1" spans="1:23">
      <c r="A21" s="19" t="s">
        <v>265</v>
      </c>
      <c r="B21" s="198" t="s">
        <v>288</v>
      </c>
      <c r="C21" s="19" t="s">
        <v>289</v>
      </c>
      <c r="D21" s="19" t="s">
        <v>71</v>
      </c>
      <c r="E21" s="19" t="s">
        <v>184</v>
      </c>
      <c r="F21" s="19" t="s">
        <v>290</v>
      </c>
      <c r="G21" s="19" t="s">
        <v>269</v>
      </c>
      <c r="H21" s="19" t="s">
        <v>270</v>
      </c>
      <c r="I21" s="20">
        <f t="shared" si="1"/>
        <v>397.92</v>
      </c>
      <c r="J21" s="20">
        <f t="shared" si="2"/>
        <v>397.92</v>
      </c>
      <c r="K21" s="135">
        <v>397.92</v>
      </c>
      <c r="L21" s="134"/>
      <c r="M21" s="134"/>
      <c r="N21" s="134"/>
      <c r="O21" s="134"/>
      <c r="P21" s="134"/>
      <c r="Q21" s="134"/>
      <c r="R21" s="20">
        <f t="shared" si="3"/>
        <v>0</v>
      </c>
      <c r="S21" s="20"/>
      <c r="T21" s="20"/>
      <c r="U21" s="20"/>
      <c r="V21" s="20"/>
      <c r="W21" s="20"/>
    </row>
    <row r="22" s="38" customFormat="1" ht="18.75" customHeight="1" spans="1:23">
      <c r="A22" s="19" t="s">
        <v>265</v>
      </c>
      <c r="B22" s="198" t="s">
        <v>291</v>
      </c>
      <c r="C22" s="19" t="s">
        <v>292</v>
      </c>
      <c r="D22" s="19" t="s">
        <v>71</v>
      </c>
      <c r="E22" s="19" t="s">
        <v>99</v>
      </c>
      <c r="F22" s="19" t="s">
        <v>260</v>
      </c>
      <c r="G22" s="19" t="s">
        <v>293</v>
      </c>
      <c r="H22" s="19" t="s">
        <v>294</v>
      </c>
      <c r="I22" s="20">
        <f t="shared" si="1"/>
        <v>38411.2</v>
      </c>
      <c r="J22" s="20">
        <f t="shared" si="2"/>
        <v>38411.2</v>
      </c>
      <c r="K22" s="135">
        <v>38411.2</v>
      </c>
      <c r="L22" s="134"/>
      <c r="M22" s="134"/>
      <c r="N22" s="134"/>
      <c r="O22" s="134"/>
      <c r="P22" s="134"/>
      <c r="Q22" s="134"/>
      <c r="R22" s="20">
        <f t="shared" si="3"/>
        <v>0</v>
      </c>
      <c r="S22" s="20"/>
      <c r="T22" s="20"/>
      <c r="U22" s="20"/>
      <c r="V22" s="20"/>
      <c r="W22" s="20"/>
    </row>
    <row r="23" s="38" customFormat="1" ht="18.75" customHeight="1" spans="1:23">
      <c r="A23" s="19" t="s">
        <v>265</v>
      </c>
      <c r="B23" s="198" t="s">
        <v>291</v>
      </c>
      <c r="C23" s="19" t="s">
        <v>292</v>
      </c>
      <c r="D23" s="19" t="s">
        <v>71</v>
      </c>
      <c r="E23" s="19" t="s">
        <v>99</v>
      </c>
      <c r="F23" s="19" t="s">
        <v>260</v>
      </c>
      <c r="G23" s="19" t="s">
        <v>279</v>
      </c>
      <c r="H23" s="19" t="s">
        <v>280</v>
      </c>
      <c r="I23" s="20">
        <f t="shared" si="1"/>
        <v>35000</v>
      </c>
      <c r="J23" s="20">
        <f t="shared" si="2"/>
        <v>35000</v>
      </c>
      <c r="K23" s="135">
        <v>35000</v>
      </c>
      <c r="L23" s="134"/>
      <c r="M23" s="134"/>
      <c r="N23" s="134"/>
      <c r="O23" s="134"/>
      <c r="P23" s="134"/>
      <c r="Q23" s="134"/>
      <c r="R23" s="20">
        <f t="shared" si="3"/>
        <v>0</v>
      </c>
      <c r="S23" s="20"/>
      <c r="T23" s="20"/>
      <c r="U23" s="20"/>
      <c r="V23" s="20"/>
      <c r="W23" s="20"/>
    </row>
    <row r="24" s="38" customFormat="1" ht="18.75" customHeight="1" spans="1:23">
      <c r="A24" s="19" t="s">
        <v>265</v>
      </c>
      <c r="B24" s="198" t="s">
        <v>291</v>
      </c>
      <c r="C24" s="19" t="s">
        <v>292</v>
      </c>
      <c r="D24" s="19" t="s">
        <v>71</v>
      </c>
      <c r="E24" s="19" t="s">
        <v>99</v>
      </c>
      <c r="F24" s="19" t="s">
        <v>260</v>
      </c>
      <c r="G24" s="19" t="s">
        <v>281</v>
      </c>
      <c r="H24" s="19" t="s">
        <v>282</v>
      </c>
      <c r="I24" s="20">
        <f t="shared" si="1"/>
        <v>6848.52</v>
      </c>
      <c r="J24" s="20">
        <f t="shared" si="2"/>
        <v>6848.52</v>
      </c>
      <c r="K24" s="135">
        <v>6848.52</v>
      </c>
      <c r="L24" s="134"/>
      <c r="M24" s="134"/>
      <c r="N24" s="134"/>
      <c r="O24" s="134"/>
      <c r="P24" s="134"/>
      <c r="Q24" s="134"/>
      <c r="R24" s="20">
        <f t="shared" si="3"/>
        <v>0</v>
      </c>
      <c r="S24" s="20"/>
      <c r="T24" s="20"/>
      <c r="U24" s="20"/>
      <c r="V24" s="20"/>
      <c r="W24" s="20"/>
    </row>
    <row r="25" s="38" customFormat="1" ht="18.75" customHeight="1" spans="1:23">
      <c r="A25" s="19" t="s">
        <v>265</v>
      </c>
      <c r="B25" s="198" t="s">
        <v>291</v>
      </c>
      <c r="C25" s="19" t="s">
        <v>292</v>
      </c>
      <c r="D25" s="19" t="s">
        <v>71</v>
      </c>
      <c r="E25" s="19" t="s">
        <v>99</v>
      </c>
      <c r="F25" s="19" t="s">
        <v>260</v>
      </c>
      <c r="G25" s="19" t="s">
        <v>261</v>
      </c>
      <c r="H25" s="19" t="s">
        <v>262</v>
      </c>
      <c r="I25" s="20">
        <f t="shared" si="1"/>
        <v>746729.52</v>
      </c>
      <c r="J25" s="20">
        <f t="shared" si="2"/>
        <v>746729.52</v>
      </c>
      <c r="K25" s="135">
        <v>746729.52</v>
      </c>
      <c r="L25" s="134"/>
      <c r="M25" s="134"/>
      <c r="N25" s="134"/>
      <c r="O25" s="134"/>
      <c r="P25" s="134"/>
      <c r="Q25" s="134"/>
      <c r="R25" s="20">
        <f t="shared" si="3"/>
        <v>0</v>
      </c>
      <c r="S25" s="20"/>
      <c r="T25" s="20"/>
      <c r="U25" s="20"/>
      <c r="V25" s="20"/>
      <c r="W25" s="20"/>
    </row>
    <row r="26" s="38" customFormat="1" ht="18.75" customHeight="1" spans="1:23">
      <c r="A26" s="19" t="s">
        <v>265</v>
      </c>
      <c r="B26" s="198" t="s">
        <v>291</v>
      </c>
      <c r="C26" s="19" t="s">
        <v>292</v>
      </c>
      <c r="D26" s="19" t="s">
        <v>71</v>
      </c>
      <c r="E26" s="19" t="s">
        <v>99</v>
      </c>
      <c r="F26" s="19" t="s">
        <v>260</v>
      </c>
      <c r="G26" s="19" t="s">
        <v>274</v>
      </c>
      <c r="H26" s="19" t="s">
        <v>275</v>
      </c>
      <c r="I26" s="20">
        <f t="shared" si="1"/>
        <v>47756.7</v>
      </c>
      <c r="J26" s="20">
        <f t="shared" si="2"/>
        <v>47756.7</v>
      </c>
      <c r="K26" s="135">
        <v>47756.7</v>
      </c>
      <c r="L26" s="134"/>
      <c r="M26" s="134"/>
      <c r="N26" s="134"/>
      <c r="O26" s="134"/>
      <c r="P26" s="134"/>
      <c r="Q26" s="134"/>
      <c r="R26" s="20">
        <f t="shared" si="3"/>
        <v>0</v>
      </c>
      <c r="S26" s="20"/>
      <c r="T26" s="20"/>
      <c r="U26" s="20"/>
      <c r="V26" s="20"/>
      <c r="W26" s="20"/>
    </row>
    <row r="27" s="38" customFormat="1" ht="18.75" customHeight="1" spans="1:23">
      <c r="A27" s="19" t="s">
        <v>265</v>
      </c>
      <c r="B27" s="198" t="s">
        <v>291</v>
      </c>
      <c r="C27" s="19" t="s">
        <v>292</v>
      </c>
      <c r="D27" s="19" t="s">
        <v>71</v>
      </c>
      <c r="E27" s="19" t="s">
        <v>99</v>
      </c>
      <c r="F27" s="19" t="s">
        <v>260</v>
      </c>
      <c r="G27" s="19" t="s">
        <v>253</v>
      </c>
      <c r="H27" s="19" t="s">
        <v>254</v>
      </c>
      <c r="I27" s="20">
        <f t="shared" si="1"/>
        <v>161213.66</v>
      </c>
      <c r="J27" s="20">
        <f t="shared" si="2"/>
        <v>161213.66</v>
      </c>
      <c r="K27" s="135">
        <v>161213.66</v>
      </c>
      <c r="L27" s="134"/>
      <c r="M27" s="134"/>
      <c r="N27" s="134"/>
      <c r="O27" s="134"/>
      <c r="P27" s="134"/>
      <c r="Q27" s="134"/>
      <c r="R27" s="20">
        <f t="shared" si="3"/>
        <v>0</v>
      </c>
      <c r="S27" s="20"/>
      <c r="T27" s="20"/>
      <c r="U27" s="20"/>
      <c r="V27" s="20"/>
      <c r="W27" s="20"/>
    </row>
    <row r="28" s="38" customFormat="1" ht="18.75" customHeight="1" spans="1:23">
      <c r="A28" s="19" t="s">
        <v>265</v>
      </c>
      <c r="B28" s="198" t="s">
        <v>295</v>
      </c>
      <c r="C28" s="19" t="s">
        <v>296</v>
      </c>
      <c r="D28" s="19" t="s">
        <v>71</v>
      </c>
      <c r="E28" s="19">
        <v>2100399</v>
      </c>
      <c r="F28" s="19" t="s">
        <v>290</v>
      </c>
      <c r="G28" s="19" t="s">
        <v>274</v>
      </c>
      <c r="H28" s="19" t="s">
        <v>275</v>
      </c>
      <c r="I28" s="20">
        <f t="shared" si="1"/>
        <v>275300</v>
      </c>
      <c r="J28" s="20">
        <f t="shared" si="2"/>
        <v>275300</v>
      </c>
      <c r="K28" s="135">
        <v>275300</v>
      </c>
      <c r="L28" s="134"/>
      <c r="M28" s="134"/>
      <c r="N28" s="134"/>
      <c r="O28" s="134"/>
      <c r="P28" s="134"/>
      <c r="Q28" s="134"/>
      <c r="R28" s="20">
        <f t="shared" si="3"/>
        <v>0</v>
      </c>
      <c r="S28" s="20"/>
      <c r="T28" s="20"/>
      <c r="U28" s="20"/>
      <c r="V28" s="20"/>
      <c r="W28" s="20"/>
    </row>
    <row r="29" s="38" customFormat="1" ht="18.75" customHeight="1" spans="1:23">
      <c r="A29" s="19" t="s">
        <v>265</v>
      </c>
      <c r="B29" s="198" t="s">
        <v>297</v>
      </c>
      <c r="C29" s="19" t="s">
        <v>298</v>
      </c>
      <c r="D29" s="19" t="s">
        <v>71</v>
      </c>
      <c r="E29" s="19" t="s">
        <v>185</v>
      </c>
      <c r="F29" s="19" t="s">
        <v>299</v>
      </c>
      <c r="G29" s="19" t="s">
        <v>269</v>
      </c>
      <c r="H29" s="19" t="s">
        <v>270</v>
      </c>
      <c r="I29" s="20">
        <f t="shared" si="1"/>
        <v>9024</v>
      </c>
      <c r="J29" s="20">
        <f t="shared" si="2"/>
        <v>9024</v>
      </c>
      <c r="K29" s="135">
        <v>9024</v>
      </c>
      <c r="L29" s="134"/>
      <c r="M29" s="134"/>
      <c r="N29" s="134"/>
      <c r="O29" s="134"/>
      <c r="P29" s="134"/>
      <c r="Q29" s="134"/>
      <c r="R29" s="20">
        <f t="shared" si="3"/>
        <v>0</v>
      </c>
      <c r="S29" s="20"/>
      <c r="T29" s="20"/>
      <c r="U29" s="20"/>
      <c r="V29" s="20"/>
      <c r="W29" s="20"/>
    </row>
    <row r="30" s="38" customFormat="1" ht="18.75" customHeight="1" spans="1:23">
      <c r="A30" s="19" t="s">
        <v>265</v>
      </c>
      <c r="B30" s="198" t="s">
        <v>300</v>
      </c>
      <c r="C30" s="19" t="s">
        <v>301</v>
      </c>
      <c r="D30" s="19" t="s">
        <v>71</v>
      </c>
      <c r="E30" s="19" t="s">
        <v>101</v>
      </c>
      <c r="F30" s="19" t="s">
        <v>278</v>
      </c>
      <c r="G30" s="19" t="s">
        <v>281</v>
      </c>
      <c r="H30" s="19" t="s">
        <v>282</v>
      </c>
      <c r="I30" s="20">
        <f t="shared" si="1"/>
        <v>14200</v>
      </c>
      <c r="J30" s="20">
        <f t="shared" si="2"/>
        <v>14200</v>
      </c>
      <c r="K30" s="135">
        <v>14200</v>
      </c>
      <c r="L30" s="134"/>
      <c r="M30" s="134"/>
      <c r="N30" s="134"/>
      <c r="O30" s="134"/>
      <c r="P30" s="134"/>
      <c r="Q30" s="134"/>
      <c r="R30" s="20">
        <f t="shared" si="3"/>
        <v>0</v>
      </c>
      <c r="S30" s="20"/>
      <c r="T30" s="20"/>
      <c r="U30" s="20"/>
      <c r="V30" s="20"/>
      <c r="W30" s="20"/>
    </row>
    <row r="31" s="38" customFormat="1" ht="18.75" customHeight="1" spans="1:23">
      <c r="A31" s="19" t="s">
        <v>265</v>
      </c>
      <c r="B31" s="198" t="s">
        <v>300</v>
      </c>
      <c r="C31" s="19" t="s">
        <v>301</v>
      </c>
      <c r="D31" s="19" t="s">
        <v>71</v>
      </c>
      <c r="E31" s="19" t="s">
        <v>101</v>
      </c>
      <c r="F31" s="19" t="s">
        <v>278</v>
      </c>
      <c r="G31" s="19" t="s">
        <v>261</v>
      </c>
      <c r="H31" s="19" t="s">
        <v>262</v>
      </c>
      <c r="I31" s="20">
        <f t="shared" si="1"/>
        <v>4320</v>
      </c>
      <c r="J31" s="20">
        <f t="shared" si="2"/>
        <v>4320</v>
      </c>
      <c r="K31" s="135">
        <v>4320</v>
      </c>
      <c r="L31" s="134"/>
      <c r="M31" s="134"/>
      <c r="N31" s="134"/>
      <c r="O31" s="134"/>
      <c r="P31" s="134"/>
      <c r="Q31" s="134"/>
      <c r="R31" s="20">
        <f t="shared" si="3"/>
        <v>0</v>
      </c>
      <c r="S31" s="20"/>
      <c r="T31" s="20"/>
      <c r="U31" s="20"/>
      <c r="V31" s="20"/>
      <c r="W31" s="20"/>
    </row>
    <row r="32" s="38" customFormat="1" ht="18.75" customHeight="1" spans="1:23">
      <c r="A32" s="19" t="s">
        <v>265</v>
      </c>
      <c r="B32" s="198" t="s">
        <v>302</v>
      </c>
      <c r="C32" s="19" t="s">
        <v>303</v>
      </c>
      <c r="D32" s="19" t="s">
        <v>71</v>
      </c>
      <c r="E32" s="19" t="s">
        <v>175</v>
      </c>
      <c r="F32" s="19" t="s">
        <v>304</v>
      </c>
      <c r="G32" s="19" t="s">
        <v>286</v>
      </c>
      <c r="H32" s="19" t="s">
        <v>287</v>
      </c>
      <c r="I32" s="20">
        <f t="shared" si="1"/>
        <v>4000</v>
      </c>
      <c r="J32" s="20">
        <f t="shared" si="2"/>
        <v>4000</v>
      </c>
      <c r="K32" s="135">
        <v>4000</v>
      </c>
      <c r="L32" s="134"/>
      <c r="M32" s="134"/>
      <c r="N32" s="134"/>
      <c r="O32" s="134"/>
      <c r="P32" s="134"/>
      <c r="Q32" s="134"/>
      <c r="R32" s="20">
        <f t="shared" si="3"/>
        <v>0</v>
      </c>
      <c r="S32" s="20"/>
      <c r="T32" s="20"/>
      <c r="U32" s="20"/>
      <c r="V32" s="20"/>
      <c r="W32" s="20"/>
    </row>
    <row r="33" s="38" customFormat="1" ht="18.75" customHeight="1" spans="1:23">
      <c r="A33" s="19" t="s">
        <v>305</v>
      </c>
      <c r="B33" s="198" t="s">
        <v>306</v>
      </c>
      <c r="C33" s="19" t="s">
        <v>307</v>
      </c>
      <c r="D33" s="19" t="s">
        <v>71</v>
      </c>
      <c r="E33" s="19" t="s">
        <v>183</v>
      </c>
      <c r="F33" s="19" t="s">
        <v>216</v>
      </c>
      <c r="G33" s="19" t="s">
        <v>217</v>
      </c>
      <c r="H33" s="19" t="s">
        <v>218</v>
      </c>
      <c r="I33" s="20">
        <f t="shared" si="1"/>
        <v>2000000</v>
      </c>
      <c r="J33" s="134"/>
      <c r="K33" s="20"/>
      <c r="L33" s="134"/>
      <c r="M33" s="134"/>
      <c r="N33" s="134"/>
      <c r="O33" s="134"/>
      <c r="P33" s="134"/>
      <c r="Q33" s="134"/>
      <c r="R33" s="20">
        <f t="shared" si="3"/>
        <v>2000000</v>
      </c>
      <c r="S33" s="20">
        <v>2000000</v>
      </c>
      <c r="T33" s="20"/>
      <c r="U33" s="20"/>
      <c r="V33" s="20"/>
      <c r="W33" s="20"/>
    </row>
    <row r="34" s="38" customFormat="1" ht="18.75" customHeight="1" spans="1:23">
      <c r="A34" s="19" t="s">
        <v>308</v>
      </c>
      <c r="B34" s="198" t="s">
        <v>309</v>
      </c>
      <c r="C34" s="19" t="s">
        <v>310</v>
      </c>
      <c r="D34" s="19" t="s">
        <v>71</v>
      </c>
      <c r="E34" s="19" t="s">
        <v>183</v>
      </c>
      <c r="F34" s="19" t="s">
        <v>216</v>
      </c>
      <c r="G34" s="19" t="s">
        <v>311</v>
      </c>
      <c r="H34" s="19" t="s">
        <v>312</v>
      </c>
      <c r="I34" s="20">
        <f t="shared" si="1"/>
        <v>150000</v>
      </c>
      <c r="J34" s="134"/>
      <c r="K34" s="20"/>
      <c r="L34" s="134"/>
      <c r="M34" s="134"/>
      <c r="N34" s="134"/>
      <c r="O34" s="134"/>
      <c r="P34" s="134"/>
      <c r="Q34" s="134"/>
      <c r="R34" s="20">
        <f t="shared" si="3"/>
        <v>150000</v>
      </c>
      <c r="S34" s="20">
        <v>150000</v>
      </c>
      <c r="T34" s="20"/>
      <c r="U34" s="20"/>
      <c r="V34" s="20"/>
      <c r="W34" s="20"/>
    </row>
    <row r="35" s="38" customFormat="1" ht="18.75" customHeight="1" spans="1:23">
      <c r="A35" s="19" t="s">
        <v>313</v>
      </c>
      <c r="B35" s="198" t="s">
        <v>314</v>
      </c>
      <c r="C35" s="19" t="s">
        <v>315</v>
      </c>
      <c r="D35" s="19" t="s">
        <v>71</v>
      </c>
      <c r="E35" s="19" t="s">
        <v>183</v>
      </c>
      <c r="F35" s="19" t="s">
        <v>216</v>
      </c>
      <c r="G35" s="19" t="s">
        <v>286</v>
      </c>
      <c r="H35" s="19" t="s">
        <v>287</v>
      </c>
      <c r="I35" s="20">
        <f t="shared" si="1"/>
        <v>9000</v>
      </c>
      <c r="J35" s="134"/>
      <c r="K35" s="20"/>
      <c r="L35" s="134"/>
      <c r="M35" s="134"/>
      <c r="N35" s="134"/>
      <c r="O35" s="134"/>
      <c r="P35" s="134"/>
      <c r="Q35" s="134"/>
      <c r="R35" s="20">
        <f t="shared" si="3"/>
        <v>9000</v>
      </c>
      <c r="S35" s="20">
        <v>9000</v>
      </c>
      <c r="T35" s="20"/>
      <c r="U35" s="20"/>
      <c r="V35" s="20"/>
      <c r="W35" s="20"/>
    </row>
    <row r="36" s="38" customFormat="1" ht="18.75" customHeight="1" spans="1:23">
      <c r="A36" s="19" t="s">
        <v>316</v>
      </c>
      <c r="B36" s="198" t="s">
        <v>317</v>
      </c>
      <c r="C36" s="19" t="s">
        <v>318</v>
      </c>
      <c r="D36" s="19" t="s">
        <v>71</v>
      </c>
      <c r="E36" s="19" t="s">
        <v>183</v>
      </c>
      <c r="F36" s="19" t="s">
        <v>216</v>
      </c>
      <c r="G36" s="19" t="s">
        <v>319</v>
      </c>
      <c r="H36" s="19" t="s">
        <v>320</v>
      </c>
      <c r="I36" s="20">
        <f t="shared" si="1"/>
        <v>65000</v>
      </c>
      <c r="J36" s="134"/>
      <c r="K36" s="20"/>
      <c r="L36" s="134"/>
      <c r="M36" s="134"/>
      <c r="N36" s="134"/>
      <c r="O36" s="134"/>
      <c r="P36" s="134"/>
      <c r="Q36" s="134"/>
      <c r="R36" s="20">
        <f t="shared" si="3"/>
        <v>65000</v>
      </c>
      <c r="S36" s="20">
        <v>65000</v>
      </c>
      <c r="T36" s="20"/>
      <c r="U36" s="20"/>
      <c r="V36" s="20"/>
      <c r="W36" s="20"/>
    </row>
    <row r="37" s="38" customFormat="1" ht="18.75" customHeight="1" spans="1:23">
      <c r="A37" s="19" t="s">
        <v>321</v>
      </c>
      <c r="B37" s="198" t="s">
        <v>322</v>
      </c>
      <c r="C37" s="19" t="s">
        <v>323</v>
      </c>
      <c r="D37" s="19" t="s">
        <v>71</v>
      </c>
      <c r="E37" s="19" t="s">
        <v>183</v>
      </c>
      <c r="F37" s="19" t="s">
        <v>216</v>
      </c>
      <c r="G37" s="19" t="s">
        <v>324</v>
      </c>
      <c r="H37" s="19" t="s">
        <v>325</v>
      </c>
      <c r="I37" s="20">
        <f t="shared" si="1"/>
        <v>50000</v>
      </c>
      <c r="J37" s="134"/>
      <c r="K37" s="20"/>
      <c r="L37" s="134"/>
      <c r="M37" s="134"/>
      <c r="N37" s="134"/>
      <c r="O37" s="134"/>
      <c r="P37" s="134"/>
      <c r="Q37" s="134"/>
      <c r="R37" s="20">
        <f t="shared" si="3"/>
        <v>50000</v>
      </c>
      <c r="S37" s="20">
        <v>50000</v>
      </c>
      <c r="T37" s="20"/>
      <c r="U37" s="20"/>
      <c r="V37" s="20"/>
      <c r="W37" s="20"/>
    </row>
    <row r="38" s="38" customFormat="1" ht="18.75" customHeight="1" spans="1:23">
      <c r="A38" s="19" t="s">
        <v>321</v>
      </c>
      <c r="B38" s="198" t="s">
        <v>326</v>
      </c>
      <c r="C38" s="19" t="s">
        <v>327</v>
      </c>
      <c r="D38" s="19" t="s">
        <v>71</v>
      </c>
      <c r="E38" s="19" t="s">
        <v>183</v>
      </c>
      <c r="F38" s="19" t="s">
        <v>216</v>
      </c>
      <c r="G38" s="19" t="s">
        <v>328</v>
      </c>
      <c r="H38" s="19" t="s">
        <v>329</v>
      </c>
      <c r="I38" s="20">
        <f t="shared" si="1"/>
        <v>5000</v>
      </c>
      <c r="J38" s="134"/>
      <c r="K38" s="20"/>
      <c r="L38" s="134"/>
      <c r="M38" s="134"/>
      <c r="N38" s="134"/>
      <c r="O38" s="134"/>
      <c r="P38" s="134"/>
      <c r="Q38" s="134"/>
      <c r="R38" s="20">
        <f t="shared" si="3"/>
        <v>5000</v>
      </c>
      <c r="S38" s="20">
        <v>5000</v>
      </c>
      <c r="T38" s="20"/>
      <c r="U38" s="20"/>
      <c r="V38" s="20"/>
      <c r="W38" s="20"/>
    </row>
    <row r="39" s="38" customFormat="1" ht="18.75" customHeight="1" spans="1:23">
      <c r="A39" s="19" t="s">
        <v>321</v>
      </c>
      <c r="B39" s="198" t="s">
        <v>326</v>
      </c>
      <c r="C39" s="19" t="s">
        <v>327</v>
      </c>
      <c r="D39" s="19" t="s">
        <v>71</v>
      </c>
      <c r="E39" s="19" t="s">
        <v>183</v>
      </c>
      <c r="F39" s="19" t="s">
        <v>216</v>
      </c>
      <c r="G39" s="19" t="s">
        <v>255</v>
      </c>
      <c r="H39" s="19" t="s">
        <v>256</v>
      </c>
      <c r="I39" s="20">
        <f t="shared" si="1"/>
        <v>30000</v>
      </c>
      <c r="J39" s="134"/>
      <c r="K39" s="20"/>
      <c r="L39" s="134"/>
      <c r="M39" s="134"/>
      <c r="N39" s="134"/>
      <c r="O39" s="134"/>
      <c r="P39" s="134"/>
      <c r="Q39" s="134"/>
      <c r="R39" s="20">
        <f t="shared" si="3"/>
        <v>30000</v>
      </c>
      <c r="S39" s="20">
        <v>30000</v>
      </c>
      <c r="T39" s="20"/>
      <c r="U39" s="20"/>
      <c r="V39" s="20"/>
      <c r="W39" s="20"/>
    </row>
    <row r="40" s="38" customFormat="1" ht="18.75" customHeight="1" spans="1:23">
      <c r="A40" s="19" t="s">
        <v>321</v>
      </c>
      <c r="B40" s="198" t="s">
        <v>326</v>
      </c>
      <c r="C40" s="19" t="s">
        <v>327</v>
      </c>
      <c r="D40" s="19" t="s">
        <v>71</v>
      </c>
      <c r="E40" s="19" t="s">
        <v>183</v>
      </c>
      <c r="F40" s="19" t="s">
        <v>216</v>
      </c>
      <c r="G40" s="19" t="s">
        <v>330</v>
      </c>
      <c r="H40" s="19" t="s">
        <v>331</v>
      </c>
      <c r="I40" s="20">
        <f t="shared" si="1"/>
        <v>8000</v>
      </c>
      <c r="J40" s="134"/>
      <c r="K40" s="20"/>
      <c r="L40" s="134"/>
      <c r="M40" s="134"/>
      <c r="N40" s="134"/>
      <c r="O40" s="134"/>
      <c r="P40" s="134"/>
      <c r="Q40" s="134"/>
      <c r="R40" s="20">
        <f t="shared" si="3"/>
        <v>8000</v>
      </c>
      <c r="S40" s="20">
        <v>8000</v>
      </c>
      <c r="T40" s="20"/>
      <c r="U40" s="20"/>
      <c r="V40" s="20"/>
      <c r="W40" s="20"/>
    </row>
    <row r="41" s="38" customFormat="1" ht="18.75" customHeight="1" spans="1:23">
      <c r="A41" s="19" t="s">
        <v>321</v>
      </c>
      <c r="B41" s="198" t="s">
        <v>326</v>
      </c>
      <c r="C41" s="19" t="s">
        <v>327</v>
      </c>
      <c r="D41" s="19" t="s">
        <v>71</v>
      </c>
      <c r="E41" s="19" t="s">
        <v>183</v>
      </c>
      <c r="F41" s="19" t="s">
        <v>216</v>
      </c>
      <c r="G41" s="19" t="s">
        <v>324</v>
      </c>
      <c r="H41" s="19" t="s">
        <v>325</v>
      </c>
      <c r="I41" s="20">
        <f t="shared" si="1"/>
        <v>500000</v>
      </c>
      <c r="J41" s="134"/>
      <c r="K41" s="20"/>
      <c r="L41" s="134"/>
      <c r="M41" s="134"/>
      <c r="N41" s="134"/>
      <c r="O41" s="134"/>
      <c r="P41" s="134"/>
      <c r="Q41" s="134"/>
      <c r="R41" s="20">
        <f t="shared" si="3"/>
        <v>500000</v>
      </c>
      <c r="S41" s="20">
        <v>500000</v>
      </c>
      <c r="T41" s="20"/>
      <c r="U41" s="20"/>
      <c r="V41" s="20"/>
      <c r="W41" s="20"/>
    </row>
    <row r="42" s="38" customFormat="1" ht="18.75" customHeight="1" spans="1:23">
      <c r="A42" s="19" t="s">
        <v>321</v>
      </c>
      <c r="B42" s="198" t="s">
        <v>326</v>
      </c>
      <c r="C42" s="19" t="s">
        <v>327</v>
      </c>
      <c r="D42" s="19" t="s">
        <v>71</v>
      </c>
      <c r="E42" s="19" t="s">
        <v>183</v>
      </c>
      <c r="F42" s="19" t="s">
        <v>216</v>
      </c>
      <c r="G42" s="19" t="s">
        <v>332</v>
      </c>
      <c r="H42" s="19" t="s">
        <v>333</v>
      </c>
      <c r="I42" s="20">
        <f t="shared" ref="I42:I62" si="4">J42+L42+M42+N42+O42+P42+Q42+R42</f>
        <v>30000</v>
      </c>
      <c r="J42" s="134"/>
      <c r="K42" s="20"/>
      <c r="L42" s="134"/>
      <c r="M42" s="134"/>
      <c r="N42" s="134"/>
      <c r="O42" s="134"/>
      <c r="P42" s="134"/>
      <c r="Q42" s="134"/>
      <c r="R42" s="20">
        <f t="shared" ref="R42:R62" si="5">S42+T42+U42+V42+W42</f>
        <v>30000</v>
      </c>
      <c r="S42" s="20">
        <v>30000</v>
      </c>
      <c r="T42" s="20"/>
      <c r="U42" s="20"/>
      <c r="V42" s="20"/>
      <c r="W42" s="20"/>
    </row>
    <row r="43" s="38" customFormat="1" ht="18.75" customHeight="1" spans="1:23">
      <c r="A43" s="19" t="s">
        <v>321</v>
      </c>
      <c r="B43" s="198" t="s">
        <v>326</v>
      </c>
      <c r="C43" s="19" t="s">
        <v>327</v>
      </c>
      <c r="D43" s="19" t="s">
        <v>71</v>
      </c>
      <c r="E43" s="19" t="s">
        <v>183</v>
      </c>
      <c r="F43" s="19" t="s">
        <v>216</v>
      </c>
      <c r="G43" s="19" t="s">
        <v>334</v>
      </c>
      <c r="H43" s="19" t="s">
        <v>335</v>
      </c>
      <c r="I43" s="20">
        <f t="shared" si="4"/>
        <v>5000</v>
      </c>
      <c r="J43" s="134"/>
      <c r="K43" s="20"/>
      <c r="L43" s="134"/>
      <c r="M43" s="134"/>
      <c r="N43" s="134"/>
      <c r="O43" s="134"/>
      <c r="P43" s="134"/>
      <c r="Q43" s="134"/>
      <c r="R43" s="20">
        <f t="shared" si="5"/>
        <v>5000</v>
      </c>
      <c r="S43" s="20">
        <v>5000</v>
      </c>
      <c r="T43" s="20"/>
      <c r="U43" s="20"/>
      <c r="V43" s="20"/>
      <c r="W43" s="20"/>
    </row>
    <row r="44" s="38" customFormat="1" ht="18.75" customHeight="1" spans="1:23">
      <c r="A44" s="19" t="s">
        <v>321</v>
      </c>
      <c r="B44" s="198" t="s">
        <v>326</v>
      </c>
      <c r="C44" s="19" t="s">
        <v>327</v>
      </c>
      <c r="D44" s="19" t="s">
        <v>71</v>
      </c>
      <c r="E44" s="19" t="s">
        <v>183</v>
      </c>
      <c r="F44" s="19" t="s">
        <v>216</v>
      </c>
      <c r="G44" s="19" t="s">
        <v>279</v>
      </c>
      <c r="H44" s="19" t="s">
        <v>280</v>
      </c>
      <c r="I44" s="20">
        <f t="shared" si="4"/>
        <v>25000</v>
      </c>
      <c r="J44" s="134"/>
      <c r="K44" s="20"/>
      <c r="L44" s="134"/>
      <c r="M44" s="134"/>
      <c r="N44" s="134"/>
      <c r="O44" s="134"/>
      <c r="P44" s="134"/>
      <c r="Q44" s="134"/>
      <c r="R44" s="20">
        <f t="shared" si="5"/>
        <v>25000</v>
      </c>
      <c r="S44" s="20">
        <v>25000</v>
      </c>
      <c r="T44" s="20"/>
      <c r="U44" s="20"/>
      <c r="V44" s="20"/>
      <c r="W44" s="20"/>
    </row>
    <row r="45" s="38" customFormat="1" ht="18.75" customHeight="1" spans="1:23">
      <c r="A45" s="19" t="s">
        <v>321</v>
      </c>
      <c r="B45" s="198" t="s">
        <v>326</v>
      </c>
      <c r="C45" s="19" t="s">
        <v>327</v>
      </c>
      <c r="D45" s="19" t="s">
        <v>71</v>
      </c>
      <c r="E45" s="19" t="s">
        <v>183</v>
      </c>
      <c r="F45" s="19" t="s">
        <v>216</v>
      </c>
      <c r="G45" s="19" t="s">
        <v>336</v>
      </c>
      <c r="H45" s="19" t="s">
        <v>337</v>
      </c>
      <c r="I45" s="20">
        <f t="shared" si="4"/>
        <v>10000</v>
      </c>
      <c r="J45" s="134"/>
      <c r="K45" s="20"/>
      <c r="L45" s="134"/>
      <c r="M45" s="134"/>
      <c r="N45" s="134"/>
      <c r="O45" s="134"/>
      <c r="P45" s="134"/>
      <c r="Q45" s="134"/>
      <c r="R45" s="20">
        <f t="shared" si="5"/>
        <v>10000</v>
      </c>
      <c r="S45" s="20">
        <v>10000</v>
      </c>
      <c r="T45" s="20"/>
      <c r="U45" s="20"/>
      <c r="V45" s="20"/>
      <c r="W45" s="20"/>
    </row>
    <row r="46" s="38" customFormat="1" ht="18.75" customHeight="1" spans="1:23">
      <c r="A46" s="19" t="s">
        <v>321</v>
      </c>
      <c r="B46" s="198" t="s">
        <v>326</v>
      </c>
      <c r="C46" s="19" t="s">
        <v>327</v>
      </c>
      <c r="D46" s="19" t="s">
        <v>71</v>
      </c>
      <c r="E46" s="19" t="s">
        <v>183</v>
      </c>
      <c r="F46" s="19" t="s">
        <v>216</v>
      </c>
      <c r="G46" s="19" t="s">
        <v>293</v>
      </c>
      <c r="H46" s="19" t="s">
        <v>294</v>
      </c>
      <c r="I46" s="20">
        <f t="shared" si="4"/>
        <v>825000</v>
      </c>
      <c r="J46" s="134"/>
      <c r="K46" s="20"/>
      <c r="L46" s="134"/>
      <c r="M46" s="134"/>
      <c r="N46" s="134"/>
      <c r="O46" s="134"/>
      <c r="P46" s="134"/>
      <c r="Q46" s="134"/>
      <c r="R46" s="20">
        <f t="shared" si="5"/>
        <v>825000</v>
      </c>
      <c r="S46" s="20">
        <v>825000</v>
      </c>
      <c r="T46" s="20"/>
      <c r="U46" s="20"/>
      <c r="V46" s="20"/>
      <c r="W46" s="20"/>
    </row>
    <row r="47" s="38" customFormat="1" ht="18.75" customHeight="1" spans="1:23">
      <c r="A47" s="19" t="s">
        <v>321</v>
      </c>
      <c r="B47" s="198" t="s">
        <v>326</v>
      </c>
      <c r="C47" s="19" t="s">
        <v>327</v>
      </c>
      <c r="D47" s="19" t="s">
        <v>71</v>
      </c>
      <c r="E47" s="19" t="s">
        <v>183</v>
      </c>
      <c r="F47" s="19" t="s">
        <v>216</v>
      </c>
      <c r="G47" s="19" t="s">
        <v>338</v>
      </c>
      <c r="H47" s="19" t="s">
        <v>339</v>
      </c>
      <c r="I47" s="20">
        <f t="shared" si="4"/>
        <v>900</v>
      </c>
      <c r="J47" s="134"/>
      <c r="K47" s="20"/>
      <c r="L47" s="134"/>
      <c r="M47" s="134"/>
      <c r="N47" s="134"/>
      <c r="O47" s="134"/>
      <c r="P47" s="134"/>
      <c r="Q47" s="134"/>
      <c r="R47" s="20">
        <f t="shared" si="5"/>
        <v>900</v>
      </c>
      <c r="S47" s="20">
        <v>900</v>
      </c>
      <c r="T47" s="20"/>
      <c r="U47" s="20"/>
      <c r="V47" s="20"/>
      <c r="W47" s="20"/>
    </row>
    <row r="48" s="38" customFormat="1" ht="18.75" customHeight="1" spans="1:23">
      <c r="A48" s="19" t="s">
        <v>321</v>
      </c>
      <c r="B48" s="198" t="s">
        <v>326</v>
      </c>
      <c r="C48" s="19" t="s">
        <v>327</v>
      </c>
      <c r="D48" s="19" t="s">
        <v>71</v>
      </c>
      <c r="E48" s="19" t="s">
        <v>183</v>
      </c>
      <c r="F48" s="19" t="s">
        <v>216</v>
      </c>
      <c r="G48" s="19" t="s">
        <v>281</v>
      </c>
      <c r="H48" s="19" t="s">
        <v>282</v>
      </c>
      <c r="I48" s="20">
        <f t="shared" si="4"/>
        <v>15000</v>
      </c>
      <c r="J48" s="134"/>
      <c r="K48" s="20"/>
      <c r="L48" s="134"/>
      <c r="M48" s="134"/>
      <c r="N48" s="134"/>
      <c r="O48" s="134"/>
      <c r="P48" s="134"/>
      <c r="Q48" s="134"/>
      <c r="R48" s="20">
        <f t="shared" si="5"/>
        <v>15000</v>
      </c>
      <c r="S48" s="20">
        <v>15000</v>
      </c>
      <c r="T48" s="20"/>
      <c r="U48" s="20"/>
      <c r="V48" s="20"/>
      <c r="W48" s="20"/>
    </row>
    <row r="49" s="38" customFormat="1" ht="18.75" customHeight="1" spans="1:23">
      <c r="A49" s="19" t="s">
        <v>250</v>
      </c>
      <c r="B49" s="198" t="s">
        <v>340</v>
      </c>
      <c r="C49" s="19" t="s">
        <v>341</v>
      </c>
      <c r="D49" s="19" t="s">
        <v>71</v>
      </c>
      <c r="E49" s="19" t="s">
        <v>183</v>
      </c>
      <c r="F49" s="19" t="s">
        <v>216</v>
      </c>
      <c r="G49" s="19" t="s">
        <v>253</v>
      </c>
      <c r="H49" s="19" t="s">
        <v>254</v>
      </c>
      <c r="I49" s="20">
        <f t="shared" si="4"/>
        <v>330000</v>
      </c>
      <c r="J49" s="134"/>
      <c r="K49" s="20"/>
      <c r="L49" s="134"/>
      <c r="M49" s="134"/>
      <c r="N49" s="134"/>
      <c r="O49" s="134"/>
      <c r="P49" s="134"/>
      <c r="Q49" s="134"/>
      <c r="R49" s="20">
        <f t="shared" si="5"/>
        <v>330000</v>
      </c>
      <c r="S49" s="20">
        <v>330000</v>
      </c>
      <c r="T49" s="20"/>
      <c r="U49" s="20"/>
      <c r="V49" s="20"/>
      <c r="W49" s="20"/>
    </row>
    <row r="50" s="38" customFormat="1" ht="18.75" customHeight="1" spans="1:23">
      <c r="A50" s="19" t="s">
        <v>250</v>
      </c>
      <c r="B50" s="198" t="s">
        <v>342</v>
      </c>
      <c r="C50" s="19" t="s">
        <v>343</v>
      </c>
      <c r="D50" s="19" t="s">
        <v>71</v>
      </c>
      <c r="E50" s="19" t="s">
        <v>183</v>
      </c>
      <c r="F50" s="19" t="s">
        <v>216</v>
      </c>
      <c r="G50" s="19" t="s">
        <v>261</v>
      </c>
      <c r="H50" s="19" t="s">
        <v>262</v>
      </c>
      <c r="I50" s="20">
        <f t="shared" si="4"/>
        <v>205000</v>
      </c>
      <c r="J50" s="134"/>
      <c r="K50" s="20"/>
      <c r="L50" s="134"/>
      <c r="M50" s="134"/>
      <c r="N50" s="134"/>
      <c r="O50" s="134"/>
      <c r="P50" s="134"/>
      <c r="Q50" s="134"/>
      <c r="R50" s="20">
        <f t="shared" si="5"/>
        <v>205000</v>
      </c>
      <c r="S50" s="20">
        <v>205000</v>
      </c>
      <c r="T50" s="20"/>
      <c r="U50" s="20"/>
      <c r="V50" s="20"/>
      <c r="W50" s="20"/>
    </row>
    <row r="51" s="38" customFormat="1" ht="18.75" customHeight="1" spans="1:23">
      <c r="A51" s="19" t="s">
        <v>250</v>
      </c>
      <c r="B51" s="198" t="s">
        <v>344</v>
      </c>
      <c r="C51" s="19" t="s">
        <v>345</v>
      </c>
      <c r="D51" s="19" t="s">
        <v>71</v>
      </c>
      <c r="E51" s="19" t="s">
        <v>183</v>
      </c>
      <c r="F51" s="19" t="s">
        <v>216</v>
      </c>
      <c r="G51" s="19" t="s">
        <v>274</v>
      </c>
      <c r="H51" s="19" t="s">
        <v>275</v>
      </c>
      <c r="I51" s="20">
        <f t="shared" si="4"/>
        <v>8981511</v>
      </c>
      <c r="J51" s="134"/>
      <c r="K51" s="20"/>
      <c r="L51" s="134"/>
      <c r="M51" s="134"/>
      <c r="N51" s="134"/>
      <c r="O51" s="134"/>
      <c r="P51" s="134"/>
      <c r="Q51" s="134"/>
      <c r="R51" s="20">
        <f t="shared" si="5"/>
        <v>8981511</v>
      </c>
      <c r="S51" s="20">
        <v>8981511</v>
      </c>
      <c r="T51" s="20"/>
      <c r="U51" s="20"/>
      <c r="V51" s="20"/>
      <c r="W51" s="20"/>
    </row>
    <row r="52" s="38" customFormat="1" ht="18.75" customHeight="1" spans="1:23">
      <c r="A52" s="19" t="s">
        <v>250</v>
      </c>
      <c r="B52" s="198" t="s">
        <v>344</v>
      </c>
      <c r="C52" s="19" t="s">
        <v>345</v>
      </c>
      <c r="D52" s="19" t="s">
        <v>71</v>
      </c>
      <c r="E52" s="19" t="s">
        <v>183</v>
      </c>
      <c r="F52" s="19" t="s">
        <v>216</v>
      </c>
      <c r="G52" s="19" t="s">
        <v>346</v>
      </c>
      <c r="H52" s="19" t="s">
        <v>347</v>
      </c>
      <c r="I52" s="20">
        <f t="shared" si="4"/>
        <v>29500</v>
      </c>
      <c r="J52" s="134"/>
      <c r="K52" s="20"/>
      <c r="L52" s="134"/>
      <c r="M52" s="134"/>
      <c r="N52" s="134"/>
      <c r="O52" s="134"/>
      <c r="P52" s="134"/>
      <c r="Q52" s="134"/>
      <c r="R52" s="20">
        <f t="shared" si="5"/>
        <v>29500</v>
      </c>
      <c r="S52" s="20">
        <v>29500</v>
      </c>
      <c r="T52" s="20"/>
      <c r="U52" s="20"/>
      <c r="V52" s="20"/>
      <c r="W52" s="20"/>
    </row>
    <row r="53" s="38" customFormat="1" ht="18.75" customHeight="1" spans="1:23">
      <c r="A53" s="19" t="s">
        <v>250</v>
      </c>
      <c r="B53" s="198" t="s">
        <v>344</v>
      </c>
      <c r="C53" s="19" t="s">
        <v>345</v>
      </c>
      <c r="D53" s="19" t="s">
        <v>71</v>
      </c>
      <c r="E53" s="19" t="s">
        <v>183</v>
      </c>
      <c r="F53" s="19" t="s">
        <v>216</v>
      </c>
      <c r="G53" s="19" t="s">
        <v>348</v>
      </c>
      <c r="H53" s="19" t="s">
        <v>349</v>
      </c>
      <c r="I53" s="20">
        <f t="shared" si="4"/>
        <v>527500</v>
      </c>
      <c r="J53" s="134"/>
      <c r="K53" s="20"/>
      <c r="L53" s="134"/>
      <c r="M53" s="134"/>
      <c r="N53" s="134"/>
      <c r="O53" s="134"/>
      <c r="P53" s="134"/>
      <c r="Q53" s="134"/>
      <c r="R53" s="20">
        <f t="shared" si="5"/>
        <v>527500</v>
      </c>
      <c r="S53" s="20">
        <v>527500</v>
      </c>
      <c r="T53" s="20"/>
      <c r="U53" s="20"/>
      <c r="V53" s="20"/>
      <c r="W53" s="20"/>
    </row>
    <row r="54" s="38" customFormat="1" ht="18.75" customHeight="1" spans="1:23">
      <c r="A54" s="19" t="s">
        <v>250</v>
      </c>
      <c r="B54" s="198" t="s">
        <v>350</v>
      </c>
      <c r="C54" s="19" t="s">
        <v>351</v>
      </c>
      <c r="D54" s="19" t="s">
        <v>71</v>
      </c>
      <c r="E54" s="19" t="s">
        <v>183</v>
      </c>
      <c r="F54" s="19" t="s">
        <v>216</v>
      </c>
      <c r="G54" s="19" t="s">
        <v>274</v>
      </c>
      <c r="H54" s="19" t="s">
        <v>275</v>
      </c>
      <c r="I54" s="20">
        <f t="shared" si="4"/>
        <v>1500000</v>
      </c>
      <c r="J54" s="134"/>
      <c r="K54" s="20"/>
      <c r="L54" s="134"/>
      <c r="M54" s="134"/>
      <c r="N54" s="134"/>
      <c r="O54" s="134"/>
      <c r="P54" s="134"/>
      <c r="Q54" s="134"/>
      <c r="R54" s="20">
        <f t="shared" si="5"/>
        <v>1500000</v>
      </c>
      <c r="S54" s="20">
        <v>1500000</v>
      </c>
      <c r="T54" s="20"/>
      <c r="U54" s="20"/>
      <c r="V54" s="20"/>
      <c r="W54" s="20"/>
    </row>
    <row r="55" s="38" customFormat="1" ht="18.75" customHeight="1" spans="1:23">
      <c r="A55" s="19" t="s">
        <v>250</v>
      </c>
      <c r="B55" s="198" t="s">
        <v>352</v>
      </c>
      <c r="C55" s="19" t="s">
        <v>353</v>
      </c>
      <c r="D55" s="19" t="s">
        <v>71</v>
      </c>
      <c r="E55" s="19">
        <v>2100408</v>
      </c>
      <c r="F55" s="19" t="s">
        <v>260</v>
      </c>
      <c r="G55" s="19">
        <v>30201</v>
      </c>
      <c r="H55" s="19" t="s">
        <v>282</v>
      </c>
      <c r="I55" s="20">
        <f t="shared" si="4"/>
        <v>50000</v>
      </c>
      <c r="J55" s="134"/>
      <c r="K55" s="20"/>
      <c r="L55" s="134"/>
      <c r="M55" s="134"/>
      <c r="N55" s="134"/>
      <c r="O55" s="134"/>
      <c r="P55" s="134"/>
      <c r="Q55" s="134"/>
      <c r="R55" s="20">
        <f t="shared" si="5"/>
        <v>50000</v>
      </c>
      <c r="S55" s="20"/>
      <c r="T55" s="20"/>
      <c r="U55" s="20"/>
      <c r="V55" s="20"/>
      <c r="W55" s="20">
        <v>50000</v>
      </c>
    </row>
    <row r="56" s="38" customFormat="1" ht="18.75" customHeight="1" spans="1:23">
      <c r="A56" s="19" t="s">
        <v>250</v>
      </c>
      <c r="B56" s="198" t="s">
        <v>352</v>
      </c>
      <c r="C56" s="19" t="s">
        <v>353</v>
      </c>
      <c r="D56" s="19" t="s">
        <v>71</v>
      </c>
      <c r="E56" s="19">
        <v>2100408</v>
      </c>
      <c r="F56" s="19" t="s">
        <v>260</v>
      </c>
      <c r="G56" s="19">
        <v>30226</v>
      </c>
      <c r="H56" s="19" t="s">
        <v>264</v>
      </c>
      <c r="I56" s="20">
        <f t="shared" si="4"/>
        <v>100000</v>
      </c>
      <c r="J56" s="134"/>
      <c r="K56" s="20"/>
      <c r="L56" s="134"/>
      <c r="M56" s="134"/>
      <c r="N56" s="134"/>
      <c r="O56" s="134"/>
      <c r="P56" s="134"/>
      <c r="Q56" s="134"/>
      <c r="R56" s="20">
        <f t="shared" si="5"/>
        <v>100000</v>
      </c>
      <c r="S56" s="20"/>
      <c r="T56" s="20"/>
      <c r="U56" s="20"/>
      <c r="V56" s="20"/>
      <c r="W56" s="20">
        <v>100000</v>
      </c>
    </row>
    <row r="57" s="38" customFormat="1" ht="18.75" customHeight="1" spans="1:23">
      <c r="A57" s="19" t="s">
        <v>250</v>
      </c>
      <c r="B57" s="198" t="s">
        <v>352</v>
      </c>
      <c r="C57" s="19" t="s">
        <v>353</v>
      </c>
      <c r="D57" s="19" t="s">
        <v>71</v>
      </c>
      <c r="E57" s="19">
        <v>2100408</v>
      </c>
      <c r="F57" s="19" t="s">
        <v>260</v>
      </c>
      <c r="G57" s="19">
        <v>30227</v>
      </c>
      <c r="H57" s="19" t="s">
        <v>262</v>
      </c>
      <c r="I57" s="20">
        <f t="shared" si="4"/>
        <v>780799.3</v>
      </c>
      <c r="J57" s="134"/>
      <c r="K57" s="20"/>
      <c r="L57" s="134"/>
      <c r="M57" s="134"/>
      <c r="N57" s="134"/>
      <c r="O57" s="134"/>
      <c r="P57" s="134"/>
      <c r="Q57" s="134"/>
      <c r="R57" s="20">
        <f t="shared" si="5"/>
        <v>780799.3</v>
      </c>
      <c r="S57" s="20"/>
      <c r="T57" s="20"/>
      <c r="U57" s="20"/>
      <c r="V57" s="20"/>
      <c r="W57" s="20">
        <v>780799.3</v>
      </c>
    </row>
    <row r="58" s="38" customFormat="1" ht="18.75" customHeight="1" spans="1:23">
      <c r="A58" s="19" t="s">
        <v>250</v>
      </c>
      <c r="B58" s="198" t="s">
        <v>352</v>
      </c>
      <c r="C58" s="19" t="s">
        <v>353</v>
      </c>
      <c r="D58" s="19" t="s">
        <v>71</v>
      </c>
      <c r="E58" s="19" t="s">
        <v>183</v>
      </c>
      <c r="F58" s="19" t="s">
        <v>216</v>
      </c>
      <c r="G58" s="19">
        <v>30201</v>
      </c>
      <c r="H58" s="19" t="s">
        <v>282</v>
      </c>
      <c r="I58" s="20">
        <f t="shared" si="4"/>
        <v>133332.82</v>
      </c>
      <c r="J58" s="134"/>
      <c r="K58" s="20"/>
      <c r="L58" s="134"/>
      <c r="M58" s="134"/>
      <c r="N58" s="134"/>
      <c r="O58" s="134"/>
      <c r="P58" s="134"/>
      <c r="Q58" s="134"/>
      <c r="R58" s="20">
        <f t="shared" si="5"/>
        <v>133332.82</v>
      </c>
      <c r="S58" s="20"/>
      <c r="T58" s="20"/>
      <c r="U58" s="20"/>
      <c r="V58" s="20"/>
      <c r="W58" s="20">
        <v>133332.82</v>
      </c>
    </row>
    <row r="59" s="38" customFormat="1" ht="18.75" customHeight="1" spans="1:23">
      <c r="A59" s="19" t="s">
        <v>250</v>
      </c>
      <c r="B59" s="198" t="s">
        <v>352</v>
      </c>
      <c r="C59" s="19" t="s">
        <v>353</v>
      </c>
      <c r="D59" s="19" t="s">
        <v>71</v>
      </c>
      <c r="E59" s="19" t="s">
        <v>183</v>
      </c>
      <c r="F59" s="19" t="s">
        <v>216</v>
      </c>
      <c r="G59" s="19">
        <v>30202</v>
      </c>
      <c r="H59" s="19" t="s">
        <v>280</v>
      </c>
      <c r="I59" s="20">
        <f t="shared" si="4"/>
        <v>90000</v>
      </c>
      <c r="J59" s="134"/>
      <c r="K59" s="20"/>
      <c r="L59" s="134"/>
      <c r="M59" s="134"/>
      <c r="N59" s="134"/>
      <c r="O59" s="134"/>
      <c r="P59" s="134"/>
      <c r="Q59" s="134"/>
      <c r="R59" s="20">
        <f t="shared" si="5"/>
        <v>90000</v>
      </c>
      <c r="S59" s="20"/>
      <c r="T59" s="20"/>
      <c r="U59" s="20"/>
      <c r="V59" s="20"/>
      <c r="W59" s="20">
        <v>90000</v>
      </c>
    </row>
    <row r="60" s="38" customFormat="1" ht="18.75" customHeight="1" spans="1:23">
      <c r="A60" s="19" t="s">
        <v>250</v>
      </c>
      <c r="B60" s="198" t="s">
        <v>352</v>
      </c>
      <c r="C60" s="19" t="s">
        <v>353</v>
      </c>
      <c r="D60" s="19" t="s">
        <v>71</v>
      </c>
      <c r="E60" s="19" t="s">
        <v>183</v>
      </c>
      <c r="F60" s="19" t="s">
        <v>216</v>
      </c>
      <c r="G60" s="19">
        <v>30218</v>
      </c>
      <c r="H60" s="19" t="s">
        <v>275</v>
      </c>
      <c r="I60" s="20">
        <f t="shared" si="4"/>
        <v>189746.04</v>
      </c>
      <c r="J60" s="134"/>
      <c r="K60" s="20"/>
      <c r="L60" s="134"/>
      <c r="M60" s="134"/>
      <c r="N60" s="134"/>
      <c r="O60" s="134"/>
      <c r="P60" s="134"/>
      <c r="Q60" s="134"/>
      <c r="R60" s="20">
        <f t="shared" si="5"/>
        <v>189746.04</v>
      </c>
      <c r="S60" s="20"/>
      <c r="T60" s="20"/>
      <c r="U60" s="20"/>
      <c r="V60" s="20"/>
      <c r="W60" s="20">
        <v>189746.04</v>
      </c>
    </row>
    <row r="61" s="38" customFormat="1" ht="18.75" customHeight="1" spans="1:23">
      <c r="A61" s="19" t="s">
        <v>250</v>
      </c>
      <c r="B61" s="198" t="s">
        <v>352</v>
      </c>
      <c r="C61" s="19" t="s">
        <v>353</v>
      </c>
      <c r="D61" s="19" t="s">
        <v>71</v>
      </c>
      <c r="E61" s="19" t="s">
        <v>183</v>
      </c>
      <c r="F61" s="19" t="s">
        <v>216</v>
      </c>
      <c r="G61" s="19">
        <v>30226</v>
      </c>
      <c r="H61" s="19" t="s">
        <v>264</v>
      </c>
      <c r="I61" s="20">
        <f t="shared" si="4"/>
        <v>615390.05</v>
      </c>
      <c r="J61" s="134"/>
      <c r="K61" s="20"/>
      <c r="L61" s="134"/>
      <c r="M61" s="134"/>
      <c r="N61" s="134"/>
      <c r="O61" s="134"/>
      <c r="P61" s="134"/>
      <c r="Q61" s="134"/>
      <c r="R61" s="20">
        <f t="shared" si="5"/>
        <v>615390.05</v>
      </c>
      <c r="S61" s="20"/>
      <c r="T61" s="20"/>
      <c r="U61" s="20"/>
      <c r="V61" s="20"/>
      <c r="W61" s="20">
        <v>615390.05</v>
      </c>
    </row>
    <row r="62" s="38" customFormat="1" ht="18.75" customHeight="1" spans="1:23">
      <c r="A62" s="19" t="s">
        <v>250</v>
      </c>
      <c r="B62" s="198" t="s">
        <v>352</v>
      </c>
      <c r="C62" s="19" t="s">
        <v>353</v>
      </c>
      <c r="D62" s="19" t="s">
        <v>71</v>
      </c>
      <c r="E62" s="19" t="s">
        <v>183</v>
      </c>
      <c r="F62" s="19" t="s">
        <v>216</v>
      </c>
      <c r="G62" s="19">
        <v>30227</v>
      </c>
      <c r="H62" s="19" t="s">
        <v>262</v>
      </c>
      <c r="I62" s="20">
        <f t="shared" si="4"/>
        <v>80000</v>
      </c>
      <c r="J62" s="134"/>
      <c r="K62" s="20"/>
      <c r="L62" s="134"/>
      <c r="M62" s="134"/>
      <c r="N62" s="134"/>
      <c r="O62" s="134"/>
      <c r="P62" s="134"/>
      <c r="Q62" s="134"/>
      <c r="R62" s="20">
        <f t="shared" si="5"/>
        <v>80000</v>
      </c>
      <c r="S62" s="20"/>
      <c r="T62" s="20"/>
      <c r="U62" s="20"/>
      <c r="V62" s="20"/>
      <c r="W62" s="20">
        <v>80000</v>
      </c>
    </row>
    <row r="63" ht="18.75" customHeight="1" spans="1:23">
      <c r="A63" s="35" t="s">
        <v>124</v>
      </c>
      <c r="B63" s="36"/>
      <c r="C63" s="36"/>
      <c r="D63" s="36"/>
      <c r="E63" s="36"/>
      <c r="F63" s="36"/>
      <c r="G63" s="36"/>
      <c r="H63" s="37"/>
      <c r="I63" s="136">
        <f>SUM(I9:I62)</f>
        <v>20477639.15</v>
      </c>
      <c r="J63" s="136">
        <f t="shared" ref="J63:W63" si="6">SUM(J9:J62)</f>
        <v>3136959.94</v>
      </c>
      <c r="K63" s="136">
        <f t="shared" si="6"/>
        <v>3136959.94</v>
      </c>
      <c r="L63" s="136">
        <f t="shared" si="6"/>
        <v>0</v>
      </c>
      <c r="M63" s="136">
        <f t="shared" si="6"/>
        <v>0</v>
      </c>
      <c r="N63" s="136">
        <f t="shared" si="6"/>
        <v>0</v>
      </c>
      <c r="O63" s="136">
        <f t="shared" si="6"/>
        <v>0</v>
      </c>
      <c r="P63" s="136">
        <f t="shared" si="6"/>
        <v>0</v>
      </c>
      <c r="Q63" s="136">
        <f t="shared" si="6"/>
        <v>0</v>
      </c>
      <c r="R63" s="136">
        <f t="shared" si="6"/>
        <v>17340679.21</v>
      </c>
      <c r="S63" s="136">
        <f t="shared" si="6"/>
        <v>15301411</v>
      </c>
      <c r="T63" s="136">
        <f t="shared" si="6"/>
        <v>0</v>
      </c>
      <c r="U63" s="136">
        <f t="shared" si="6"/>
        <v>0</v>
      </c>
      <c r="V63" s="136">
        <f t="shared" si="6"/>
        <v>0</v>
      </c>
      <c r="W63" s="136">
        <f t="shared" si="6"/>
        <v>2039268.21</v>
      </c>
    </row>
  </sheetData>
  <mergeCells count="28">
    <mergeCell ref="A3:W3"/>
    <mergeCell ref="A4:I4"/>
    <mergeCell ref="J5:M5"/>
    <mergeCell ref="N5:P5"/>
    <mergeCell ref="R5:W5"/>
    <mergeCell ref="J6:K6"/>
    <mergeCell ref="A63:H63"/>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L151"/>
  <sheetViews>
    <sheetView showZeros="0" workbookViewId="0">
      <pane ySplit="1" topLeftCell="A2" activePane="bottomLeft" state="frozen"/>
      <selection/>
      <selection pane="bottomLeft" activeCell="A19" sqref="A19:A23"/>
    </sheetView>
  </sheetViews>
  <sheetFormatPr defaultColWidth="9.14166666666667" defaultRowHeight="12" customHeight="1"/>
  <cols>
    <col min="1" max="1" width="34.275" customWidth="1"/>
    <col min="2" max="2" width="29" customWidth="1"/>
    <col min="3" max="3" width="17.175" customWidth="1"/>
    <col min="4" max="4" width="21.025" customWidth="1"/>
    <col min="5" max="5" width="23.575" customWidth="1"/>
    <col min="6" max="6" width="11.275" customWidth="1"/>
    <col min="7" max="7" width="10.3166666666667" customWidth="1"/>
    <col min="8" max="8" width="9.31666666666667" customWidth="1"/>
    <col min="9" max="9" width="13.425" customWidth="1"/>
    <col min="10" max="10" width="29.5" customWidth="1"/>
  </cols>
  <sheetData>
    <row r="1" customHeight="1" spans="1:10">
      <c r="A1" s="1"/>
      <c r="B1" s="1"/>
      <c r="C1" s="1"/>
      <c r="D1" s="1"/>
      <c r="E1" s="1"/>
      <c r="F1" s="1"/>
      <c r="G1" s="1"/>
      <c r="H1" s="1"/>
      <c r="I1" s="1"/>
      <c r="J1" s="1"/>
    </row>
    <row r="2" customHeight="1" spans="1:10">
      <c r="J2" s="50" t="s">
        <v>354</v>
      </c>
    </row>
    <row r="3" ht="28.5" customHeight="1" spans="1:10">
      <c r="A3" s="51" t="s">
        <v>355</v>
      </c>
      <c r="B3" s="28"/>
      <c r="C3" s="28"/>
      <c r="D3" s="28"/>
      <c r="E3" s="28"/>
      <c r="F3" s="52"/>
      <c r="G3" s="28"/>
      <c r="H3" s="52"/>
      <c r="I3" s="52"/>
      <c r="J3" s="28"/>
    </row>
    <row r="4" ht="15" customHeight="1" spans="1:10">
      <c r="A4" s="5" t="s">
        <v>2</v>
      </c>
    </row>
    <row r="5" ht="14.25" customHeight="1" spans="1:10">
      <c r="A5" s="53" t="s">
        <v>356</v>
      </c>
      <c r="B5" s="53" t="s">
        <v>357</v>
      </c>
      <c r="C5" s="53" t="s">
        <v>358</v>
      </c>
      <c r="D5" s="53" t="s">
        <v>359</v>
      </c>
      <c r="E5" s="53" t="s">
        <v>360</v>
      </c>
      <c r="F5" s="54" t="s">
        <v>361</v>
      </c>
      <c r="G5" s="53" t="s">
        <v>362</v>
      </c>
      <c r="H5" s="54" t="s">
        <v>363</v>
      </c>
      <c r="I5" s="54" t="s">
        <v>364</v>
      </c>
      <c r="J5" s="53" t="s">
        <v>365</v>
      </c>
    </row>
    <row r="6" ht="14.25" customHeight="1" spans="1:10">
      <c r="A6" s="53">
        <v>1</v>
      </c>
      <c r="B6" s="53">
        <v>2</v>
      </c>
      <c r="C6" s="53">
        <v>3</v>
      </c>
      <c r="D6" s="53">
        <v>4</v>
      </c>
      <c r="E6" s="53">
        <v>5</v>
      </c>
      <c r="F6" s="54">
        <v>6</v>
      </c>
      <c r="G6" s="53">
        <v>7</v>
      </c>
      <c r="H6" s="54">
        <v>8</v>
      </c>
      <c r="I6" s="54">
        <v>9</v>
      </c>
      <c r="J6" s="53">
        <v>10</v>
      </c>
    </row>
    <row r="7" s="38" customFormat="1" ht="30" customHeight="1" spans="1:10">
      <c r="A7" s="111" t="s">
        <v>366</v>
      </c>
      <c r="B7" s="112" t="s">
        <v>367</v>
      </c>
      <c r="C7" s="33" t="s">
        <v>368</v>
      </c>
      <c r="D7" s="33" t="s">
        <v>369</v>
      </c>
      <c r="E7" s="33" t="s">
        <v>370</v>
      </c>
      <c r="F7" s="22" t="s">
        <v>371</v>
      </c>
      <c r="G7" s="33" t="s">
        <v>169</v>
      </c>
      <c r="H7" s="22" t="s">
        <v>372</v>
      </c>
      <c r="I7" s="22" t="s">
        <v>373</v>
      </c>
      <c r="J7" s="33" t="s">
        <v>374</v>
      </c>
    </row>
    <row r="8" s="38" customFormat="1" ht="30" customHeight="1" spans="1:10">
      <c r="A8" s="113"/>
      <c r="B8" s="114"/>
      <c r="C8" s="33" t="s">
        <v>368</v>
      </c>
      <c r="D8" s="33" t="s">
        <v>375</v>
      </c>
      <c r="E8" s="33" t="s">
        <v>376</v>
      </c>
      <c r="F8" s="22" t="s">
        <v>377</v>
      </c>
      <c r="G8" s="33" t="s">
        <v>378</v>
      </c>
      <c r="H8" s="22" t="s">
        <v>379</v>
      </c>
      <c r="I8" s="22" t="s">
        <v>373</v>
      </c>
      <c r="J8" s="33" t="s">
        <v>376</v>
      </c>
    </row>
    <row r="9" s="38" customFormat="1" ht="30" customHeight="1" spans="1:10">
      <c r="A9" s="113"/>
      <c r="B9" s="114"/>
      <c r="C9" s="33" t="s">
        <v>380</v>
      </c>
      <c r="D9" s="33" t="s">
        <v>381</v>
      </c>
      <c r="E9" s="33" t="s">
        <v>382</v>
      </c>
      <c r="F9" s="22" t="s">
        <v>383</v>
      </c>
      <c r="G9" s="33" t="s">
        <v>384</v>
      </c>
      <c r="H9" s="22" t="s">
        <v>385</v>
      </c>
      <c r="I9" s="22" t="s">
        <v>373</v>
      </c>
      <c r="J9" s="33" t="s">
        <v>386</v>
      </c>
    </row>
    <row r="10" s="38" customFormat="1" ht="30" customHeight="1" spans="1:10">
      <c r="A10" s="115"/>
      <c r="B10" s="116"/>
      <c r="C10" s="117" t="s">
        <v>387</v>
      </c>
      <c r="D10" s="117" t="s">
        <v>388</v>
      </c>
      <c r="E10" s="117" t="s">
        <v>389</v>
      </c>
      <c r="F10" s="118" t="s">
        <v>390</v>
      </c>
      <c r="G10" s="117" t="s">
        <v>384</v>
      </c>
      <c r="H10" s="118" t="s">
        <v>385</v>
      </c>
      <c r="I10" s="118" t="s">
        <v>373</v>
      </c>
      <c r="J10" s="117" t="s">
        <v>391</v>
      </c>
    </row>
    <row r="11" ht="30" customHeight="1" spans="1:10">
      <c r="A11" s="119" t="s">
        <v>392</v>
      </c>
      <c r="B11" s="120" t="s">
        <v>393</v>
      </c>
      <c r="C11" s="121" t="s">
        <v>368</v>
      </c>
      <c r="D11" s="121" t="s">
        <v>369</v>
      </c>
      <c r="E11" s="121" t="s">
        <v>394</v>
      </c>
      <c r="F11" s="121" t="s">
        <v>371</v>
      </c>
      <c r="G11" s="122" t="s">
        <v>168</v>
      </c>
      <c r="H11" s="122" t="s">
        <v>395</v>
      </c>
      <c r="I11" s="122" t="s">
        <v>373</v>
      </c>
      <c r="J11" s="122" t="s">
        <v>396</v>
      </c>
    </row>
    <row r="12" ht="30" customHeight="1" spans="1:10">
      <c r="A12" s="119"/>
      <c r="B12" s="123"/>
      <c r="C12" s="122" t="s">
        <v>368</v>
      </c>
      <c r="D12" s="122" t="s">
        <v>375</v>
      </c>
      <c r="E12" s="122" t="s">
        <v>376</v>
      </c>
      <c r="F12" s="122" t="s">
        <v>377</v>
      </c>
      <c r="G12" s="122" t="s">
        <v>378</v>
      </c>
      <c r="H12" s="122" t="s">
        <v>379</v>
      </c>
      <c r="I12" s="122" t="s">
        <v>373</v>
      </c>
      <c r="J12" s="122" t="s">
        <v>376</v>
      </c>
    </row>
    <row r="13" ht="30" customHeight="1" spans="1:10">
      <c r="A13" s="119"/>
      <c r="B13" s="123"/>
      <c r="C13" s="122" t="s">
        <v>380</v>
      </c>
      <c r="D13" s="122" t="s">
        <v>381</v>
      </c>
      <c r="E13" s="122" t="s">
        <v>397</v>
      </c>
      <c r="F13" s="122" t="s">
        <v>371</v>
      </c>
      <c r="G13" s="122" t="s">
        <v>397</v>
      </c>
      <c r="H13" s="122" t="s">
        <v>385</v>
      </c>
      <c r="I13" s="122" t="s">
        <v>373</v>
      </c>
      <c r="J13" s="122" t="s">
        <v>398</v>
      </c>
    </row>
    <row r="14" ht="30" customHeight="1" spans="1:10">
      <c r="A14" s="119"/>
      <c r="B14" s="124"/>
      <c r="C14" s="122" t="s">
        <v>387</v>
      </c>
      <c r="D14" s="122" t="s">
        <v>388</v>
      </c>
      <c r="E14" s="122" t="s">
        <v>399</v>
      </c>
      <c r="F14" s="122" t="s">
        <v>383</v>
      </c>
      <c r="G14" s="122" t="s">
        <v>384</v>
      </c>
      <c r="H14" s="122" t="s">
        <v>385</v>
      </c>
      <c r="I14" s="122" t="s">
        <v>373</v>
      </c>
      <c r="J14" s="122" t="s">
        <v>400</v>
      </c>
    </row>
    <row r="15" ht="30" customHeight="1" spans="1:10">
      <c r="A15" s="119" t="s">
        <v>401</v>
      </c>
      <c r="B15" s="120" t="s">
        <v>402</v>
      </c>
      <c r="C15" s="121" t="s">
        <v>368</v>
      </c>
      <c r="D15" s="121" t="s">
        <v>369</v>
      </c>
      <c r="E15" s="121" t="s">
        <v>403</v>
      </c>
      <c r="F15" s="121" t="s">
        <v>390</v>
      </c>
      <c r="G15" s="122" t="s">
        <v>171</v>
      </c>
      <c r="H15" s="122" t="s">
        <v>404</v>
      </c>
      <c r="I15" s="122" t="s">
        <v>373</v>
      </c>
      <c r="J15" s="122" t="s">
        <v>405</v>
      </c>
    </row>
    <row r="16" ht="30" customHeight="1" spans="1:10">
      <c r="A16" s="119" t="s">
        <v>343</v>
      </c>
      <c r="B16" s="123" t="s">
        <v>406</v>
      </c>
      <c r="C16" s="122" t="s">
        <v>368</v>
      </c>
      <c r="D16" s="122" t="s">
        <v>375</v>
      </c>
      <c r="E16" s="122" t="s">
        <v>376</v>
      </c>
      <c r="F16" s="122" t="s">
        <v>377</v>
      </c>
      <c r="G16" s="122" t="s">
        <v>378</v>
      </c>
      <c r="H16" s="122" t="s">
        <v>379</v>
      </c>
      <c r="I16" s="122" t="s">
        <v>373</v>
      </c>
      <c r="J16" s="122" t="s">
        <v>376</v>
      </c>
    </row>
    <row r="17" ht="30" customHeight="1" spans="1:10">
      <c r="A17" s="119" t="s">
        <v>343</v>
      </c>
      <c r="B17" s="123" t="s">
        <v>406</v>
      </c>
      <c r="C17" s="122" t="s">
        <v>380</v>
      </c>
      <c r="D17" s="122" t="s">
        <v>381</v>
      </c>
      <c r="E17" s="122" t="s">
        <v>397</v>
      </c>
      <c r="F17" s="122" t="s">
        <v>390</v>
      </c>
      <c r="G17" s="122" t="s">
        <v>384</v>
      </c>
      <c r="H17" s="122" t="s">
        <v>385</v>
      </c>
      <c r="I17" s="122" t="s">
        <v>373</v>
      </c>
      <c r="J17" s="122" t="s">
        <v>407</v>
      </c>
    </row>
    <row r="18" ht="30" customHeight="1" spans="1:10">
      <c r="A18" s="119" t="s">
        <v>343</v>
      </c>
      <c r="B18" s="124" t="s">
        <v>406</v>
      </c>
      <c r="C18" s="122" t="s">
        <v>387</v>
      </c>
      <c r="D18" s="122" t="s">
        <v>388</v>
      </c>
      <c r="E18" s="122" t="s">
        <v>391</v>
      </c>
      <c r="F18" s="122" t="s">
        <v>390</v>
      </c>
      <c r="G18" s="122" t="s">
        <v>384</v>
      </c>
      <c r="H18" s="122" t="s">
        <v>385</v>
      </c>
      <c r="I18" s="122" t="s">
        <v>373</v>
      </c>
      <c r="J18" s="122" t="s">
        <v>391</v>
      </c>
    </row>
    <row r="19" ht="30" customHeight="1" spans="1:10">
      <c r="A19" s="119" t="s">
        <v>408</v>
      </c>
      <c r="B19" s="120" t="s">
        <v>409</v>
      </c>
      <c r="C19" s="121" t="s">
        <v>368</v>
      </c>
      <c r="D19" s="121" t="s">
        <v>369</v>
      </c>
      <c r="E19" s="121" t="s">
        <v>410</v>
      </c>
      <c r="F19" s="121" t="s">
        <v>371</v>
      </c>
      <c r="G19" s="122" t="s">
        <v>411</v>
      </c>
      <c r="H19" s="122" t="s">
        <v>372</v>
      </c>
      <c r="I19" s="122" t="s">
        <v>373</v>
      </c>
      <c r="J19" s="122" t="s">
        <v>412</v>
      </c>
    </row>
    <row r="20" ht="30" customHeight="1" spans="1:10">
      <c r="A20" s="119" t="s">
        <v>343</v>
      </c>
      <c r="B20" s="123" t="s">
        <v>406</v>
      </c>
      <c r="C20" s="122" t="s">
        <v>368</v>
      </c>
      <c r="D20" s="122" t="s">
        <v>375</v>
      </c>
      <c r="E20" s="122" t="s">
        <v>376</v>
      </c>
      <c r="F20" s="122" t="s">
        <v>377</v>
      </c>
      <c r="G20" s="122" t="s">
        <v>378</v>
      </c>
      <c r="H20" s="122" t="s">
        <v>413</v>
      </c>
      <c r="I20" s="122" t="s">
        <v>373</v>
      </c>
      <c r="J20" s="122" t="s">
        <v>376</v>
      </c>
    </row>
    <row r="21" ht="30" customHeight="1" spans="1:10">
      <c r="A21" s="119" t="s">
        <v>343</v>
      </c>
      <c r="B21" s="123" t="s">
        <v>406</v>
      </c>
      <c r="C21" s="122" t="s">
        <v>380</v>
      </c>
      <c r="D21" s="122" t="s">
        <v>414</v>
      </c>
      <c r="E21" s="122" t="s">
        <v>415</v>
      </c>
      <c r="F21" s="122" t="s">
        <v>390</v>
      </c>
      <c r="G21" s="122" t="s">
        <v>416</v>
      </c>
      <c r="H21" s="122" t="s">
        <v>385</v>
      </c>
      <c r="I21" s="122" t="s">
        <v>373</v>
      </c>
      <c r="J21" s="122" t="s">
        <v>415</v>
      </c>
    </row>
    <row r="22" ht="30" customHeight="1" spans="1:10">
      <c r="A22" s="119"/>
      <c r="B22" s="123"/>
      <c r="C22" s="122" t="s">
        <v>387</v>
      </c>
      <c r="D22" s="122" t="s">
        <v>388</v>
      </c>
      <c r="E22" s="122" t="s">
        <v>417</v>
      </c>
      <c r="F22" s="122" t="s">
        <v>390</v>
      </c>
      <c r="G22" s="122" t="s">
        <v>384</v>
      </c>
      <c r="H22" s="122" t="s">
        <v>385</v>
      </c>
      <c r="I22" s="122" t="s">
        <v>373</v>
      </c>
      <c r="J22" s="122" t="s">
        <v>417</v>
      </c>
    </row>
    <row r="23" ht="30" customHeight="1" spans="1:10">
      <c r="A23" s="119" t="s">
        <v>343</v>
      </c>
      <c r="B23" s="124" t="s">
        <v>406</v>
      </c>
      <c r="C23" s="122" t="s">
        <v>418</v>
      </c>
      <c r="D23" s="122" t="s">
        <v>419</v>
      </c>
      <c r="E23" s="122" t="s">
        <v>420</v>
      </c>
      <c r="F23" s="122" t="s">
        <v>377</v>
      </c>
      <c r="G23" s="122" t="s">
        <v>421</v>
      </c>
      <c r="H23" s="122" t="s">
        <v>422</v>
      </c>
      <c r="I23" s="122" t="s">
        <v>373</v>
      </c>
      <c r="J23" s="122" t="s">
        <v>420</v>
      </c>
    </row>
    <row r="24" ht="30" customHeight="1" spans="1:10">
      <c r="A24" s="119" t="s">
        <v>423</v>
      </c>
      <c r="B24" s="120" t="s">
        <v>424</v>
      </c>
      <c r="C24" s="121" t="s">
        <v>368</v>
      </c>
      <c r="D24" s="121" t="s">
        <v>369</v>
      </c>
      <c r="E24" s="121" t="s">
        <v>412</v>
      </c>
      <c r="F24" s="121" t="s">
        <v>371</v>
      </c>
      <c r="G24" s="122" t="s">
        <v>411</v>
      </c>
      <c r="H24" s="122" t="s">
        <v>372</v>
      </c>
      <c r="I24" s="122" t="s">
        <v>373</v>
      </c>
      <c r="J24" s="122" t="s">
        <v>412</v>
      </c>
    </row>
    <row r="25" ht="30" customHeight="1" spans="1:10">
      <c r="A25" s="119" t="s">
        <v>343</v>
      </c>
      <c r="B25" s="123" t="s">
        <v>424</v>
      </c>
      <c r="C25" s="122" t="s">
        <v>368</v>
      </c>
      <c r="D25" s="122" t="s">
        <v>375</v>
      </c>
      <c r="E25" s="122" t="s">
        <v>376</v>
      </c>
      <c r="F25" s="122" t="s">
        <v>377</v>
      </c>
      <c r="G25" s="122" t="s">
        <v>378</v>
      </c>
      <c r="H25" s="122" t="s">
        <v>425</v>
      </c>
      <c r="I25" s="122" t="s">
        <v>373</v>
      </c>
      <c r="J25" s="122" t="s">
        <v>376</v>
      </c>
    </row>
    <row r="26" ht="30" customHeight="1" spans="1:10">
      <c r="A26" s="119" t="s">
        <v>343</v>
      </c>
      <c r="B26" s="123" t="s">
        <v>424</v>
      </c>
      <c r="C26" s="122" t="s">
        <v>380</v>
      </c>
      <c r="D26" s="122" t="s">
        <v>381</v>
      </c>
      <c r="E26" s="122" t="s">
        <v>426</v>
      </c>
      <c r="F26" s="122" t="s">
        <v>383</v>
      </c>
      <c r="G26" s="122" t="s">
        <v>384</v>
      </c>
      <c r="H26" s="122" t="s">
        <v>385</v>
      </c>
      <c r="I26" s="122" t="s">
        <v>373</v>
      </c>
      <c r="J26" s="122" t="s">
        <v>426</v>
      </c>
    </row>
    <row r="27" ht="30" customHeight="1" spans="1:10">
      <c r="A27" s="119"/>
      <c r="B27" s="123" t="s">
        <v>424</v>
      </c>
      <c r="C27" s="122" t="s">
        <v>387</v>
      </c>
      <c r="D27" s="122" t="s">
        <v>388</v>
      </c>
      <c r="E27" s="122" t="s">
        <v>391</v>
      </c>
      <c r="F27" s="122" t="s">
        <v>390</v>
      </c>
      <c r="G27" s="122" t="s">
        <v>416</v>
      </c>
      <c r="H27" s="122" t="s">
        <v>385</v>
      </c>
      <c r="I27" s="122" t="s">
        <v>373</v>
      </c>
      <c r="J27" s="122" t="s">
        <v>391</v>
      </c>
    </row>
    <row r="28" ht="30" customHeight="1" spans="1:10">
      <c r="A28" s="119" t="s">
        <v>343</v>
      </c>
      <c r="B28" s="124" t="s">
        <v>424</v>
      </c>
      <c r="C28" s="122" t="s">
        <v>418</v>
      </c>
      <c r="D28" s="122" t="s">
        <v>419</v>
      </c>
      <c r="E28" s="122" t="s">
        <v>427</v>
      </c>
      <c r="F28" s="122" t="s">
        <v>377</v>
      </c>
      <c r="G28" s="122" t="s">
        <v>428</v>
      </c>
      <c r="H28" s="122" t="s">
        <v>422</v>
      </c>
      <c r="I28" s="122" t="s">
        <v>373</v>
      </c>
      <c r="J28" s="122" t="s">
        <v>427</v>
      </c>
    </row>
    <row r="29" ht="30" customHeight="1" spans="1:10">
      <c r="A29" s="119" t="s">
        <v>429</v>
      </c>
      <c r="B29" s="125" t="s">
        <v>430</v>
      </c>
      <c r="C29" s="121" t="s">
        <v>368</v>
      </c>
      <c r="D29" s="121" t="s">
        <v>369</v>
      </c>
      <c r="E29" s="121" t="s">
        <v>431</v>
      </c>
      <c r="F29" s="121" t="s">
        <v>371</v>
      </c>
      <c r="G29" s="122" t="s">
        <v>432</v>
      </c>
      <c r="H29" s="122" t="s">
        <v>372</v>
      </c>
      <c r="I29" s="122" t="s">
        <v>373</v>
      </c>
      <c r="J29" s="122" t="s">
        <v>433</v>
      </c>
    </row>
    <row r="30" ht="30" customHeight="1" spans="1:10">
      <c r="A30" s="119" t="s">
        <v>343</v>
      </c>
      <c r="B30" s="125" t="s">
        <v>424</v>
      </c>
      <c r="C30" s="122" t="s">
        <v>368</v>
      </c>
      <c r="D30" s="122" t="s">
        <v>375</v>
      </c>
      <c r="E30" s="122" t="s">
        <v>376</v>
      </c>
      <c r="F30" s="122" t="s">
        <v>377</v>
      </c>
      <c r="G30" s="122" t="s">
        <v>378</v>
      </c>
      <c r="H30" s="122" t="s">
        <v>379</v>
      </c>
      <c r="I30" s="122" t="s">
        <v>373</v>
      </c>
      <c r="J30" s="122" t="s">
        <v>434</v>
      </c>
    </row>
    <row r="31" ht="30" customHeight="1" spans="1:10">
      <c r="A31" s="119" t="s">
        <v>343</v>
      </c>
      <c r="B31" s="125" t="s">
        <v>424</v>
      </c>
      <c r="C31" s="122" t="s">
        <v>380</v>
      </c>
      <c r="D31" s="122" t="s">
        <v>381</v>
      </c>
      <c r="E31" s="122" t="s">
        <v>435</v>
      </c>
      <c r="F31" s="122" t="s">
        <v>371</v>
      </c>
      <c r="G31" s="122" t="s">
        <v>436</v>
      </c>
      <c r="H31" s="122" t="s">
        <v>385</v>
      </c>
      <c r="I31" s="122" t="s">
        <v>373</v>
      </c>
      <c r="J31" s="122" t="s">
        <v>435</v>
      </c>
    </row>
    <row r="32" ht="30" customHeight="1" spans="1:10">
      <c r="A32" s="119"/>
      <c r="B32" s="125" t="s">
        <v>424</v>
      </c>
      <c r="C32" s="122" t="s">
        <v>387</v>
      </c>
      <c r="D32" s="122" t="s">
        <v>388</v>
      </c>
      <c r="E32" s="122" t="s">
        <v>437</v>
      </c>
      <c r="F32" s="122" t="s">
        <v>390</v>
      </c>
      <c r="G32" s="122" t="s">
        <v>438</v>
      </c>
      <c r="H32" s="122" t="s">
        <v>385</v>
      </c>
      <c r="I32" s="122" t="s">
        <v>373</v>
      </c>
      <c r="J32" s="122" t="s">
        <v>437</v>
      </c>
    </row>
    <row r="33" ht="30" customHeight="1" spans="1:10">
      <c r="A33" s="119" t="s">
        <v>439</v>
      </c>
      <c r="B33" s="125" t="s">
        <v>393</v>
      </c>
      <c r="C33" s="121" t="s">
        <v>368</v>
      </c>
      <c r="D33" s="121" t="s">
        <v>369</v>
      </c>
      <c r="E33" s="121" t="s">
        <v>440</v>
      </c>
      <c r="F33" s="121" t="s">
        <v>371</v>
      </c>
      <c r="G33" s="122" t="s">
        <v>441</v>
      </c>
      <c r="H33" s="122" t="s">
        <v>404</v>
      </c>
      <c r="I33" s="122" t="s">
        <v>373</v>
      </c>
      <c r="J33" s="122" t="s">
        <v>442</v>
      </c>
    </row>
    <row r="34" ht="30" customHeight="1" spans="1:10">
      <c r="A34" s="119" t="s">
        <v>343</v>
      </c>
      <c r="B34" s="125" t="s">
        <v>393</v>
      </c>
      <c r="C34" s="122" t="s">
        <v>368</v>
      </c>
      <c r="D34" s="122" t="s">
        <v>375</v>
      </c>
      <c r="E34" s="122" t="s">
        <v>376</v>
      </c>
      <c r="F34" s="122" t="s">
        <v>377</v>
      </c>
      <c r="G34" s="122" t="s">
        <v>378</v>
      </c>
      <c r="H34" s="122" t="s">
        <v>379</v>
      </c>
      <c r="I34" s="122" t="s">
        <v>373</v>
      </c>
      <c r="J34" s="122" t="s">
        <v>376</v>
      </c>
    </row>
    <row r="35" ht="30" customHeight="1" spans="1:10">
      <c r="A35" s="119" t="s">
        <v>343</v>
      </c>
      <c r="B35" s="125" t="s">
        <v>393</v>
      </c>
      <c r="C35" s="122" t="s">
        <v>380</v>
      </c>
      <c r="D35" s="122" t="s">
        <v>381</v>
      </c>
      <c r="E35" s="122" t="s">
        <v>426</v>
      </c>
      <c r="F35" s="122" t="s">
        <v>390</v>
      </c>
      <c r="G35" s="122" t="s">
        <v>384</v>
      </c>
      <c r="H35" s="122" t="s">
        <v>385</v>
      </c>
      <c r="I35" s="122" t="s">
        <v>373</v>
      </c>
      <c r="J35" s="122" t="s">
        <v>426</v>
      </c>
    </row>
    <row r="36" ht="30" customHeight="1" spans="1:10">
      <c r="A36" s="119"/>
      <c r="B36" s="125" t="s">
        <v>393</v>
      </c>
      <c r="C36" s="122" t="s">
        <v>387</v>
      </c>
      <c r="D36" s="122" t="s">
        <v>388</v>
      </c>
      <c r="E36" s="122" t="s">
        <v>443</v>
      </c>
      <c r="F36" s="122" t="s">
        <v>390</v>
      </c>
      <c r="G36" s="122" t="s">
        <v>384</v>
      </c>
      <c r="H36" s="122" t="s">
        <v>385</v>
      </c>
      <c r="I36" s="122" t="s">
        <v>373</v>
      </c>
      <c r="J36" s="122" t="s">
        <v>443</v>
      </c>
    </row>
    <row r="37" ht="30" customHeight="1" spans="1:10">
      <c r="A37" s="119" t="s">
        <v>444</v>
      </c>
      <c r="B37" s="125" t="s">
        <v>445</v>
      </c>
      <c r="C37" s="121" t="s">
        <v>368</v>
      </c>
      <c r="D37" s="121" t="s">
        <v>369</v>
      </c>
      <c r="E37" s="121" t="s">
        <v>412</v>
      </c>
      <c r="F37" s="121" t="s">
        <v>371</v>
      </c>
      <c r="G37" s="122" t="s">
        <v>411</v>
      </c>
      <c r="H37" s="122" t="s">
        <v>446</v>
      </c>
      <c r="I37" s="122" t="s">
        <v>373</v>
      </c>
      <c r="J37" s="122" t="s">
        <v>412</v>
      </c>
    </row>
    <row r="38" ht="30" customHeight="1" spans="1:10">
      <c r="A38" s="119" t="s">
        <v>343</v>
      </c>
      <c r="B38" s="125" t="s">
        <v>393</v>
      </c>
      <c r="C38" s="122" t="s">
        <v>368</v>
      </c>
      <c r="D38" s="122" t="s">
        <v>447</v>
      </c>
      <c r="E38" s="122" t="s">
        <v>448</v>
      </c>
      <c r="F38" s="122" t="s">
        <v>390</v>
      </c>
      <c r="G38" s="122" t="s">
        <v>416</v>
      </c>
      <c r="H38" s="122" t="s">
        <v>385</v>
      </c>
      <c r="I38" s="122" t="s">
        <v>373</v>
      </c>
      <c r="J38" s="122" t="s">
        <v>448</v>
      </c>
    </row>
    <row r="39" ht="30" customHeight="1" spans="1:10">
      <c r="A39" s="119" t="s">
        <v>343</v>
      </c>
      <c r="B39" s="125" t="s">
        <v>393</v>
      </c>
      <c r="C39" s="122" t="s">
        <v>368</v>
      </c>
      <c r="D39" s="122" t="s">
        <v>447</v>
      </c>
      <c r="E39" s="122" t="s">
        <v>449</v>
      </c>
      <c r="F39" s="122" t="s">
        <v>390</v>
      </c>
      <c r="G39" s="122" t="s">
        <v>416</v>
      </c>
      <c r="H39" s="122" t="s">
        <v>385</v>
      </c>
      <c r="I39" s="122" t="s">
        <v>373</v>
      </c>
      <c r="J39" s="122" t="s">
        <v>449</v>
      </c>
    </row>
    <row r="40" ht="30" customHeight="1" spans="1:10">
      <c r="A40" s="119"/>
      <c r="B40" s="125"/>
      <c r="C40" s="122" t="s">
        <v>380</v>
      </c>
      <c r="D40" s="122" t="s">
        <v>381</v>
      </c>
      <c r="E40" s="122" t="s">
        <v>450</v>
      </c>
      <c r="F40" s="122" t="s">
        <v>390</v>
      </c>
      <c r="G40" s="122" t="s">
        <v>416</v>
      </c>
      <c r="H40" s="122" t="s">
        <v>385</v>
      </c>
      <c r="I40" s="122" t="s">
        <v>373</v>
      </c>
      <c r="J40" s="122" t="s">
        <v>450</v>
      </c>
    </row>
    <row r="41" ht="30" customHeight="1" spans="1:10">
      <c r="A41" s="119"/>
      <c r="B41" s="125"/>
      <c r="C41" s="122" t="s">
        <v>387</v>
      </c>
      <c r="D41" s="122" t="s">
        <v>388</v>
      </c>
      <c r="E41" s="122" t="s">
        <v>417</v>
      </c>
      <c r="F41" s="122" t="s">
        <v>390</v>
      </c>
      <c r="G41" s="122" t="s">
        <v>416</v>
      </c>
      <c r="H41" s="122" t="s">
        <v>385</v>
      </c>
      <c r="I41" s="122" t="s">
        <v>373</v>
      </c>
      <c r="J41" s="122" t="s">
        <v>417</v>
      </c>
    </row>
    <row r="42" ht="30" customHeight="1" spans="1:10">
      <c r="A42" s="119"/>
      <c r="B42" s="125" t="s">
        <v>393</v>
      </c>
      <c r="C42" s="122" t="s">
        <v>418</v>
      </c>
      <c r="D42" s="122" t="s">
        <v>419</v>
      </c>
      <c r="E42" s="122" t="s">
        <v>420</v>
      </c>
      <c r="F42" s="122" t="s">
        <v>377</v>
      </c>
      <c r="G42" s="122" t="s">
        <v>451</v>
      </c>
      <c r="H42" s="122" t="s">
        <v>422</v>
      </c>
      <c r="I42" s="122" t="s">
        <v>373</v>
      </c>
      <c r="J42" s="122" t="s">
        <v>420</v>
      </c>
    </row>
    <row r="43" ht="30" customHeight="1" spans="1:10">
      <c r="A43" s="119" t="s">
        <v>452</v>
      </c>
      <c r="B43" s="125" t="s">
        <v>393</v>
      </c>
      <c r="C43" s="121" t="s">
        <v>368</v>
      </c>
      <c r="D43" s="121" t="s">
        <v>369</v>
      </c>
      <c r="E43" s="121" t="s">
        <v>453</v>
      </c>
      <c r="F43" s="121" t="s">
        <v>371</v>
      </c>
      <c r="G43" s="122" t="s">
        <v>411</v>
      </c>
      <c r="H43" s="122" t="s">
        <v>372</v>
      </c>
      <c r="I43" s="122" t="s">
        <v>373</v>
      </c>
      <c r="J43" s="122" t="s">
        <v>412</v>
      </c>
    </row>
    <row r="44" ht="30" customHeight="1" spans="1:10">
      <c r="A44" s="119" t="s">
        <v>343</v>
      </c>
      <c r="B44" s="125" t="s">
        <v>393</v>
      </c>
      <c r="C44" s="122" t="s">
        <v>368</v>
      </c>
      <c r="D44" s="122" t="s">
        <v>375</v>
      </c>
      <c r="E44" s="122" t="s">
        <v>376</v>
      </c>
      <c r="F44" s="122" t="s">
        <v>377</v>
      </c>
      <c r="G44" s="122" t="s">
        <v>378</v>
      </c>
      <c r="H44" s="122" t="s">
        <v>379</v>
      </c>
      <c r="I44" s="122" t="s">
        <v>373</v>
      </c>
      <c r="J44" s="122" t="s">
        <v>376</v>
      </c>
    </row>
    <row r="45" ht="30" customHeight="1" spans="1:10">
      <c r="A45" s="119" t="s">
        <v>343</v>
      </c>
      <c r="B45" s="125" t="s">
        <v>393</v>
      </c>
      <c r="C45" s="122" t="s">
        <v>380</v>
      </c>
      <c r="D45" s="122" t="s">
        <v>381</v>
      </c>
      <c r="E45" s="122" t="s">
        <v>426</v>
      </c>
      <c r="F45" s="122" t="s">
        <v>390</v>
      </c>
      <c r="G45" s="122" t="s">
        <v>384</v>
      </c>
      <c r="H45" s="122" t="s">
        <v>385</v>
      </c>
      <c r="I45" s="122" t="s">
        <v>373</v>
      </c>
      <c r="J45" s="122" t="s">
        <v>426</v>
      </c>
    </row>
    <row r="46" ht="30" customHeight="1" spans="1:10">
      <c r="A46" s="119"/>
      <c r="B46" s="125"/>
      <c r="C46" s="122" t="s">
        <v>387</v>
      </c>
      <c r="D46" s="122" t="s">
        <v>388</v>
      </c>
      <c r="E46" s="122" t="s">
        <v>437</v>
      </c>
      <c r="F46" s="122" t="s">
        <v>390</v>
      </c>
      <c r="G46" s="122" t="s">
        <v>384</v>
      </c>
      <c r="H46" s="122" t="s">
        <v>385</v>
      </c>
      <c r="I46" s="122" t="s">
        <v>373</v>
      </c>
      <c r="J46" s="122" t="s">
        <v>454</v>
      </c>
    </row>
    <row r="47" ht="30" customHeight="1" spans="1:10">
      <c r="A47" s="119" t="s">
        <v>455</v>
      </c>
      <c r="B47" s="125" t="s">
        <v>393</v>
      </c>
      <c r="C47" s="121" t="s">
        <v>368</v>
      </c>
      <c r="D47" s="121" t="s">
        <v>369</v>
      </c>
      <c r="E47" s="121" t="s">
        <v>412</v>
      </c>
      <c r="F47" s="121" t="s">
        <v>371</v>
      </c>
      <c r="G47" s="122" t="s">
        <v>456</v>
      </c>
      <c r="H47" s="122" t="s">
        <v>372</v>
      </c>
      <c r="I47" s="122" t="s">
        <v>373</v>
      </c>
      <c r="J47" s="122" t="s">
        <v>412</v>
      </c>
    </row>
    <row r="48" ht="30" customHeight="1" spans="1:10">
      <c r="A48" s="119" t="s">
        <v>343</v>
      </c>
      <c r="B48" s="125" t="s">
        <v>393</v>
      </c>
      <c r="C48" s="122" t="s">
        <v>368</v>
      </c>
      <c r="D48" s="122" t="s">
        <v>375</v>
      </c>
      <c r="E48" s="122" t="s">
        <v>376</v>
      </c>
      <c r="F48" s="122" t="s">
        <v>377</v>
      </c>
      <c r="G48" s="122" t="s">
        <v>378</v>
      </c>
      <c r="H48" s="122" t="s">
        <v>379</v>
      </c>
      <c r="I48" s="122" t="s">
        <v>373</v>
      </c>
      <c r="J48" s="122" t="s">
        <v>376</v>
      </c>
    </row>
    <row r="49" ht="30" customHeight="1" spans="1:12">
      <c r="A49" s="119" t="s">
        <v>343</v>
      </c>
      <c r="B49" s="125" t="s">
        <v>393</v>
      </c>
      <c r="C49" s="122" t="s">
        <v>380</v>
      </c>
      <c r="D49" s="122" t="s">
        <v>381</v>
      </c>
      <c r="E49" s="122" t="s">
        <v>426</v>
      </c>
      <c r="F49" s="122" t="s">
        <v>390</v>
      </c>
      <c r="G49" s="122" t="s">
        <v>384</v>
      </c>
      <c r="H49" s="122" t="s">
        <v>385</v>
      </c>
      <c r="I49" s="122" t="s">
        <v>373</v>
      </c>
      <c r="J49" s="122" t="s">
        <v>426</v>
      </c>
    </row>
    <row r="50" ht="30" customHeight="1" spans="1:12">
      <c r="A50" s="119"/>
      <c r="B50" s="125" t="s">
        <v>393</v>
      </c>
      <c r="C50" s="122" t="s">
        <v>387</v>
      </c>
      <c r="D50" s="122" t="s">
        <v>388</v>
      </c>
      <c r="E50" s="122" t="s">
        <v>457</v>
      </c>
      <c r="F50" s="122" t="s">
        <v>390</v>
      </c>
      <c r="G50" s="122" t="s">
        <v>384</v>
      </c>
      <c r="H50" s="122" t="s">
        <v>385</v>
      </c>
      <c r="I50" s="122" t="s">
        <v>373</v>
      </c>
      <c r="J50" s="122" t="s">
        <v>457</v>
      </c>
    </row>
    <row r="51" ht="30" customHeight="1" spans="1:12">
      <c r="A51" s="119" t="s">
        <v>458</v>
      </c>
      <c r="B51" s="125" t="s">
        <v>459</v>
      </c>
      <c r="C51" s="121" t="s">
        <v>368</v>
      </c>
      <c r="D51" s="121" t="s">
        <v>369</v>
      </c>
      <c r="E51" s="121" t="s">
        <v>460</v>
      </c>
      <c r="F51" s="121" t="s">
        <v>371</v>
      </c>
      <c r="G51" s="122" t="s">
        <v>411</v>
      </c>
      <c r="H51" s="122" t="s">
        <v>372</v>
      </c>
      <c r="I51" s="122" t="s">
        <v>373</v>
      </c>
      <c r="J51" s="122" t="s">
        <v>460</v>
      </c>
    </row>
    <row r="52" ht="30" customHeight="1" spans="1:12">
      <c r="A52" s="119" t="s">
        <v>343</v>
      </c>
      <c r="B52" s="125" t="s">
        <v>459</v>
      </c>
      <c r="C52" s="122" t="s">
        <v>368</v>
      </c>
      <c r="D52" s="122" t="s">
        <v>375</v>
      </c>
      <c r="E52" s="122" t="s">
        <v>376</v>
      </c>
      <c r="F52" s="122" t="s">
        <v>377</v>
      </c>
      <c r="G52" s="122" t="s">
        <v>378</v>
      </c>
      <c r="H52" s="122" t="s">
        <v>413</v>
      </c>
      <c r="I52" s="122" t="s">
        <v>373</v>
      </c>
      <c r="J52" s="122" t="s">
        <v>376</v>
      </c>
    </row>
    <row r="53" ht="30" customHeight="1" spans="1:12">
      <c r="A53" s="119" t="s">
        <v>343</v>
      </c>
      <c r="B53" s="125" t="s">
        <v>459</v>
      </c>
      <c r="C53" s="122" t="s">
        <v>380</v>
      </c>
      <c r="D53" s="122" t="s">
        <v>381</v>
      </c>
      <c r="E53" s="122" t="s">
        <v>461</v>
      </c>
      <c r="F53" s="122" t="s">
        <v>390</v>
      </c>
      <c r="G53" s="122" t="s">
        <v>416</v>
      </c>
      <c r="H53" s="122" t="s">
        <v>385</v>
      </c>
      <c r="I53" s="122" t="s">
        <v>373</v>
      </c>
      <c r="J53" s="122" t="s">
        <v>461</v>
      </c>
    </row>
    <row r="54" ht="30" customHeight="1" spans="1:12">
      <c r="A54" s="119"/>
      <c r="B54" s="125" t="s">
        <v>459</v>
      </c>
      <c r="C54" s="122" t="s">
        <v>387</v>
      </c>
      <c r="D54" s="122" t="s">
        <v>388</v>
      </c>
      <c r="E54" s="122" t="s">
        <v>462</v>
      </c>
      <c r="F54" s="122" t="s">
        <v>390</v>
      </c>
      <c r="G54" s="122" t="s">
        <v>384</v>
      </c>
      <c r="H54" s="122" t="s">
        <v>385</v>
      </c>
      <c r="I54" s="122" t="s">
        <v>373</v>
      </c>
      <c r="J54" s="121" t="s">
        <v>462</v>
      </c>
      <c r="K54" s="126"/>
      <c r="L54" s="126"/>
    </row>
    <row r="55" ht="30" customHeight="1" spans="1:12">
      <c r="A55" s="119"/>
      <c r="B55" s="125" t="s">
        <v>459</v>
      </c>
      <c r="C55" s="122" t="s">
        <v>418</v>
      </c>
      <c r="D55" s="122" t="s">
        <v>419</v>
      </c>
      <c r="E55" s="122" t="s">
        <v>463</v>
      </c>
      <c r="F55" s="122" t="s">
        <v>377</v>
      </c>
      <c r="G55" s="122" t="s">
        <v>464</v>
      </c>
      <c r="H55" s="122" t="s">
        <v>422</v>
      </c>
      <c r="I55" s="122" t="s">
        <v>373</v>
      </c>
      <c r="J55" s="122" t="s">
        <v>463</v>
      </c>
    </row>
    <row r="56" ht="30" customHeight="1" spans="1:12">
      <c r="A56" s="119" t="s">
        <v>465</v>
      </c>
      <c r="B56" s="125" t="s">
        <v>466</v>
      </c>
      <c r="C56" s="121" t="s">
        <v>368</v>
      </c>
      <c r="D56" s="121" t="s">
        <v>369</v>
      </c>
      <c r="E56" s="121" t="s">
        <v>467</v>
      </c>
      <c r="F56" s="121" t="s">
        <v>390</v>
      </c>
      <c r="G56" s="122" t="s">
        <v>468</v>
      </c>
      <c r="H56" s="122" t="s">
        <v>469</v>
      </c>
      <c r="I56" s="122" t="s">
        <v>373</v>
      </c>
      <c r="J56" s="122" t="s">
        <v>470</v>
      </c>
    </row>
    <row r="57" ht="30" customHeight="1" spans="1:12">
      <c r="A57" s="119" t="s">
        <v>343</v>
      </c>
      <c r="B57" s="125" t="s">
        <v>459</v>
      </c>
      <c r="C57" s="122" t="s">
        <v>368</v>
      </c>
      <c r="D57" s="122" t="s">
        <v>369</v>
      </c>
      <c r="E57" s="122" t="s">
        <v>471</v>
      </c>
      <c r="F57" s="122" t="s">
        <v>390</v>
      </c>
      <c r="G57" s="122" t="s">
        <v>468</v>
      </c>
      <c r="H57" s="122" t="s">
        <v>469</v>
      </c>
      <c r="I57" s="122" t="s">
        <v>373</v>
      </c>
      <c r="J57" s="122" t="s">
        <v>471</v>
      </c>
    </row>
    <row r="58" ht="30" customHeight="1" spans="1:12">
      <c r="A58" s="119" t="s">
        <v>343</v>
      </c>
      <c r="B58" s="125" t="s">
        <v>459</v>
      </c>
      <c r="C58" s="122" t="s">
        <v>368</v>
      </c>
      <c r="D58" s="122" t="s">
        <v>369</v>
      </c>
      <c r="E58" s="122" t="s">
        <v>472</v>
      </c>
      <c r="F58" s="122" t="s">
        <v>390</v>
      </c>
      <c r="G58" s="122" t="s">
        <v>468</v>
      </c>
      <c r="H58" s="122" t="s">
        <v>469</v>
      </c>
      <c r="I58" s="122" t="s">
        <v>373</v>
      </c>
      <c r="J58" s="122" t="s">
        <v>472</v>
      </c>
    </row>
    <row r="59" ht="30" customHeight="1" spans="1:12">
      <c r="A59" s="119"/>
      <c r="B59" s="125" t="s">
        <v>459</v>
      </c>
      <c r="C59" s="122" t="s">
        <v>368</v>
      </c>
      <c r="D59" s="122" t="s">
        <v>369</v>
      </c>
      <c r="E59" s="122" t="s">
        <v>473</v>
      </c>
      <c r="F59" s="122" t="s">
        <v>390</v>
      </c>
      <c r="G59" s="122" t="s">
        <v>468</v>
      </c>
      <c r="H59" s="122" t="s">
        <v>469</v>
      </c>
      <c r="I59" s="122" t="s">
        <v>373</v>
      </c>
      <c r="J59" s="121" t="s">
        <v>473</v>
      </c>
      <c r="K59" s="126"/>
      <c r="L59" s="126"/>
    </row>
    <row r="60" ht="30" customHeight="1" spans="1:12">
      <c r="A60" s="119"/>
      <c r="B60" s="125"/>
      <c r="C60" s="122" t="s">
        <v>368</v>
      </c>
      <c r="D60" s="122" t="s">
        <v>369</v>
      </c>
      <c r="E60" s="122" t="s">
        <v>474</v>
      </c>
      <c r="F60" s="122" t="s">
        <v>390</v>
      </c>
      <c r="G60" s="122" t="s">
        <v>468</v>
      </c>
      <c r="H60" s="122" t="s">
        <v>469</v>
      </c>
      <c r="I60" s="122" t="s">
        <v>373</v>
      </c>
      <c r="J60" s="121" t="s">
        <v>474</v>
      </c>
      <c r="K60" s="126"/>
      <c r="L60" s="126"/>
    </row>
    <row r="61" ht="30" customHeight="1" spans="1:12">
      <c r="A61" s="119"/>
      <c r="B61" s="125"/>
      <c r="C61" s="122" t="s">
        <v>368</v>
      </c>
      <c r="D61" s="122" t="s">
        <v>447</v>
      </c>
      <c r="E61" s="122" t="s">
        <v>475</v>
      </c>
      <c r="F61" s="122" t="s">
        <v>371</v>
      </c>
      <c r="G61" s="122" t="s">
        <v>476</v>
      </c>
      <c r="H61" s="122" t="s">
        <v>385</v>
      </c>
      <c r="I61" s="122" t="s">
        <v>373</v>
      </c>
      <c r="J61" s="121" t="s">
        <v>475</v>
      </c>
      <c r="K61" s="126"/>
      <c r="L61" s="126"/>
    </row>
    <row r="62" ht="30" customHeight="1" spans="1:12">
      <c r="A62" s="119"/>
      <c r="B62" s="125"/>
      <c r="C62" s="122" t="s">
        <v>368</v>
      </c>
      <c r="D62" s="122" t="s">
        <v>375</v>
      </c>
      <c r="E62" s="122" t="s">
        <v>477</v>
      </c>
      <c r="F62" s="122" t="s">
        <v>371</v>
      </c>
      <c r="G62" s="122" t="s">
        <v>476</v>
      </c>
      <c r="H62" s="122" t="s">
        <v>385</v>
      </c>
      <c r="I62" s="122" t="s">
        <v>373</v>
      </c>
      <c r="J62" s="121" t="s">
        <v>477</v>
      </c>
      <c r="K62" s="126"/>
      <c r="L62" s="126"/>
    </row>
    <row r="63" ht="30" customHeight="1" spans="1:12">
      <c r="A63" s="119"/>
      <c r="B63" s="125"/>
      <c r="C63" s="122" t="s">
        <v>380</v>
      </c>
      <c r="D63" s="122" t="s">
        <v>381</v>
      </c>
      <c r="E63" s="122" t="s">
        <v>478</v>
      </c>
      <c r="F63" s="122" t="s">
        <v>390</v>
      </c>
      <c r="G63" s="122" t="s">
        <v>384</v>
      </c>
      <c r="H63" s="122" t="s">
        <v>385</v>
      </c>
      <c r="I63" s="122" t="s">
        <v>373</v>
      </c>
      <c r="J63" s="121" t="s">
        <v>479</v>
      </c>
      <c r="K63" s="126"/>
      <c r="L63" s="126"/>
    </row>
    <row r="64" ht="30" customHeight="1" spans="1:12">
      <c r="A64" s="119"/>
      <c r="B64" s="125"/>
      <c r="C64" s="122" t="s">
        <v>387</v>
      </c>
      <c r="D64" s="122" t="s">
        <v>388</v>
      </c>
      <c r="E64" s="122" t="s">
        <v>480</v>
      </c>
      <c r="F64" s="122" t="s">
        <v>390</v>
      </c>
      <c r="G64" s="122" t="s">
        <v>384</v>
      </c>
      <c r="H64" s="122" t="s">
        <v>385</v>
      </c>
      <c r="I64" s="122" t="s">
        <v>373</v>
      </c>
      <c r="J64" s="121" t="s">
        <v>480</v>
      </c>
      <c r="K64" s="126"/>
      <c r="L64" s="126"/>
    </row>
    <row r="65" ht="30" customHeight="1" spans="1:12">
      <c r="A65" s="119"/>
      <c r="B65" s="125"/>
      <c r="C65" s="122" t="s">
        <v>418</v>
      </c>
      <c r="D65" s="122" t="s">
        <v>419</v>
      </c>
      <c r="E65" s="122" t="s">
        <v>481</v>
      </c>
      <c r="F65" s="122" t="s">
        <v>377</v>
      </c>
      <c r="G65" s="122" t="s">
        <v>482</v>
      </c>
      <c r="H65" s="122" t="s">
        <v>422</v>
      </c>
      <c r="I65" s="122" t="s">
        <v>373</v>
      </c>
      <c r="J65" s="121" t="s">
        <v>481</v>
      </c>
      <c r="K65" s="126"/>
      <c r="L65" s="126"/>
    </row>
    <row r="66" ht="30" customHeight="1" spans="1:12">
      <c r="A66" s="119"/>
      <c r="B66" s="125" t="s">
        <v>459</v>
      </c>
      <c r="C66" s="122" t="s">
        <v>418</v>
      </c>
      <c r="D66" s="122" t="s">
        <v>419</v>
      </c>
      <c r="E66" s="122" t="s">
        <v>483</v>
      </c>
      <c r="F66" s="122" t="s">
        <v>377</v>
      </c>
      <c r="G66" s="122" t="s">
        <v>484</v>
      </c>
      <c r="H66" s="122" t="s">
        <v>422</v>
      </c>
      <c r="I66" s="122" t="s">
        <v>373</v>
      </c>
      <c r="J66" s="122" t="s">
        <v>483</v>
      </c>
    </row>
    <row r="67" ht="30" customHeight="1" spans="1:12">
      <c r="A67" s="119" t="s">
        <v>485</v>
      </c>
      <c r="B67" s="125" t="s">
        <v>393</v>
      </c>
      <c r="C67" s="121" t="s">
        <v>368</v>
      </c>
      <c r="D67" s="121" t="s">
        <v>369</v>
      </c>
      <c r="E67" s="121" t="s">
        <v>486</v>
      </c>
      <c r="F67" s="121" t="s">
        <v>371</v>
      </c>
      <c r="G67" s="122" t="s">
        <v>487</v>
      </c>
      <c r="H67" s="122" t="s">
        <v>372</v>
      </c>
      <c r="I67" s="122" t="s">
        <v>373</v>
      </c>
      <c r="J67" s="122" t="s">
        <v>488</v>
      </c>
    </row>
    <row r="68" ht="30" customHeight="1" spans="1:12">
      <c r="A68" s="119" t="s">
        <v>343</v>
      </c>
      <c r="B68" s="125" t="s">
        <v>459</v>
      </c>
      <c r="C68" s="122" t="s">
        <v>368</v>
      </c>
      <c r="D68" s="122" t="s">
        <v>375</v>
      </c>
      <c r="E68" s="122" t="s">
        <v>376</v>
      </c>
      <c r="F68" s="122" t="s">
        <v>377</v>
      </c>
      <c r="G68" s="122" t="s">
        <v>378</v>
      </c>
      <c r="H68" s="122" t="s">
        <v>379</v>
      </c>
      <c r="I68" s="122" t="s">
        <v>373</v>
      </c>
      <c r="J68" s="122" t="s">
        <v>434</v>
      </c>
    </row>
    <row r="69" ht="30" customHeight="1" spans="1:12">
      <c r="A69" s="119" t="s">
        <v>343</v>
      </c>
      <c r="B69" s="125" t="s">
        <v>459</v>
      </c>
      <c r="C69" s="122" t="s">
        <v>380</v>
      </c>
      <c r="D69" s="122" t="s">
        <v>381</v>
      </c>
      <c r="E69" s="122" t="s">
        <v>426</v>
      </c>
      <c r="F69" s="122" t="s">
        <v>390</v>
      </c>
      <c r="G69" s="122" t="s">
        <v>384</v>
      </c>
      <c r="H69" s="122" t="s">
        <v>385</v>
      </c>
      <c r="I69" s="122" t="s">
        <v>373</v>
      </c>
      <c r="J69" s="122" t="s">
        <v>426</v>
      </c>
    </row>
    <row r="70" ht="30" customHeight="1" spans="1:12">
      <c r="A70" s="119"/>
      <c r="B70" s="125" t="s">
        <v>459</v>
      </c>
      <c r="C70" s="122" t="s">
        <v>387</v>
      </c>
      <c r="D70" s="122" t="s">
        <v>388</v>
      </c>
      <c r="E70" s="122" t="s">
        <v>489</v>
      </c>
      <c r="F70" s="122" t="s">
        <v>390</v>
      </c>
      <c r="G70" s="122" t="s">
        <v>384</v>
      </c>
      <c r="H70" s="122" t="s">
        <v>385</v>
      </c>
      <c r="I70" s="122" t="s">
        <v>373</v>
      </c>
      <c r="J70" s="121" t="s">
        <v>490</v>
      </c>
      <c r="K70" s="126"/>
      <c r="L70" s="126"/>
    </row>
    <row r="71" ht="30" customHeight="1" spans="1:12">
      <c r="A71" s="119" t="s">
        <v>491</v>
      </c>
      <c r="B71" s="125" t="s">
        <v>492</v>
      </c>
      <c r="C71" s="121" t="s">
        <v>368</v>
      </c>
      <c r="D71" s="121" t="s">
        <v>369</v>
      </c>
      <c r="E71" s="121" t="s">
        <v>493</v>
      </c>
      <c r="F71" s="121" t="s">
        <v>371</v>
      </c>
      <c r="G71" s="122" t="s">
        <v>494</v>
      </c>
      <c r="H71" s="122" t="s">
        <v>372</v>
      </c>
      <c r="I71" s="122" t="s">
        <v>373</v>
      </c>
      <c r="J71" s="121" t="s">
        <v>493</v>
      </c>
    </row>
    <row r="72" ht="30" customHeight="1" spans="1:12">
      <c r="A72" s="119"/>
      <c r="B72" s="125"/>
      <c r="C72" s="122" t="s">
        <v>368</v>
      </c>
      <c r="D72" s="122" t="s">
        <v>369</v>
      </c>
      <c r="E72" s="122" t="s">
        <v>495</v>
      </c>
      <c r="F72" s="122" t="s">
        <v>390</v>
      </c>
      <c r="G72" s="122" t="s">
        <v>170</v>
      </c>
      <c r="H72" s="122" t="s">
        <v>496</v>
      </c>
      <c r="I72" s="122" t="s">
        <v>373</v>
      </c>
      <c r="J72" s="121" t="s">
        <v>497</v>
      </c>
    </row>
    <row r="73" ht="30" customHeight="1" spans="1:12">
      <c r="A73" s="119"/>
      <c r="B73" s="125"/>
      <c r="C73" s="122" t="s">
        <v>368</v>
      </c>
      <c r="D73" s="122" t="s">
        <v>369</v>
      </c>
      <c r="E73" s="122" t="s">
        <v>498</v>
      </c>
      <c r="F73" s="122" t="s">
        <v>390</v>
      </c>
      <c r="G73" s="122" t="s">
        <v>384</v>
      </c>
      <c r="H73" s="122" t="s">
        <v>385</v>
      </c>
      <c r="I73" s="122" t="s">
        <v>373</v>
      </c>
      <c r="J73" s="121" t="s">
        <v>498</v>
      </c>
    </row>
    <row r="74" ht="30" customHeight="1" spans="1:12">
      <c r="A74" s="119"/>
      <c r="B74" s="125"/>
      <c r="C74" s="122" t="s">
        <v>368</v>
      </c>
      <c r="D74" s="122" t="s">
        <v>369</v>
      </c>
      <c r="E74" s="122" t="s">
        <v>499</v>
      </c>
      <c r="F74" s="122" t="s">
        <v>377</v>
      </c>
      <c r="G74" s="122" t="s">
        <v>168</v>
      </c>
      <c r="H74" s="122" t="s">
        <v>385</v>
      </c>
      <c r="I74" s="122" t="s">
        <v>373</v>
      </c>
      <c r="J74" s="121" t="s">
        <v>499</v>
      </c>
    </row>
    <row r="75" ht="30" customHeight="1" spans="1:12">
      <c r="A75" s="119"/>
      <c r="B75" s="125"/>
      <c r="C75" s="122" t="s">
        <v>368</v>
      </c>
      <c r="D75" s="122" t="s">
        <v>447</v>
      </c>
      <c r="E75" s="122" t="s">
        <v>500</v>
      </c>
      <c r="F75" s="122" t="s">
        <v>390</v>
      </c>
      <c r="G75" s="122" t="s">
        <v>384</v>
      </c>
      <c r="H75" s="122" t="s">
        <v>385</v>
      </c>
      <c r="I75" s="122" t="s">
        <v>501</v>
      </c>
      <c r="J75" s="121" t="s">
        <v>502</v>
      </c>
    </row>
    <row r="76" ht="30" customHeight="1" spans="1:12">
      <c r="A76" s="119"/>
      <c r="B76" s="125"/>
      <c r="C76" s="122" t="s">
        <v>368</v>
      </c>
      <c r="D76" s="122" t="s">
        <v>447</v>
      </c>
      <c r="E76" s="122" t="s">
        <v>503</v>
      </c>
      <c r="F76" s="122" t="s">
        <v>390</v>
      </c>
      <c r="G76" s="122" t="s">
        <v>384</v>
      </c>
      <c r="H76" s="122" t="s">
        <v>385</v>
      </c>
      <c r="I76" s="122" t="s">
        <v>373</v>
      </c>
      <c r="J76" s="121" t="s">
        <v>503</v>
      </c>
    </row>
    <row r="77" ht="30" customHeight="1" spans="1:12">
      <c r="A77" s="119"/>
      <c r="B77" s="125"/>
      <c r="C77" s="122" t="s">
        <v>368</v>
      </c>
      <c r="D77" s="122" t="s">
        <v>375</v>
      </c>
      <c r="E77" s="122" t="s">
        <v>504</v>
      </c>
      <c r="F77" s="122" t="s">
        <v>377</v>
      </c>
      <c r="G77" s="122" t="s">
        <v>505</v>
      </c>
      <c r="H77" s="122" t="s">
        <v>506</v>
      </c>
      <c r="I77" s="122" t="s">
        <v>373</v>
      </c>
      <c r="J77" s="121" t="s">
        <v>504</v>
      </c>
    </row>
    <row r="78" ht="30" customHeight="1" spans="1:12">
      <c r="A78" s="119"/>
      <c r="B78" s="125"/>
      <c r="C78" s="122" t="s">
        <v>380</v>
      </c>
      <c r="D78" s="122" t="s">
        <v>381</v>
      </c>
      <c r="E78" s="122" t="s">
        <v>507</v>
      </c>
      <c r="F78" s="122" t="s">
        <v>390</v>
      </c>
      <c r="G78" s="122" t="s">
        <v>508</v>
      </c>
      <c r="H78" s="122" t="s">
        <v>385</v>
      </c>
      <c r="I78" s="122" t="s">
        <v>501</v>
      </c>
      <c r="J78" s="121" t="s">
        <v>507</v>
      </c>
    </row>
    <row r="79" ht="30" customHeight="1" spans="1:12">
      <c r="A79" s="119" t="s">
        <v>343</v>
      </c>
      <c r="B79" s="125" t="s">
        <v>459</v>
      </c>
      <c r="C79" s="122" t="s">
        <v>380</v>
      </c>
      <c r="D79" s="122" t="s">
        <v>381</v>
      </c>
      <c r="E79" s="122" t="s">
        <v>509</v>
      </c>
      <c r="F79" s="122" t="s">
        <v>390</v>
      </c>
      <c r="G79" s="122" t="s">
        <v>384</v>
      </c>
      <c r="H79" s="122" t="s">
        <v>385</v>
      </c>
      <c r="I79" s="122" t="s">
        <v>373</v>
      </c>
      <c r="J79" s="121" t="s">
        <v>509</v>
      </c>
    </row>
    <row r="80" ht="30" customHeight="1" spans="1:12">
      <c r="A80" s="119" t="s">
        <v>343</v>
      </c>
      <c r="B80" s="125" t="s">
        <v>459</v>
      </c>
      <c r="C80" s="122" t="s">
        <v>387</v>
      </c>
      <c r="D80" s="122" t="s">
        <v>388</v>
      </c>
      <c r="E80" s="122" t="s">
        <v>510</v>
      </c>
      <c r="F80" s="122" t="s">
        <v>390</v>
      </c>
      <c r="G80" s="122" t="s">
        <v>384</v>
      </c>
      <c r="H80" s="122" t="s">
        <v>385</v>
      </c>
      <c r="I80" s="122" t="s">
        <v>501</v>
      </c>
      <c r="J80" s="121" t="s">
        <v>511</v>
      </c>
    </row>
    <row r="81" ht="30" customHeight="1" spans="1:12">
      <c r="A81" s="119"/>
      <c r="B81" s="125" t="s">
        <v>459</v>
      </c>
      <c r="C81" s="122" t="s">
        <v>418</v>
      </c>
      <c r="D81" s="122" t="s">
        <v>419</v>
      </c>
      <c r="E81" s="122" t="s">
        <v>512</v>
      </c>
      <c r="F81" s="122" t="s">
        <v>377</v>
      </c>
      <c r="G81" s="127">
        <v>102000</v>
      </c>
      <c r="H81" s="122" t="s">
        <v>422</v>
      </c>
      <c r="I81" s="122" t="s">
        <v>373</v>
      </c>
      <c r="J81" s="121" t="s">
        <v>512</v>
      </c>
      <c r="K81" s="126"/>
      <c r="L81" s="126"/>
    </row>
    <row r="82" ht="30" customHeight="1" spans="1:12">
      <c r="A82" s="119" t="s">
        <v>513</v>
      </c>
      <c r="B82" s="125" t="s">
        <v>514</v>
      </c>
      <c r="C82" s="121" t="s">
        <v>368</v>
      </c>
      <c r="D82" s="121" t="s">
        <v>369</v>
      </c>
      <c r="E82" s="121" t="s">
        <v>515</v>
      </c>
      <c r="F82" s="121" t="s">
        <v>371</v>
      </c>
      <c r="G82" s="122" t="s">
        <v>441</v>
      </c>
      <c r="H82" s="122" t="s">
        <v>404</v>
      </c>
      <c r="I82" s="122" t="s">
        <v>373</v>
      </c>
      <c r="J82" s="122" t="s">
        <v>516</v>
      </c>
    </row>
    <row r="83" ht="30" customHeight="1" spans="1:12">
      <c r="A83" s="119" t="s">
        <v>343</v>
      </c>
      <c r="B83" s="125" t="s">
        <v>459</v>
      </c>
      <c r="C83" s="122" t="s">
        <v>368</v>
      </c>
      <c r="D83" s="122" t="s">
        <v>375</v>
      </c>
      <c r="E83" s="122" t="s">
        <v>376</v>
      </c>
      <c r="F83" s="122" t="s">
        <v>377</v>
      </c>
      <c r="G83" s="122" t="s">
        <v>378</v>
      </c>
      <c r="H83" s="122" t="s">
        <v>413</v>
      </c>
      <c r="I83" s="122" t="s">
        <v>373</v>
      </c>
      <c r="J83" s="122" t="s">
        <v>376</v>
      </c>
    </row>
    <row r="84" ht="30" customHeight="1" spans="1:12">
      <c r="A84" s="119" t="s">
        <v>343</v>
      </c>
      <c r="B84" s="125" t="s">
        <v>459</v>
      </c>
      <c r="C84" s="122" t="s">
        <v>380</v>
      </c>
      <c r="D84" s="122" t="s">
        <v>517</v>
      </c>
      <c r="E84" s="122" t="s">
        <v>420</v>
      </c>
      <c r="F84" s="122" t="s">
        <v>377</v>
      </c>
      <c r="G84" s="122" t="s">
        <v>518</v>
      </c>
      <c r="H84" s="122" t="s">
        <v>422</v>
      </c>
      <c r="I84" s="122" t="s">
        <v>373</v>
      </c>
      <c r="J84" s="122" t="s">
        <v>420</v>
      </c>
    </row>
    <row r="85" ht="30" customHeight="1" spans="1:12">
      <c r="A85" s="119"/>
      <c r="B85" s="125"/>
      <c r="C85" s="122" t="s">
        <v>380</v>
      </c>
      <c r="D85" s="122" t="s">
        <v>381</v>
      </c>
      <c r="E85" s="122" t="s">
        <v>519</v>
      </c>
      <c r="F85" s="122" t="s">
        <v>371</v>
      </c>
      <c r="G85" s="122" t="s">
        <v>519</v>
      </c>
      <c r="H85" s="122" t="s">
        <v>520</v>
      </c>
      <c r="I85" s="122" t="s">
        <v>501</v>
      </c>
      <c r="J85" s="122" t="s">
        <v>519</v>
      </c>
    </row>
    <row r="86" ht="30" customHeight="1" spans="1:12">
      <c r="A86" s="119"/>
      <c r="B86" s="125" t="s">
        <v>459</v>
      </c>
      <c r="C86" s="122" t="s">
        <v>387</v>
      </c>
      <c r="D86" s="122" t="s">
        <v>388</v>
      </c>
      <c r="E86" s="122" t="s">
        <v>521</v>
      </c>
      <c r="F86" s="122" t="s">
        <v>390</v>
      </c>
      <c r="G86" s="122" t="s">
        <v>384</v>
      </c>
      <c r="H86" s="122" t="s">
        <v>385</v>
      </c>
      <c r="I86" s="122" t="s">
        <v>373</v>
      </c>
      <c r="J86" s="121" t="s">
        <v>521</v>
      </c>
      <c r="K86" s="126"/>
      <c r="L86" s="126"/>
    </row>
    <row r="87" ht="30" customHeight="1" spans="1:12">
      <c r="A87" s="119" t="s">
        <v>522</v>
      </c>
      <c r="B87" s="125" t="s">
        <v>523</v>
      </c>
      <c r="C87" s="121" t="s">
        <v>368</v>
      </c>
      <c r="D87" s="121" t="s">
        <v>369</v>
      </c>
      <c r="E87" s="121" t="s">
        <v>524</v>
      </c>
      <c r="F87" s="121" t="s">
        <v>390</v>
      </c>
      <c r="G87" s="122" t="s">
        <v>171</v>
      </c>
      <c r="H87" s="122" t="s">
        <v>525</v>
      </c>
      <c r="I87" s="122" t="s">
        <v>373</v>
      </c>
      <c r="J87" s="121" t="s">
        <v>526</v>
      </c>
    </row>
    <row r="88" ht="30" customHeight="1" spans="1:12">
      <c r="A88" s="119"/>
      <c r="B88" s="125"/>
      <c r="C88" s="122" t="s">
        <v>368</v>
      </c>
      <c r="D88" s="122" t="s">
        <v>447</v>
      </c>
      <c r="E88" s="122" t="s">
        <v>527</v>
      </c>
      <c r="F88" s="122" t="s">
        <v>371</v>
      </c>
      <c r="G88" s="122" t="s">
        <v>476</v>
      </c>
      <c r="H88" s="122" t="s">
        <v>385</v>
      </c>
      <c r="I88" s="122" t="s">
        <v>373</v>
      </c>
      <c r="J88" s="121" t="s">
        <v>528</v>
      </c>
    </row>
    <row r="89" ht="30" customHeight="1" spans="1:12">
      <c r="A89" s="119"/>
      <c r="B89" s="125"/>
      <c r="C89" s="122" t="s">
        <v>368</v>
      </c>
      <c r="D89" s="122" t="s">
        <v>375</v>
      </c>
      <c r="E89" s="122" t="s">
        <v>376</v>
      </c>
      <c r="F89" s="122" t="s">
        <v>377</v>
      </c>
      <c r="G89" s="122" t="s">
        <v>378</v>
      </c>
      <c r="H89" s="122" t="s">
        <v>379</v>
      </c>
      <c r="I89" s="122" t="s">
        <v>373</v>
      </c>
      <c r="J89" s="121" t="s">
        <v>529</v>
      </c>
    </row>
    <row r="90" ht="30" customHeight="1" spans="1:12">
      <c r="A90" s="119"/>
      <c r="B90" s="125"/>
      <c r="C90" s="122" t="s">
        <v>380</v>
      </c>
      <c r="D90" s="122" t="s">
        <v>381</v>
      </c>
      <c r="E90" s="122" t="s">
        <v>530</v>
      </c>
      <c r="F90" s="122" t="s">
        <v>390</v>
      </c>
      <c r="G90" s="122" t="s">
        <v>531</v>
      </c>
      <c r="H90" s="122" t="s">
        <v>532</v>
      </c>
      <c r="I90" s="122" t="s">
        <v>373</v>
      </c>
      <c r="J90" s="121" t="s">
        <v>533</v>
      </c>
    </row>
    <row r="91" ht="30" customHeight="1" spans="1:12">
      <c r="A91" s="119"/>
      <c r="B91" s="125"/>
      <c r="C91" s="122" t="s">
        <v>387</v>
      </c>
      <c r="D91" s="122" t="s">
        <v>388</v>
      </c>
      <c r="E91" s="122" t="s">
        <v>443</v>
      </c>
      <c r="F91" s="122" t="s">
        <v>390</v>
      </c>
      <c r="G91" s="122" t="s">
        <v>384</v>
      </c>
      <c r="H91" s="122" t="s">
        <v>385</v>
      </c>
      <c r="I91" s="122" t="s">
        <v>373</v>
      </c>
      <c r="J91" s="121" t="s">
        <v>443</v>
      </c>
    </row>
    <row r="92" ht="30" customHeight="1" spans="1:12">
      <c r="A92" s="119"/>
      <c r="B92" s="125"/>
      <c r="C92" s="122" t="s">
        <v>418</v>
      </c>
      <c r="D92" s="122" t="s">
        <v>419</v>
      </c>
      <c r="E92" s="122" t="s">
        <v>534</v>
      </c>
      <c r="F92" s="122" t="s">
        <v>371</v>
      </c>
      <c r="G92" s="122" t="s">
        <v>535</v>
      </c>
      <c r="H92" s="122" t="s">
        <v>422</v>
      </c>
      <c r="I92" s="122" t="s">
        <v>373</v>
      </c>
      <c r="J92" s="121" t="s">
        <v>534</v>
      </c>
    </row>
    <row r="93" ht="30" customHeight="1" spans="1:12">
      <c r="A93" s="119" t="s">
        <v>536</v>
      </c>
      <c r="B93" s="125" t="s">
        <v>537</v>
      </c>
      <c r="C93" s="121" t="s">
        <v>368</v>
      </c>
      <c r="D93" s="121" t="s">
        <v>369</v>
      </c>
      <c r="E93" s="121" t="s">
        <v>412</v>
      </c>
      <c r="F93" s="121" t="s">
        <v>371</v>
      </c>
      <c r="G93" s="122" t="s">
        <v>411</v>
      </c>
      <c r="H93" s="122" t="s">
        <v>372</v>
      </c>
      <c r="I93" s="122" t="s">
        <v>373</v>
      </c>
      <c r="J93" s="122" t="s">
        <v>412</v>
      </c>
    </row>
    <row r="94" ht="30" customHeight="1" spans="1:12">
      <c r="A94" s="119" t="s">
        <v>343</v>
      </c>
      <c r="B94" s="125" t="s">
        <v>459</v>
      </c>
      <c r="C94" s="122" t="s">
        <v>368</v>
      </c>
      <c r="D94" s="122" t="s">
        <v>447</v>
      </c>
      <c r="E94" s="122" t="s">
        <v>376</v>
      </c>
      <c r="F94" s="122" t="s">
        <v>377</v>
      </c>
      <c r="G94" s="122" t="s">
        <v>378</v>
      </c>
      <c r="H94" s="122" t="s">
        <v>379</v>
      </c>
      <c r="I94" s="122" t="s">
        <v>373</v>
      </c>
      <c r="J94" s="122" t="s">
        <v>538</v>
      </c>
    </row>
    <row r="95" ht="30" customHeight="1" spans="1:12">
      <c r="A95" s="119" t="s">
        <v>343</v>
      </c>
      <c r="B95" s="125" t="s">
        <v>459</v>
      </c>
      <c r="C95" s="122" t="s">
        <v>380</v>
      </c>
      <c r="D95" s="122" t="s">
        <v>381</v>
      </c>
      <c r="E95" s="122" t="s">
        <v>539</v>
      </c>
      <c r="F95" s="122" t="s">
        <v>390</v>
      </c>
      <c r="G95" s="122" t="s">
        <v>416</v>
      </c>
      <c r="H95" s="122" t="s">
        <v>385</v>
      </c>
      <c r="I95" s="122" t="s">
        <v>373</v>
      </c>
      <c r="J95" s="122" t="s">
        <v>540</v>
      </c>
    </row>
    <row r="96" ht="30" customHeight="1" spans="1:12">
      <c r="A96" s="119"/>
      <c r="B96" s="125"/>
      <c r="C96" s="122" t="s">
        <v>387</v>
      </c>
      <c r="D96" s="122" t="s">
        <v>388</v>
      </c>
      <c r="E96" s="122" t="s">
        <v>541</v>
      </c>
      <c r="F96" s="122" t="s">
        <v>390</v>
      </c>
      <c r="G96" s="122" t="s">
        <v>542</v>
      </c>
      <c r="H96" s="122" t="s">
        <v>385</v>
      </c>
      <c r="I96" s="122" t="s">
        <v>373</v>
      </c>
      <c r="J96" s="122" t="s">
        <v>417</v>
      </c>
    </row>
    <row r="97" ht="30" customHeight="1" spans="1:10">
      <c r="A97" s="119" t="s">
        <v>543</v>
      </c>
      <c r="B97" s="125" t="s">
        <v>544</v>
      </c>
      <c r="C97" s="121" t="s">
        <v>368</v>
      </c>
      <c r="D97" s="121" t="s">
        <v>369</v>
      </c>
      <c r="E97" s="121" t="s">
        <v>545</v>
      </c>
      <c r="F97" s="121" t="s">
        <v>371</v>
      </c>
      <c r="G97" s="122" t="s">
        <v>546</v>
      </c>
      <c r="H97" s="122" t="s">
        <v>469</v>
      </c>
      <c r="I97" s="122" t="s">
        <v>373</v>
      </c>
      <c r="J97" s="122" t="s">
        <v>545</v>
      </c>
    </row>
    <row r="98" ht="30" customHeight="1" spans="1:10">
      <c r="A98" s="119" t="s">
        <v>343</v>
      </c>
      <c r="B98" s="125" t="s">
        <v>459</v>
      </c>
      <c r="C98" s="122" t="s">
        <v>368</v>
      </c>
      <c r="D98" s="122" t="s">
        <v>447</v>
      </c>
      <c r="E98" s="122" t="s">
        <v>547</v>
      </c>
      <c r="F98" s="122" t="s">
        <v>371</v>
      </c>
      <c r="G98" s="122" t="s">
        <v>476</v>
      </c>
      <c r="H98" s="122" t="s">
        <v>385</v>
      </c>
      <c r="I98" s="122" t="s">
        <v>373</v>
      </c>
      <c r="J98" s="122" t="s">
        <v>548</v>
      </c>
    </row>
    <row r="99" ht="30" customHeight="1" spans="1:10">
      <c r="A99" s="119" t="s">
        <v>343</v>
      </c>
      <c r="B99" s="125" t="s">
        <v>459</v>
      </c>
      <c r="C99" s="122" t="s">
        <v>368</v>
      </c>
      <c r="D99" s="122" t="s">
        <v>447</v>
      </c>
      <c r="E99" s="122" t="s">
        <v>549</v>
      </c>
      <c r="F99" s="122" t="s">
        <v>371</v>
      </c>
      <c r="G99" s="122" t="s">
        <v>476</v>
      </c>
      <c r="H99" s="122" t="s">
        <v>385</v>
      </c>
      <c r="I99" s="122" t="s">
        <v>373</v>
      </c>
      <c r="J99" s="122" t="s">
        <v>549</v>
      </c>
    </row>
    <row r="100" ht="30" customHeight="1" spans="1:10">
      <c r="A100" s="119"/>
      <c r="B100" s="125"/>
      <c r="C100" s="122" t="s">
        <v>368</v>
      </c>
      <c r="D100" s="122" t="s">
        <v>375</v>
      </c>
      <c r="E100" s="122" t="s">
        <v>376</v>
      </c>
      <c r="F100" s="122" t="s">
        <v>377</v>
      </c>
      <c r="G100" s="122" t="s">
        <v>550</v>
      </c>
      <c r="H100" s="122" t="s">
        <v>413</v>
      </c>
      <c r="I100" s="122" t="s">
        <v>373</v>
      </c>
      <c r="J100" s="122" t="s">
        <v>376</v>
      </c>
    </row>
    <row r="101" ht="30" customHeight="1" spans="1:10">
      <c r="A101" s="119"/>
      <c r="B101" s="125"/>
      <c r="C101" s="122" t="s">
        <v>368</v>
      </c>
      <c r="D101" s="122" t="s">
        <v>375</v>
      </c>
      <c r="E101" s="122" t="s">
        <v>551</v>
      </c>
      <c r="F101" s="122" t="s">
        <v>390</v>
      </c>
      <c r="G101" s="122" t="s">
        <v>384</v>
      </c>
      <c r="H101" s="122" t="s">
        <v>385</v>
      </c>
      <c r="I101" s="122" t="s">
        <v>373</v>
      </c>
      <c r="J101" s="122" t="s">
        <v>552</v>
      </c>
    </row>
    <row r="102" ht="30" customHeight="1" spans="1:10">
      <c r="A102" s="119"/>
      <c r="B102" s="125"/>
      <c r="C102" s="122" t="s">
        <v>380</v>
      </c>
      <c r="D102" s="122" t="s">
        <v>517</v>
      </c>
      <c r="E102" s="122" t="s">
        <v>553</v>
      </c>
      <c r="F102" s="122" t="s">
        <v>377</v>
      </c>
      <c r="G102" s="122" t="s">
        <v>554</v>
      </c>
      <c r="H102" s="122" t="s">
        <v>422</v>
      </c>
      <c r="I102" s="122" t="s">
        <v>373</v>
      </c>
      <c r="J102" s="122" t="s">
        <v>553</v>
      </c>
    </row>
    <row r="103" ht="30" customHeight="1" spans="1:10">
      <c r="A103" s="119"/>
      <c r="B103" s="125"/>
      <c r="C103" s="122" t="s">
        <v>380</v>
      </c>
      <c r="D103" s="122" t="s">
        <v>381</v>
      </c>
      <c r="E103" s="122" t="s">
        <v>555</v>
      </c>
      <c r="F103" s="122" t="s">
        <v>390</v>
      </c>
      <c r="G103" s="122" t="s">
        <v>384</v>
      </c>
      <c r="H103" s="122" t="s">
        <v>385</v>
      </c>
      <c r="I103" s="122" t="s">
        <v>373</v>
      </c>
      <c r="J103" s="122" t="s">
        <v>555</v>
      </c>
    </row>
    <row r="104" ht="30" customHeight="1" spans="1:10">
      <c r="A104" s="119"/>
      <c r="B104" s="125"/>
      <c r="C104" s="122" t="s">
        <v>387</v>
      </c>
      <c r="D104" s="122" t="s">
        <v>388</v>
      </c>
      <c r="E104" s="122" t="s">
        <v>556</v>
      </c>
      <c r="F104" s="122" t="s">
        <v>390</v>
      </c>
      <c r="G104" s="122" t="s">
        <v>384</v>
      </c>
      <c r="H104" s="122" t="s">
        <v>385</v>
      </c>
      <c r="I104" s="122" t="s">
        <v>373</v>
      </c>
      <c r="J104" s="122" t="s">
        <v>556</v>
      </c>
    </row>
    <row r="105" s="110" customFormat="1" ht="30" customHeight="1" spans="1:10">
      <c r="A105" s="128" t="s">
        <v>557</v>
      </c>
      <c r="B105" s="129" t="s">
        <v>558</v>
      </c>
      <c r="C105" s="129" t="s">
        <v>368</v>
      </c>
      <c r="D105" s="129" t="s">
        <v>375</v>
      </c>
      <c r="E105" s="129" t="s">
        <v>412</v>
      </c>
      <c r="F105" s="129" t="s">
        <v>371</v>
      </c>
      <c r="G105" s="129" t="s">
        <v>411</v>
      </c>
      <c r="H105" s="129" t="s">
        <v>372</v>
      </c>
      <c r="I105" s="129" t="s">
        <v>373</v>
      </c>
      <c r="J105" s="129" t="s">
        <v>412</v>
      </c>
    </row>
    <row r="106" s="110" customFormat="1" ht="30" customHeight="1" spans="1:10">
      <c r="A106" s="128" t="s">
        <v>298</v>
      </c>
      <c r="B106" s="129" t="s">
        <v>558</v>
      </c>
      <c r="C106" s="129" t="s">
        <v>380</v>
      </c>
      <c r="D106" s="129" t="s">
        <v>517</v>
      </c>
      <c r="E106" s="129" t="s">
        <v>420</v>
      </c>
      <c r="F106" s="129" t="s">
        <v>371</v>
      </c>
      <c r="G106" s="129" t="s">
        <v>559</v>
      </c>
      <c r="H106" s="129" t="s">
        <v>422</v>
      </c>
      <c r="I106" s="129" t="s">
        <v>373</v>
      </c>
      <c r="J106" s="129" t="s">
        <v>420</v>
      </c>
    </row>
    <row r="107" s="110" customFormat="1" ht="30" customHeight="1" spans="1:10">
      <c r="A107" s="128" t="s">
        <v>298</v>
      </c>
      <c r="B107" s="129" t="s">
        <v>558</v>
      </c>
      <c r="C107" s="129" t="s">
        <v>387</v>
      </c>
      <c r="D107" s="129" t="s">
        <v>388</v>
      </c>
      <c r="E107" s="129" t="s">
        <v>417</v>
      </c>
      <c r="F107" s="129" t="s">
        <v>383</v>
      </c>
      <c r="G107" s="129" t="s">
        <v>416</v>
      </c>
      <c r="H107" s="129" t="s">
        <v>385</v>
      </c>
      <c r="I107" s="129" t="s">
        <v>373</v>
      </c>
      <c r="J107" s="129" t="s">
        <v>417</v>
      </c>
    </row>
    <row r="108" s="110" customFormat="1" ht="30" customHeight="1" spans="1:10">
      <c r="A108" s="128" t="s">
        <v>298</v>
      </c>
      <c r="B108" s="129" t="s">
        <v>558</v>
      </c>
      <c r="C108" s="129" t="s">
        <v>418</v>
      </c>
      <c r="D108" s="129" t="s">
        <v>560</v>
      </c>
      <c r="E108" s="129" t="s">
        <v>561</v>
      </c>
      <c r="F108" s="129" t="s">
        <v>390</v>
      </c>
      <c r="G108" s="129" t="s">
        <v>562</v>
      </c>
      <c r="H108" s="129" t="s">
        <v>385</v>
      </c>
      <c r="I108" s="129" t="s">
        <v>373</v>
      </c>
      <c r="J108" s="129" t="s">
        <v>561</v>
      </c>
    </row>
    <row r="109" s="110" customFormat="1" ht="30" customHeight="1" spans="1:10">
      <c r="A109" s="128" t="s">
        <v>563</v>
      </c>
      <c r="B109" s="129" t="s">
        <v>564</v>
      </c>
      <c r="C109" s="129" t="s">
        <v>368</v>
      </c>
      <c r="D109" s="129" t="s">
        <v>369</v>
      </c>
      <c r="E109" s="129" t="s">
        <v>412</v>
      </c>
      <c r="F109" s="129" t="s">
        <v>371</v>
      </c>
      <c r="G109" s="129" t="s">
        <v>411</v>
      </c>
      <c r="H109" s="129" t="s">
        <v>372</v>
      </c>
      <c r="I109" s="129" t="s">
        <v>373</v>
      </c>
      <c r="J109" s="129" t="s">
        <v>412</v>
      </c>
    </row>
    <row r="110" s="110" customFormat="1" ht="30" customHeight="1" spans="1:10">
      <c r="A110" s="128" t="s">
        <v>345</v>
      </c>
      <c r="B110" s="129" t="s">
        <v>564</v>
      </c>
      <c r="C110" s="129" t="s">
        <v>368</v>
      </c>
      <c r="D110" s="129" t="s">
        <v>375</v>
      </c>
      <c r="E110" s="129" t="s">
        <v>376</v>
      </c>
      <c r="F110" s="129" t="s">
        <v>377</v>
      </c>
      <c r="G110" s="129" t="s">
        <v>378</v>
      </c>
      <c r="H110" s="129" t="s">
        <v>379</v>
      </c>
      <c r="I110" s="129" t="s">
        <v>373</v>
      </c>
      <c r="J110" s="129" t="s">
        <v>565</v>
      </c>
    </row>
    <row r="111" s="110" customFormat="1" ht="30" customHeight="1" spans="1:10">
      <c r="A111" s="128" t="s">
        <v>345</v>
      </c>
      <c r="B111" s="129" t="s">
        <v>564</v>
      </c>
      <c r="C111" s="129" t="s">
        <v>380</v>
      </c>
      <c r="D111" s="129" t="s">
        <v>381</v>
      </c>
      <c r="E111" s="129" t="s">
        <v>426</v>
      </c>
      <c r="F111" s="129" t="s">
        <v>383</v>
      </c>
      <c r="G111" s="129" t="s">
        <v>384</v>
      </c>
      <c r="H111" s="129" t="s">
        <v>385</v>
      </c>
      <c r="I111" s="129" t="s">
        <v>373</v>
      </c>
      <c r="J111" s="129" t="s">
        <v>426</v>
      </c>
    </row>
    <row r="112" s="110" customFormat="1" ht="30" customHeight="1" spans="1:10">
      <c r="A112" s="128" t="s">
        <v>345</v>
      </c>
      <c r="B112" s="129" t="s">
        <v>564</v>
      </c>
      <c r="C112" s="129" t="s">
        <v>387</v>
      </c>
      <c r="D112" s="129" t="s">
        <v>388</v>
      </c>
      <c r="E112" s="129" t="s">
        <v>391</v>
      </c>
      <c r="F112" s="129" t="s">
        <v>390</v>
      </c>
      <c r="G112" s="129" t="s">
        <v>384</v>
      </c>
      <c r="H112" s="129" t="s">
        <v>385</v>
      </c>
      <c r="I112" s="129" t="s">
        <v>373</v>
      </c>
      <c r="J112" s="129" t="s">
        <v>391</v>
      </c>
    </row>
    <row r="113" s="110" customFormat="1" ht="30" customHeight="1" spans="1:10">
      <c r="A113" s="128" t="s">
        <v>566</v>
      </c>
      <c r="B113" s="129" t="s">
        <v>567</v>
      </c>
      <c r="C113" s="129" t="s">
        <v>368</v>
      </c>
      <c r="D113" s="129" t="s">
        <v>369</v>
      </c>
      <c r="E113" s="129" t="s">
        <v>460</v>
      </c>
      <c r="F113" s="129" t="s">
        <v>371</v>
      </c>
      <c r="G113" s="129" t="s">
        <v>411</v>
      </c>
      <c r="H113" s="129" t="s">
        <v>372</v>
      </c>
      <c r="I113" s="129" t="s">
        <v>373</v>
      </c>
      <c r="J113" s="129" t="s">
        <v>568</v>
      </c>
    </row>
    <row r="114" s="110" customFormat="1" ht="30" customHeight="1" spans="1:10">
      <c r="A114" s="128" t="s">
        <v>259</v>
      </c>
      <c r="B114" s="129" t="s">
        <v>567</v>
      </c>
      <c r="C114" s="129" t="s">
        <v>368</v>
      </c>
      <c r="D114" s="129" t="s">
        <v>447</v>
      </c>
      <c r="E114" s="129" t="s">
        <v>569</v>
      </c>
      <c r="F114" s="129" t="s">
        <v>390</v>
      </c>
      <c r="G114" s="129" t="s">
        <v>384</v>
      </c>
      <c r="H114" s="129" t="s">
        <v>385</v>
      </c>
      <c r="I114" s="129" t="s">
        <v>373</v>
      </c>
      <c r="J114" s="129" t="s">
        <v>569</v>
      </c>
    </row>
    <row r="115" s="110" customFormat="1" ht="30" customHeight="1" spans="1:10">
      <c r="A115" s="128" t="s">
        <v>259</v>
      </c>
      <c r="B115" s="129" t="s">
        <v>567</v>
      </c>
      <c r="C115" s="129" t="s">
        <v>368</v>
      </c>
      <c r="D115" s="129" t="s">
        <v>447</v>
      </c>
      <c r="E115" s="129" t="s">
        <v>548</v>
      </c>
      <c r="F115" s="129" t="s">
        <v>371</v>
      </c>
      <c r="G115" s="129" t="s">
        <v>476</v>
      </c>
      <c r="H115" s="129" t="s">
        <v>385</v>
      </c>
      <c r="I115" s="129" t="s">
        <v>501</v>
      </c>
      <c r="J115" s="129" t="s">
        <v>570</v>
      </c>
    </row>
    <row r="116" s="110" customFormat="1" ht="30" customHeight="1" spans="1:10">
      <c r="A116" s="128" t="s">
        <v>259</v>
      </c>
      <c r="B116" s="129" t="s">
        <v>567</v>
      </c>
      <c r="C116" s="129" t="s">
        <v>368</v>
      </c>
      <c r="D116" s="129" t="s">
        <v>447</v>
      </c>
      <c r="E116" s="129" t="s">
        <v>571</v>
      </c>
      <c r="F116" s="129" t="s">
        <v>390</v>
      </c>
      <c r="G116" s="129" t="s">
        <v>384</v>
      </c>
      <c r="H116" s="129" t="s">
        <v>385</v>
      </c>
      <c r="I116" s="129" t="s">
        <v>373</v>
      </c>
      <c r="J116" s="129" t="s">
        <v>571</v>
      </c>
    </row>
    <row r="117" s="110" customFormat="1" ht="30" customHeight="1" spans="1:10">
      <c r="A117" s="128" t="s">
        <v>259</v>
      </c>
      <c r="B117" s="129" t="s">
        <v>567</v>
      </c>
      <c r="C117" s="129" t="s">
        <v>368</v>
      </c>
      <c r="D117" s="129" t="s">
        <v>447</v>
      </c>
      <c r="E117" s="129" t="s">
        <v>572</v>
      </c>
      <c r="F117" s="129" t="s">
        <v>390</v>
      </c>
      <c r="G117" s="129" t="s">
        <v>416</v>
      </c>
      <c r="H117" s="129" t="s">
        <v>385</v>
      </c>
      <c r="I117" s="129" t="s">
        <v>373</v>
      </c>
      <c r="J117" s="129" t="s">
        <v>572</v>
      </c>
    </row>
    <row r="118" s="110" customFormat="1" ht="30" customHeight="1" spans="1:10">
      <c r="A118" s="128" t="s">
        <v>259</v>
      </c>
      <c r="B118" s="129" t="s">
        <v>567</v>
      </c>
      <c r="C118" s="129" t="s">
        <v>368</v>
      </c>
      <c r="D118" s="129" t="s">
        <v>447</v>
      </c>
      <c r="E118" s="129" t="s">
        <v>573</v>
      </c>
      <c r="F118" s="129" t="s">
        <v>371</v>
      </c>
      <c r="G118" s="129" t="s">
        <v>476</v>
      </c>
      <c r="H118" s="129" t="s">
        <v>385</v>
      </c>
      <c r="I118" s="129" t="s">
        <v>373</v>
      </c>
      <c r="J118" s="129" t="s">
        <v>573</v>
      </c>
    </row>
    <row r="119" s="110" customFormat="1" ht="30" customHeight="1" spans="1:10">
      <c r="A119" s="128" t="s">
        <v>259</v>
      </c>
      <c r="B119" s="129" t="s">
        <v>567</v>
      </c>
      <c r="C119" s="129" t="s">
        <v>368</v>
      </c>
      <c r="D119" s="129" t="s">
        <v>447</v>
      </c>
      <c r="E119" s="129" t="s">
        <v>574</v>
      </c>
      <c r="F119" s="129" t="s">
        <v>390</v>
      </c>
      <c r="G119" s="129" t="s">
        <v>416</v>
      </c>
      <c r="H119" s="129" t="s">
        <v>385</v>
      </c>
      <c r="I119" s="129" t="s">
        <v>373</v>
      </c>
      <c r="J119" s="129" t="s">
        <v>574</v>
      </c>
    </row>
    <row r="120" s="110" customFormat="1" ht="30" customHeight="1" spans="1:10">
      <c r="A120" s="128" t="s">
        <v>259</v>
      </c>
      <c r="B120" s="129" t="s">
        <v>567</v>
      </c>
      <c r="C120" s="129" t="s">
        <v>368</v>
      </c>
      <c r="D120" s="129" t="s">
        <v>375</v>
      </c>
      <c r="E120" s="129" t="s">
        <v>575</v>
      </c>
      <c r="F120" s="129" t="s">
        <v>390</v>
      </c>
      <c r="G120" s="129" t="s">
        <v>438</v>
      </c>
      <c r="H120" s="129" t="s">
        <v>385</v>
      </c>
      <c r="I120" s="129" t="s">
        <v>373</v>
      </c>
      <c r="J120" s="129" t="s">
        <v>575</v>
      </c>
    </row>
    <row r="121" s="110" customFormat="1" ht="30" customHeight="1" spans="1:10">
      <c r="A121" s="128" t="s">
        <v>259</v>
      </c>
      <c r="B121" s="129" t="s">
        <v>567</v>
      </c>
      <c r="C121" s="129" t="s">
        <v>368</v>
      </c>
      <c r="D121" s="129" t="s">
        <v>375</v>
      </c>
      <c r="E121" s="129" t="s">
        <v>576</v>
      </c>
      <c r="F121" s="129" t="s">
        <v>390</v>
      </c>
      <c r="G121" s="129" t="s">
        <v>577</v>
      </c>
      <c r="H121" s="129" t="s">
        <v>385</v>
      </c>
      <c r="I121" s="129" t="s">
        <v>373</v>
      </c>
      <c r="J121" s="129" t="s">
        <v>576</v>
      </c>
    </row>
    <row r="122" s="110" customFormat="1" ht="30" customHeight="1" spans="1:10">
      <c r="A122" s="128" t="s">
        <v>259</v>
      </c>
      <c r="B122" s="129" t="s">
        <v>567</v>
      </c>
      <c r="C122" s="129" t="s">
        <v>368</v>
      </c>
      <c r="D122" s="129" t="s">
        <v>375</v>
      </c>
      <c r="E122" s="129" t="s">
        <v>578</v>
      </c>
      <c r="F122" s="129" t="s">
        <v>390</v>
      </c>
      <c r="G122" s="129" t="s">
        <v>384</v>
      </c>
      <c r="H122" s="129" t="s">
        <v>385</v>
      </c>
      <c r="I122" s="129" t="s">
        <v>373</v>
      </c>
      <c r="J122" s="129" t="s">
        <v>578</v>
      </c>
    </row>
    <row r="123" s="110" customFormat="1" ht="30" customHeight="1" spans="1:10">
      <c r="A123" s="128" t="s">
        <v>259</v>
      </c>
      <c r="B123" s="129" t="s">
        <v>567</v>
      </c>
      <c r="C123" s="129" t="s">
        <v>368</v>
      </c>
      <c r="D123" s="129" t="s">
        <v>375</v>
      </c>
      <c r="E123" s="129" t="s">
        <v>579</v>
      </c>
      <c r="F123" s="129" t="s">
        <v>390</v>
      </c>
      <c r="G123" s="129" t="s">
        <v>580</v>
      </c>
      <c r="H123" s="129" t="s">
        <v>385</v>
      </c>
      <c r="I123" s="129" t="s">
        <v>373</v>
      </c>
      <c r="J123" s="129" t="s">
        <v>579</v>
      </c>
    </row>
    <row r="124" s="110" customFormat="1" ht="30" customHeight="1" spans="1:10">
      <c r="A124" s="128" t="s">
        <v>259</v>
      </c>
      <c r="B124" s="129" t="s">
        <v>567</v>
      </c>
      <c r="C124" s="129" t="s">
        <v>380</v>
      </c>
      <c r="D124" s="129" t="s">
        <v>381</v>
      </c>
      <c r="E124" s="129" t="s">
        <v>581</v>
      </c>
      <c r="F124" s="129" t="s">
        <v>390</v>
      </c>
      <c r="G124" s="129" t="s">
        <v>384</v>
      </c>
      <c r="H124" s="129" t="s">
        <v>385</v>
      </c>
      <c r="I124" s="129" t="s">
        <v>373</v>
      </c>
      <c r="J124" s="129" t="s">
        <v>581</v>
      </c>
    </row>
    <row r="125" s="110" customFormat="1" ht="30" customHeight="1" spans="1:10">
      <c r="A125" s="128" t="s">
        <v>259</v>
      </c>
      <c r="B125" s="129" t="s">
        <v>567</v>
      </c>
      <c r="C125" s="129" t="s">
        <v>380</v>
      </c>
      <c r="D125" s="129" t="s">
        <v>381</v>
      </c>
      <c r="E125" s="129" t="s">
        <v>461</v>
      </c>
      <c r="F125" s="129" t="s">
        <v>390</v>
      </c>
      <c r="G125" s="129" t="s">
        <v>416</v>
      </c>
      <c r="H125" s="129" t="s">
        <v>385</v>
      </c>
      <c r="I125" s="129" t="s">
        <v>373</v>
      </c>
      <c r="J125" s="129" t="s">
        <v>582</v>
      </c>
    </row>
    <row r="126" s="110" customFormat="1" ht="30" customHeight="1" spans="1:10">
      <c r="A126" s="128" t="s">
        <v>259</v>
      </c>
      <c r="B126" s="129" t="s">
        <v>567</v>
      </c>
      <c r="C126" s="129" t="s">
        <v>380</v>
      </c>
      <c r="D126" s="129" t="s">
        <v>414</v>
      </c>
      <c r="E126" s="129" t="s">
        <v>583</v>
      </c>
      <c r="F126" s="129" t="s">
        <v>371</v>
      </c>
      <c r="G126" s="129" t="s">
        <v>505</v>
      </c>
      <c r="H126" s="129" t="s">
        <v>385</v>
      </c>
      <c r="I126" s="129" t="s">
        <v>373</v>
      </c>
      <c r="J126" s="129" t="s">
        <v>584</v>
      </c>
    </row>
    <row r="127" s="110" customFormat="1" ht="30" customHeight="1" spans="1:10">
      <c r="A127" s="128" t="s">
        <v>259</v>
      </c>
      <c r="B127" s="129" t="s">
        <v>567</v>
      </c>
      <c r="C127" s="129" t="s">
        <v>387</v>
      </c>
      <c r="D127" s="129" t="s">
        <v>388</v>
      </c>
      <c r="E127" s="129" t="s">
        <v>462</v>
      </c>
      <c r="F127" s="129" t="s">
        <v>390</v>
      </c>
      <c r="G127" s="129" t="s">
        <v>384</v>
      </c>
      <c r="H127" s="129" t="s">
        <v>385</v>
      </c>
      <c r="I127" s="129" t="s">
        <v>373</v>
      </c>
      <c r="J127" s="129" t="s">
        <v>462</v>
      </c>
    </row>
    <row r="128" s="110" customFormat="1" ht="30" customHeight="1" spans="1:10">
      <c r="A128" s="128" t="s">
        <v>259</v>
      </c>
      <c r="B128" s="129" t="s">
        <v>567</v>
      </c>
      <c r="C128" s="129" t="s">
        <v>418</v>
      </c>
      <c r="D128" s="129" t="s">
        <v>419</v>
      </c>
      <c r="E128" s="129" t="s">
        <v>463</v>
      </c>
      <c r="F128" s="129" t="s">
        <v>371</v>
      </c>
      <c r="G128" s="129" t="s">
        <v>585</v>
      </c>
      <c r="H128" s="129" t="s">
        <v>422</v>
      </c>
      <c r="I128" s="129" t="s">
        <v>373</v>
      </c>
      <c r="J128" s="129" t="s">
        <v>463</v>
      </c>
    </row>
    <row r="129" s="110" customFormat="1" ht="30" customHeight="1" spans="1:10">
      <c r="A129" s="128" t="s">
        <v>586</v>
      </c>
      <c r="B129" s="129" t="s">
        <v>587</v>
      </c>
      <c r="C129" s="129" t="s">
        <v>368</v>
      </c>
      <c r="D129" s="129" t="s">
        <v>369</v>
      </c>
      <c r="E129" s="129" t="s">
        <v>588</v>
      </c>
      <c r="F129" s="129" t="s">
        <v>371</v>
      </c>
      <c r="G129" s="129" t="s">
        <v>589</v>
      </c>
      <c r="H129" s="129" t="s">
        <v>590</v>
      </c>
      <c r="I129" s="129" t="s">
        <v>373</v>
      </c>
      <c r="J129" s="129" t="s">
        <v>588</v>
      </c>
    </row>
    <row r="130" s="110" customFormat="1" ht="30" customHeight="1" spans="1:10">
      <c r="A130" s="128" t="s">
        <v>252</v>
      </c>
      <c r="B130" s="129" t="s">
        <v>587</v>
      </c>
      <c r="C130" s="129" t="s">
        <v>368</v>
      </c>
      <c r="D130" s="129" t="s">
        <v>369</v>
      </c>
      <c r="E130" s="129" t="s">
        <v>591</v>
      </c>
      <c r="F130" s="129" t="s">
        <v>371</v>
      </c>
      <c r="G130" s="129" t="s">
        <v>170</v>
      </c>
      <c r="H130" s="129" t="s">
        <v>404</v>
      </c>
      <c r="I130" s="129" t="s">
        <v>373</v>
      </c>
      <c r="J130" s="129" t="s">
        <v>592</v>
      </c>
    </row>
    <row r="131" s="110" customFormat="1" ht="30" customHeight="1" spans="1:10">
      <c r="A131" s="128" t="s">
        <v>252</v>
      </c>
      <c r="B131" s="129" t="s">
        <v>587</v>
      </c>
      <c r="C131" s="129" t="s">
        <v>368</v>
      </c>
      <c r="D131" s="129" t="s">
        <v>369</v>
      </c>
      <c r="E131" s="129" t="s">
        <v>593</v>
      </c>
      <c r="F131" s="129" t="s">
        <v>371</v>
      </c>
      <c r="G131" s="129" t="s">
        <v>594</v>
      </c>
      <c r="H131" s="129" t="s">
        <v>590</v>
      </c>
      <c r="I131" s="129" t="s">
        <v>373</v>
      </c>
      <c r="J131" s="129" t="s">
        <v>593</v>
      </c>
    </row>
    <row r="132" s="110" customFormat="1" ht="30" customHeight="1" spans="1:10">
      <c r="A132" s="128" t="s">
        <v>252</v>
      </c>
      <c r="B132" s="129" t="s">
        <v>587</v>
      </c>
      <c r="C132" s="129" t="s">
        <v>368</v>
      </c>
      <c r="D132" s="129" t="s">
        <v>447</v>
      </c>
      <c r="E132" s="129" t="s">
        <v>595</v>
      </c>
      <c r="F132" s="129" t="s">
        <v>390</v>
      </c>
      <c r="G132" s="129" t="s">
        <v>384</v>
      </c>
      <c r="H132" s="129" t="s">
        <v>385</v>
      </c>
      <c r="I132" s="129" t="s">
        <v>373</v>
      </c>
      <c r="J132" s="129" t="s">
        <v>595</v>
      </c>
    </row>
    <row r="133" s="110" customFormat="1" ht="30" customHeight="1" spans="1:10">
      <c r="A133" s="128" t="s">
        <v>252</v>
      </c>
      <c r="B133" s="129" t="s">
        <v>587</v>
      </c>
      <c r="C133" s="129" t="s">
        <v>368</v>
      </c>
      <c r="D133" s="129" t="s">
        <v>447</v>
      </c>
      <c r="E133" s="129" t="s">
        <v>596</v>
      </c>
      <c r="F133" s="129" t="s">
        <v>371</v>
      </c>
      <c r="G133" s="129" t="s">
        <v>476</v>
      </c>
      <c r="H133" s="129" t="s">
        <v>385</v>
      </c>
      <c r="I133" s="129" t="s">
        <v>373</v>
      </c>
      <c r="J133" s="129" t="s">
        <v>596</v>
      </c>
    </row>
    <row r="134" s="110" customFormat="1" ht="30" customHeight="1" spans="1:10">
      <c r="A134" s="128" t="s">
        <v>252</v>
      </c>
      <c r="B134" s="129" t="s">
        <v>587</v>
      </c>
      <c r="C134" s="129" t="s">
        <v>368</v>
      </c>
      <c r="D134" s="129" t="s">
        <v>447</v>
      </c>
      <c r="E134" s="129" t="s">
        <v>597</v>
      </c>
      <c r="F134" s="129" t="s">
        <v>371</v>
      </c>
      <c r="G134" s="129" t="s">
        <v>476</v>
      </c>
      <c r="H134" s="129" t="s">
        <v>385</v>
      </c>
      <c r="I134" s="129" t="s">
        <v>373</v>
      </c>
      <c r="J134" s="129" t="s">
        <v>598</v>
      </c>
    </row>
    <row r="135" s="110" customFormat="1" ht="30" customHeight="1" spans="1:10">
      <c r="A135" s="128" t="s">
        <v>252</v>
      </c>
      <c r="B135" s="129" t="s">
        <v>587</v>
      </c>
      <c r="C135" s="129" t="s">
        <v>368</v>
      </c>
      <c r="D135" s="129" t="s">
        <v>447</v>
      </c>
      <c r="E135" s="129" t="s">
        <v>599</v>
      </c>
      <c r="F135" s="129" t="s">
        <v>390</v>
      </c>
      <c r="G135" s="129" t="s">
        <v>384</v>
      </c>
      <c r="H135" s="129" t="s">
        <v>385</v>
      </c>
      <c r="I135" s="129" t="s">
        <v>373</v>
      </c>
      <c r="J135" s="129" t="s">
        <v>599</v>
      </c>
    </row>
    <row r="136" s="110" customFormat="1" ht="30" customHeight="1" spans="1:10">
      <c r="A136" s="128" t="s">
        <v>252</v>
      </c>
      <c r="B136" s="129" t="s">
        <v>587</v>
      </c>
      <c r="C136" s="129" t="s">
        <v>368</v>
      </c>
      <c r="D136" s="129" t="s">
        <v>375</v>
      </c>
      <c r="E136" s="129" t="s">
        <v>600</v>
      </c>
      <c r="F136" s="129" t="s">
        <v>377</v>
      </c>
      <c r="G136" s="129" t="s">
        <v>601</v>
      </c>
      <c r="H136" s="129" t="s">
        <v>379</v>
      </c>
      <c r="I136" s="129" t="s">
        <v>501</v>
      </c>
      <c r="J136" s="129" t="s">
        <v>600</v>
      </c>
    </row>
    <row r="137" s="110" customFormat="1" ht="30" customHeight="1" spans="1:10">
      <c r="A137" s="128" t="s">
        <v>252</v>
      </c>
      <c r="B137" s="129" t="s">
        <v>587</v>
      </c>
      <c r="C137" s="129" t="s">
        <v>368</v>
      </c>
      <c r="D137" s="129" t="s">
        <v>375</v>
      </c>
      <c r="E137" s="129" t="s">
        <v>602</v>
      </c>
      <c r="F137" s="129" t="s">
        <v>371</v>
      </c>
      <c r="G137" s="129" t="s">
        <v>476</v>
      </c>
      <c r="H137" s="129" t="s">
        <v>385</v>
      </c>
      <c r="I137" s="129" t="s">
        <v>373</v>
      </c>
      <c r="J137" s="129" t="s">
        <v>602</v>
      </c>
    </row>
    <row r="138" s="110" customFormat="1" ht="30" customHeight="1" spans="1:10">
      <c r="A138" s="128" t="s">
        <v>252</v>
      </c>
      <c r="B138" s="129" t="s">
        <v>587</v>
      </c>
      <c r="C138" s="129" t="s">
        <v>380</v>
      </c>
      <c r="D138" s="129" t="s">
        <v>517</v>
      </c>
      <c r="E138" s="129" t="s">
        <v>603</v>
      </c>
      <c r="F138" s="129" t="s">
        <v>390</v>
      </c>
      <c r="G138" s="129" t="s">
        <v>604</v>
      </c>
      <c r="H138" s="129" t="s">
        <v>605</v>
      </c>
      <c r="I138" s="129" t="s">
        <v>373</v>
      </c>
      <c r="J138" s="129" t="s">
        <v>603</v>
      </c>
    </row>
    <row r="139" s="110" customFormat="1" ht="30" customHeight="1" spans="1:10">
      <c r="A139" s="128" t="s">
        <v>252</v>
      </c>
      <c r="B139" s="129" t="s">
        <v>587</v>
      </c>
      <c r="C139" s="129" t="s">
        <v>380</v>
      </c>
      <c r="D139" s="129" t="s">
        <v>381</v>
      </c>
      <c r="E139" s="129" t="s">
        <v>606</v>
      </c>
      <c r="F139" s="129" t="s">
        <v>390</v>
      </c>
      <c r="G139" s="129" t="s">
        <v>606</v>
      </c>
      <c r="H139" s="129" t="s">
        <v>520</v>
      </c>
      <c r="I139" s="129" t="s">
        <v>501</v>
      </c>
      <c r="J139" s="129" t="s">
        <v>607</v>
      </c>
    </row>
    <row r="140" s="110" customFormat="1" ht="30" customHeight="1" spans="1:10">
      <c r="A140" s="128" t="s">
        <v>252</v>
      </c>
      <c r="B140" s="129" t="s">
        <v>587</v>
      </c>
      <c r="C140" s="129" t="s">
        <v>380</v>
      </c>
      <c r="D140" s="129" t="s">
        <v>381</v>
      </c>
      <c r="E140" s="129" t="s">
        <v>608</v>
      </c>
      <c r="F140" s="129" t="s">
        <v>390</v>
      </c>
      <c r="G140" s="129" t="s">
        <v>609</v>
      </c>
      <c r="H140" s="129" t="s">
        <v>520</v>
      </c>
      <c r="I140" s="129" t="s">
        <v>501</v>
      </c>
      <c r="J140" s="129" t="s">
        <v>610</v>
      </c>
    </row>
    <row r="141" s="110" customFormat="1" ht="30" customHeight="1" spans="1:10">
      <c r="A141" s="128" t="s">
        <v>252</v>
      </c>
      <c r="B141" s="129" t="s">
        <v>587</v>
      </c>
      <c r="C141" s="129" t="s">
        <v>387</v>
      </c>
      <c r="D141" s="129" t="s">
        <v>388</v>
      </c>
      <c r="E141" s="129" t="s">
        <v>611</v>
      </c>
      <c r="F141" s="129" t="s">
        <v>390</v>
      </c>
      <c r="G141" s="129" t="s">
        <v>612</v>
      </c>
      <c r="H141" s="129" t="s">
        <v>385</v>
      </c>
      <c r="I141" s="129" t="s">
        <v>373</v>
      </c>
      <c r="J141" s="129" t="s">
        <v>613</v>
      </c>
    </row>
    <row r="142" s="110" customFormat="1" ht="30" customHeight="1" spans="1:10">
      <c r="A142" s="128" t="s">
        <v>252</v>
      </c>
      <c r="B142" s="129" t="s">
        <v>587</v>
      </c>
      <c r="C142" s="129" t="s">
        <v>418</v>
      </c>
      <c r="D142" s="129" t="s">
        <v>419</v>
      </c>
      <c r="E142" s="129" t="s">
        <v>614</v>
      </c>
      <c r="F142" s="129" t="s">
        <v>377</v>
      </c>
      <c r="G142" s="129" t="s">
        <v>615</v>
      </c>
      <c r="H142" s="129" t="s">
        <v>605</v>
      </c>
      <c r="I142" s="129" t="s">
        <v>373</v>
      </c>
      <c r="J142" s="129" t="s">
        <v>614</v>
      </c>
    </row>
    <row r="143" s="110" customFormat="1" ht="30" customHeight="1" spans="1:10">
      <c r="A143" s="128" t="s">
        <v>267</v>
      </c>
      <c r="B143" s="129" t="s">
        <v>616</v>
      </c>
      <c r="C143" s="129" t="s">
        <v>368</v>
      </c>
      <c r="D143" s="129" t="s">
        <v>369</v>
      </c>
      <c r="E143" s="129" t="s">
        <v>617</v>
      </c>
      <c r="F143" s="129" t="s">
        <v>371</v>
      </c>
      <c r="G143" s="129" t="s">
        <v>618</v>
      </c>
      <c r="H143" s="129" t="s">
        <v>372</v>
      </c>
      <c r="I143" s="129" t="s">
        <v>373</v>
      </c>
      <c r="J143" s="129" t="s">
        <v>619</v>
      </c>
    </row>
    <row r="144" s="110" customFormat="1" ht="30" customHeight="1" spans="1:10">
      <c r="A144" s="128" t="s">
        <v>267</v>
      </c>
      <c r="B144" s="129" t="s">
        <v>616</v>
      </c>
      <c r="C144" s="129" t="s">
        <v>368</v>
      </c>
      <c r="D144" s="129" t="s">
        <v>447</v>
      </c>
      <c r="E144" s="129" t="s">
        <v>549</v>
      </c>
      <c r="F144" s="129" t="s">
        <v>371</v>
      </c>
      <c r="G144" s="129" t="s">
        <v>476</v>
      </c>
      <c r="H144" s="129" t="s">
        <v>385</v>
      </c>
      <c r="I144" s="129" t="s">
        <v>373</v>
      </c>
      <c r="J144" s="129" t="s">
        <v>620</v>
      </c>
    </row>
    <row r="145" s="110" customFormat="1" ht="30" customHeight="1" spans="1:10">
      <c r="A145" s="128" t="s">
        <v>267</v>
      </c>
      <c r="B145" s="129" t="s">
        <v>616</v>
      </c>
      <c r="C145" s="129" t="s">
        <v>368</v>
      </c>
      <c r="D145" s="129" t="s">
        <v>375</v>
      </c>
      <c r="E145" s="129" t="s">
        <v>551</v>
      </c>
      <c r="F145" s="129" t="s">
        <v>371</v>
      </c>
      <c r="G145" s="129" t="s">
        <v>476</v>
      </c>
      <c r="H145" s="129" t="s">
        <v>385</v>
      </c>
      <c r="I145" s="129" t="s">
        <v>373</v>
      </c>
      <c r="J145" s="129" t="s">
        <v>621</v>
      </c>
    </row>
    <row r="146" s="110" customFormat="1" ht="30" customHeight="1" spans="1:10">
      <c r="A146" s="128" t="s">
        <v>267</v>
      </c>
      <c r="B146" s="129" t="s">
        <v>616</v>
      </c>
      <c r="C146" s="129" t="s">
        <v>368</v>
      </c>
      <c r="D146" s="129" t="s">
        <v>375</v>
      </c>
      <c r="E146" s="129" t="s">
        <v>376</v>
      </c>
      <c r="F146" s="129" t="s">
        <v>377</v>
      </c>
      <c r="G146" s="129" t="s">
        <v>378</v>
      </c>
      <c r="H146" s="129" t="s">
        <v>413</v>
      </c>
      <c r="I146" s="129" t="s">
        <v>373</v>
      </c>
      <c r="J146" s="129" t="s">
        <v>376</v>
      </c>
    </row>
    <row r="147" s="110" customFormat="1" ht="30" customHeight="1" spans="1:10">
      <c r="A147" s="128" t="s">
        <v>267</v>
      </c>
      <c r="B147" s="129" t="s">
        <v>616</v>
      </c>
      <c r="C147" s="129" t="s">
        <v>380</v>
      </c>
      <c r="D147" s="129" t="s">
        <v>381</v>
      </c>
      <c r="E147" s="129" t="s">
        <v>622</v>
      </c>
      <c r="F147" s="129" t="s">
        <v>390</v>
      </c>
      <c r="G147" s="129" t="s">
        <v>416</v>
      </c>
      <c r="H147" s="129" t="s">
        <v>385</v>
      </c>
      <c r="I147" s="129" t="s">
        <v>373</v>
      </c>
      <c r="J147" s="129" t="s">
        <v>622</v>
      </c>
    </row>
    <row r="148" s="110" customFormat="1" ht="30" customHeight="1" spans="1:10">
      <c r="A148" s="128" t="s">
        <v>267</v>
      </c>
      <c r="B148" s="129" t="s">
        <v>616</v>
      </c>
      <c r="C148" s="129" t="s">
        <v>380</v>
      </c>
      <c r="D148" s="129" t="s">
        <v>381</v>
      </c>
      <c r="E148" s="129" t="s">
        <v>623</v>
      </c>
      <c r="F148" s="129" t="s">
        <v>390</v>
      </c>
      <c r="G148" s="129" t="s">
        <v>384</v>
      </c>
      <c r="H148" s="129" t="s">
        <v>385</v>
      </c>
      <c r="I148" s="129" t="s">
        <v>373</v>
      </c>
      <c r="J148" s="129" t="s">
        <v>623</v>
      </c>
    </row>
    <row r="149" s="110" customFormat="1" ht="30" customHeight="1" spans="1:10">
      <c r="A149" s="128" t="s">
        <v>267</v>
      </c>
      <c r="B149" s="129" t="s">
        <v>616</v>
      </c>
      <c r="C149" s="129" t="s">
        <v>380</v>
      </c>
      <c r="D149" s="129" t="s">
        <v>414</v>
      </c>
      <c r="E149" s="129" t="s">
        <v>624</v>
      </c>
      <c r="F149" s="129" t="s">
        <v>371</v>
      </c>
      <c r="G149" s="129" t="s">
        <v>505</v>
      </c>
      <c r="H149" s="129" t="s">
        <v>506</v>
      </c>
      <c r="I149" s="129" t="s">
        <v>373</v>
      </c>
      <c r="J149" s="129" t="s">
        <v>624</v>
      </c>
    </row>
    <row r="150" s="110" customFormat="1" ht="30" customHeight="1" spans="1:10">
      <c r="A150" s="128" t="s">
        <v>267</v>
      </c>
      <c r="B150" s="129" t="s">
        <v>616</v>
      </c>
      <c r="C150" s="129" t="s">
        <v>387</v>
      </c>
      <c r="D150" s="129" t="s">
        <v>388</v>
      </c>
      <c r="E150" s="129" t="s">
        <v>625</v>
      </c>
      <c r="F150" s="129" t="s">
        <v>390</v>
      </c>
      <c r="G150" s="129" t="s">
        <v>384</v>
      </c>
      <c r="H150" s="129" t="s">
        <v>385</v>
      </c>
      <c r="I150" s="129" t="s">
        <v>373</v>
      </c>
      <c r="J150" s="129" t="s">
        <v>626</v>
      </c>
    </row>
    <row r="151" s="110" customFormat="1" ht="30" customHeight="1" spans="1:10">
      <c r="A151" s="128" t="s">
        <v>267</v>
      </c>
      <c r="B151" s="129" t="s">
        <v>616</v>
      </c>
      <c r="C151" s="129" t="s">
        <v>418</v>
      </c>
      <c r="D151" s="129" t="s">
        <v>419</v>
      </c>
      <c r="E151" s="129" t="s">
        <v>627</v>
      </c>
      <c r="F151" s="129" t="s">
        <v>377</v>
      </c>
      <c r="G151" s="129" t="s">
        <v>628</v>
      </c>
      <c r="H151" s="129" t="s">
        <v>422</v>
      </c>
      <c r="I151" s="129" t="s">
        <v>373</v>
      </c>
      <c r="J151" s="129" t="s">
        <v>627</v>
      </c>
    </row>
  </sheetData>
  <mergeCells count="48">
    <mergeCell ref="A3:J3"/>
    <mergeCell ref="A4:H4"/>
    <mergeCell ref="A7:A10"/>
    <mergeCell ref="A11:A14"/>
    <mergeCell ref="A15:A18"/>
    <mergeCell ref="A19:A23"/>
    <mergeCell ref="A24:A28"/>
    <mergeCell ref="A29:A32"/>
    <mergeCell ref="A33:A36"/>
    <mergeCell ref="A37:A42"/>
    <mergeCell ref="A43:A46"/>
    <mergeCell ref="A47:A50"/>
    <mergeCell ref="A51:A55"/>
    <mergeCell ref="A56:A66"/>
    <mergeCell ref="A67:A70"/>
    <mergeCell ref="A71:A81"/>
    <mergeCell ref="A82:A86"/>
    <mergeCell ref="A87:A92"/>
    <mergeCell ref="A93:A96"/>
    <mergeCell ref="A97:A104"/>
    <mergeCell ref="A105:A108"/>
    <mergeCell ref="A109:A112"/>
    <mergeCell ref="A113:A128"/>
    <mergeCell ref="A129:A142"/>
    <mergeCell ref="A143:A151"/>
    <mergeCell ref="B7:B10"/>
    <mergeCell ref="B11:B14"/>
    <mergeCell ref="B15:B18"/>
    <mergeCell ref="B19:B23"/>
    <mergeCell ref="B24:B28"/>
    <mergeCell ref="B29:B32"/>
    <mergeCell ref="B33:B36"/>
    <mergeCell ref="B37:B42"/>
    <mergeCell ref="B43:B46"/>
    <mergeCell ref="B47:B50"/>
    <mergeCell ref="B51:B55"/>
    <mergeCell ref="B56:B66"/>
    <mergeCell ref="B67:B70"/>
    <mergeCell ref="B71:B81"/>
    <mergeCell ref="B82:B86"/>
    <mergeCell ref="B87:B92"/>
    <mergeCell ref="B93:B96"/>
    <mergeCell ref="B97:B104"/>
    <mergeCell ref="B105:B108"/>
    <mergeCell ref="B109:B112"/>
    <mergeCell ref="B113:B128"/>
    <mergeCell ref="B129:B142"/>
    <mergeCell ref="B143:B15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 ズZ ジY ネ</cp:lastModifiedBy>
  <dcterms:created xsi:type="dcterms:W3CDTF">2025-01-21T02:50:00Z</dcterms:created>
  <dcterms:modified xsi:type="dcterms:W3CDTF">2026-05-06T06:05:33Z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48929AAFDCCC4F5696B91CAFAD2B28A3_13</vt:lpwstr>
  </property>
  <property fmtid="{D5CDD505-2E9C-101B-9397-08002B2CF9AE}" pid="3" name="KSOProductBuildVer">
    <vt:lpwstr>2052-12.1.0.25865</vt:lpwstr>
  </property>
  <property fmtid="{D5CDD505-2E9C-101B-9397-08002B2CF9AE}" pid="4" name="CalculationRule">
    <vt:i4>0</vt:i4>
  </property>
</Properties>
</file>