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9" activeTab="9"/>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44525"/>
</workbook>
</file>

<file path=xl/sharedStrings.xml><?xml version="1.0" encoding="utf-8"?>
<sst xmlns="http://schemas.openxmlformats.org/spreadsheetml/2006/main" count="839" uniqueCount="346">
  <si>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</si>
  <si>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</si>
  <si>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</si>
  <si>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</si>
  <si>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</si>
  <si>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</si>
  <si>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</si>
  <si>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</si>
  <si>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</si>
  <si>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</si>
  <si>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</si>
  <si>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</si>
  <si>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</si>
  <si>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</si>
  <si>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</si>
  <si>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</si>
  <si>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</si>
  <si>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</si>
  <si>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</si>
  <si>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</si>
  <si>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</si>
  <si>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</si>
  <si>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</si>
  <si>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</si>
  <si>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</si>
  <si>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</si>
  <si>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</si>
  <si>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</si>
  <si>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</si>
  <si>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</si>
  <si>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</si>
  <si>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</si>
  <si>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</si>
  <si>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</si>
  <si>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</si>
  <si>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</si>
  <si>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</si>
  <si>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</si>
  <si>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</si>
  <si>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</si>
  <si>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</si>
  <si>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</si>
  <si>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</si>
  <si>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</si>
  <si>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137008008</t>
  </si>
  <si>
    <t>西山区审计局</t>
  </si>
  <si>
    <t>137008008001</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</si>
  <si>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</si>
  <si>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</si>
  <si>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</si>
  <si>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</si>
  <si>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</si>
  <si>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</si>
  <si>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</si>
  <si>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</si>
  <si>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</si>
  <si>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</si>
  <si>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</si>
  <si>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</si>
  <si>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</si>
  <si>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</si>
  <si>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</si>
  <si>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20108</t>
  </si>
  <si>
    <t>审计事务</t>
  </si>
  <si>
    <t>2010801</t>
  </si>
  <si>
    <t>行政运行</t>
  </si>
  <si>
    <t>2010804</t>
  </si>
  <si>
    <t>审计业务</t>
  </si>
  <si>
    <t>2010850</t>
  </si>
  <si>
    <t>事业运行</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</si>
  <si>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</si>
  <si>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</si>
  <si>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</si>
  <si>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</si>
  <si>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</si>
  <si>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</si>
  <si>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</si>
  <si>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</si>
  <si>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</si>
  <si>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</si>
  <si>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</si>
  <si>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</si>
  <si>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</si>
  <si>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</si>
  <si>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</si>
  <si>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</si>
  <si>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</si>
  <si>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</si>
  <si>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</si>
  <si>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</si>
  <si>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</si>
  <si>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</si>
  <si>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</si>
  <si>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</si>
  <si>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</si>
  <si>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</si>
  <si>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</si>
  <si>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</si>
  <si>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</si>
  <si>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</si>
  <si>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</si>
  <si>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</si>
  <si>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</si>
  <si>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</si>
  <si>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</si>
  <si>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</si>
  <si>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</si>
  <si>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</si>
  <si>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</si>
  <si>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</si>
  <si>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</si>
  <si>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</si>
  <si>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</si>
  <si>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</si>
  <si>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</si>
  <si>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</si>
  <si>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</si>
  <si>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5</t>
  </si>
  <si>
    <t>6</t>
  </si>
  <si>
    <t>7</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</si>
  <si>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</si>
  <si>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</si>
  <si>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</si>
  <si>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</si>
  <si>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</si>
  <si>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</si>
  <si>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</si>
  <si>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</si>
  <si>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</si>
  <si>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</si>
  <si>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</si>
  <si>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</si>
  <si>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</si>
  <si>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</si>
  <si>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</si>
  <si>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</si>
  <si>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</si>
  <si>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</si>
  <si>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</si>
  <si>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</si>
  <si>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</si>
  <si>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</si>
  <si>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</si>
  <si>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</si>
  <si>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</si>
  <si>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</si>
  <si>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530000210000000029334</t>
  </si>
  <si>
    <t>行政人员支出工资</t>
  </si>
  <si>
    <t>30101</t>
  </si>
  <si>
    <t>基本工资</t>
  </si>
  <si>
    <t>30102</t>
  </si>
  <si>
    <t>津贴补贴</t>
  </si>
  <si>
    <t>30103</t>
  </si>
  <si>
    <t>奖金</t>
  </si>
  <si>
    <t>530000210000000029336</t>
  </si>
  <si>
    <t>社会保障缴费</t>
  </si>
  <si>
    <t>30108</t>
  </si>
  <si>
    <t>机关事业单位基本养老保险缴费</t>
  </si>
  <si>
    <t>30112</t>
  </si>
  <si>
    <t>其他社会保障缴费</t>
  </si>
  <si>
    <t>30110</t>
  </si>
  <si>
    <t>职工基本医疗保险缴费</t>
  </si>
  <si>
    <t>30111</t>
  </si>
  <si>
    <t>公务员医疗补助缴费</t>
  </si>
  <si>
    <t>530000210000000029338</t>
  </si>
  <si>
    <t>30113</t>
  </si>
  <si>
    <t>530000210000000029343</t>
  </si>
  <si>
    <t>30217</t>
  </si>
  <si>
    <t>530000210000000029344</t>
  </si>
  <si>
    <t>行政人员公务交通补贴</t>
  </si>
  <si>
    <t>30239</t>
  </si>
  <si>
    <t>其他交通费用</t>
  </si>
  <si>
    <t>530000210000000029345</t>
  </si>
  <si>
    <t>工会经费</t>
  </si>
  <si>
    <t>30228</t>
  </si>
  <si>
    <t>530000210000000029346</t>
  </si>
  <si>
    <t>一般公用经费</t>
  </si>
  <si>
    <t>30201</t>
  </si>
  <si>
    <t>办公费</t>
  </si>
  <si>
    <t>30205</t>
  </si>
  <si>
    <t>水费</t>
  </si>
  <si>
    <t>30207</t>
  </si>
  <si>
    <t>邮电费</t>
  </si>
  <si>
    <t>30211</t>
  </si>
  <si>
    <t>差旅费</t>
  </si>
  <si>
    <t>30213</t>
  </si>
  <si>
    <t>维修（护）费</t>
  </si>
  <si>
    <t>30216</t>
  </si>
  <si>
    <t>培训费</t>
  </si>
  <si>
    <t>30227</t>
  </si>
  <si>
    <t>委托业务费</t>
  </si>
  <si>
    <t>30299</t>
  </si>
  <si>
    <t>其他商品和服务支出</t>
  </si>
  <si>
    <t>530000241100002220517</t>
  </si>
  <si>
    <t>行政人员绩效奖</t>
  </si>
  <si>
    <t>530000210000000029294</t>
  </si>
  <si>
    <t>事业人员支出工资</t>
  </si>
  <si>
    <t>30107</t>
  </si>
  <si>
    <t>绩效工资</t>
  </si>
  <si>
    <t>530000210000000029295</t>
  </si>
  <si>
    <t>530000210000000029297</t>
  </si>
  <si>
    <t>530000210000000029304</t>
  </si>
  <si>
    <t>530000210000000029305</t>
  </si>
  <si>
    <t>预算05-1表</t>
  </si>
  <si>
    <t>2026年部门项目支出预算表</t>
  </si>
  <si>
    <t>项目分类</t>
  </si>
  <si>
    <t>项目单位</t>
  </si>
  <si>
    <t>本年拨款</t>
  </si>
  <si>
    <t>其中：本次下达</t>
  </si>
  <si>
    <t>审计业务经费</t>
  </si>
  <si>
    <t>专项业务类</t>
  </si>
  <si>
    <t>530000200000000002502</t>
  </si>
  <si>
    <t>31002</t>
  </si>
  <si>
    <t>办公设备购置</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</si>
  <si>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</si>
  <si>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</si>
  <si>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</si>
  <si>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</si>
  <si>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</si>
  <si>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</si>
  <si>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</si>
  <si>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</si>
  <si>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</si>
  <si>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</si>
  <si>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</si>
  <si>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</si>
  <si>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2026年总体目标，西山区审计局2026年坚持和加强党对审计工作的集中统一领导，以审计创新为动力，以提升审计成果质量为核心，以加强审计业务管理为基础，全面提高依法审计能力和审计工作水平。认真编制2026年审计项目计划，计划实施预算执行和决算草案编制审计、领导干部经济责任审计、专项资金审计、政府投资审计等项目，出具审计报告和专项审计调查报告10篇以上，提出切实可行的审计建议，审计建议满意度达90%以上，根据审计发现的问题，撰写审计信息。</t>
  </si>
  <si>
    <t>产出指标</t>
  </si>
  <si>
    <t>数量指标</t>
  </si>
  <si>
    <t>审计单位</t>
  </si>
  <si>
    <t>&gt;=</t>
  </si>
  <si>
    <t>10</t>
  </si>
  <si>
    <t>个</t>
  </si>
  <si>
    <t>定量指标</t>
  </si>
  <si>
    <t>反映经审计通知书确认的，统计期内由审计机关独立或以审计机关为主实施审计，并出具审计报告的审计项目数量，审计单位个数应根据正式出具的审计报告篇数确定。</t>
  </si>
  <si>
    <t>审计报告和专项审计调查报告</t>
  </si>
  <si>
    <t>篇</t>
  </si>
  <si>
    <t>反映各级审计机关在审计后所出具的正式审计报告、经济责任审计报告、经济责任审计结果报告和向地方政府或上级机关报送的审计调查报告篇数，不包括代拟稿等文书。</t>
  </si>
  <si>
    <t>审计提出建议</t>
  </si>
  <si>
    <t>30</t>
  </si>
  <si>
    <t>条</t>
  </si>
  <si>
    <t>反映审计部门提出审计建议数量情况。</t>
  </si>
  <si>
    <t>提交审计信息</t>
  </si>
  <si>
    <t>反映提交的审计专题、综合性报告和审计信息、简报、动态等数量情况。</t>
  </si>
  <si>
    <t>自然资源资产离任审计项目</t>
  </si>
  <si>
    <t>1.00</t>
  </si>
  <si>
    <t>反映领导干部自然资源资产离任（任中）审计的项目数量情况。</t>
  </si>
  <si>
    <t>效益指标</t>
  </si>
  <si>
    <t>可持续影响</t>
  </si>
  <si>
    <t>审计信息被采用率</t>
  </si>
  <si>
    <t>90</t>
  </si>
  <si>
    <t>%</t>
  </si>
  <si>
    <t>反映被各级党政领导或有关部门采用的审计专题、综合性报告、信息简报等审计信息。</t>
  </si>
  <si>
    <t>满意度指标</t>
  </si>
  <si>
    <t>服务对象满意度</t>
  </si>
  <si>
    <t>审计建议满意度</t>
  </si>
  <si>
    <t>反映被审计单位对提出审计建议的满意程度。审计建议满意度=被采纳审计建议/审计提出建议。</t>
  </si>
  <si>
    <t>预算06表</t>
  </si>
  <si>
    <t>2026年政府性基金预算支出预算表</t>
  </si>
  <si>
    <t>政府性基金预算支出</t>
  </si>
  <si>
    <t>注：昆明市西山区审计局无政府性基金收入，无使用政府性基金安排的支出，所以政府性基金预算支出预算表公开空表。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</si>
  <si>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</si>
  <si>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</si>
  <si>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</si>
  <si>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</si>
  <si>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</si>
  <si>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</si>
  <si>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</si>
  <si>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</si>
  <si>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</si>
  <si>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</si>
  <si>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</si>
  <si>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</si>
  <si>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其他审计项目的审计服务</t>
  </si>
  <si>
    <t>C23030000 审计服务</t>
  </si>
  <si>
    <t>项</t>
  </si>
  <si>
    <t>审计项目中介服务</t>
  </si>
  <si>
    <t>采购复印纸</t>
  </si>
  <si>
    <t>A05040101 复印纸</t>
  </si>
  <si>
    <t>预算08表</t>
  </si>
  <si>
    <t>2026年部门政府购买服务预算表</t>
  </si>
  <si>
    <t>政府购买服务项目</t>
  </si>
  <si>
    <t>政府购买服务目录</t>
  </si>
  <si>
    <t>法律顾问咨询</t>
  </si>
  <si>
    <t>B0102 法律咨询服务</t>
  </si>
  <si>
    <t>B0302 审计服务</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</si>
  <si>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</si>
  <si>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</si>
  <si>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</si>
  <si>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</si>
  <si>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</si>
  <si>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</si>
  <si>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</si>
  <si>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</si>
  <si>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</si>
  <si>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</si>
  <si>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</si>
  <si>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</si>
  <si>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</si>
  <si>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</si>
  <si>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</si>
  <si>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</si>
  <si>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</si>
  <si>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</si>
  <si>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</si>
  <si>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</si>
  <si>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</si>
  <si>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</si>
  <si>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</si>
  <si>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</si>
  <si>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</si>
  <si>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注：昆明市西山区审计局无省对下转移支付情况，所以省对下转移支付预算表公开空表。</t>
  </si>
  <si>
    <t>预算09-2表</t>
  </si>
  <si>
    <t>2026年省对下转移支付绩效目标表</t>
  </si>
  <si>
    <t>注：昆明市西山区审计局无省对下转移支付情况，所以省对下转移支付绩效目标表公开空表。</t>
  </si>
  <si>
    <t>预算10表</t>
  </si>
  <si>
    <t>2026年新增资产配置表</t>
  </si>
  <si>
    <t>="单位名称："&amp;"昆明市西山区审计局"</t>
  </si>
  <si>
    <t>资产类别</t>
  </si>
  <si>
    <t>资产分类代码.名称</t>
  </si>
  <si>
    <t>资产名称</t>
  </si>
  <si>
    <t>计量单位</t>
  </si>
  <si>
    <t>财政部门批复数（元）</t>
  </si>
  <si>
    <t>单价</t>
  </si>
  <si>
    <t>金额</t>
  </si>
  <si>
    <t>4</t>
  </si>
  <si>
    <t>8</t>
  </si>
  <si>
    <t>设备</t>
  </si>
  <si>
    <t>A02021112 刷卡机</t>
  </si>
  <si>
    <t>钉钉魔点MY3智能考勤机</t>
  </si>
  <si>
    <t>台</t>
  </si>
  <si>
    <t>移动考勤机终端W3XPro</t>
  </si>
  <si>
    <t>注：涉及土地使用权、房屋、公务用车购置，按照现行相关管理制度规定报批，以职能部门审批意见为准。</t>
  </si>
  <si>
    <t>预算11表</t>
  </si>
  <si>
    <t>2026年中央转移支付补助项目支出预算表</t>
  </si>
  <si>
    <t>上级补助</t>
  </si>
  <si>
    <t>注：按现行会计核算体系，昆明市西山区审计局无中央转移支付补助项目支出，所以中央转移支付补助项目支出预算表公开空表。</t>
  </si>
  <si>
    <t>预算12表</t>
  </si>
  <si>
    <t>2026年部门项目支出中期规划预算表</t>
  </si>
  <si>
    <t>项目级次</t>
  </si>
  <si>
    <t>2026年</t>
  </si>
  <si>
    <t>2027年</t>
  </si>
  <si>
    <t>2028年</t>
  </si>
  <si>
    <t>311 专项业务类</t>
  </si>
  <si>
    <t>本级</t>
  </si>
  <si>
    <t/>
  </si>
</sst>
</file>

<file path=xl/styles.xml><?xml version="1.0" encoding="utf-8"?>
<styleSheet xmlns="http://schemas.openxmlformats.org/spreadsheetml/2006/main">
  <numFmts count="9">
    <numFmt numFmtId="43" formatCode="_ * #,##0.00_ ;_ * \-#,##0.00_ ;_ * &quot;-&quot;??_ ;_ @_ "/>
    <numFmt numFmtId="176" formatCode="#,##0.00;\-#,##0.00;;@"/>
    <numFmt numFmtId="44" formatCode="_ &quot;￥&quot;* #,##0.00_ ;_ &quot;￥&quot;* \-#,##0.00_ ;_ &quot;￥&quot;* &quot;-&quot;??_ ;_ @_ "/>
    <numFmt numFmtId="42" formatCode="_ &quot;￥&quot;* #,##0_ ;_ &quot;￥&quot;* \-#,##0_ ;_ &quot;￥&quot;* &quot;-&quot;_ ;_ @_ "/>
    <numFmt numFmtId="177" formatCode="yyyy/mm/dd\ hh:mm:ss"/>
    <numFmt numFmtId="41" formatCode="_ * #,##0_ ;_ * \-#,##0_ ;_ * &quot;-&quot;_ ;_ @_ "/>
    <numFmt numFmtId="178" formatCode="hh:mm:ss"/>
    <numFmt numFmtId="179" formatCode="#,##0;\-#,##0;;@"/>
    <numFmt numFmtId="180" formatCode="yyyy/mm/dd"/>
  </numFmts>
  <fonts count="40">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sz val="11"/>
      <color theme="1"/>
      <name val="宋体"/>
      <charset val="0"/>
      <scheme val="minor"/>
    </font>
    <font>
      <sz val="11"/>
      <color theme="0"/>
      <name val="宋体"/>
      <charset val="0"/>
      <scheme val="minor"/>
    </font>
    <font>
      <b/>
      <sz val="11"/>
      <color theme="1"/>
      <name val="宋体"/>
      <charset val="0"/>
      <scheme val="minor"/>
    </font>
    <font>
      <i/>
      <sz val="11"/>
      <color rgb="FF7F7F7F"/>
      <name val="宋体"/>
      <charset val="0"/>
      <scheme val="minor"/>
    </font>
    <font>
      <b/>
      <sz val="13"/>
      <color theme="3"/>
      <name val="宋体"/>
      <charset val="134"/>
      <scheme val="minor"/>
    </font>
    <font>
      <b/>
      <sz val="11"/>
      <color theme="3"/>
      <name val="宋体"/>
      <charset val="134"/>
      <scheme val="minor"/>
    </font>
    <font>
      <b/>
      <sz val="15"/>
      <color theme="3"/>
      <name val="宋体"/>
      <charset val="134"/>
      <scheme val="minor"/>
    </font>
    <font>
      <sz val="11"/>
      <color rgb="FF9C0006"/>
      <name val="宋体"/>
      <charset val="0"/>
      <scheme val="minor"/>
    </font>
    <font>
      <b/>
      <sz val="11"/>
      <color rgb="FFFFFFFF"/>
      <name val="宋体"/>
      <charset val="0"/>
      <scheme val="minor"/>
    </font>
    <font>
      <sz val="11"/>
      <color rgb="FF3F3F76"/>
      <name val="宋体"/>
      <charset val="0"/>
      <scheme val="minor"/>
    </font>
    <font>
      <u/>
      <sz val="11"/>
      <color rgb="FF0000FF"/>
      <name val="宋体"/>
      <charset val="0"/>
      <scheme val="minor"/>
    </font>
    <font>
      <b/>
      <sz val="18"/>
      <color theme="3"/>
      <name val="宋体"/>
      <charset val="134"/>
      <scheme val="minor"/>
    </font>
    <font>
      <u/>
      <sz val="11"/>
      <color rgb="FF800080"/>
      <name val="宋体"/>
      <charset val="0"/>
      <scheme val="minor"/>
    </font>
    <font>
      <sz val="11"/>
      <color rgb="FFFA7D00"/>
      <name val="宋体"/>
      <charset val="0"/>
      <scheme val="minor"/>
    </font>
    <font>
      <b/>
      <sz val="11"/>
      <color rgb="FF3F3F3F"/>
      <name val="宋体"/>
      <charset val="0"/>
      <scheme val="minor"/>
    </font>
    <font>
      <b/>
      <sz val="11"/>
      <color rgb="FFFA7D00"/>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8"/>
        <bgColor indexed="64"/>
      </patternFill>
    </fill>
    <fill>
      <patternFill patternType="solid">
        <fgColor theme="7" tint="0.599993896298105"/>
        <bgColor indexed="64"/>
      </patternFill>
    </fill>
    <fill>
      <patternFill patternType="solid">
        <fgColor rgb="FFFFC7CE"/>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9" tint="0.399975585192419"/>
        <bgColor indexed="64"/>
      </patternFill>
    </fill>
    <fill>
      <patternFill patternType="solid">
        <fgColor theme="9"/>
        <bgColor indexed="64"/>
      </patternFill>
    </fill>
    <fill>
      <patternFill patternType="solid">
        <fgColor theme="5"/>
        <bgColor indexed="64"/>
      </patternFill>
    </fill>
    <fill>
      <patternFill patternType="solid">
        <fgColor theme="8" tint="0.599993896298105"/>
        <bgColor indexed="64"/>
      </patternFill>
    </fill>
    <fill>
      <patternFill patternType="solid">
        <fgColor rgb="FFF2F2F2"/>
        <bgColor indexed="64"/>
      </patternFill>
    </fill>
    <fill>
      <patternFill patternType="solid">
        <fgColor theme="5"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rgb="FFFFFFCC"/>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57">
    <xf numFmtId="0" fontId="0" fillId="0" borderId="0"/>
    <xf numFmtId="178" fontId="7" fillId="0" borderId="4">
      <alignment horizontal="right" vertical="center"/>
    </xf>
    <xf numFmtId="177" fontId="7" fillId="0" borderId="4">
      <alignment horizontal="right" vertical="center"/>
    </xf>
    <xf numFmtId="10" fontId="7" fillId="0" borderId="4">
      <alignment horizontal="right" vertical="center"/>
    </xf>
    <xf numFmtId="179" fontId="7" fillId="0" borderId="4">
      <alignment horizontal="right" vertical="center"/>
    </xf>
    <xf numFmtId="0" fontId="22" fillId="19" borderId="0" applyNumberFormat="0" applyBorder="0" applyAlignment="0" applyProtection="0">
      <alignment vertical="center"/>
    </xf>
    <xf numFmtId="0" fontId="21" fillId="16" borderId="0" applyNumberFormat="0" applyBorder="0" applyAlignment="0" applyProtection="0">
      <alignment vertical="center"/>
    </xf>
    <xf numFmtId="0" fontId="35" fillId="23" borderId="20" applyNumberFormat="0" applyAlignment="0" applyProtection="0">
      <alignment vertical="center"/>
    </xf>
    <xf numFmtId="0" fontId="29" fillId="17" borderId="17" applyNumberFormat="0" applyAlignment="0" applyProtection="0">
      <alignment vertical="center"/>
    </xf>
    <xf numFmtId="0" fontId="28" fillId="13" borderId="0" applyNumberFormat="0" applyBorder="0" applyAlignment="0" applyProtection="0">
      <alignment vertical="center"/>
    </xf>
    <xf numFmtId="0" fontId="27" fillId="0" borderId="15" applyNumberFormat="0" applyFill="0" applyAlignment="0" applyProtection="0">
      <alignment vertical="center"/>
    </xf>
    <xf numFmtId="0" fontId="24" fillId="0" borderId="0" applyNumberFormat="0" applyFill="0" applyBorder="0" applyAlignment="0" applyProtection="0">
      <alignment vertical="center"/>
    </xf>
    <xf numFmtId="0" fontId="25" fillId="0" borderId="15" applyNumberFormat="0" applyFill="0" applyAlignment="0" applyProtection="0">
      <alignment vertical="center"/>
    </xf>
    <xf numFmtId="0" fontId="21" fillId="22" borderId="0" applyNumberFormat="0" applyBorder="0" applyAlignment="0" applyProtection="0">
      <alignment vertical="center"/>
    </xf>
    <xf numFmtId="41" fontId="0" fillId="0" borderId="0" applyFont="0" applyFill="0" applyBorder="0" applyAlignment="0" applyProtection="0">
      <alignment vertical="center"/>
    </xf>
    <xf numFmtId="0" fontId="21" fillId="9" borderId="0" applyNumberFormat="0" applyBorder="0" applyAlignment="0" applyProtection="0">
      <alignment vertical="center"/>
    </xf>
    <xf numFmtId="0" fontId="31" fillId="0" borderId="0" applyNumberFormat="0" applyFill="0" applyBorder="0" applyAlignment="0" applyProtection="0">
      <alignment vertical="center"/>
    </xf>
    <xf numFmtId="0" fontId="22" fillId="11" borderId="0" applyNumberFormat="0" applyBorder="0" applyAlignment="0" applyProtection="0">
      <alignment vertical="center"/>
    </xf>
    <xf numFmtId="0" fontId="26" fillId="0" borderId="16" applyNumberFormat="0" applyFill="0" applyAlignment="0" applyProtection="0">
      <alignment vertical="center"/>
    </xf>
    <xf numFmtId="0" fontId="23" fillId="0" borderId="14" applyNumberFormat="0" applyFill="0" applyAlignment="0" applyProtection="0">
      <alignment vertical="center"/>
    </xf>
    <xf numFmtId="0" fontId="21" fillId="8" borderId="0" applyNumberFormat="0" applyBorder="0" applyAlignment="0" applyProtection="0">
      <alignment vertical="center"/>
    </xf>
    <xf numFmtId="0" fontId="21" fillId="10" borderId="0" applyNumberFormat="0" applyBorder="0" applyAlignment="0" applyProtection="0">
      <alignment vertical="center"/>
    </xf>
    <xf numFmtId="0" fontId="22" fillId="20" borderId="0" applyNumberFormat="0" applyBorder="0" applyAlignment="0" applyProtection="0">
      <alignment vertical="center"/>
    </xf>
    <xf numFmtId="43"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1" fillId="12" borderId="0" applyNumberFormat="0" applyBorder="0" applyAlignment="0" applyProtection="0">
      <alignment vertical="center"/>
    </xf>
    <xf numFmtId="0" fontId="34" fillId="0" borderId="19" applyNumberFormat="0" applyFill="0" applyAlignment="0" applyProtection="0">
      <alignment vertical="center"/>
    </xf>
    <xf numFmtId="0" fontId="26" fillId="0" borderId="0" applyNumberFormat="0" applyFill="0" applyBorder="0" applyAlignment="0" applyProtection="0">
      <alignment vertical="center"/>
    </xf>
    <xf numFmtId="0" fontId="21" fillId="24" borderId="0" applyNumberFormat="0" applyBorder="0" applyAlignment="0" applyProtection="0">
      <alignment vertical="center"/>
    </xf>
    <xf numFmtId="49" fontId="7" fillId="0" borderId="4">
      <alignment horizontal="left" vertical="center" wrapText="1"/>
    </xf>
    <xf numFmtId="42" fontId="0" fillId="0" borderId="0" applyFont="0" applyFill="0" applyBorder="0" applyAlignment="0" applyProtection="0">
      <alignment vertical="center"/>
    </xf>
    <xf numFmtId="0" fontId="37" fillId="0" borderId="0" applyNumberFormat="0" applyFill="0" applyBorder="0" applyAlignment="0" applyProtection="0">
      <alignment vertical="center"/>
    </xf>
    <xf numFmtId="0" fontId="21" fillId="26" borderId="0" applyNumberFormat="0" applyBorder="0" applyAlignment="0" applyProtection="0">
      <alignment vertical="center"/>
    </xf>
    <xf numFmtId="180" fontId="7" fillId="0" borderId="4">
      <alignment horizontal="right" vertical="center"/>
    </xf>
    <xf numFmtId="0" fontId="0" fillId="27" borderId="21" applyNumberFormat="0" applyFont="0" applyAlignment="0" applyProtection="0">
      <alignment vertical="center"/>
    </xf>
    <xf numFmtId="0" fontId="22" fillId="15" borderId="0" applyNumberFormat="0" applyBorder="0" applyAlignment="0" applyProtection="0">
      <alignment vertical="center"/>
    </xf>
    <xf numFmtId="0" fontId="38" fillId="28" borderId="0" applyNumberFormat="0" applyBorder="0" applyAlignment="0" applyProtection="0">
      <alignment vertical="center"/>
    </xf>
    <xf numFmtId="0" fontId="21" fillId="14" borderId="0" applyNumberFormat="0" applyBorder="0" applyAlignment="0" applyProtection="0">
      <alignment vertical="center"/>
    </xf>
    <xf numFmtId="0" fontId="39" fillId="29" borderId="0" applyNumberFormat="0" applyBorder="0" applyAlignment="0" applyProtection="0">
      <alignment vertical="center"/>
    </xf>
    <xf numFmtId="0" fontId="36" fillId="23" borderId="18" applyNumberFormat="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176" fontId="7" fillId="0" borderId="4">
      <alignment horizontal="right" vertical="center"/>
    </xf>
    <xf numFmtId="0" fontId="22" fillId="21" borderId="0" applyNumberFormat="0" applyBorder="0" applyAlignment="0" applyProtection="0">
      <alignment vertical="center"/>
    </xf>
    <xf numFmtId="0" fontId="22" fillId="7" borderId="0" applyNumberFormat="0" applyBorder="0" applyAlignment="0" applyProtection="0">
      <alignment vertical="center"/>
    </xf>
    <xf numFmtId="9" fontId="0" fillId="0" borderId="0" applyFont="0" applyFill="0" applyBorder="0" applyAlignment="0" applyProtection="0">
      <alignment vertical="center"/>
    </xf>
    <xf numFmtId="0" fontId="22" fillId="6" borderId="0" applyNumberFormat="0" applyBorder="0" applyAlignment="0" applyProtection="0">
      <alignment vertical="center"/>
    </xf>
    <xf numFmtId="176" fontId="7" fillId="0" borderId="4">
      <alignment horizontal="right" vertical="center"/>
    </xf>
    <xf numFmtId="44" fontId="0" fillId="0" borderId="0" applyFont="0" applyFill="0" applyBorder="0" applyAlignment="0" applyProtection="0">
      <alignment vertical="center"/>
    </xf>
    <xf numFmtId="0" fontId="22" fillId="25" borderId="0" applyNumberFormat="0" applyBorder="0" applyAlignment="0" applyProtection="0">
      <alignment vertical="center"/>
    </xf>
    <xf numFmtId="0" fontId="21" fillId="5" borderId="0" applyNumberFormat="0" applyBorder="0" applyAlignment="0" applyProtection="0">
      <alignment vertical="center"/>
    </xf>
    <xf numFmtId="0" fontId="30" fillId="18" borderId="18" applyNumberFormat="0" applyAlignment="0" applyProtection="0">
      <alignment vertical="center"/>
    </xf>
    <xf numFmtId="0" fontId="21" fillId="4" borderId="0" applyNumberFormat="0" applyBorder="0" applyAlignment="0" applyProtection="0">
      <alignment vertical="center"/>
    </xf>
    <xf numFmtId="0" fontId="22" fillId="3" borderId="0" applyNumberFormat="0" applyBorder="0" applyAlignment="0" applyProtection="0">
      <alignment vertical="center"/>
    </xf>
    <xf numFmtId="0" fontId="21" fillId="2" borderId="0" applyNumberFormat="0" applyBorder="0" applyAlignment="0" applyProtection="0">
      <alignment vertical="center"/>
    </xf>
  </cellStyleXfs>
  <cellXfs count="180">
    <xf numFmtId="0" fontId="0" fillId="0" borderId="0" xfId="0"/>
    <xf numFmtId="49" fontId="1" fillId="0" borderId="0" xfId="0" applyNumberFormat="1" applyFont="1"/>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1" fillId="0" borderId="4" xfId="0" applyFont="1" applyBorder="1" applyAlignment="1">
      <alignment horizontal="center" vertical="center"/>
    </xf>
    <xf numFmtId="0" fontId="3" fillId="0" borderId="4" xfId="0" applyFont="1" applyBorder="1" applyAlignment="1" applyProtection="1">
      <alignment horizontal="left" vertical="center" wrapText="1"/>
      <protection locked="0"/>
    </xf>
    <xf numFmtId="0" fontId="3" fillId="0" borderId="4" xfId="0" applyFont="1" applyBorder="1" applyAlignment="1" applyProtection="1">
      <alignment horizontal="left" vertical="center"/>
      <protection locked="0"/>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1" fillId="0" borderId="0" xfId="0" applyFont="1" applyAlignment="1" applyProtection="1">
      <alignment horizontal="right" vertical="center"/>
      <protection locked="0"/>
    </xf>
    <xf numFmtId="0" fontId="4" fillId="0" borderId="0" xfId="0" applyFont="1"/>
    <xf numFmtId="0" fontId="1" fillId="0" borderId="0" xfId="0" applyFont="1" applyAlignment="1" applyProtection="1">
      <alignment horizontal="right"/>
      <protection locked="0"/>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176" fontId="5" fillId="0" borderId="4" xfId="49" applyFont="1">
      <alignment horizontal="right" vertical="center"/>
    </xf>
    <xf numFmtId="0" fontId="6" fillId="0" borderId="0" xfId="0" applyFont="1" applyAlignment="1">
      <alignment horizontal="center" vertical="center"/>
    </xf>
    <xf numFmtId="0" fontId="3" fillId="0" borderId="4" xfId="0" applyFont="1" applyBorder="1" applyAlignment="1">
      <alignment horizontal="left" vertical="center" wrapText="1"/>
    </xf>
    <xf numFmtId="0" fontId="1" fillId="0" borderId="5" xfId="0" applyFont="1" applyBorder="1" applyAlignment="1" applyProtection="1">
      <alignment horizontal="center" vertical="center" wrapText="1"/>
      <protection locked="0"/>
    </xf>
    <xf numFmtId="0" fontId="3" fillId="0" borderId="6" xfId="0" applyFont="1" applyBorder="1" applyAlignment="1">
      <alignment horizontal="left" vertical="center"/>
    </xf>
    <xf numFmtId="0" fontId="4" fillId="0" borderId="2" xfId="0" applyFont="1" applyBorder="1" applyAlignment="1">
      <alignment horizontal="center" vertical="center"/>
    </xf>
    <xf numFmtId="0" fontId="3" fillId="0" borderId="7" xfId="0" applyFont="1" applyBorder="1" applyAlignment="1">
      <alignment horizontal="left" vertical="center"/>
    </xf>
    <xf numFmtId="0" fontId="1" fillId="0" borderId="4" xfId="0" applyFont="1" applyBorder="1" applyAlignment="1" applyProtection="1">
      <alignment horizontal="center" vertical="center"/>
      <protection locked="0"/>
    </xf>
    <xf numFmtId="49" fontId="7" fillId="0" borderId="0" xfId="30" applyBorder="1">
      <alignment horizontal="left" vertical="center" wrapText="1"/>
    </xf>
    <xf numFmtId="49" fontId="8" fillId="0" borderId="0" xfId="30" applyFont="1" applyBorder="1" applyAlignment="1">
      <alignment horizontal="center" vertical="center" wrapText="1"/>
    </xf>
    <xf numFmtId="49" fontId="9" fillId="0" borderId="4" xfId="30" applyFont="1" applyAlignment="1">
      <alignment horizontal="center" vertical="center" wrapText="1"/>
    </xf>
    <xf numFmtId="49" fontId="10" fillId="0" borderId="4" xfId="30" applyAlignment="1">
      <alignment horizontal="center" vertical="center" wrapText="1"/>
    </xf>
    <xf numFmtId="49" fontId="9" fillId="0" borderId="4" xfId="30" applyFont="1">
      <alignment horizontal="left" vertical="center" wrapText="1"/>
    </xf>
    <xf numFmtId="49" fontId="9" fillId="0" borderId="4" xfId="30" applyFont="1" applyAlignment="1">
      <alignment horizontal="left" vertical="center" wrapText="1" indent="1"/>
    </xf>
    <xf numFmtId="49" fontId="7" fillId="0" borderId="0" xfId="30" applyBorder="1" applyAlignment="1">
      <alignment horizontal="right" vertical="center" wrapText="1"/>
    </xf>
    <xf numFmtId="179" fontId="7" fillId="0" borderId="4" xfId="4">
      <alignment horizontal="right" vertical="center"/>
    </xf>
    <xf numFmtId="176" fontId="7" fillId="0" borderId="4" xfId="49">
      <alignment horizontal="right" vertical="center"/>
    </xf>
    <xf numFmtId="179" fontId="7" fillId="0" borderId="4" xfId="0" applyNumberFormat="1" applyFont="1" applyBorder="1" applyAlignment="1">
      <alignment horizontal="left" vertical="center"/>
    </xf>
    <xf numFmtId="176" fontId="7" fillId="0" borderId="4" xfId="0" applyNumberFormat="1" applyFont="1" applyBorder="1" applyAlignment="1">
      <alignment horizontal="left" vertical="center"/>
    </xf>
    <xf numFmtId="0" fontId="11" fillId="0" borderId="0" xfId="0" applyFont="1" applyAlignment="1">
      <alignment horizontal="center" vertical="center"/>
    </xf>
    <xf numFmtId="0" fontId="4" fillId="0" borderId="4" xfId="0" applyFont="1" applyBorder="1" applyAlignment="1">
      <alignment horizontal="center" vertical="center" wrapText="1"/>
    </xf>
    <xf numFmtId="0" fontId="12" fillId="0" borderId="4" xfId="0" applyFont="1" applyBorder="1" applyAlignment="1">
      <alignment horizontal="left" vertical="center" wrapText="1"/>
    </xf>
    <xf numFmtId="0" fontId="12" fillId="0" borderId="4" xfId="0" applyFont="1" applyBorder="1" applyAlignment="1">
      <alignment vertical="center" wrapText="1"/>
    </xf>
    <xf numFmtId="0" fontId="12" fillId="0" borderId="4" xfId="0" applyFont="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2" fillId="0" borderId="4" xfId="0" applyFont="1" applyBorder="1" applyAlignment="1">
      <alignment horizontal="center" vertical="center" wrapText="1"/>
    </xf>
    <xf numFmtId="0" fontId="12" fillId="0" borderId="4" xfId="0" applyFont="1" applyBorder="1" applyAlignment="1" applyProtection="1">
      <alignment horizontal="center" vertical="center"/>
      <protection locked="0"/>
    </xf>
    <xf numFmtId="0" fontId="3" fillId="0" borderId="0" xfId="0" applyFont="1" applyAlignment="1" applyProtection="1">
      <alignment horizontal="right" vertical="center"/>
      <protection locked="0"/>
    </xf>
    <xf numFmtId="0" fontId="1" fillId="0" borderId="4" xfId="0" applyFont="1" applyBorder="1" applyAlignment="1">
      <alignment horizontal="left" vertical="center" wrapText="1"/>
    </xf>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4" fillId="0" borderId="8" xfId="0" applyFont="1" applyBorder="1" applyAlignment="1">
      <alignment horizontal="center" vertical="center" wrapText="1"/>
    </xf>
    <xf numFmtId="0" fontId="4" fillId="0" borderId="4" xfId="0" applyFont="1" applyBorder="1" applyAlignment="1">
      <alignment horizontal="center" vertical="center"/>
    </xf>
    <xf numFmtId="0" fontId="1" fillId="0" borderId="0" xfId="0" applyFont="1" applyAlignment="1">
      <alignment wrapText="1"/>
    </xf>
    <xf numFmtId="0" fontId="3" fillId="0" borderId="0" xfId="0" applyFont="1" applyAlignment="1" applyProtection="1">
      <alignment horizontal="right"/>
      <protection locked="0"/>
    </xf>
    <xf numFmtId="176" fontId="5" fillId="0" borderId="4" xfId="0" applyNumberFormat="1" applyFont="1" applyBorder="1" applyAlignment="1">
      <alignment horizontal="right" vertical="center"/>
    </xf>
    <xf numFmtId="0" fontId="6" fillId="0" borderId="0" xfId="0" applyFont="1" applyAlignment="1">
      <alignment horizontal="center" vertical="center" wrapText="1"/>
    </xf>
    <xf numFmtId="0" fontId="4" fillId="0" borderId="9"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3"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3" xfId="0" applyFont="1" applyBorder="1" applyAlignment="1">
      <alignment horizontal="left" vertical="center" wrapText="1" indent="1"/>
    </xf>
    <xf numFmtId="0" fontId="3" fillId="0" borderId="3" xfId="0" applyFont="1" applyBorder="1" applyAlignment="1">
      <alignment horizontal="left" vertical="center" wrapText="1" indent="2"/>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pplyProtection="1">
      <alignment vertical="top" wrapText="1"/>
      <protection locked="0"/>
    </xf>
    <xf numFmtId="0" fontId="6" fillId="0" borderId="0" xfId="0" applyFont="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4" fontId="3" fillId="0" borderId="4" xfId="0" applyNumberFormat="1" applyFont="1" applyBorder="1" applyAlignment="1" applyProtection="1">
      <alignment horizontal="right" vertical="center"/>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7"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3" fillId="0" borderId="0" xfId="0" applyFont="1" applyAlignment="1">
      <alignment horizontal="left" vertical="center"/>
    </xf>
    <xf numFmtId="0" fontId="4" fillId="0" borderId="11" xfId="0" applyFont="1" applyBorder="1" applyAlignment="1">
      <alignment horizontal="center" vertical="center"/>
    </xf>
    <xf numFmtId="0" fontId="3"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179" fontId="5" fillId="0" borderId="4" xfId="4"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4" xfId="0" applyFont="1" applyBorder="1" applyAlignment="1">
      <alignment horizontal="center" vertical="center" wrapText="1"/>
    </xf>
    <xf numFmtId="0" fontId="1" fillId="0" borderId="0" xfId="0" applyFont="1" applyAlignment="1">
      <alignment horizontal="right"/>
    </xf>
    <xf numFmtId="0" fontId="12" fillId="0" borderId="4" xfId="0" applyFont="1" applyBorder="1" applyAlignment="1">
      <alignment horizontal="left" vertical="center" wrapText="1" indent="1"/>
    </xf>
    <xf numFmtId="0" fontId="12" fillId="0" borderId="4" xfId="0" applyFont="1" applyBorder="1" applyAlignment="1">
      <alignment horizontal="left" vertical="center" wrapText="1" indent="2"/>
    </xf>
    <xf numFmtId="0" fontId="5" fillId="0" borderId="0" xfId="0" applyFont="1" applyAlignment="1">
      <alignment horizontal="left" vertical="center"/>
    </xf>
    <xf numFmtId="49" fontId="5" fillId="0" borderId="4" xfId="30" applyFont="1">
      <alignment horizontal="left" vertical="center" wrapText="1"/>
    </xf>
    <xf numFmtId="49" fontId="5" fillId="0" borderId="4" xfId="0" applyNumberFormat="1" applyFont="1" applyBorder="1" applyAlignment="1">
      <alignment horizontal="left" vertical="center" wrapText="1"/>
    </xf>
    <xf numFmtId="4" fontId="3" fillId="0" borderId="4" xfId="0" applyNumberFormat="1" applyFont="1" applyBorder="1" applyAlignment="1" applyProtection="1">
      <alignment horizontal="right" vertical="center" wrapText="1"/>
      <protection locked="0"/>
    </xf>
    <xf numFmtId="0" fontId="13" fillId="0" borderId="4" xfId="0" applyFont="1" applyBorder="1" applyAlignment="1">
      <alignment horizontal="center" vertical="center"/>
    </xf>
    <xf numFmtId="0" fontId="13" fillId="0" borderId="1" xfId="0" applyFont="1" applyBorder="1" applyAlignment="1">
      <alignment horizontal="center" vertical="center" wrapText="1"/>
    </xf>
    <xf numFmtId="0" fontId="1" fillId="0" borderId="0" xfId="0" applyFont="1" applyAlignment="1">
      <alignment vertical="top"/>
    </xf>
    <xf numFmtId="0" fontId="14" fillId="0" borderId="4" xfId="0" applyFont="1" applyBorder="1" applyAlignment="1">
      <alignment horizontal="center"/>
    </xf>
    <xf numFmtId="49" fontId="5" fillId="0" borderId="4" xfId="30" applyFont="1" applyAlignment="1">
      <alignment horizontal="left" vertical="center" wrapText="1" indent="1"/>
    </xf>
    <xf numFmtId="49" fontId="5" fillId="0" borderId="4" xfId="30" applyFont="1" applyAlignment="1">
      <alignment horizontal="left" vertical="center" wrapText="1" indent="2"/>
    </xf>
    <xf numFmtId="0" fontId="13" fillId="0" borderId="4" xfId="0" applyFont="1" applyBorder="1" applyAlignment="1">
      <alignment horizontal="center" vertical="center" wrapText="1"/>
    </xf>
    <xf numFmtId="0" fontId="1" fillId="0" borderId="0" xfId="0" applyFont="1" applyAlignment="1">
      <alignment horizontal="center" wrapText="1"/>
    </xf>
    <xf numFmtId="0" fontId="15" fillId="0" borderId="0" xfId="0" applyFont="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4" fontId="3" fillId="0" borderId="4" xfId="0" applyNumberFormat="1" applyFont="1" applyBorder="1" applyAlignment="1">
      <alignment horizontal="right" vertical="center"/>
    </xf>
    <xf numFmtId="4" fontId="3" fillId="0" borderId="5" xfId="0" applyNumberFormat="1" applyFont="1" applyBorder="1" applyAlignment="1">
      <alignment horizontal="right" vertical="center"/>
    </xf>
    <xf numFmtId="49" fontId="4" fillId="0" borderId="5"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3"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4" xfId="0" applyNumberFormat="1" applyFont="1" applyBorder="1" applyAlignment="1">
      <alignment horizontal="center" vertical="center"/>
    </xf>
    <xf numFmtId="0" fontId="3" fillId="0" borderId="4" xfId="0" applyFont="1" applyBorder="1" applyAlignment="1">
      <alignment horizontal="left" vertical="center" wrapText="1" indent="1"/>
    </xf>
    <xf numFmtId="0" fontId="3" fillId="0" borderId="4" xfId="0" applyFont="1" applyBorder="1" applyAlignment="1">
      <alignment horizontal="left" vertical="center" wrapText="1" indent="2"/>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9" fillId="0" borderId="4" xfId="0" applyFont="1" applyBorder="1" applyAlignment="1">
      <alignment vertical="center"/>
    </xf>
    <xf numFmtId="4" fontId="19" fillId="0" borderId="4" xfId="0" applyNumberFormat="1" applyFont="1" applyBorder="1" applyAlignment="1" applyProtection="1">
      <alignment horizontal="right" vertical="center"/>
      <protection locked="0"/>
    </xf>
    <xf numFmtId="49" fontId="19" fillId="0" borderId="4" xfId="30" applyFont="1">
      <alignment horizontal="left" vertical="center" wrapText="1"/>
    </xf>
    <xf numFmtId="0" fontId="5" fillId="0" borderId="4" xfId="0" applyFont="1" applyBorder="1" applyAlignment="1">
      <alignment vertical="center"/>
    </xf>
    <xf numFmtId="0" fontId="3" fillId="0" borderId="4" xfId="0" applyFont="1" applyBorder="1" applyAlignment="1">
      <alignment vertical="center"/>
    </xf>
    <xf numFmtId="4" fontId="19" fillId="0" borderId="4" xfId="0" applyNumberFormat="1" applyFont="1" applyBorder="1" applyAlignment="1">
      <alignment horizontal="right" vertical="center"/>
    </xf>
    <xf numFmtId="0" fontId="19" fillId="0" borderId="4" xfId="0" applyFont="1" applyBorder="1" applyAlignment="1">
      <alignment horizontal="center" vertical="center"/>
    </xf>
    <xf numFmtId="0" fontId="5" fillId="0" borderId="4" xfId="0" applyFont="1" applyBorder="1" applyAlignment="1">
      <alignment horizontal="left" vertical="center"/>
    </xf>
    <xf numFmtId="0" fontId="19" fillId="0" borderId="4" xfId="0" applyFont="1" applyBorder="1" applyAlignment="1" applyProtection="1">
      <alignment horizontal="center" vertical="center"/>
      <protection locked="0"/>
    </xf>
    <xf numFmtId="0" fontId="3" fillId="0" borderId="4" xfId="0" applyFont="1" applyBorder="1" applyAlignment="1">
      <alignment horizontal="left" vertical="center"/>
    </xf>
    <xf numFmtId="0" fontId="1" fillId="0" borderId="1" xfId="0" applyFont="1" applyBorder="1" applyAlignment="1">
      <alignment horizontal="center" vertical="center" wrapText="1"/>
    </xf>
    <xf numFmtId="176" fontId="5" fillId="0" borderId="0" xfId="49" applyFont="1" applyBorder="1">
      <alignment horizontal="right" vertical="center"/>
    </xf>
    <xf numFmtId="0" fontId="11" fillId="0" borderId="0" xfId="0"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3" xfId="0" applyFont="1" applyBorder="1" applyAlignment="1">
      <alignment horizontal="center" vertical="center"/>
    </xf>
    <xf numFmtId="0" fontId="1" fillId="0" borderId="11" xfId="0" applyFont="1" applyBorder="1" applyAlignment="1">
      <alignment horizontal="center" vertical="center"/>
    </xf>
    <xf numFmtId="0" fontId="3" fillId="0" borderId="4" xfId="0" applyFont="1" applyBorder="1" applyAlignment="1" applyProtection="1">
      <alignment horizontal="center" vertical="center"/>
      <protection locked="0"/>
    </xf>
    <xf numFmtId="0" fontId="3" fillId="0" borderId="4" xfId="0" applyFont="1" applyBorder="1" applyAlignment="1" applyProtection="1">
      <alignment horizontal="right" vertical="center"/>
      <protection locked="0"/>
    </xf>
    <xf numFmtId="0" fontId="1" fillId="0" borderId="6" xfId="0" applyFont="1" applyBorder="1" applyAlignment="1">
      <alignment horizontal="center" vertical="center" wrapText="1"/>
    </xf>
    <xf numFmtId="0" fontId="1" fillId="0" borderId="0" xfId="0" applyFont="1" applyProtection="1">
      <protection locked="0"/>
    </xf>
    <xf numFmtId="0" fontId="4" fillId="0" borderId="0" xfId="0" applyFont="1" applyProtection="1">
      <protection locked="0"/>
    </xf>
    <xf numFmtId="0" fontId="1" fillId="0" borderId="6" xfId="0" applyFont="1" applyBorder="1" applyAlignment="1" applyProtection="1">
      <alignment horizontal="center" vertical="center"/>
      <protection locked="0"/>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1" fillId="0" borderId="11" xfId="0" applyFont="1" applyBorder="1" applyAlignment="1">
      <alignment horizontal="center" vertical="center" wrapText="1"/>
    </xf>
    <xf numFmtId="0" fontId="20" fillId="0" borderId="1" xfId="0" applyFont="1" applyBorder="1" applyAlignment="1">
      <alignment horizontal="center" vertical="center" wrapText="1"/>
    </xf>
    <xf numFmtId="0" fontId="6" fillId="0" borderId="0" xfId="0" applyFont="1" applyAlignment="1">
      <alignment horizontal="center" vertical="top"/>
    </xf>
    <xf numFmtId="0" fontId="3" fillId="0" borderId="3" xfId="0" applyFont="1" applyBorder="1" applyAlignment="1">
      <alignment horizontal="left" vertical="center"/>
    </xf>
    <xf numFmtId="0" fontId="19" fillId="0" borderId="3" xfId="0" applyFont="1" applyBorder="1" applyAlignment="1">
      <alignment horizontal="center" vertical="center"/>
    </xf>
    <xf numFmtId="0" fontId="19" fillId="0" borderId="3" xfId="0" applyFont="1" applyBorder="1" applyAlignment="1">
      <alignment horizontal="left" vertical="center"/>
    </xf>
    <xf numFmtId="0" fontId="19" fillId="0" borderId="4" xfId="0" applyFont="1" applyBorder="1" applyAlignment="1">
      <alignment horizontal="left" vertical="center"/>
    </xf>
    <xf numFmtId="176" fontId="19" fillId="0" borderId="4" xfId="0" applyNumberFormat="1" applyFont="1" applyBorder="1" applyAlignment="1">
      <alignment horizontal="right" vertical="center"/>
    </xf>
    <xf numFmtId="0" fontId="5" fillId="0" borderId="3" xfId="0" applyFont="1" applyBorder="1" applyAlignment="1">
      <alignment horizontal="left" vertical="center"/>
    </xf>
    <xf numFmtId="0" fontId="19" fillId="0" borderId="3" xfId="0" applyFont="1" applyBorder="1" applyAlignment="1" applyProtection="1">
      <alignment horizontal="center" vertical="center"/>
      <protection locked="0"/>
    </xf>
  </cellXfs>
  <cellStyles count="57">
    <cellStyle name="常规" xfId="0" builtinId="0"/>
    <cellStyle name="TimeStyle" xfId="1"/>
    <cellStyle name="DateTimeStyle" xfId="2"/>
    <cellStyle name="PercentStyle" xfId="3"/>
    <cellStyle name="IntegralNumberStyle" xfId="4"/>
    <cellStyle name="60% - 强调文字颜色 6" xfId="5" builtinId="52"/>
    <cellStyle name="20% - 强调文字颜色 6" xfId="6" builtinId="50"/>
    <cellStyle name="输出" xfId="7" builtinId="21"/>
    <cellStyle name="检查单元格" xfId="8" builtinId="23"/>
    <cellStyle name="差" xfId="9" builtinId="27"/>
    <cellStyle name="标题 1" xfId="10" builtinId="16"/>
    <cellStyle name="解释性文本" xfId="11" builtinId="53"/>
    <cellStyle name="标题 2" xfId="12" builtinId="17"/>
    <cellStyle name="40% - 强调文字颜色 5" xfId="13" builtinId="47"/>
    <cellStyle name="千位分隔[0]" xfId="14" builtinId="6"/>
    <cellStyle name="40% - 强调文字颜色 6" xfId="15" builtinId="51"/>
    <cellStyle name="超链接" xfId="16" builtinId="8"/>
    <cellStyle name="强调文字颜色 5" xfId="17" builtinId="45"/>
    <cellStyle name="标题 3" xfId="18" builtinId="18"/>
    <cellStyle name="汇总" xfId="19" builtinId="25"/>
    <cellStyle name="20% - 强调文字颜色 1" xfId="20" builtinId="30"/>
    <cellStyle name="40% - 强调文字颜色 1" xfId="21" builtinId="31"/>
    <cellStyle name="强调文字颜色 6" xfId="22" builtinId="49"/>
    <cellStyle name="千位分隔" xfId="23" builtinId="3"/>
    <cellStyle name="标题" xfId="24" builtinId="15"/>
    <cellStyle name="已访问的超链接" xfId="25" builtinId="9"/>
    <cellStyle name="40% - 强调文字颜色 4" xfId="26" builtinId="43"/>
    <cellStyle name="链接单元格" xfId="27" builtinId="24"/>
    <cellStyle name="标题 4" xfId="28" builtinId="19"/>
    <cellStyle name="20% - 强调文字颜色 2" xfId="29" builtinId="34"/>
    <cellStyle name="TextStyle" xfId="30"/>
    <cellStyle name="货币[0]" xfId="31" builtinId="7"/>
    <cellStyle name="警告文本" xfId="32" builtinId="11"/>
    <cellStyle name="40% - 强调文字颜色 2" xfId="33" builtinId="35"/>
    <cellStyle name="DateStyle" xfId="34"/>
    <cellStyle name="注释" xfId="35" builtinId="10"/>
    <cellStyle name="60% - 强调文字颜色 3" xfId="36" builtinId="40"/>
    <cellStyle name="好" xfId="37" builtinId="26"/>
    <cellStyle name="20% - 强调文字颜色 5" xfId="38" builtinId="46"/>
    <cellStyle name="适中" xfId="39" builtinId="28"/>
    <cellStyle name="计算" xfId="40" builtinId="22"/>
    <cellStyle name="强调文字颜色 1" xfId="41" builtinId="29"/>
    <cellStyle name="60% - 强调文字颜色 4" xfId="42" builtinId="44"/>
    <cellStyle name="60% - 强调文字颜色 1" xfId="43" builtinId="32"/>
    <cellStyle name="NumberStyle" xfId="44"/>
    <cellStyle name="强调文字颜色 2" xfId="45" builtinId="33"/>
    <cellStyle name="60% - 强调文字颜色 5" xfId="46" builtinId="48"/>
    <cellStyle name="百分比" xfId="47" builtinId="5"/>
    <cellStyle name="60% - 强调文字颜色 2" xfId="48" builtinId="36"/>
    <cellStyle name="MoneyStyle" xfId="49"/>
    <cellStyle name="货币" xfId="50" builtinId="4"/>
    <cellStyle name="强调文字颜色 3" xfId="51" builtinId="37"/>
    <cellStyle name="20% - 强调文字颜色 3" xfId="52" builtinId="38"/>
    <cellStyle name="输入" xfId="53" builtinId="20"/>
    <cellStyle name="40% - 强调文字颜色 3" xfId="54" builtinId="39"/>
    <cellStyle name="强调文字颜色 4" xfId="55" builtinId="41"/>
    <cellStyle name="20% - 强调文字颜色 4" xfId="56"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workbookViewId="0">
      <selection activeCell="D8" sqref="D8"/>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4:4">
      <c r="D1" s="101" t="s">
        <v>0</v>
      </c>
    </row>
    <row r="2" ht="36" customHeight="1" spans="1:4">
      <c r="A2" s="44" t="s">
        <v>1</v>
      </c>
      <c r="B2" s="172"/>
      <c r="C2" s="172"/>
      <c r="D2" s="172"/>
    </row>
    <row r="3" ht="21" customHeight="1" spans="1:4">
      <c r="A3" s="94" t="str">
        <f>"单位名称："&amp;"昆明市西山区审计局"</f>
        <v>单位名称：昆明市西山区审计局</v>
      </c>
      <c r="B3" s="137"/>
      <c r="C3" s="137"/>
      <c r="D3" s="100" t="s">
        <v>2</v>
      </c>
    </row>
    <row r="4" ht="19.5" customHeight="1" spans="1:4">
      <c r="A4" s="20" t="s">
        <v>3</v>
      </c>
      <c r="B4" s="22"/>
      <c r="C4" s="20" t="s">
        <v>4</v>
      </c>
      <c r="D4" s="22"/>
    </row>
    <row r="5" ht="19.5" customHeight="1" spans="1:4">
      <c r="A5" s="23" t="s">
        <v>5</v>
      </c>
      <c r="B5" s="23" t="s">
        <v>6</v>
      </c>
      <c r="C5" s="23" t="s">
        <v>7</v>
      </c>
      <c r="D5" s="23" t="s">
        <v>6</v>
      </c>
    </row>
    <row r="6" ht="19.5" customHeight="1" spans="1:4">
      <c r="A6" s="24"/>
      <c r="B6" s="24"/>
      <c r="C6" s="24"/>
      <c r="D6" s="24"/>
    </row>
    <row r="7" ht="25.4" customHeight="1" spans="1:4">
      <c r="A7" s="148" t="s">
        <v>8</v>
      </c>
      <c r="B7" s="124">
        <v>5180177.79</v>
      </c>
      <c r="C7" s="110" t="str">
        <f>"一"&amp;"、"&amp;"一般公共服务支出"</f>
        <v>一、一般公共服务支出</v>
      </c>
      <c r="D7" s="124">
        <v>8078019.63</v>
      </c>
    </row>
    <row r="8" ht="25.4" customHeight="1" spans="1:4">
      <c r="A8" s="148" t="s">
        <v>9</v>
      </c>
      <c r="B8" s="124"/>
      <c r="C8" s="110" t="str">
        <f>"二"&amp;"、"&amp;"社会保障和就业支出"</f>
        <v>二、社会保障和就业支出</v>
      </c>
      <c r="D8" s="124">
        <v>415924.5</v>
      </c>
    </row>
    <row r="9" ht="25.4" customHeight="1" spans="1:4">
      <c r="A9" s="148" t="s">
        <v>10</v>
      </c>
      <c r="B9" s="124"/>
      <c r="C9" s="110" t="str">
        <f>"三"&amp;"、"&amp;"卫生健康支出"</f>
        <v>三、卫生健康支出</v>
      </c>
      <c r="D9" s="124">
        <v>365680.84</v>
      </c>
    </row>
    <row r="10" ht="25.4" customHeight="1" spans="1:4">
      <c r="A10" s="148" t="s">
        <v>11</v>
      </c>
      <c r="B10" s="87"/>
      <c r="C10" s="110" t="str">
        <f>"四"&amp;"、"&amp;"住房保障支出"</f>
        <v>四、住房保障支出</v>
      </c>
      <c r="D10" s="124">
        <v>320552.82</v>
      </c>
    </row>
    <row r="11" ht="25.4" customHeight="1" spans="1:4">
      <c r="A11" s="148" t="s">
        <v>12</v>
      </c>
      <c r="B11" s="124">
        <v>4000000</v>
      </c>
      <c r="C11" s="110"/>
      <c r="D11" s="124"/>
    </row>
    <row r="12" ht="25.4" customHeight="1" spans="1:4">
      <c r="A12" s="148" t="s">
        <v>13</v>
      </c>
      <c r="B12" s="87"/>
      <c r="C12" s="110"/>
      <c r="D12" s="124"/>
    </row>
    <row r="13" ht="25.4" customHeight="1" spans="1:4">
      <c r="A13" s="148" t="s">
        <v>14</v>
      </c>
      <c r="B13" s="87"/>
      <c r="C13" s="110"/>
      <c r="D13" s="124"/>
    </row>
    <row r="14" ht="25.4" customHeight="1" spans="1:4">
      <c r="A14" s="148" t="s">
        <v>15</v>
      </c>
      <c r="B14" s="87"/>
      <c r="C14" s="110"/>
      <c r="D14" s="124"/>
    </row>
    <row r="15" ht="25.4" customHeight="1" spans="1:4">
      <c r="A15" s="173" t="s">
        <v>16</v>
      </c>
      <c r="B15" s="87"/>
      <c r="C15" s="110"/>
      <c r="D15" s="124"/>
    </row>
    <row r="16" ht="25.4" customHeight="1" spans="1:4">
      <c r="A16" s="173" t="s">
        <v>17</v>
      </c>
      <c r="B16" s="124">
        <v>4000000</v>
      </c>
      <c r="C16" s="110"/>
      <c r="D16" s="124"/>
    </row>
    <row r="17" ht="25.4" customHeight="1" spans="1:4">
      <c r="A17" s="174" t="s">
        <v>18</v>
      </c>
      <c r="B17" s="144">
        <v>9180177.79</v>
      </c>
      <c r="C17" s="145" t="s">
        <v>19</v>
      </c>
      <c r="D17" s="144">
        <v>9180177.79</v>
      </c>
    </row>
    <row r="18" ht="25.4" customHeight="1" spans="1:4">
      <c r="A18" s="175" t="s">
        <v>20</v>
      </c>
      <c r="B18" s="144"/>
      <c r="C18" s="176" t="s">
        <v>21</v>
      </c>
      <c r="D18" s="177"/>
    </row>
    <row r="19" ht="25.4" customHeight="1" spans="1:4">
      <c r="A19" s="178" t="s">
        <v>22</v>
      </c>
      <c r="B19" s="124"/>
      <c r="C19" s="146" t="s">
        <v>22</v>
      </c>
      <c r="D19" s="87"/>
    </row>
    <row r="20" ht="25.4" customHeight="1" spans="1:4">
      <c r="A20" s="178" t="s">
        <v>23</v>
      </c>
      <c r="B20" s="124"/>
      <c r="C20" s="146" t="s">
        <v>23</v>
      </c>
      <c r="D20" s="87"/>
    </row>
    <row r="21" ht="25.4" customHeight="1" spans="1:4">
      <c r="A21" s="179" t="s">
        <v>24</v>
      </c>
      <c r="B21" s="144">
        <v>9180177.79</v>
      </c>
      <c r="C21" s="145" t="s">
        <v>25</v>
      </c>
      <c r="D21" s="140">
        <v>9180177.79</v>
      </c>
    </row>
  </sheetData>
  <mergeCells count="8">
    <mergeCell ref="A2:D2"/>
    <mergeCell ref="A3:B3"/>
    <mergeCell ref="A4:B4"/>
    <mergeCell ref="C4:D4"/>
    <mergeCell ref="A5:A6"/>
    <mergeCell ref="B5:B6"/>
    <mergeCell ref="C5:C6"/>
    <mergeCell ref="D5:D6"/>
  </mergeCells>
  <pageMargins left="0.75" right="0.75" top="1" bottom="1" header="0.5" footer="0.5"/>
  <pageSetup paperSize="9" scale="6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tabSelected="1" zoomScale="167" zoomScaleNormal="167" workbookViewId="0">
      <selection activeCell="B14" sqref="B14"/>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6:6">
      <c r="F1" s="55" t="s">
        <v>257</v>
      </c>
    </row>
    <row r="2" ht="28.5" customHeight="1" spans="1:6">
      <c r="A2" s="26" t="s">
        <v>258</v>
      </c>
      <c r="B2" s="26"/>
      <c r="C2" s="26"/>
      <c r="D2" s="26"/>
      <c r="E2" s="26"/>
      <c r="F2" s="26"/>
    </row>
    <row r="3" ht="15" customHeight="1" spans="1:6">
      <c r="A3" s="102" t="str">
        <f>"单位名称："&amp;"昆明市西山区审计局"</f>
        <v>单位名称：昆明市西山区审计局</v>
      </c>
      <c r="B3" s="103"/>
      <c r="C3" s="103"/>
      <c r="D3" s="58"/>
      <c r="E3" s="58"/>
      <c r="F3" s="106" t="s">
        <v>2</v>
      </c>
    </row>
    <row r="4" ht="18.75" customHeight="1" spans="1:6">
      <c r="A4" s="6" t="s">
        <v>131</v>
      </c>
      <c r="B4" s="6" t="s">
        <v>49</v>
      </c>
      <c r="C4" s="6" t="s">
        <v>50</v>
      </c>
      <c r="D4" s="23" t="s">
        <v>259</v>
      </c>
      <c r="E4" s="61"/>
      <c r="F4" s="61"/>
    </row>
    <row r="5" ht="30" customHeight="1" spans="1:6">
      <c r="A5" s="24"/>
      <c r="B5" s="24"/>
      <c r="C5" s="24"/>
      <c r="D5" s="23" t="s">
        <v>30</v>
      </c>
      <c r="E5" s="61" t="s">
        <v>58</v>
      </c>
      <c r="F5" s="61" t="s">
        <v>59</v>
      </c>
    </row>
    <row r="6" ht="16.5" customHeight="1" spans="1:6">
      <c r="A6" s="61">
        <v>1</v>
      </c>
      <c r="B6" s="61">
        <v>2</v>
      </c>
      <c r="C6" s="61">
        <v>3</v>
      </c>
      <c r="D6" s="61">
        <v>4</v>
      </c>
      <c r="E6" s="61">
        <v>5</v>
      </c>
      <c r="F6" s="61">
        <v>6</v>
      </c>
    </row>
    <row r="7" ht="20.25" customHeight="1" spans="1:6">
      <c r="A7" s="27"/>
      <c r="B7" s="27"/>
      <c r="C7" s="27"/>
      <c r="D7" s="25"/>
      <c r="E7" s="25"/>
      <c r="F7" s="25"/>
    </row>
    <row r="8" ht="17.25" customHeight="1" spans="1:6">
      <c r="A8" s="104" t="s">
        <v>97</v>
      </c>
      <c r="B8" s="105"/>
      <c r="C8" s="105" t="s">
        <v>97</v>
      </c>
      <c r="D8" s="25"/>
      <c r="E8" s="25"/>
      <c r="F8" s="25"/>
    </row>
    <row r="9" customHeight="1" spans="1:1">
      <c r="A9" t="s">
        <v>260</v>
      </c>
    </row>
  </sheetData>
  <mergeCells count="6">
    <mergeCell ref="A2:F2"/>
    <mergeCell ref="D4:F4"/>
    <mergeCell ref="A8:C8"/>
    <mergeCell ref="A4:A5"/>
    <mergeCell ref="B4:B5"/>
    <mergeCell ref="C4:C5"/>
  </mergeCells>
  <pageMargins left="0.75" right="0.75" top="1" bottom="1" header="0.5" footer="0.5"/>
  <pageSetup paperSize="9" scale="64"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3"/>
  <sheetViews>
    <sheetView showZeros="0" workbookViewId="0">
      <selection activeCell="A12" sqref="A12"/>
    </sheetView>
  </sheetViews>
  <sheetFormatPr defaultColWidth="9.14166666666667" defaultRowHeight="14.25" customHeight="1"/>
  <cols>
    <col min="1" max="1" width="39.1416666666667" customWidth="1"/>
    <col min="2" max="2" width="21.7083333333333" customWidth="1"/>
    <col min="3" max="3" width="35.2833333333333" customWidth="1"/>
    <col min="4" max="4" width="7.70833333333333" customWidth="1"/>
    <col min="5" max="5" width="10.2833333333333" customWidth="1"/>
    <col min="6" max="11" width="14.7416666666667" customWidth="1"/>
    <col min="12" max="16" width="12.575" customWidth="1"/>
    <col min="17" max="17" width="10.425" customWidth="1"/>
  </cols>
  <sheetData>
    <row r="1" ht="13.5" customHeight="1" spans="15:17">
      <c r="O1" s="53"/>
      <c r="P1" s="53"/>
      <c r="Q1" s="100" t="s">
        <v>261</v>
      </c>
    </row>
    <row r="2" ht="27.75" customHeight="1" spans="1:17">
      <c r="A2" s="56" t="s">
        <v>262</v>
      </c>
      <c r="B2" s="26"/>
      <c r="C2" s="26"/>
      <c r="D2" s="26"/>
      <c r="E2" s="26"/>
      <c r="F2" s="26"/>
      <c r="G2" s="26"/>
      <c r="H2" s="26"/>
      <c r="I2" s="26"/>
      <c r="J2" s="26"/>
      <c r="K2" s="49"/>
      <c r="L2" s="26"/>
      <c r="M2" s="26"/>
      <c r="N2" s="26"/>
      <c r="O2" s="49"/>
      <c r="P2" s="49"/>
      <c r="Q2" s="26"/>
    </row>
    <row r="3" ht="18.75" customHeight="1" spans="1:17">
      <c r="A3" s="94" t="str">
        <f>"单位名称："&amp;"昆明市西山区审计局"</f>
        <v>单位名称：昆明市西山区审计局</v>
      </c>
      <c r="B3" s="18"/>
      <c r="C3" s="18"/>
      <c r="D3" s="18"/>
      <c r="E3" s="18"/>
      <c r="F3" s="18"/>
      <c r="G3" s="18"/>
      <c r="H3" s="18"/>
      <c r="I3" s="18"/>
      <c r="J3" s="18"/>
      <c r="O3" s="63"/>
      <c r="P3" s="63"/>
      <c r="Q3" s="101" t="s">
        <v>122</v>
      </c>
    </row>
    <row r="4" ht="15.75" customHeight="1" spans="1:17">
      <c r="A4" s="6" t="s">
        <v>263</v>
      </c>
      <c r="B4" s="66" t="s">
        <v>264</v>
      </c>
      <c r="C4" s="66" t="s">
        <v>265</v>
      </c>
      <c r="D4" s="66" t="s">
        <v>266</v>
      </c>
      <c r="E4" s="66" t="s">
        <v>267</v>
      </c>
      <c r="F4" s="66" t="s">
        <v>268</v>
      </c>
      <c r="G4" s="67" t="s">
        <v>138</v>
      </c>
      <c r="H4" s="67"/>
      <c r="I4" s="67"/>
      <c r="J4" s="67"/>
      <c r="K4" s="81"/>
      <c r="L4" s="67"/>
      <c r="M4" s="67"/>
      <c r="N4" s="67"/>
      <c r="O4" s="83"/>
      <c r="P4" s="81"/>
      <c r="Q4" s="92"/>
    </row>
    <row r="5" ht="17.25" customHeight="1" spans="1:17">
      <c r="A5" s="8"/>
      <c r="B5" s="68"/>
      <c r="C5" s="68"/>
      <c r="D5" s="68"/>
      <c r="E5" s="68"/>
      <c r="F5" s="68"/>
      <c r="G5" s="68" t="s">
        <v>30</v>
      </c>
      <c r="H5" s="68" t="s">
        <v>33</v>
      </c>
      <c r="I5" s="68" t="s">
        <v>269</v>
      </c>
      <c r="J5" s="68" t="s">
        <v>270</v>
      </c>
      <c r="K5" s="82" t="s">
        <v>271</v>
      </c>
      <c r="L5" s="84" t="s">
        <v>272</v>
      </c>
      <c r="M5" s="84"/>
      <c r="N5" s="84"/>
      <c r="O5" s="85"/>
      <c r="P5" s="93"/>
      <c r="Q5" s="69"/>
    </row>
    <row r="6" ht="54" customHeight="1" spans="1:17">
      <c r="A6" s="10"/>
      <c r="B6" s="69"/>
      <c r="C6" s="69"/>
      <c r="D6" s="69"/>
      <c r="E6" s="69"/>
      <c r="F6" s="69"/>
      <c r="G6" s="69"/>
      <c r="H6" s="69" t="s">
        <v>32</v>
      </c>
      <c r="I6" s="69"/>
      <c r="J6" s="69"/>
      <c r="K6" s="70"/>
      <c r="L6" s="69" t="s">
        <v>32</v>
      </c>
      <c r="M6" s="69" t="s">
        <v>43</v>
      </c>
      <c r="N6" s="69" t="s">
        <v>145</v>
      </c>
      <c r="O6" s="86" t="s">
        <v>39</v>
      </c>
      <c r="P6" s="70" t="s">
        <v>40</v>
      </c>
      <c r="Q6" s="69" t="s">
        <v>41</v>
      </c>
    </row>
    <row r="7" ht="15" customHeight="1" spans="1:17">
      <c r="A7" s="24">
        <v>1</v>
      </c>
      <c r="B7" s="95">
        <v>2</v>
      </c>
      <c r="C7" s="95">
        <v>3</v>
      </c>
      <c r="D7" s="95">
        <v>4</v>
      </c>
      <c r="E7" s="95">
        <v>5</v>
      </c>
      <c r="F7" s="95">
        <v>6</v>
      </c>
      <c r="G7" s="97">
        <v>7</v>
      </c>
      <c r="H7" s="97">
        <v>8</v>
      </c>
      <c r="I7" s="97">
        <v>9</v>
      </c>
      <c r="J7" s="97">
        <v>10</v>
      </c>
      <c r="K7" s="97">
        <v>11</v>
      </c>
      <c r="L7" s="97">
        <v>12</v>
      </c>
      <c r="M7" s="97">
        <v>13</v>
      </c>
      <c r="N7" s="97">
        <v>14</v>
      </c>
      <c r="O7" s="97">
        <v>15</v>
      </c>
      <c r="P7" s="97">
        <v>16</v>
      </c>
      <c r="Q7" s="97">
        <v>17</v>
      </c>
    </row>
    <row r="8" ht="21" customHeight="1" spans="1:17">
      <c r="A8" s="71" t="s">
        <v>45</v>
      </c>
      <c r="B8" s="72"/>
      <c r="C8" s="72"/>
      <c r="D8" s="72"/>
      <c r="E8" s="98"/>
      <c r="F8" s="25">
        <v>2137798.35</v>
      </c>
      <c r="G8" s="25">
        <v>2137798.35</v>
      </c>
      <c r="H8" s="25">
        <v>137798.35</v>
      </c>
      <c r="I8" s="25"/>
      <c r="J8" s="25"/>
      <c r="K8" s="25"/>
      <c r="L8" s="25">
        <v>2000000</v>
      </c>
      <c r="M8" s="25"/>
      <c r="N8" s="25"/>
      <c r="O8" s="25"/>
      <c r="P8" s="25"/>
      <c r="Q8" s="25">
        <v>2000000</v>
      </c>
    </row>
    <row r="9" ht="21" customHeight="1" spans="1:17">
      <c r="A9" s="74" t="s">
        <v>45</v>
      </c>
      <c r="B9" s="72"/>
      <c r="C9" s="72"/>
      <c r="D9" s="96"/>
      <c r="E9" s="99"/>
      <c r="F9" s="25">
        <v>2137798.35</v>
      </c>
      <c r="G9" s="25">
        <v>2137798.35</v>
      </c>
      <c r="H9" s="25">
        <v>137798.35</v>
      </c>
      <c r="I9" s="25"/>
      <c r="J9" s="25"/>
      <c r="K9" s="25"/>
      <c r="L9" s="25">
        <v>2000000</v>
      </c>
      <c r="M9" s="25"/>
      <c r="N9" s="25"/>
      <c r="O9" s="25"/>
      <c r="P9" s="25"/>
      <c r="Q9" s="25">
        <v>2000000</v>
      </c>
    </row>
    <row r="10" ht="21" customHeight="1" spans="1:17">
      <c r="A10" s="75" t="s">
        <v>209</v>
      </c>
      <c r="B10" s="72" t="s">
        <v>273</v>
      </c>
      <c r="C10" s="72" t="s">
        <v>274</v>
      </c>
      <c r="D10" s="96" t="s">
        <v>275</v>
      </c>
      <c r="E10" s="99">
        <v>1</v>
      </c>
      <c r="F10" s="25">
        <v>132398.35</v>
      </c>
      <c r="G10" s="25">
        <v>132398.35</v>
      </c>
      <c r="H10" s="25">
        <v>132398.35</v>
      </c>
      <c r="I10" s="25"/>
      <c r="J10" s="25"/>
      <c r="K10" s="25"/>
      <c r="L10" s="25"/>
      <c r="M10" s="25"/>
      <c r="N10" s="25"/>
      <c r="O10" s="25"/>
      <c r="P10" s="25"/>
      <c r="Q10" s="25"/>
    </row>
    <row r="11" ht="21" customHeight="1" spans="1:17">
      <c r="A11" s="75" t="s">
        <v>209</v>
      </c>
      <c r="B11" s="72" t="s">
        <v>276</v>
      </c>
      <c r="C11" s="72" t="s">
        <v>274</v>
      </c>
      <c r="D11" s="96" t="s">
        <v>275</v>
      </c>
      <c r="E11" s="99">
        <v>1</v>
      </c>
      <c r="F11" s="25">
        <v>2000000</v>
      </c>
      <c r="G11" s="25">
        <v>2000000</v>
      </c>
      <c r="H11" s="25"/>
      <c r="I11" s="25"/>
      <c r="J11" s="25"/>
      <c r="K11" s="25"/>
      <c r="L11" s="25">
        <v>2000000</v>
      </c>
      <c r="M11" s="25"/>
      <c r="N11" s="25"/>
      <c r="O11" s="25"/>
      <c r="P11" s="25"/>
      <c r="Q11" s="25">
        <v>2000000</v>
      </c>
    </row>
    <row r="12" ht="21" customHeight="1" spans="1:17">
      <c r="A12" s="75" t="s">
        <v>176</v>
      </c>
      <c r="B12" s="72" t="s">
        <v>277</v>
      </c>
      <c r="C12" s="72" t="s">
        <v>278</v>
      </c>
      <c r="D12" s="96" t="s">
        <v>275</v>
      </c>
      <c r="E12" s="99">
        <v>32</v>
      </c>
      <c r="F12" s="25">
        <v>5400</v>
      </c>
      <c r="G12" s="25">
        <v>5400</v>
      </c>
      <c r="H12" s="25">
        <v>5400</v>
      </c>
      <c r="I12" s="25"/>
      <c r="J12" s="25"/>
      <c r="K12" s="25"/>
      <c r="L12" s="25"/>
      <c r="M12" s="25"/>
      <c r="N12" s="25"/>
      <c r="O12" s="25"/>
      <c r="P12" s="25"/>
      <c r="Q12" s="25"/>
    </row>
    <row r="13" ht="21" customHeight="1" spans="1:17">
      <c r="A13" s="76" t="s">
        <v>97</v>
      </c>
      <c r="B13" s="77"/>
      <c r="C13" s="77"/>
      <c r="D13" s="77"/>
      <c r="E13" s="98"/>
      <c r="F13" s="25">
        <v>2137798.35</v>
      </c>
      <c r="G13" s="25">
        <v>2137798.35</v>
      </c>
      <c r="H13" s="25">
        <v>137798.35</v>
      </c>
      <c r="I13" s="25"/>
      <c r="J13" s="25"/>
      <c r="K13" s="25"/>
      <c r="L13" s="25">
        <v>2000000</v>
      </c>
      <c r="M13" s="25"/>
      <c r="N13" s="25"/>
      <c r="O13" s="25"/>
      <c r="P13" s="25"/>
      <c r="Q13" s="25">
        <v>2000000</v>
      </c>
    </row>
  </sheetData>
  <mergeCells count="16">
    <mergeCell ref="A2:Q2"/>
    <mergeCell ref="A3:F3"/>
    <mergeCell ref="G4:Q4"/>
    <mergeCell ref="L5:Q5"/>
    <mergeCell ref="A13:E13"/>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4"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3"/>
  <sheetViews>
    <sheetView showZeros="0" workbookViewId="0">
      <selection activeCell="C26" sqref="C26"/>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62"/>
      <c r="B1" s="62"/>
      <c r="C1" s="62"/>
      <c r="D1" s="62"/>
      <c r="E1" s="62"/>
      <c r="F1" s="62"/>
      <c r="G1" s="62"/>
      <c r="H1" s="79"/>
      <c r="I1" s="62"/>
      <c r="J1" s="62"/>
      <c r="K1" s="62"/>
      <c r="L1" s="53"/>
      <c r="M1" s="88"/>
      <c r="N1" s="89" t="s">
        <v>279</v>
      </c>
    </row>
    <row r="2" ht="27.75" customHeight="1" spans="1:14">
      <c r="A2" s="56" t="s">
        <v>280</v>
      </c>
      <c r="B2" s="65"/>
      <c r="C2" s="65"/>
      <c r="D2" s="65"/>
      <c r="E2" s="65"/>
      <c r="F2" s="65"/>
      <c r="G2" s="65"/>
      <c r="H2" s="80"/>
      <c r="I2" s="65"/>
      <c r="J2" s="65"/>
      <c r="K2" s="65"/>
      <c r="L2" s="49"/>
      <c r="M2" s="80"/>
      <c r="N2" s="65"/>
    </row>
    <row r="3" ht="18.75" customHeight="1" spans="1:14">
      <c r="A3" s="57" t="str">
        <f>"单位名称："&amp;"昆明市西山区审计局"</f>
        <v>单位名称：昆明市西山区审计局</v>
      </c>
      <c r="B3" s="58"/>
      <c r="C3" s="58"/>
      <c r="D3" s="58"/>
      <c r="E3" s="58"/>
      <c r="F3" s="58"/>
      <c r="G3" s="58"/>
      <c r="H3" s="79"/>
      <c r="I3" s="62"/>
      <c r="J3" s="62"/>
      <c r="K3" s="62"/>
      <c r="L3" s="63"/>
      <c r="M3" s="90"/>
      <c r="N3" s="91" t="s">
        <v>122</v>
      </c>
    </row>
    <row r="4" ht="15.75" customHeight="1" spans="1:14">
      <c r="A4" s="6" t="s">
        <v>263</v>
      </c>
      <c r="B4" s="66" t="s">
        <v>281</v>
      </c>
      <c r="C4" s="66" t="s">
        <v>282</v>
      </c>
      <c r="D4" s="67" t="s">
        <v>138</v>
      </c>
      <c r="E4" s="67"/>
      <c r="F4" s="67"/>
      <c r="G4" s="67"/>
      <c r="H4" s="81"/>
      <c r="I4" s="67"/>
      <c r="J4" s="67"/>
      <c r="K4" s="67"/>
      <c r="L4" s="83"/>
      <c r="M4" s="81"/>
      <c r="N4" s="92"/>
    </row>
    <row r="5" ht="17.25" customHeight="1" spans="1:14">
      <c r="A5" s="8"/>
      <c r="B5" s="68"/>
      <c r="C5" s="68"/>
      <c r="D5" s="68" t="s">
        <v>30</v>
      </c>
      <c r="E5" s="68" t="s">
        <v>33</v>
      </c>
      <c r="F5" s="68" t="s">
        <v>269</v>
      </c>
      <c r="G5" s="68" t="s">
        <v>270</v>
      </c>
      <c r="H5" s="82" t="s">
        <v>271</v>
      </c>
      <c r="I5" s="84" t="s">
        <v>272</v>
      </c>
      <c r="J5" s="84"/>
      <c r="K5" s="84"/>
      <c r="L5" s="85"/>
      <c r="M5" s="93"/>
      <c r="N5" s="69"/>
    </row>
    <row r="6" ht="54" customHeight="1" spans="1:14">
      <c r="A6" s="10"/>
      <c r="B6" s="69"/>
      <c r="C6" s="69"/>
      <c r="D6" s="69"/>
      <c r="E6" s="69"/>
      <c r="F6" s="69"/>
      <c r="G6" s="69"/>
      <c r="H6" s="70"/>
      <c r="I6" s="69" t="s">
        <v>32</v>
      </c>
      <c r="J6" s="69" t="s">
        <v>43</v>
      </c>
      <c r="K6" s="69" t="s">
        <v>145</v>
      </c>
      <c r="L6" s="86" t="s">
        <v>39</v>
      </c>
      <c r="M6" s="70" t="s">
        <v>40</v>
      </c>
      <c r="N6" s="69" t="s">
        <v>41</v>
      </c>
    </row>
    <row r="7" ht="15" customHeight="1" spans="1:14">
      <c r="A7" s="10">
        <v>1</v>
      </c>
      <c r="B7" s="69">
        <v>2</v>
      </c>
      <c r="C7" s="69">
        <v>3</v>
      </c>
      <c r="D7" s="70">
        <v>4</v>
      </c>
      <c r="E7" s="70">
        <v>5</v>
      </c>
      <c r="F7" s="70">
        <v>6</v>
      </c>
      <c r="G7" s="70">
        <v>7</v>
      </c>
      <c r="H7" s="70">
        <v>8</v>
      </c>
      <c r="I7" s="70">
        <v>9</v>
      </c>
      <c r="J7" s="70">
        <v>10</v>
      </c>
      <c r="K7" s="70">
        <v>11</v>
      </c>
      <c r="L7" s="70">
        <v>12</v>
      </c>
      <c r="M7" s="70">
        <v>13</v>
      </c>
      <c r="N7" s="70">
        <v>14</v>
      </c>
    </row>
    <row r="8" ht="21" customHeight="1" spans="1:14">
      <c r="A8" s="71" t="s">
        <v>45</v>
      </c>
      <c r="B8" s="72"/>
      <c r="C8" s="72"/>
      <c r="D8" s="73">
        <v>2144398.35</v>
      </c>
      <c r="E8" s="73">
        <v>144398.35</v>
      </c>
      <c r="F8" s="73"/>
      <c r="G8" s="73"/>
      <c r="H8" s="73"/>
      <c r="I8" s="73">
        <v>2000000</v>
      </c>
      <c r="J8" s="73"/>
      <c r="K8" s="73"/>
      <c r="L8" s="87"/>
      <c r="M8" s="73"/>
      <c r="N8" s="73">
        <v>2000000</v>
      </c>
    </row>
    <row r="9" ht="21" customHeight="1" spans="1:14">
      <c r="A9" s="74" t="s">
        <v>45</v>
      </c>
      <c r="B9" s="72"/>
      <c r="C9" s="72"/>
      <c r="D9" s="73">
        <v>2144398.35</v>
      </c>
      <c r="E9" s="73">
        <v>144398.35</v>
      </c>
      <c r="F9" s="73"/>
      <c r="G9" s="73"/>
      <c r="H9" s="73"/>
      <c r="I9" s="73">
        <v>2000000</v>
      </c>
      <c r="J9" s="73"/>
      <c r="K9" s="73"/>
      <c r="L9" s="87"/>
      <c r="M9" s="73"/>
      <c r="N9" s="73">
        <v>2000000</v>
      </c>
    </row>
    <row r="10" ht="21" customHeight="1" spans="1:14">
      <c r="A10" s="75" t="s">
        <v>209</v>
      </c>
      <c r="B10" s="72" t="s">
        <v>283</v>
      </c>
      <c r="C10" s="72" t="s">
        <v>284</v>
      </c>
      <c r="D10" s="73">
        <v>12000</v>
      </c>
      <c r="E10" s="73">
        <v>12000</v>
      </c>
      <c r="F10" s="73"/>
      <c r="G10" s="73"/>
      <c r="H10" s="73"/>
      <c r="I10" s="73"/>
      <c r="J10" s="73"/>
      <c r="K10" s="73"/>
      <c r="L10" s="87"/>
      <c r="M10" s="73"/>
      <c r="N10" s="73"/>
    </row>
    <row r="11" ht="21" customHeight="1" spans="1:14">
      <c r="A11" s="75" t="s">
        <v>209</v>
      </c>
      <c r="B11" s="72" t="s">
        <v>273</v>
      </c>
      <c r="C11" s="72" t="s">
        <v>285</v>
      </c>
      <c r="D11" s="73">
        <v>132398.35</v>
      </c>
      <c r="E11" s="73">
        <v>132398.35</v>
      </c>
      <c r="F11" s="73"/>
      <c r="G11" s="73"/>
      <c r="H11" s="73"/>
      <c r="I11" s="73"/>
      <c r="J11" s="73"/>
      <c r="K11" s="73"/>
      <c r="L11" s="87"/>
      <c r="M11" s="73"/>
      <c r="N11" s="73"/>
    </row>
    <row r="12" ht="21" customHeight="1" spans="1:14">
      <c r="A12" s="75" t="s">
        <v>209</v>
      </c>
      <c r="B12" s="72" t="s">
        <v>276</v>
      </c>
      <c r="C12" s="72" t="s">
        <v>285</v>
      </c>
      <c r="D12" s="73">
        <v>2000000</v>
      </c>
      <c r="E12" s="73"/>
      <c r="F12" s="73"/>
      <c r="G12" s="73"/>
      <c r="H12" s="73"/>
      <c r="I12" s="73">
        <v>2000000</v>
      </c>
      <c r="J12" s="73"/>
      <c r="K12" s="73"/>
      <c r="L12" s="87"/>
      <c r="M12" s="73"/>
      <c r="N12" s="73">
        <v>2000000</v>
      </c>
    </row>
    <row r="13" ht="21" customHeight="1" spans="1:14">
      <c r="A13" s="76" t="s">
        <v>97</v>
      </c>
      <c r="B13" s="77"/>
      <c r="C13" s="78"/>
      <c r="D13" s="73">
        <v>2144398.35</v>
      </c>
      <c r="E13" s="73">
        <v>144398.35</v>
      </c>
      <c r="F13" s="73"/>
      <c r="G13" s="73"/>
      <c r="H13" s="73"/>
      <c r="I13" s="73">
        <v>2000000</v>
      </c>
      <c r="J13" s="73"/>
      <c r="K13" s="73"/>
      <c r="L13" s="87"/>
      <c r="M13" s="73"/>
      <c r="N13" s="73">
        <v>2000000</v>
      </c>
    </row>
  </sheetData>
  <mergeCells count="13">
    <mergeCell ref="A2:N2"/>
    <mergeCell ref="A3:C3"/>
    <mergeCell ref="D4:N4"/>
    <mergeCell ref="I5:N5"/>
    <mergeCell ref="A13:C13"/>
    <mergeCell ref="A4:A6"/>
    <mergeCell ref="B4:B6"/>
    <mergeCell ref="C4:C6"/>
    <mergeCell ref="D5:D6"/>
    <mergeCell ref="E5:E6"/>
    <mergeCell ref="F5:F6"/>
    <mergeCell ref="G5:G6"/>
    <mergeCell ref="H5:H6"/>
  </mergeCells>
  <pageMargins left="0.75" right="0.75" top="1" bottom="1" header="0.5" footer="0.5"/>
  <pageSetup paperSize="9" scale="46"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15" sqref="A15"/>
    </sheetView>
  </sheetViews>
  <sheetFormatPr defaultColWidth="9.14166666666667" defaultRowHeight="14.25" customHeight="1"/>
  <cols>
    <col min="1" max="1" width="31.8666666666667" customWidth="1"/>
    <col min="2" max="15" width="17.175" customWidth="1"/>
    <col min="16" max="22" width="17.0333333333333" customWidth="1"/>
    <col min="23" max="23" width="17" customWidth="1"/>
    <col min="24" max="24" width="17.0333333333333" customWidth="1"/>
  </cols>
  <sheetData>
    <row r="1" ht="13.5" customHeight="1" spans="4:24">
      <c r="D1" s="55"/>
      <c r="W1" s="53"/>
      <c r="X1" s="53" t="s">
        <v>286</v>
      </c>
    </row>
    <row r="2" ht="27.75" customHeight="1" spans="1:24">
      <c r="A2" s="56" t="s">
        <v>287</v>
      </c>
      <c r="B2" s="26"/>
      <c r="C2" s="26"/>
      <c r="D2" s="26"/>
      <c r="E2" s="26"/>
      <c r="F2" s="26"/>
      <c r="G2" s="26"/>
      <c r="H2" s="26"/>
      <c r="I2" s="26"/>
      <c r="J2" s="26"/>
      <c r="K2" s="26"/>
      <c r="L2" s="26"/>
      <c r="M2" s="26"/>
      <c r="N2" s="26"/>
      <c r="O2" s="26"/>
      <c r="P2" s="26"/>
      <c r="Q2" s="26"/>
      <c r="R2" s="26"/>
      <c r="S2" s="26"/>
      <c r="T2" s="26"/>
      <c r="U2" s="26"/>
      <c r="V2" s="26"/>
      <c r="W2" s="26"/>
      <c r="X2" s="26"/>
    </row>
    <row r="3" ht="18" customHeight="1" spans="1:24">
      <c r="A3" s="57" t="str">
        <f>"单位名称："&amp;"昆明市西山区审计局"</f>
        <v>单位名称：昆明市西山区审计局</v>
      </c>
      <c r="B3" s="58"/>
      <c r="C3" s="58"/>
      <c r="D3" s="59"/>
      <c r="E3" s="62"/>
      <c r="F3" s="62"/>
      <c r="G3" s="62"/>
      <c r="H3" s="62"/>
      <c r="I3" s="62"/>
      <c r="W3" s="63"/>
      <c r="X3" s="63" t="s">
        <v>122</v>
      </c>
    </row>
    <row r="4" ht="19.5" customHeight="1" spans="1:24">
      <c r="A4" s="23" t="s">
        <v>288</v>
      </c>
      <c r="B4" s="20" t="s">
        <v>138</v>
      </c>
      <c r="C4" s="21"/>
      <c r="D4" s="21"/>
      <c r="E4" s="61" t="s">
        <v>289</v>
      </c>
      <c r="F4" s="61"/>
      <c r="G4" s="61"/>
      <c r="H4" s="61"/>
      <c r="I4" s="61"/>
      <c r="J4" s="61"/>
      <c r="K4" s="61"/>
      <c r="L4" s="61"/>
      <c r="M4" s="61"/>
      <c r="N4" s="61"/>
      <c r="O4" s="61"/>
      <c r="P4" s="61"/>
      <c r="Q4" s="61"/>
      <c r="R4" s="61"/>
      <c r="S4" s="61"/>
      <c r="T4" s="61"/>
      <c r="U4" s="61"/>
      <c r="V4" s="61"/>
      <c r="W4" s="61"/>
      <c r="X4" s="61"/>
    </row>
    <row r="5" ht="40.5" customHeight="1" spans="1:24">
      <c r="A5" s="24"/>
      <c r="B5" s="30" t="s">
        <v>30</v>
      </c>
      <c r="C5" s="6" t="s">
        <v>33</v>
      </c>
      <c r="D5" s="60" t="s">
        <v>290</v>
      </c>
      <c r="E5" s="61" t="s">
        <v>291</v>
      </c>
      <c r="F5" s="61" t="s">
        <v>292</v>
      </c>
      <c r="G5" s="61" t="s">
        <v>293</v>
      </c>
      <c r="H5" s="61" t="s">
        <v>294</v>
      </c>
      <c r="I5" s="61" t="s">
        <v>295</v>
      </c>
      <c r="J5" s="61" t="s">
        <v>296</v>
      </c>
      <c r="K5" s="61" t="s">
        <v>297</v>
      </c>
      <c r="L5" s="61" t="s">
        <v>298</v>
      </c>
      <c r="M5" s="61" t="s">
        <v>299</v>
      </c>
      <c r="N5" s="61" t="s">
        <v>300</v>
      </c>
      <c r="O5" s="61" t="s">
        <v>301</v>
      </c>
      <c r="P5" s="61" t="s">
        <v>302</v>
      </c>
      <c r="Q5" s="61" t="s">
        <v>303</v>
      </c>
      <c r="R5" s="61" t="s">
        <v>304</v>
      </c>
      <c r="S5" s="61" t="s">
        <v>305</v>
      </c>
      <c r="T5" s="61" t="s">
        <v>306</v>
      </c>
      <c r="U5" s="61" t="s">
        <v>307</v>
      </c>
      <c r="V5" s="61" t="s">
        <v>308</v>
      </c>
      <c r="W5" s="61" t="s">
        <v>309</v>
      </c>
      <c r="X5" s="61" t="s">
        <v>310</v>
      </c>
    </row>
    <row r="6" ht="19.5" customHeight="1" spans="1:24">
      <c r="A6" s="61">
        <v>1</v>
      </c>
      <c r="B6" s="61">
        <v>2</v>
      </c>
      <c r="C6" s="61">
        <v>3</v>
      </c>
      <c r="D6" s="20">
        <v>4</v>
      </c>
      <c r="E6" s="61">
        <v>5</v>
      </c>
      <c r="F6" s="61">
        <v>6</v>
      </c>
      <c r="G6" s="61">
        <v>7</v>
      </c>
      <c r="H6" s="20">
        <v>8</v>
      </c>
      <c r="I6" s="61">
        <v>9</v>
      </c>
      <c r="J6" s="61">
        <v>10</v>
      </c>
      <c r="K6" s="61">
        <v>11</v>
      </c>
      <c r="L6" s="20">
        <v>12</v>
      </c>
      <c r="M6" s="61">
        <v>13</v>
      </c>
      <c r="N6" s="61">
        <v>14</v>
      </c>
      <c r="O6" s="61">
        <v>15</v>
      </c>
      <c r="P6" s="20">
        <v>16</v>
      </c>
      <c r="Q6" s="61">
        <v>17</v>
      </c>
      <c r="R6" s="61">
        <v>18</v>
      </c>
      <c r="S6" s="61">
        <v>19</v>
      </c>
      <c r="T6" s="20">
        <v>20</v>
      </c>
      <c r="U6" s="20">
        <v>21</v>
      </c>
      <c r="V6" s="20">
        <v>22</v>
      </c>
      <c r="W6" s="61">
        <v>23</v>
      </c>
      <c r="X6" s="61">
        <v>24</v>
      </c>
    </row>
    <row r="7" ht="28.4" customHeight="1" spans="1:24">
      <c r="A7" s="27"/>
      <c r="B7" s="25"/>
      <c r="C7" s="25"/>
      <c r="D7" s="25"/>
      <c r="E7" s="25"/>
      <c r="F7" s="25"/>
      <c r="G7" s="25"/>
      <c r="H7" s="25"/>
      <c r="I7" s="25"/>
      <c r="J7" s="25"/>
      <c r="K7" s="25"/>
      <c r="L7" s="25"/>
      <c r="M7" s="25"/>
      <c r="N7" s="25"/>
      <c r="O7" s="25"/>
      <c r="P7" s="25"/>
      <c r="Q7" s="25"/>
      <c r="R7" s="25"/>
      <c r="S7" s="25"/>
      <c r="T7" s="25"/>
      <c r="U7" s="25"/>
      <c r="V7" s="25"/>
      <c r="W7" s="64"/>
      <c r="X7" s="25"/>
    </row>
    <row r="8" ht="29.9" customHeight="1" spans="1:24">
      <c r="A8" s="27"/>
      <c r="B8" s="25"/>
      <c r="C8" s="25"/>
      <c r="D8" s="25"/>
      <c r="E8" s="25"/>
      <c r="F8" s="25"/>
      <c r="G8" s="25"/>
      <c r="H8" s="25"/>
      <c r="I8" s="25"/>
      <c r="J8" s="25"/>
      <c r="K8" s="25"/>
      <c r="L8" s="25"/>
      <c r="M8" s="25"/>
      <c r="N8" s="25"/>
      <c r="O8" s="25"/>
      <c r="P8" s="25"/>
      <c r="Q8" s="25"/>
      <c r="R8" s="25"/>
      <c r="S8" s="25"/>
      <c r="T8" s="25"/>
      <c r="U8" s="25"/>
      <c r="V8" s="25"/>
      <c r="W8" s="64"/>
      <c r="X8" s="25"/>
    </row>
    <row r="9" customHeight="1" spans="1:1">
      <c r="A9" t="s">
        <v>311</v>
      </c>
    </row>
  </sheetData>
  <mergeCells count="5">
    <mergeCell ref="A2:X2"/>
    <mergeCell ref="A3:I3"/>
    <mergeCell ref="B4:D4"/>
    <mergeCell ref="E4:X4"/>
    <mergeCell ref="A4:A5"/>
  </mergeCells>
  <pageMargins left="0.75" right="0.75" top="1" bottom="1" header="0.5" footer="0.5"/>
  <pageSetup paperSize="9" scale="28"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15" sqref="A15"/>
    </sheetView>
  </sheetViews>
  <sheetFormatPr defaultColWidth="9.14166666666667" defaultRowHeight="12" customHeight="1" outlineLevelRow="7"/>
  <cols>
    <col min="1" max="1" width="28.9583333333333" customWidth="1"/>
    <col min="2" max="2" width="29" customWidth="1"/>
    <col min="3" max="3" width="16.3166666666667"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8.675" customWidth="1"/>
  </cols>
  <sheetData>
    <row r="1" customHeight="1" spans="10:10">
      <c r="J1" s="53" t="s">
        <v>312</v>
      </c>
    </row>
    <row r="2" ht="28.5" customHeight="1" spans="1:10">
      <c r="A2" s="44" t="s">
        <v>313</v>
      </c>
      <c r="B2" s="26"/>
      <c r="C2" s="26"/>
      <c r="D2" s="26"/>
      <c r="E2" s="26"/>
      <c r="F2" s="49"/>
      <c r="G2" s="26"/>
      <c r="H2" s="49"/>
      <c r="I2" s="49"/>
      <c r="J2" s="26"/>
    </row>
    <row r="3" ht="17.25" customHeight="1" spans="1:1">
      <c r="A3" s="3" t="str">
        <f>"单位名称："&amp;"昆明市西山区审计局"</f>
        <v>单位名称：昆明市西山区审计局</v>
      </c>
    </row>
    <row r="4" ht="44.25" customHeight="1" spans="1:10">
      <c r="A4" s="45" t="s">
        <v>216</v>
      </c>
      <c r="B4" s="45" t="s">
        <v>217</v>
      </c>
      <c r="C4" s="45" t="s">
        <v>218</v>
      </c>
      <c r="D4" s="45" t="s">
        <v>219</v>
      </c>
      <c r="E4" s="45" t="s">
        <v>220</v>
      </c>
      <c r="F4" s="50" t="s">
        <v>221</v>
      </c>
      <c r="G4" s="45" t="s">
        <v>222</v>
      </c>
      <c r="H4" s="50" t="s">
        <v>223</v>
      </c>
      <c r="I4" s="50" t="s">
        <v>224</v>
      </c>
      <c r="J4" s="45" t="s">
        <v>225</v>
      </c>
    </row>
    <row r="5" ht="14.25" customHeight="1" spans="1:10">
      <c r="A5" s="45">
        <v>1</v>
      </c>
      <c r="B5" s="45">
        <v>2</v>
      </c>
      <c r="C5" s="45">
        <v>3</v>
      </c>
      <c r="D5" s="45">
        <v>4</v>
      </c>
      <c r="E5" s="45">
        <v>5</v>
      </c>
      <c r="F5" s="50">
        <v>6</v>
      </c>
      <c r="G5" s="45">
        <v>7</v>
      </c>
      <c r="H5" s="50">
        <v>8</v>
      </c>
      <c r="I5" s="50">
        <v>9</v>
      </c>
      <c r="J5" s="45">
        <v>10</v>
      </c>
    </row>
    <row r="6" ht="21.8" customHeight="1" spans="1:10">
      <c r="A6" s="46"/>
      <c r="B6" s="47"/>
      <c r="C6" s="47"/>
      <c r="D6" s="47"/>
      <c r="E6" s="51"/>
      <c r="F6" s="52"/>
      <c r="G6" s="51"/>
      <c r="H6" s="52"/>
      <c r="I6" s="52"/>
      <c r="J6" s="51"/>
    </row>
    <row r="7" ht="60.8" customHeight="1" spans="1:10">
      <c r="A7" s="46"/>
      <c r="B7" s="48"/>
      <c r="C7" s="48"/>
      <c r="D7" s="48"/>
      <c r="E7" s="46"/>
      <c r="F7" s="48"/>
      <c r="G7" s="46"/>
      <c r="H7" s="48"/>
      <c r="I7" s="48"/>
      <c r="J7" s="54"/>
    </row>
    <row r="8" customHeight="1" spans="1:1">
      <c r="A8" t="s">
        <v>314</v>
      </c>
    </row>
  </sheetData>
  <mergeCells count="2">
    <mergeCell ref="A2:J2"/>
    <mergeCell ref="A3:H3"/>
  </mergeCells>
  <pageMargins left="0.75" right="0.75" top="1" bottom="1" header="0.5" footer="0.5"/>
  <pageSetup paperSize="9" scale="60"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workbookViewId="0">
      <selection activeCell="D31" sqref="D31"/>
    </sheetView>
  </sheetViews>
  <sheetFormatPr defaultColWidth="8.85" defaultRowHeight="15" customHeight="1" outlineLevelCol="7"/>
  <cols>
    <col min="1" max="1" width="36.0333333333333"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ht="18.75" customHeight="1" spans="1:8">
      <c r="A1" s="33"/>
      <c r="B1" s="33"/>
      <c r="C1" s="33"/>
      <c r="D1" s="33"/>
      <c r="E1" s="33"/>
      <c r="F1" s="33"/>
      <c r="G1" s="33"/>
      <c r="H1" s="39" t="s">
        <v>315</v>
      </c>
    </row>
    <row r="2" ht="30.65" customHeight="1" spans="1:8">
      <c r="A2" s="34" t="s">
        <v>316</v>
      </c>
      <c r="B2" s="34"/>
      <c r="C2" s="34"/>
      <c r="D2" s="34"/>
      <c r="E2" s="34"/>
      <c r="F2" s="34"/>
      <c r="G2" s="34"/>
      <c r="H2" s="34"/>
    </row>
    <row r="3" ht="18.75" customHeight="1" spans="1:8">
      <c r="A3" s="33" t="s">
        <v>317</v>
      </c>
      <c r="B3" s="33"/>
      <c r="C3" s="33"/>
      <c r="D3" s="33"/>
      <c r="E3" s="33"/>
      <c r="F3" s="33"/>
      <c r="G3" s="33"/>
      <c r="H3" s="33"/>
    </row>
    <row r="4" ht="18.75" customHeight="1" spans="1:8">
      <c r="A4" s="35" t="s">
        <v>131</v>
      </c>
      <c r="B4" s="35" t="s">
        <v>318</v>
      </c>
      <c r="C4" s="35" t="s">
        <v>319</v>
      </c>
      <c r="D4" s="35" t="s">
        <v>320</v>
      </c>
      <c r="E4" s="35" t="s">
        <v>321</v>
      </c>
      <c r="F4" s="35" t="s">
        <v>322</v>
      </c>
      <c r="G4" s="35"/>
      <c r="H4" s="35"/>
    </row>
    <row r="5" ht="18.75" customHeight="1" spans="1:8">
      <c r="A5" s="35"/>
      <c r="B5" s="35"/>
      <c r="C5" s="35"/>
      <c r="D5" s="35"/>
      <c r="E5" s="35"/>
      <c r="F5" s="35" t="s">
        <v>267</v>
      </c>
      <c r="G5" s="35" t="s">
        <v>323</v>
      </c>
      <c r="H5" s="35" t="s">
        <v>324</v>
      </c>
    </row>
    <row r="6" ht="18.75" customHeight="1" spans="1:8">
      <c r="A6" s="36" t="s">
        <v>114</v>
      </c>
      <c r="B6" s="36" t="s">
        <v>115</v>
      </c>
      <c r="C6" s="36" t="s">
        <v>116</v>
      </c>
      <c r="D6" s="36" t="s">
        <v>325</v>
      </c>
      <c r="E6" s="36" t="s">
        <v>117</v>
      </c>
      <c r="F6" s="36" t="s">
        <v>118</v>
      </c>
      <c r="G6" s="36" t="s">
        <v>119</v>
      </c>
      <c r="H6" s="36" t="s">
        <v>326</v>
      </c>
    </row>
    <row r="7" ht="29.9" customHeight="1" spans="1:8">
      <c r="A7" s="37" t="s">
        <v>45</v>
      </c>
      <c r="B7" s="37"/>
      <c r="C7" s="37"/>
      <c r="D7" s="37"/>
      <c r="E7" s="35"/>
      <c r="F7" s="40">
        <v>6</v>
      </c>
      <c r="G7" s="41"/>
      <c r="H7" s="41">
        <v>5914</v>
      </c>
    </row>
    <row r="8" ht="29.9" customHeight="1" spans="1:8">
      <c r="A8" s="38" t="s">
        <v>45</v>
      </c>
      <c r="B8" s="37" t="s">
        <v>327</v>
      </c>
      <c r="C8" s="37" t="s">
        <v>328</v>
      </c>
      <c r="D8" s="37" t="s">
        <v>329</v>
      </c>
      <c r="E8" s="35" t="s">
        <v>330</v>
      </c>
      <c r="F8" s="40">
        <v>1</v>
      </c>
      <c r="G8" s="41">
        <v>3314</v>
      </c>
      <c r="H8" s="41">
        <v>3314</v>
      </c>
    </row>
    <row r="9" ht="29.9" customHeight="1" spans="1:8">
      <c r="A9" s="38" t="s">
        <v>45</v>
      </c>
      <c r="B9" s="37" t="s">
        <v>327</v>
      </c>
      <c r="C9" s="37" t="s">
        <v>328</v>
      </c>
      <c r="D9" s="37" t="s">
        <v>331</v>
      </c>
      <c r="E9" s="35" t="s">
        <v>330</v>
      </c>
      <c r="F9" s="40">
        <v>5</v>
      </c>
      <c r="G9" s="41">
        <v>520</v>
      </c>
      <c r="H9" s="41">
        <v>2600</v>
      </c>
    </row>
    <row r="10" ht="20.15" customHeight="1" spans="1:8">
      <c r="A10" s="35" t="s">
        <v>30</v>
      </c>
      <c r="B10" s="35"/>
      <c r="C10" s="35"/>
      <c r="D10" s="35"/>
      <c r="E10" s="35"/>
      <c r="F10" s="40">
        <v>6</v>
      </c>
      <c r="G10" s="41"/>
      <c r="H10" s="41">
        <v>5914</v>
      </c>
    </row>
    <row r="11" ht="19.5" customHeight="1" spans="1:8">
      <c r="A11" s="37" t="s">
        <v>332</v>
      </c>
      <c r="B11" s="37"/>
      <c r="C11" s="37"/>
      <c r="D11" s="37"/>
      <c r="E11" s="37"/>
      <c r="F11" s="42"/>
      <c r="G11" s="43"/>
      <c r="H11" s="43"/>
    </row>
  </sheetData>
  <mergeCells count="9">
    <mergeCell ref="A2:H2"/>
    <mergeCell ref="F4:H4"/>
    <mergeCell ref="A10:E10"/>
    <mergeCell ref="A11:H11"/>
    <mergeCell ref="A4:A5"/>
    <mergeCell ref="B4:B5"/>
    <mergeCell ref="C4:C5"/>
    <mergeCell ref="D4:D5"/>
    <mergeCell ref="E4:E5"/>
  </mergeCells>
  <pageMargins left="0.75" right="0.75" top="1" bottom="1" header="0.5" footer="0.5"/>
  <pageSetup paperSize="9" scale="6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B18" sqref="B18"/>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4:11">
      <c r="D1" s="1"/>
      <c r="E1" s="1"/>
      <c r="F1" s="1"/>
      <c r="G1" s="1"/>
      <c r="K1" s="17" t="s">
        <v>333</v>
      </c>
    </row>
    <row r="2" ht="27.75" customHeight="1" spans="1:11">
      <c r="A2" s="26" t="s">
        <v>334</v>
      </c>
      <c r="B2" s="26"/>
      <c r="C2" s="26"/>
      <c r="D2" s="26"/>
      <c r="E2" s="26"/>
      <c r="F2" s="26"/>
      <c r="G2" s="26"/>
      <c r="H2" s="26"/>
      <c r="I2" s="26"/>
      <c r="J2" s="26"/>
      <c r="K2" s="26"/>
    </row>
    <row r="3" ht="13.5" customHeight="1" spans="1:11">
      <c r="A3" s="3" t="str">
        <f>"单位名称："&amp;"昆明市西山区审计局"</f>
        <v>单位名称：昆明市西山区审计局</v>
      </c>
      <c r="B3" s="4"/>
      <c r="C3" s="4"/>
      <c r="D3" s="4"/>
      <c r="E3" s="4"/>
      <c r="F3" s="4"/>
      <c r="G3" s="4"/>
      <c r="H3" s="18"/>
      <c r="I3" s="18"/>
      <c r="J3" s="18"/>
      <c r="K3" s="19" t="s">
        <v>122</v>
      </c>
    </row>
    <row r="4" ht="21.75" customHeight="1" spans="1:11">
      <c r="A4" s="5" t="s">
        <v>205</v>
      </c>
      <c r="B4" s="5" t="s">
        <v>133</v>
      </c>
      <c r="C4" s="5" t="s">
        <v>206</v>
      </c>
      <c r="D4" s="6" t="s">
        <v>134</v>
      </c>
      <c r="E4" s="6" t="s">
        <v>135</v>
      </c>
      <c r="F4" s="6" t="s">
        <v>136</v>
      </c>
      <c r="G4" s="6" t="s">
        <v>137</v>
      </c>
      <c r="H4" s="23" t="s">
        <v>30</v>
      </c>
      <c r="I4" s="20" t="s">
        <v>335</v>
      </c>
      <c r="J4" s="21"/>
      <c r="K4" s="22"/>
    </row>
    <row r="5" ht="21.75" customHeight="1" spans="1:11">
      <c r="A5" s="7"/>
      <c r="B5" s="7"/>
      <c r="C5" s="7"/>
      <c r="D5" s="8"/>
      <c r="E5" s="8"/>
      <c r="F5" s="8"/>
      <c r="G5" s="8"/>
      <c r="H5" s="30"/>
      <c r="I5" s="6" t="s">
        <v>33</v>
      </c>
      <c r="J5" s="6" t="s">
        <v>34</v>
      </c>
      <c r="K5" s="6" t="s">
        <v>35</v>
      </c>
    </row>
    <row r="6" ht="40.5" customHeight="1" spans="1:11">
      <c r="A6" s="9"/>
      <c r="B6" s="9"/>
      <c r="C6" s="9"/>
      <c r="D6" s="10"/>
      <c r="E6" s="10"/>
      <c r="F6" s="10"/>
      <c r="G6" s="10"/>
      <c r="H6" s="24"/>
      <c r="I6" s="10" t="s">
        <v>32</v>
      </c>
      <c r="J6" s="10"/>
      <c r="K6" s="10"/>
    </row>
    <row r="7" ht="15" customHeight="1" spans="1:11">
      <c r="A7" s="11">
        <v>1</v>
      </c>
      <c r="B7" s="11">
        <v>2</v>
      </c>
      <c r="C7" s="11">
        <v>3</v>
      </c>
      <c r="D7" s="11">
        <v>4</v>
      </c>
      <c r="E7" s="11">
        <v>5</v>
      </c>
      <c r="F7" s="11">
        <v>6</v>
      </c>
      <c r="G7" s="11">
        <v>7</v>
      </c>
      <c r="H7" s="11">
        <v>8</v>
      </c>
      <c r="I7" s="11">
        <v>9</v>
      </c>
      <c r="J7" s="32">
        <v>10</v>
      </c>
      <c r="K7" s="32">
        <v>11</v>
      </c>
    </row>
    <row r="8" ht="30.65" customHeight="1" spans="1:11">
      <c r="A8" s="27"/>
      <c r="B8" s="12"/>
      <c r="C8" s="27"/>
      <c r="D8" s="27"/>
      <c r="E8" s="27"/>
      <c r="F8" s="27"/>
      <c r="G8" s="27"/>
      <c r="H8" s="25"/>
      <c r="I8" s="25"/>
      <c r="J8" s="25"/>
      <c r="K8" s="25"/>
    </row>
    <row r="9" ht="30.65" customHeight="1" spans="1:11">
      <c r="A9" s="12"/>
      <c r="B9" s="12"/>
      <c r="C9" s="12"/>
      <c r="D9" s="12"/>
      <c r="E9" s="12"/>
      <c r="F9" s="12"/>
      <c r="G9" s="12"/>
      <c r="H9" s="25"/>
      <c r="I9" s="25"/>
      <c r="J9" s="25"/>
      <c r="K9" s="25"/>
    </row>
    <row r="10" ht="18.75" customHeight="1" spans="1:11">
      <c r="A10" s="28" t="s">
        <v>97</v>
      </c>
      <c r="B10" s="29"/>
      <c r="C10" s="29"/>
      <c r="D10" s="29"/>
      <c r="E10" s="29"/>
      <c r="F10" s="29"/>
      <c r="G10" s="31"/>
      <c r="H10" s="25"/>
      <c r="I10" s="25"/>
      <c r="J10" s="25"/>
      <c r="K10" s="25"/>
    </row>
    <row r="11" customHeight="1" spans="1:1">
      <c r="A11" t="s">
        <v>336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5"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0"/>
  <sheetViews>
    <sheetView showZeros="0" workbookViewId="0">
      <selection activeCell="A23" sqref="A23"/>
    </sheetView>
  </sheetViews>
  <sheetFormatPr defaultColWidth="9.14166666666667" defaultRowHeight="14.25" customHeight="1" outlineLevelCol="6"/>
  <cols>
    <col min="1" max="1" width="37.7416666666667" customWidth="1"/>
    <col min="2" max="2" width="28" customWidth="1"/>
    <col min="3" max="3" width="37.6" customWidth="1"/>
    <col min="4" max="4" width="17.0333333333333" customWidth="1"/>
    <col min="5" max="7" width="27.0333333333333" customWidth="1"/>
  </cols>
  <sheetData>
    <row r="1" ht="13.5" customHeight="1" spans="4:7">
      <c r="D1" s="1"/>
      <c r="G1" s="17" t="s">
        <v>337</v>
      </c>
    </row>
    <row r="2" ht="27.75" customHeight="1" spans="1:7">
      <c r="A2" s="2" t="s">
        <v>338</v>
      </c>
      <c r="B2" s="2"/>
      <c r="C2" s="2"/>
      <c r="D2" s="2"/>
      <c r="E2" s="2"/>
      <c r="F2" s="2"/>
      <c r="G2" s="2"/>
    </row>
    <row r="3" ht="13.5" customHeight="1" spans="1:7">
      <c r="A3" s="3" t="str">
        <f>"单位名称："&amp;"昆明市西山区审计局"</f>
        <v>单位名称：昆明市西山区审计局</v>
      </c>
      <c r="B3" s="4"/>
      <c r="C3" s="4"/>
      <c r="D3" s="4"/>
      <c r="E3" s="18"/>
      <c r="F3" s="18"/>
      <c r="G3" s="19" t="s">
        <v>122</v>
      </c>
    </row>
    <row r="4" ht="21.75" customHeight="1" spans="1:7">
      <c r="A4" s="5" t="s">
        <v>206</v>
      </c>
      <c r="B4" s="5" t="s">
        <v>205</v>
      </c>
      <c r="C4" s="5" t="s">
        <v>133</v>
      </c>
      <c r="D4" s="6" t="s">
        <v>339</v>
      </c>
      <c r="E4" s="20" t="s">
        <v>33</v>
      </c>
      <c r="F4" s="21"/>
      <c r="G4" s="22"/>
    </row>
    <row r="5" ht="21.75" customHeight="1" spans="1:7">
      <c r="A5" s="7"/>
      <c r="B5" s="7"/>
      <c r="C5" s="7"/>
      <c r="D5" s="8"/>
      <c r="E5" s="23" t="s">
        <v>340</v>
      </c>
      <c r="F5" s="6" t="s">
        <v>341</v>
      </c>
      <c r="G5" s="6" t="s">
        <v>342</v>
      </c>
    </row>
    <row r="6" ht="40.5" customHeight="1" spans="1:7">
      <c r="A6" s="9"/>
      <c r="B6" s="9"/>
      <c r="C6" s="9"/>
      <c r="D6" s="10"/>
      <c r="E6" s="24"/>
      <c r="F6" s="10" t="s">
        <v>32</v>
      </c>
      <c r="G6" s="10"/>
    </row>
    <row r="7" ht="15" customHeight="1" spans="1:7">
      <c r="A7" s="11">
        <v>1</v>
      </c>
      <c r="B7" s="11">
        <v>2</v>
      </c>
      <c r="C7" s="11">
        <v>3</v>
      </c>
      <c r="D7" s="11">
        <v>4</v>
      </c>
      <c r="E7" s="11">
        <v>5</v>
      </c>
      <c r="F7" s="11">
        <v>6</v>
      </c>
      <c r="G7" s="11">
        <v>7</v>
      </c>
    </row>
    <row r="8" ht="29.9" customHeight="1" spans="1:7">
      <c r="A8" s="12" t="s">
        <v>45</v>
      </c>
      <c r="B8" s="13"/>
      <c r="C8" s="13"/>
      <c r="D8" s="12"/>
      <c r="E8" s="25">
        <v>790200</v>
      </c>
      <c r="F8" s="25">
        <v>790200</v>
      </c>
      <c r="G8" s="25">
        <v>790200</v>
      </c>
    </row>
    <row r="9" ht="29.9" customHeight="1" spans="1:7">
      <c r="A9" s="12"/>
      <c r="B9" s="12" t="s">
        <v>343</v>
      </c>
      <c r="C9" s="12" t="s">
        <v>209</v>
      </c>
      <c r="D9" s="12" t="s">
        <v>344</v>
      </c>
      <c r="E9" s="25">
        <v>790200</v>
      </c>
      <c r="F9" s="25">
        <v>790200</v>
      </c>
      <c r="G9" s="25">
        <v>790200</v>
      </c>
    </row>
    <row r="10" ht="18.75" customHeight="1" spans="1:7">
      <c r="A10" s="14" t="s">
        <v>30</v>
      </c>
      <c r="B10" s="15" t="s">
        <v>345</v>
      </c>
      <c r="C10" s="15"/>
      <c r="D10" s="16"/>
      <c r="E10" s="25">
        <v>790200</v>
      </c>
      <c r="F10" s="25">
        <v>790200</v>
      </c>
      <c r="G10" s="25">
        <v>790200</v>
      </c>
    </row>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 footer="0.5"/>
  <pageSetup paperSize="9" scale="6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A14" sqref="A14"/>
    </sheetView>
  </sheetViews>
  <sheetFormatPr defaultColWidth="8" defaultRowHeight="14.25" customHeight="1"/>
  <cols>
    <col min="1" max="1" width="21.1416666666667" customWidth="1"/>
    <col min="2" max="2" width="35.2833333333333" customWidth="1"/>
    <col min="3" max="19" width="16.175" customWidth="1"/>
  </cols>
  <sheetData>
    <row r="1" ht="12" customHeight="1" spans="1:18">
      <c r="A1" s="150"/>
      <c r="J1" s="162"/>
      <c r="R1" s="17" t="s">
        <v>26</v>
      </c>
    </row>
    <row r="2" ht="36" customHeight="1" spans="1:19">
      <c r="A2" s="151" t="s">
        <v>27</v>
      </c>
      <c r="B2" s="26"/>
      <c r="C2" s="26"/>
      <c r="D2" s="26"/>
      <c r="E2" s="26"/>
      <c r="F2" s="26"/>
      <c r="G2" s="26"/>
      <c r="H2" s="26"/>
      <c r="I2" s="26"/>
      <c r="J2" s="49"/>
      <c r="K2" s="26"/>
      <c r="L2" s="26"/>
      <c r="M2" s="26"/>
      <c r="N2" s="26"/>
      <c r="O2" s="26"/>
      <c r="P2" s="26"/>
      <c r="Q2" s="26"/>
      <c r="R2" s="26"/>
      <c r="S2" s="26"/>
    </row>
    <row r="3" ht="20.25" customHeight="1" spans="1:19">
      <c r="A3" s="94" t="str">
        <f>"单位名称："&amp;"昆明市西山区审计局"</f>
        <v>单位名称：昆明市西山区审计局</v>
      </c>
      <c r="B3" s="18"/>
      <c r="C3" s="18"/>
      <c r="D3" s="18"/>
      <c r="E3" s="18"/>
      <c r="F3" s="18"/>
      <c r="G3" s="18"/>
      <c r="H3" s="18"/>
      <c r="I3" s="18"/>
      <c r="J3" s="163"/>
      <c r="K3" s="18"/>
      <c r="L3" s="18"/>
      <c r="M3" s="18"/>
      <c r="N3" s="19"/>
      <c r="O3" s="19"/>
      <c r="P3" s="19"/>
      <c r="Q3" s="19"/>
      <c r="R3" s="19" t="s">
        <v>2</v>
      </c>
      <c r="S3" s="19" t="s">
        <v>2</v>
      </c>
    </row>
    <row r="4" ht="18.75" customHeight="1" spans="1:19">
      <c r="A4" s="152" t="s">
        <v>28</v>
      </c>
      <c r="B4" s="153" t="s">
        <v>29</v>
      </c>
      <c r="C4" s="153" t="s">
        <v>30</v>
      </c>
      <c r="D4" s="154" t="s">
        <v>31</v>
      </c>
      <c r="E4" s="161"/>
      <c r="F4" s="161"/>
      <c r="G4" s="161"/>
      <c r="H4" s="161"/>
      <c r="I4" s="161"/>
      <c r="J4" s="164"/>
      <c r="K4" s="161"/>
      <c r="L4" s="161"/>
      <c r="M4" s="161"/>
      <c r="N4" s="169"/>
      <c r="O4" s="169" t="s">
        <v>20</v>
      </c>
      <c r="P4" s="169"/>
      <c r="Q4" s="169"/>
      <c r="R4" s="169"/>
      <c r="S4" s="169"/>
    </row>
    <row r="5" ht="18" customHeight="1" spans="1:19">
      <c r="A5" s="155"/>
      <c r="B5" s="156"/>
      <c r="C5" s="156"/>
      <c r="D5" s="156" t="s">
        <v>32</v>
      </c>
      <c r="E5" s="156" t="s">
        <v>33</v>
      </c>
      <c r="F5" s="156" t="s">
        <v>34</v>
      </c>
      <c r="G5" s="156" t="s">
        <v>35</v>
      </c>
      <c r="H5" s="156" t="s">
        <v>36</v>
      </c>
      <c r="I5" s="165" t="s">
        <v>37</v>
      </c>
      <c r="J5" s="166"/>
      <c r="K5" s="165" t="s">
        <v>38</v>
      </c>
      <c r="L5" s="165" t="s">
        <v>39</v>
      </c>
      <c r="M5" s="165" t="s">
        <v>40</v>
      </c>
      <c r="N5" s="170" t="s">
        <v>41</v>
      </c>
      <c r="O5" s="171" t="s">
        <v>32</v>
      </c>
      <c r="P5" s="171" t="s">
        <v>33</v>
      </c>
      <c r="Q5" s="171" t="s">
        <v>34</v>
      </c>
      <c r="R5" s="171" t="s">
        <v>35</v>
      </c>
      <c r="S5" s="171" t="s">
        <v>42</v>
      </c>
    </row>
    <row r="6" ht="29.25" customHeight="1" spans="1:19">
      <c r="A6" s="157"/>
      <c r="B6" s="158"/>
      <c r="C6" s="158"/>
      <c r="D6" s="158"/>
      <c r="E6" s="158"/>
      <c r="F6" s="158"/>
      <c r="G6" s="158"/>
      <c r="H6" s="158"/>
      <c r="I6" s="167" t="s">
        <v>32</v>
      </c>
      <c r="J6" s="167" t="s">
        <v>43</v>
      </c>
      <c r="K6" s="167" t="s">
        <v>38</v>
      </c>
      <c r="L6" s="167" t="s">
        <v>39</v>
      </c>
      <c r="M6" s="167" t="s">
        <v>40</v>
      </c>
      <c r="N6" s="167" t="s">
        <v>41</v>
      </c>
      <c r="O6" s="167"/>
      <c r="P6" s="167"/>
      <c r="Q6" s="167"/>
      <c r="R6" s="167"/>
      <c r="S6" s="167"/>
    </row>
    <row r="7" ht="16.5" customHeight="1" spans="1:19">
      <c r="A7" s="134">
        <v>1</v>
      </c>
      <c r="B7" s="11">
        <v>2</v>
      </c>
      <c r="C7" s="11">
        <v>3</v>
      </c>
      <c r="D7" s="11">
        <v>4</v>
      </c>
      <c r="E7" s="134">
        <v>5</v>
      </c>
      <c r="F7" s="11">
        <v>6</v>
      </c>
      <c r="G7" s="11">
        <v>7</v>
      </c>
      <c r="H7" s="134">
        <v>8</v>
      </c>
      <c r="I7" s="11">
        <v>9</v>
      </c>
      <c r="J7" s="32">
        <v>10</v>
      </c>
      <c r="K7" s="32">
        <v>11</v>
      </c>
      <c r="L7" s="168">
        <v>12</v>
      </c>
      <c r="M7" s="32">
        <v>13</v>
      </c>
      <c r="N7" s="32">
        <v>14</v>
      </c>
      <c r="O7" s="32">
        <v>15</v>
      </c>
      <c r="P7" s="32">
        <v>16</v>
      </c>
      <c r="Q7" s="32">
        <v>17</v>
      </c>
      <c r="R7" s="32">
        <v>18</v>
      </c>
      <c r="S7" s="32">
        <v>19</v>
      </c>
    </row>
    <row r="8" ht="31.4" customHeight="1" spans="1:19">
      <c r="A8" s="27" t="s">
        <v>44</v>
      </c>
      <c r="B8" s="27" t="s">
        <v>45</v>
      </c>
      <c r="C8" s="25">
        <v>9180177.79</v>
      </c>
      <c r="D8" s="124">
        <v>9180177.79</v>
      </c>
      <c r="E8" s="87">
        <v>5180177.79</v>
      </c>
      <c r="F8" s="87"/>
      <c r="G8" s="87"/>
      <c r="H8" s="87"/>
      <c r="I8" s="87">
        <v>4000000</v>
      </c>
      <c r="J8" s="87"/>
      <c r="K8" s="87"/>
      <c r="L8" s="87"/>
      <c r="M8" s="87"/>
      <c r="N8" s="87">
        <v>4000000</v>
      </c>
      <c r="O8" s="87"/>
      <c r="P8" s="87"/>
      <c r="Q8" s="87"/>
      <c r="R8" s="87"/>
      <c r="S8" s="87"/>
    </row>
    <row r="9" ht="31.4" customHeight="1" spans="1:19">
      <c r="A9" s="132" t="s">
        <v>46</v>
      </c>
      <c r="B9" s="132" t="s">
        <v>45</v>
      </c>
      <c r="C9" s="25">
        <v>9180177.79</v>
      </c>
      <c r="D9" s="124">
        <v>9180177.79</v>
      </c>
      <c r="E9" s="87">
        <v>5180177.79</v>
      </c>
      <c r="F9" s="87"/>
      <c r="G9" s="87"/>
      <c r="H9" s="87"/>
      <c r="I9" s="87">
        <v>4000000</v>
      </c>
      <c r="J9" s="87"/>
      <c r="K9" s="87"/>
      <c r="L9" s="87"/>
      <c r="M9" s="87"/>
      <c r="N9" s="87">
        <v>4000000</v>
      </c>
      <c r="O9" s="87"/>
      <c r="P9" s="87"/>
      <c r="Q9" s="87"/>
      <c r="R9" s="87"/>
      <c r="S9" s="87"/>
    </row>
    <row r="10" ht="16.5" customHeight="1" spans="1:19">
      <c r="A10" s="159" t="s">
        <v>30</v>
      </c>
      <c r="B10" s="160"/>
      <c r="C10" s="124">
        <v>9180177.79</v>
      </c>
      <c r="D10" s="124">
        <v>9180177.79</v>
      </c>
      <c r="E10" s="87">
        <v>5180177.79</v>
      </c>
      <c r="F10" s="87"/>
      <c r="G10" s="87"/>
      <c r="H10" s="87"/>
      <c r="I10" s="87">
        <v>4000000</v>
      </c>
      <c r="J10" s="87"/>
      <c r="K10" s="87"/>
      <c r="L10" s="87"/>
      <c r="M10" s="87"/>
      <c r="N10" s="87">
        <v>4000000</v>
      </c>
      <c r="O10" s="87"/>
      <c r="P10" s="87"/>
      <c r="Q10" s="87"/>
      <c r="R10" s="87"/>
      <c r="S10" s="87"/>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36"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6"/>
  <sheetViews>
    <sheetView showZeros="0" workbookViewId="0">
      <selection activeCell="B11" sqref="B11"/>
    </sheetView>
  </sheetViews>
  <sheetFormatPr defaultColWidth="9.14166666666667" defaultRowHeight="14.25" customHeight="1"/>
  <cols>
    <col min="1" max="1" width="14.2833333333333" customWidth="1"/>
    <col min="2" max="2" width="32.575" customWidth="1"/>
    <col min="3" max="6" width="18.85" customWidth="1"/>
    <col min="7" max="7" width="21.2833333333333" customWidth="1"/>
    <col min="8" max="9" width="18.85" customWidth="1"/>
    <col min="10" max="10" width="17.85" customWidth="1"/>
    <col min="11" max="15" width="18.85" customWidth="1"/>
  </cols>
  <sheetData>
    <row r="1" ht="15.75" customHeight="1" spans="15:15">
      <c r="O1" s="55" t="s">
        <v>47</v>
      </c>
    </row>
    <row r="2" ht="28.5" customHeight="1" spans="1:15">
      <c r="A2" s="26" t="s">
        <v>48</v>
      </c>
      <c r="B2" s="26"/>
      <c r="C2" s="26"/>
      <c r="D2" s="26"/>
      <c r="E2" s="26"/>
      <c r="F2" s="26"/>
      <c r="G2" s="26"/>
      <c r="H2" s="26"/>
      <c r="I2" s="26"/>
      <c r="J2" s="26"/>
      <c r="K2" s="26"/>
      <c r="L2" s="26"/>
      <c r="M2" s="26"/>
      <c r="N2" s="26"/>
      <c r="O2" s="26"/>
    </row>
    <row r="3" ht="15" customHeight="1" spans="1:15">
      <c r="A3" s="102" t="str">
        <f>"单位名称："&amp;"昆明市西山区审计局"</f>
        <v>单位名称：昆明市西山区审计局</v>
      </c>
      <c r="B3" s="103"/>
      <c r="C3" s="58"/>
      <c r="D3" s="58"/>
      <c r="E3" s="58"/>
      <c r="F3" s="58"/>
      <c r="G3" s="18"/>
      <c r="H3" s="58"/>
      <c r="I3" s="58"/>
      <c r="J3" s="18"/>
      <c r="K3" s="58"/>
      <c r="L3" s="58"/>
      <c r="M3" s="18"/>
      <c r="N3" s="18"/>
      <c r="O3" s="106" t="s">
        <v>2</v>
      </c>
    </row>
    <row r="4" ht="18.75" customHeight="1" spans="1:15">
      <c r="A4" s="6" t="s">
        <v>49</v>
      </c>
      <c r="B4" s="6" t="s">
        <v>50</v>
      </c>
      <c r="C4" s="23" t="s">
        <v>30</v>
      </c>
      <c r="D4" s="61" t="s">
        <v>33</v>
      </c>
      <c r="E4" s="61"/>
      <c r="F4" s="61"/>
      <c r="G4" s="149" t="s">
        <v>34</v>
      </c>
      <c r="H4" s="6" t="s">
        <v>35</v>
      </c>
      <c r="I4" s="6" t="s">
        <v>51</v>
      </c>
      <c r="J4" s="20" t="s">
        <v>52</v>
      </c>
      <c r="K4" s="67" t="s">
        <v>53</v>
      </c>
      <c r="L4" s="67" t="s">
        <v>54</v>
      </c>
      <c r="M4" s="67" t="s">
        <v>55</v>
      </c>
      <c r="N4" s="67" t="s">
        <v>56</v>
      </c>
      <c r="O4" s="92" t="s">
        <v>57</v>
      </c>
    </row>
    <row r="5" ht="30" customHeight="1" spans="1:15">
      <c r="A5" s="24"/>
      <c r="B5" s="24"/>
      <c r="C5" s="24"/>
      <c r="D5" s="61" t="s">
        <v>32</v>
      </c>
      <c r="E5" s="61" t="s">
        <v>58</v>
      </c>
      <c r="F5" s="61" t="s">
        <v>59</v>
      </c>
      <c r="G5" s="24"/>
      <c r="H5" s="24"/>
      <c r="I5" s="24"/>
      <c r="J5" s="61" t="s">
        <v>32</v>
      </c>
      <c r="K5" s="86" t="s">
        <v>53</v>
      </c>
      <c r="L5" s="86" t="s">
        <v>54</v>
      </c>
      <c r="M5" s="86" t="s">
        <v>55</v>
      </c>
      <c r="N5" s="86" t="s">
        <v>56</v>
      </c>
      <c r="O5" s="86" t="s">
        <v>57</v>
      </c>
    </row>
    <row r="6" ht="16.5" customHeight="1" spans="1:15">
      <c r="A6" s="61">
        <v>1</v>
      </c>
      <c r="B6" s="61">
        <v>2</v>
      </c>
      <c r="C6" s="61">
        <v>3</v>
      </c>
      <c r="D6" s="61">
        <v>4</v>
      </c>
      <c r="E6" s="61">
        <v>5</v>
      </c>
      <c r="F6" s="61">
        <v>6</v>
      </c>
      <c r="G6" s="61">
        <v>7</v>
      </c>
      <c r="H6" s="50">
        <v>8</v>
      </c>
      <c r="I6" s="50">
        <v>9</v>
      </c>
      <c r="J6" s="50">
        <v>10</v>
      </c>
      <c r="K6" s="50">
        <v>11</v>
      </c>
      <c r="L6" s="50">
        <v>12</v>
      </c>
      <c r="M6" s="50">
        <v>13</v>
      </c>
      <c r="N6" s="50">
        <v>14</v>
      </c>
      <c r="O6" s="61">
        <v>15</v>
      </c>
    </row>
    <row r="7" ht="20.25" customHeight="1" spans="1:15">
      <c r="A7" s="27" t="s">
        <v>60</v>
      </c>
      <c r="B7" s="27" t="s">
        <v>61</v>
      </c>
      <c r="C7" s="124">
        <v>8078019.63</v>
      </c>
      <c r="D7" s="124">
        <v>4078019.63</v>
      </c>
      <c r="E7" s="124">
        <v>3287819.63</v>
      </c>
      <c r="F7" s="124">
        <v>790200</v>
      </c>
      <c r="G7" s="87"/>
      <c r="H7" s="124"/>
      <c r="I7" s="124"/>
      <c r="J7" s="124">
        <v>4000000</v>
      </c>
      <c r="K7" s="124"/>
      <c r="L7" s="124"/>
      <c r="M7" s="87"/>
      <c r="N7" s="124"/>
      <c r="O7" s="124">
        <v>4000000</v>
      </c>
    </row>
    <row r="8" ht="20.25" customHeight="1" spans="1:15">
      <c r="A8" s="132" t="s">
        <v>62</v>
      </c>
      <c r="B8" s="132" t="s">
        <v>63</v>
      </c>
      <c r="C8" s="124">
        <v>8078019.63</v>
      </c>
      <c r="D8" s="124">
        <v>4078019.63</v>
      </c>
      <c r="E8" s="124">
        <v>3287819.63</v>
      </c>
      <c r="F8" s="124">
        <v>790200</v>
      </c>
      <c r="G8" s="87"/>
      <c r="H8" s="124"/>
      <c r="I8" s="124"/>
      <c r="J8" s="124">
        <v>4000000</v>
      </c>
      <c r="K8" s="124"/>
      <c r="L8" s="124"/>
      <c r="M8" s="87"/>
      <c r="N8" s="124"/>
      <c r="O8" s="124">
        <v>4000000</v>
      </c>
    </row>
    <row r="9" ht="20.25" customHeight="1" spans="1:15">
      <c r="A9" s="133" t="s">
        <v>64</v>
      </c>
      <c r="B9" s="133" t="s">
        <v>65</v>
      </c>
      <c r="C9" s="124">
        <v>4611955.76</v>
      </c>
      <c r="D9" s="124">
        <v>2611955.76</v>
      </c>
      <c r="E9" s="124">
        <v>2611955.76</v>
      </c>
      <c r="F9" s="124"/>
      <c r="G9" s="87"/>
      <c r="H9" s="124"/>
      <c r="I9" s="124"/>
      <c r="J9" s="124">
        <v>2000000</v>
      </c>
      <c r="K9" s="124"/>
      <c r="L9" s="124"/>
      <c r="M9" s="87"/>
      <c r="N9" s="124"/>
      <c r="O9" s="124">
        <v>2000000</v>
      </c>
    </row>
    <row r="10" ht="20.25" customHeight="1" spans="1:15">
      <c r="A10" s="133" t="s">
        <v>66</v>
      </c>
      <c r="B10" s="133" t="s">
        <v>67</v>
      </c>
      <c r="C10" s="124">
        <v>2790200</v>
      </c>
      <c r="D10" s="124">
        <v>790200</v>
      </c>
      <c r="E10" s="124"/>
      <c r="F10" s="124">
        <v>790200</v>
      </c>
      <c r="G10" s="87"/>
      <c r="H10" s="124"/>
      <c r="I10" s="124"/>
      <c r="J10" s="124">
        <v>2000000</v>
      </c>
      <c r="K10" s="124"/>
      <c r="L10" s="124"/>
      <c r="M10" s="87"/>
      <c r="N10" s="124"/>
      <c r="O10" s="124">
        <v>2000000</v>
      </c>
    </row>
    <row r="11" ht="20.25" customHeight="1" spans="1:15">
      <c r="A11" s="133" t="s">
        <v>68</v>
      </c>
      <c r="B11" s="133" t="s">
        <v>69</v>
      </c>
      <c r="C11" s="124">
        <v>675863.87</v>
      </c>
      <c r="D11" s="124">
        <v>675863.87</v>
      </c>
      <c r="E11" s="124">
        <v>675863.87</v>
      </c>
      <c r="F11" s="124"/>
      <c r="G11" s="87"/>
      <c r="H11" s="124"/>
      <c r="I11" s="124"/>
      <c r="J11" s="124"/>
      <c r="K11" s="124"/>
      <c r="L11" s="124"/>
      <c r="M11" s="87"/>
      <c r="N11" s="124"/>
      <c r="O11" s="124"/>
    </row>
    <row r="12" ht="20.25" customHeight="1" spans="1:15">
      <c r="A12" s="27" t="s">
        <v>70</v>
      </c>
      <c r="B12" s="27" t="s">
        <v>71</v>
      </c>
      <c r="C12" s="124">
        <v>415924.5</v>
      </c>
      <c r="D12" s="124">
        <v>415924.5</v>
      </c>
      <c r="E12" s="124">
        <v>415924.5</v>
      </c>
      <c r="F12" s="124"/>
      <c r="G12" s="87"/>
      <c r="H12" s="124"/>
      <c r="I12" s="124"/>
      <c r="J12" s="124"/>
      <c r="K12" s="124"/>
      <c r="L12" s="124"/>
      <c r="M12" s="87"/>
      <c r="N12" s="124"/>
      <c r="O12" s="124"/>
    </row>
    <row r="13" ht="20.25" customHeight="1" spans="1:15">
      <c r="A13" s="132" t="s">
        <v>72</v>
      </c>
      <c r="B13" s="132" t="s">
        <v>73</v>
      </c>
      <c r="C13" s="124">
        <v>407445.86</v>
      </c>
      <c r="D13" s="124">
        <v>407445.86</v>
      </c>
      <c r="E13" s="124">
        <v>407445.86</v>
      </c>
      <c r="F13" s="124"/>
      <c r="G13" s="87"/>
      <c r="H13" s="124"/>
      <c r="I13" s="124"/>
      <c r="J13" s="124"/>
      <c r="K13" s="124"/>
      <c r="L13" s="124"/>
      <c r="M13" s="87"/>
      <c r="N13" s="124"/>
      <c r="O13" s="124"/>
    </row>
    <row r="14" ht="20.25" customHeight="1" spans="1:15">
      <c r="A14" s="133" t="s">
        <v>74</v>
      </c>
      <c r="B14" s="133" t="s">
        <v>75</v>
      </c>
      <c r="C14" s="124">
        <v>407445.86</v>
      </c>
      <c r="D14" s="124">
        <v>407445.86</v>
      </c>
      <c r="E14" s="124">
        <v>407445.86</v>
      </c>
      <c r="F14" s="124"/>
      <c r="G14" s="87"/>
      <c r="H14" s="124"/>
      <c r="I14" s="124"/>
      <c r="J14" s="124"/>
      <c r="K14" s="124"/>
      <c r="L14" s="124"/>
      <c r="M14" s="87"/>
      <c r="N14" s="124"/>
      <c r="O14" s="124"/>
    </row>
    <row r="15" ht="20.25" customHeight="1" spans="1:15">
      <c r="A15" s="132" t="s">
        <v>76</v>
      </c>
      <c r="B15" s="132" t="s">
        <v>77</v>
      </c>
      <c r="C15" s="124">
        <v>8478.64</v>
      </c>
      <c r="D15" s="124">
        <v>8478.64</v>
      </c>
      <c r="E15" s="124">
        <v>8478.64</v>
      </c>
      <c r="F15" s="124"/>
      <c r="G15" s="87"/>
      <c r="H15" s="124"/>
      <c r="I15" s="124"/>
      <c r="J15" s="124"/>
      <c r="K15" s="124"/>
      <c r="L15" s="124"/>
      <c r="M15" s="87"/>
      <c r="N15" s="124"/>
      <c r="O15" s="124"/>
    </row>
    <row r="16" ht="20.25" customHeight="1" spans="1:15">
      <c r="A16" s="133" t="s">
        <v>78</v>
      </c>
      <c r="B16" s="133" t="s">
        <v>77</v>
      </c>
      <c r="C16" s="124">
        <v>8478.64</v>
      </c>
      <c r="D16" s="124">
        <v>8478.64</v>
      </c>
      <c r="E16" s="124">
        <v>8478.64</v>
      </c>
      <c r="F16" s="124"/>
      <c r="G16" s="87"/>
      <c r="H16" s="124"/>
      <c r="I16" s="124"/>
      <c r="J16" s="124"/>
      <c r="K16" s="124"/>
      <c r="L16" s="124"/>
      <c r="M16" s="87"/>
      <c r="N16" s="124"/>
      <c r="O16" s="124"/>
    </row>
    <row r="17" ht="20.25" customHeight="1" spans="1:15">
      <c r="A17" s="27" t="s">
        <v>79</v>
      </c>
      <c r="B17" s="27" t="s">
        <v>80</v>
      </c>
      <c r="C17" s="124">
        <v>365680.84</v>
      </c>
      <c r="D17" s="124">
        <v>365680.84</v>
      </c>
      <c r="E17" s="124">
        <v>365680.84</v>
      </c>
      <c r="F17" s="124"/>
      <c r="G17" s="87"/>
      <c r="H17" s="124"/>
      <c r="I17" s="124"/>
      <c r="J17" s="124"/>
      <c r="K17" s="124"/>
      <c r="L17" s="124"/>
      <c r="M17" s="87"/>
      <c r="N17" s="124"/>
      <c r="O17" s="124"/>
    </row>
    <row r="18" ht="20.25" customHeight="1" spans="1:15">
      <c r="A18" s="132" t="s">
        <v>81</v>
      </c>
      <c r="B18" s="132" t="s">
        <v>82</v>
      </c>
      <c r="C18" s="124">
        <v>365680.84</v>
      </c>
      <c r="D18" s="124">
        <v>365680.84</v>
      </c>
      <c r="E18" s="124">
        <v>365680.84</v>
      </c>
      <c r="F18" s="124"/>
      <c r="G18" s="87"/>
      <c r="H18" s="124"/>
      <c r="I18" s="124"/>
      <c r="J18" s="124"/>
      <c r="K18" s="124"/>
      <c r="L18" s="124"/>
      <c r="M18" s="87"/>
      <c r="N18" s="124"/>
      <c r="O18" s="124"/>
    </row>
    <row r="19" ht="20.25" customHeight="1" spans="1:15">
      <c r="A19" s="133" t="s">
        <v>83</v>
      </c>
      <c r="B19" s="133" t="s">
        <v>84</v>
      </c>
      <c r="C19" s="124">
        <v>157287.72</v>
      </c>
      <c r="D19" s="124">
        <v>157287.72</v>
      </c>
      <c r="E19" s="124">
        <v>157287.72</v>
      </c>
      <c r="F19" s="124"/>
      <c r="G19" s="87"/>
      <c r="H19" s="124"/>
      <c r="I19" s="124"/>
      <c r="J19" s="124"/>
      <c r="K19" s="124"/>
      <c r="L19" s="124"/>
      <c r="M19" s="87"/>
      <c r="N19" s="124"/>
      <c r="O19" s="124"/>
    </row>
    <row r="20" ht="20.25" customHeight="1" spans="1:15">
      <c r="A20" s="133" t="s">
        <v>85</v>
      </c>
      <c r="B20" s="133" t="s">
        <v>86</v>
      </c>
      <c r="C20" s="124">
        <v>43888.68</v>
      </c>
      <c r="D20" s="124">
        <v>43888.68</v>
      </c>
      <c r="E20" s="124">
        <v>43888.68</v>
      </c>
      <c r="F20" s="124"/>
      <c r="G20" s="87"/>
      <c r="H20" s="124"/>
      <c r="I20" s="124"/>
      <c r="J20" s="124"/>
      <c r="K20" s="124"/>
      <c r="L20" s="124"/>
      <c r="M20" s="87"/>
      <c r="N20" s="124"/>
      <c r="O20" s="124"/>
    </row>
    <row r="21" ht="20.25" customHeight="1" spans="1:15">
      <c r="A21" s="133" t="s">
        <v>87</v>
      </c>
      <c r="B21" s="133" t="s">
        <v>88</v>
      </c>
      <c r="C21" s="124">
        <v>148770.32</v>
      </c>
      <c r="D21" s="124">
        <v>148770.32</v>
      </c>
      <c r="E21" s="124">
        <v>148770.32</v>
      </c>
      <c r="F21" s="124"/>
      <c r="G21" s="87"/>
      <c r="H21" s="124"/>
      <c r="I21" s="124"/>
      <c r="J21" s="124"/>
      <c r="K21" s="124"/>
      <c r="L21" s="124"/>
      <c r="M21" s="87"/>
      <c r="N21" s="124"/>
      <c r="O21" s="124"/>
    </row>
    <row r="22" ht="20.25" customHeight="1" spans="1:15">
      <c r="A22" s="133" t="s">
        <v>89</v>
      </c>
      <c r="B22" s="133" t="s">
        <v>90</v>
      </c>
      <c r="C22" s="124">
        <v>15734.12</v>
      </c>
      <c r="D22" s="124">
        <v>15734.12</v>
      </c>
      <c r="E22" s="124">
        <v>15734.12</v>
      </c>
      <c r="F22" s="124"/>
      <c r="G22" s="87"/>
      <c r="H22" s="124"/>
      <c r="I22" s="124"/>
      <c r="J22" s="124"/>
      <c r="K22" s="124"/>
      <c r="L22" s="124"/>
      <c r="M22" s="87"/>
      <c r="N22" s="124"/>
      <c r="O22" s="124"/>
    </row>
    <row r="23" ht="20.25" customHeight="1" spans="1:15">
      <c r="A23" s="27" t="s">
        <v>91</v>
      </c>
      <c r="B23" s="27" t="s">
        <v>92</v>
      </c>
      <c r="C23" s="124">
        <v>320552.82</v>
      </c>
      <c r="D23" s="124">
        <v>320552.82</v>
      </c>
      <c r="E23" s="124">
        <v>320552.82</v>
      </c>
      <c r="F23" s="124"/>
      <c r="G23" s="87"/>
      <c r="H23" s="124"/>
      <c r="I23" s="124"/>
      <c r="J23" s="124"/>
      <c r="K23" s="124"/>
      <c r="L23" s="124"/>
      <c r="M23" s="87"/>
      <c r="N23" s="124"/>
      <c r="O23" s="124"/>
    </row>
    <row r="24" ht="20.25" customHeight="1" spans="1:15">
      <c r="A24" s="132" t="s">
        <v>93</v>
      </c>
      <c r="B24" s="132" t="s">
        <v>94</v>
      </c>
      <c r="C24" s="124">
        <v>320552.82</v>
      </c>
      <c r="D24" s="124">
        <v>320552.82</v>
      </c>
      <c r="E24" s="124">
        <v>320552.82</v>
      </c>
      <c r="F24" s="124"/>
      <c r="G24" s="87"/>
      <c r="H24" s="124"/>
      <c r="I24" s="124"/>
      <c r="J24" s="124"/>
      <c r="K24" s="124"/>
      <c r="L24" s="124"/>
      <c r="M24" s="87"/>
      <c r="N24" s="124"/>
      <c r="O24" s="124"/>
    </row>
    <row r="25" ht="20.25" customHeight="1" spans="1:15">
      <c r="A25" s="133" t="s">
        <v>95</v>
      </c>
      <c r="B25" s="133" t="s">
        <v>96</v>
      </c>
      <c r="C25" s="124">
        <v>320552.82</v>
      </c>
      <c r="D25" s="124">
        <v>320552.82</v>
      </c>
      <c r="E25" s="124">
        <v>320552.82</v>
      </c>
      <c r="F25" s="124"/>
      <c r="G25" s="87"/>
      <c r="H25" s="124"/>
      <c r="I25" s="124"/>
      <c r="J25" s="124"/>
      <c r="K25" s="124"/>
      <c r="L25" s="124"/>
      <c r="M25" s="87"/>
      <c r="N25" s="124"/>
      <c r="O25" s="124"/>
    </row>
    <row r="26" ht="17.25" customHeight="1" spans="1:15">
      <c r="A26" s="104" t="s">
        <v>97</v>
      </c>
      <c r="B26" s="105" t="s">
        <v>97</v>
      </c>
      <c r="C26" s="124">
        <v>9180177.79</v>
      </c>
      <c r="D26" s="124">
        <v>5180177.79</v>
      </c>
      <c r="E26" s="124">
        <v>4389977.79</v>
      </c>
      <c r="F26" s="124">
        <v>790200</v>
      </c>
      <c r="G26" s="87"/>
      <c r="H26" s="124"/>
      <c r="I26" s="124"/>
      <c r="J26" s="124">
        <v>4000000</v>
      </c>
      <c r="K26" s="124"/>
      <c r="L26" s="124"/>
      <c r="M26" s="87"/>
      <c r="N26" s="124"/>
      <c r="O26" s="124">
        <v>4000000</v>
      </c>
    </row>
  </sheetData>
  <mergeCells count="11">
    <mergeCell ref="A2:O2"/>
    <mergeCell ref="A3:L3"/>
    <mergeCell ref="D4:F4"/>
    <mergeCell ref="J4:O4"/>
    <mergeCell ref="A26:B26"/>
    <mergeCell ref="A4:A5"/>
    <mergeCell ref="B4:B5"/>
    <mergeCell ref="C4:C5"/>
    <mergeCell ref="G4:G5"/>
    <mergeCell ref="H4:H5"/>
    <mergeCell ref="I4:I5"/>
  </mergeCells>
  <pageMargins left="0.75" right="0.75" top="1" bottom="1" header="0.5" footer="0.5"/>
  <pageSetup paperSize="9" scale="41"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A10" sqref="A10"/>
    </sheetView>
  </sheetViews>
  <sheetFormatPr defaultColWidth="9.14166666666667" defaultRowHeight="14.25" customHeight="1" outlineLevelCol="3"/>
  <cols>
    <col min="1" max="1" width="49.2833333333333" customWidth="1"/>
    <col min="2" max="2" width="43.3166666666667" customWidth="1"/>
    <col min="3" max="3" width="48.575" customWidth="1"/>
    <col min="4" max="4" width="41.175" customWidth="1"/>
  </cols>
  <sheetData>
    <row r="1" customHeight="1" spans="4:4">
      <c r="D1" s="100" t="s">
        <v>98</v>
      </c>
    </row>
    <row r="2" ht="31.5" customHeight="1" spans="1:4">
      <c r="A2" s="44" t="s">
        <v>99</v>
      </c>
      <c r="B2" s="136"/>
      <c r="C2" s="136"/>
      <c r="D2" s="136"/>
    </row>
    <row r="3" ht="17.25" customHeight="1" spans="1:4">
      <c r="A3" s="3" t="str">
        <f>"单位名称："&amp;"昆明市西山区审计局"</f>
        <v>单位名称：昆明市西山区审计局</v>
      </c>
      <c r="B3" s="137"/>
      <c r="C3" s="137"/>
      <c r="D3" s="101" t="s">
        <v>2</v>
      </c>
    </row>
    <row r="4" ht="24.65" customHeight="1" spans="1:4">
      <c r="A4" s="20" t="s">
        <v>3</v>
      </c>
      <c r="B4" s="22"/>
      <c r="C4" s="20" t="s">
        <v>4</v>
      </c>
      <c r="D4" s="22"/>
    </row>
    <row r="5" ht="15.65" customHeight="1" spans="1:4">
      <c r="A5" s="23" t="s">
        <v>5</v>
      </c>
      <c r="B5" s="138" t="s">
        <v>6</v>
      </c>
      <c r="C5" s="23" t="s">
        <v>100</v>
      </c>
      <c r="D5" s="138" t="s">
        <v>6</v>
      </c>
    </row>
    <row r="6" ht="14.15" customHeight="1" spans="1:4">
      <c r="A6" s="24"/>
      <c r="B6" s="10"/>
      <c r="C6" s="24"/>
      <c r="D6" s="10"/>
    </row>
    <row r="7" ht="29.15" customHeight="1" spans="1:4">
      <c r="A7" s="139" t="s">
        <v>101</v>
      </c>
      <c r="B7" s="140">
        <v>5180177.79</v>
      </c>
      <c r="C7" s="141" t="s">
        <v>102</v>
      </c>
      <c r="D7" s="140">
        <v>5180177.79</v>
      </c>
    </row>
    <row r="8" ht="29.15" customHeight="1" spans="1:4">
      <c r="A8" s="142" t="s">
        <v>103</v>
      </c>
      <c r="B8" s="87">
        <v>5180177.79</v>
      </c>
      <c r="C8" s="110" t="str">
        <f>"（一）"&amp;"一般公共服务支出"</f>
        <v>（一）一般公共服务支出</v>
      </c>
      <c r="D8" s="87">
        <v>4078019.63</v>
      </c>
    </row>
    <row r="9" ht="29.15" customHeight="1" spans="1:4">
      <c r="A9" s="142" t="s">
        <v>104</v>
      </c>
      <c r="B9" s="87"/>
      <c r="C9" s="110" t="str">
        <f>"（二）"&amp;"社会保障和就业支出"</f>
        <v>（二）社会保障和就业支出</v>
      </c>
      <c r="D9" s="87">
        <v>415924.5</v>
      </c>
    </row>
    <row r="10" ht="29.15" customHeight="1" spans="1:4">
      <c r="A10" s="142" t="s">
        <v>105</v>
      </c>
      <c r="B10" s="87"/>
      <c r="C10" s="110" t="str">
        <f>"（三）"&amp;"卫生健康支出"</f>
        <v>（三）卫生健康支出</v>
      </c>
      <c r="D10" s="87">
        <v>365680.84</v>
      </c>
    </row>
    <row r="11" ht="29.15" customHeight="1" spans="1:4">
      <c r="A11" s="143" t="s">
        <v>106</v>
      </c>
      <c r="B11" s="144"/>
      <c r="C11" s="110" t="str">
        <f>"（四）"&amp;"住房保障支出"</f>
        <v>（四）住房保障支出</v>
      </c>
      <c r="D11" s="87">
        <v>320552.82</v>
      </c>
    </row>
    <row r="12" ht="29.15" customHeight="1" spans="1:4">
      <c r="A12" s="142" t="s">
        <v>103</v>
      </c>
      <c r="B12" s="124"/>
      <c r="C12" s="145"/>
      <c r="D12" s="144"/>
    </row>
    <row r="13" ht="29.15" customHeight="1" spans="1:4">
      <c r="A13" s="146" t="s">
        <v>104</v>
      </c>
      <c r="B13" s="124"/>
      <c r="C13" s="145"/>
      <c r="D13" s="144"/>
    </row>
    <row r="14" ht="29.15" customHeight="1" spans="1:4">
      <c r="A14" s="146" t="s">
        <v>105</v>
      </c>
      <c r="B14" s="144"/>
      <c r="C14" s="145"/>
      <c r="D14" s="144"/>
    </row>
    <row r="15" ht="29.15" customHeight="1" spans="1:4">
      <c r="A15" s="147"/>
      <c r="B15" s="144"/>
      <c r="C15" s="148" t="s">
        <v>107</v>
      </c>
      <c r="D15" s="144"/>
    </row>
    <row r="16" ht="29.15" customHeight="1" spans="1:4">
      <c r="A16" s="147" t="s">
        <v>108</v>
      </c>
      <c r="B16" s="144">
        <v>5180177.79</v>
      </c>
      <c r="C16" s="145" t="s">
        <v>25</v>
      </c>
      <c r="D16" s="144">
        <v>5180177.79</v>
      </c>
    </row>
  </sheetData>
  <mergeCells count="8">
    <mergeCell ref="A2:D2"/>
    <mergeCell ref="A3:B3"/>
    <mergeCell ref="A4:B4"/>
    <mergeCell ref="C4:D4"/>
    <mergeCell ref="A5:A6"/>
    <mergeCell ref="B5:B6"/>
    <mergeCell ref="C5:C6"/>
    <mergeCell ref="D5:D6"/>
  </mergeCells>
  <pageMargins left="0.75" right="0.75" top="1" bottom="1" header="0.5" footer="0.5"/>
  <pageSetup paperSize="9" scale="67"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zoomScale="130" zoomScaleNormal="130" topLeftCell="B1" workbookViewId="0">
      <selection activeCell="G13" sqref="G13"/>
    </sheetView>
  </sheetViews>
  <sheetFormatPr defaultColWidth="9.14166666666667" defaultRowHeight="14.25" customHeight="1" outlineLevelCol="6"/>
  <cols>
    <col min="1" max="1" width="20.1416666666667" customWidth="1"/>
    <col min="2" max="2" width="37.3166666666667" customWidth="1"/>
    <col min="3" max="3" width="24.2833333333333" customWidth="1"/>
    <col min="4" max="6" width="25.0333333333333" customWidth="1"/>
    <col min="7" max="7" width="24.2833333333333" customWidth="1"/>
  </cols>
  <sheetData>
    <row r="1" ht="12" customHeight="1" spans="4:7">
      <c r="D1" s="115"/>
      <c r="F1" s="55"/>
      <c r="G1" s="55" t="s">
        <v>109</v>
      </c>
    </row>
    <row r="2" ht="39" customHeight="1" spans="1:7">
      <c r="A2" s="2" t="s">
        <v>110</v>
      </c>
      <c r="B2" s="2"/>
      <c r="C2" s="2"/>
      <c r="D2" s="2"/>
      <c r="E2" s="2"/>
      <c r="F2" s="2"/>
      <c r="G2" s="2"/>
    </row>
    <row r="3" ht="18" customHeight="1" spans="1:7">
      <c r="A3" s="3" t="str">
        <f>"单位名称："&amp;"昆明市西山区审计局"</f>
        <v>单位名称：昆明市西山区审计局</v>
      </c>
      <c r="F3" s="106"/>
      <c r="G3" s="106" t="s">
        <v>2</v>
      </c>
    </row>
    <row r="4" ht="20.25" customHeight="1" spans="1:7">
      <c r="A4" s="126" t="s">
        <v>111</v>
      </c>
      <c r="B4" s="127"/>
      <c r="C4" s="128" t="s">
        <v>30</v>
      </c>
      <c r="D4" s="21" t="s">
        <v>58</v>
      </c>
      <c r="E4" s="21"/>
      <c r="F4" s="22"/>
      <c r="G4" s="128" t="s">
        <v>59</v>
      </c>
    </row>
    <row r="5" ht="20.25" customHeight="1" spans="1:7">
      <c r="A5" s="129" t="s">
        <v>49</v>
      </c>
      <c r="B5" s="130" t="s">
        <v>50</v>
      </c>
      <c r="C5" s="95"/>
      <c r="D5" s="95" t="s">
        <v>32</v>
      </c>
      <c r="E5" s="95" t="s">
        <v>112</v>
      </c>
      <c r="F5" s="95" t="s">
        <v>113</v>
      </c>
      <c r="G5" s="95"/>
    </row>
    <row r="6" ht="13.5" customHeight="1" spans="1:7">
      <c r="A6" s="131" t="s">
        <v>114</v>
      </c>
      <c r="B6" s="131" t="s">
        <v>115</v>
      </c>
      <c r="C6" s="131" t="s">
        <v>116</v>
      </c>
      <c r="D6" s="61">
        <v>4</v>
      </c>
      <c r="E6" s="131" t="s">
        <v>117</v>
      </c>
      <c r="F6" s="131" t="s">
        <v>118</v>
      </c>
      <c r="G6" s="131" t="s">
        <v>119</v>
      </c>
    </row>
    <row r="7" ht="18" customHeight="1" spans="1:7">
      <c r="A7" s="27" t="s">
        <v>60</v>
      </c>
      <c r="B7" s="27" t="s">
        <v>61</v>
      </c>
      <c r="C7" s="25">
        <v>4078019.63</v>
      </c>
      <c r="D7" s="25">
        <v>3287819.63</v>
      </c>
      <c r="E7" s="25">
        <v>2836572.15</v>
      </c>
      <c r="F7" s="25">
        <v>451247.48</v>
      </c>
      <c r="G7" s="25">
        <v>790200</v>
      </c>
    </row>
    <row r="8" ht="18" customHeight="1" spans="1:7">
      <c r="A8" s="27" t="s">
        <v>62</v>
      </c>
      <c r="B8" s="132" t="s">
        <v>63</v>
      </c>
      <c r="C8" s="25">
        <v>4078019.63</v>
      </c>
      <c r="D8" s="25">
        <v>3287819.63</v>
      </c>
      <c r="E8" s="25">
        <v>2836572.15</v>
      </c>
      <c r="F8" s="25">
        <v>451247.48</v>
      </c>
      <c r="G8" s="25">
        <v>790200</v>
      </c>
    </row>
    <row r="9" ht="18" customHeight="1" spans="1:7">
      <c r="A9" s="27" t="s">
        <v>64</v>
      </c>
      <c r="B9" s="133" t="s">
        <v>65</v>
      </c>
      <c r="C9" s="25">
        <v>2611955.76</v>
      </c>
      <c r="D9" s="25">
        <v>2611955.76</v>
      </c>
      <c r="E9" s="25">
        <v>2217474.15</v>
      </c>
      <c r="F9" s="25">
        <v>394481.61</v>
      </c>
      <c r="G9" s="25"/>
    </row>
    <row r="10" ht="18" customHeight="1" spans="1:7">
      <c r="A10" s="27" t="s">
        <v>66</v>
      </c>
      <c r="B10" s="133" t="s">
        <v>67</v>
      </c>
      <c r="C10" s="25">
        <v>790200</v>
      </c>
      <c r="D10" s="25"/>
      <c r="E10" s="25"/>
      <c r="F10" s="25"/>
      <c r="G10" s="25">
        <v>790200</v>
      </c>
    </row>
    <row r="11" ht="18" customHeight="1" spans="1:7">
      <c r="A11" s="27" t="s">
        <v>68</v>
      </c>
      <c r="B11" s="133" t="s">
        <v>69</v>
      </c>
      <c r="C11" s="25">
        <v>675863.87</v>
      </c>
      <c r="D11" s="25">
        <v>675863.87</v>
      </c>
      <c r="E11" s="25">
        <v>619098</v>
      </c>
      <c r="F11" s="25">
        <v>56765.87</v>
      </c>
      <c r="G11" s="25"/>
    </row>
    <row r="12" ht="18" customHeight="1" spans="1:7">
      <c r="A12" s="27" t="s">
        <v>70</v>
      </c>
      <c r="B12" s="27" t="s">
        <v>71</v>
      </c>
      <c r="C12" s="25">
        <v>415924.5</v>
      </c>
      <c r="D12" s="25">
        <v>415924.5</v>
      </c>
      <c r="E12" s="25">
        <v>415924.5</v>
      </c>
      <c r="F12" s="25"/>
      <c r="G12" s="25"/>
    </row>
    <row r="13" ht="18" customHeight="1" spans="1:7">
      <c r="A13" s="27" t="s">
        <v>72</v>
      </c>
      <c r="B13" s="132" t="s">
        <v>73</v>
      </c>
      <c r="C13" s="25">
        <v>407445.86</v>
      </c>
      <c r="D13" s="25">
        <v>407445.86</v>
      </c>
      <c r="E13" s="25">
        <v>407445.86</v>
      </c>
      <c r="F13" s="25"/>
      <c r="G13" s="25"/>
    </row>
    <row r="14" ht="18" customHeight="1" spans="1:7">
      <c r="A14" s="27" t="s">
        <v>74</v>
      </c>
      <c r="B14" s="133" t="s">
        <v>75</v>
      </c>
      <c r="C14" s="25">
        <v>407445.86</v>
      </c>
      <c r="D14" s="25">
        <v>407445.86</v>
      </c>
      <c r="E14" s="25">
        <v>407445.86</v>
      </c>
      <c r="F14" s="25"/>
      <c r="G14" s="25"/>
    </row>
    <row r="15" ht="18" customHeight="1" spans="1:7">
      <c r="A15" s="27" t="s">
        <v>76</v>
      </c>
      <c r="B15" s="132" t="s">
        <v>77</v>
      </c>
      <c r="C15" s="25">
        <v>8478.64</v>
      </c>
      <c r="D15" s="25">
        <v>8478.64</v>
      </c>
      <c r="E15" s="25">
        <v>8478.64</v>
      </c>
      <c r="F15" s="25"/>
      <c r="G15" s="25"/>
    </row>
    <row r="16" ht="18" customHeight="1" spans="1:7">
      <c r="A16" s="27" t="s">
        <v>78</v>
      </c>
      <c r="B16" s="133" t="s">
        <v>77</v>
      </c>
      <c r="C16" s="25">
        <v>8478.64</v>
      </c>
      <c r="D16" s="25">
        <v>8478.64</v>
      </c>
      <c r="E16" s="25">
        <v>8478.64</v>
      </c>
      <c r="F16" s="25"/>
      <c r="G16" s="25"/>
    </row>
    <row r="17" ht="18" customHeight="1" spans="1:7">
      <c r="A17" s="27" t="s">
        <v>79</v>
      </c>
      <c r="B17" s="27" t="s">
        <v>80</v>
      </c>
      <c r="C17" s="25">
        <v>365680.84</v>
      </c>
      <c r="D17" s="25">
        <v>365680.84</v>
      </c>
      <c r="E17" s="25">
        <v>365680.84</v>
      </c>
      <c r="F17" s="25"/>
      <c r="G17" s="25"/>
    </row>
    <row r="18" ht="18" customHeight="1" spans="1:7">
      <c r="A18" s="27" t="s">
        <v>81</v>
      </c>
      <c r="B18" s="132" t="s">
        <v>82</v>
      </c>
      <c r="C18" s="25">
        <v>365680.84</v>
      </c>
      <c r="D18" s="25">
        <v>365680.84</v>
      </c>
      <c r="E18" s="25">
        <v>365680.84</v>
      </c>
      <c r="F18" s="25"/>
      <c r="G18" s="25"/>
    </row>
    <row r="19" ht="18" customHeight="1" spans="1:7">
      <c r="A19" s="27" t="s">
        <v>83</v>
      </c>
      <c r="B19" s="133" t="s">
        <v>84</v>
      </c>
      <c r="C19" s="25">
        <v>157287.72</v>
      </c>
      <c r="D19" s="25">
        <v>157287.72</v>
      </c>
      <c r="E19" s="25">
        <v>157287.72</v>
      </c>
      <c r="F19" s="25"/>
      <c r="G19" s="25"/>
    </row>
    <row r="20" ht="18" customHeight="1" spans="1:7">
      <c r="A20" s="27" t="s">
        <v>85</v>
      </c>
      <c r="B20" s="133" t="s">
        <v>86</v>
      </c>
      <c r="C20" s="25">
        <v>43888.68</v>
      </c>
      <c r="D20" s="25">
        <v>43888.68</v>
      </c>
      <c r="E20" s="25">
        <v>43888.68</v>
      </c>
      <c r="F20" s="25"/>
      <c r="G20" s="25"/>
    </row>
    <row r="21" ht="18" customHeight="1" spans="1:7">
      <c r="A21" s="27" t="s">
        <v>87</v>
      </c>
      <c r="B21" s="133" t="s">
        <v>88</v>
      </c>
      <c r="C21" s="25">
        <v>148770.32</v>
      </c>
      <c r="D21" s="25">
        <v>148770.32</v>
      </c>
      <c r="E21" s="25">
        <v>148770.32</v>
      </c>
      <c r="F21" s="25"/>
      <c r="G21" s="25"/>
    </row>
    <row r="22" ht="18" customHeight="1" spans="1:7">
      <c r="A22" s="27" t="s">
        <v>89</v>
      </c>
      <c r="B22" s="133" t="s">
        <v>90</v>
      </c>
      <c r="C22" s="25">
        <v>15734.12</v>
      </c>
      <c r="D22" s="25">
        <v>15734.12</v>
      </c>
      <c r="E22" s="25">
        <v>15734.12</v>
      </c>
      <c r="F22" s="25"/>
      <c r="G22" s="25"/>
    </row>
    <row r="23" ht="18" customHeight="1" spans="1:7">
      <c r="A23" s="27" t="s">
        <v>91</v>
      </c>
      <c r="B23" s="27" t="s">
        <v>92</v>
      </c>
      <c r="C23" s="25">
        <v>320552.82</v>
      </c>
      <c r="D23" s="25">
        <v>320552.82</v>
      </c>
      <c r="E23" s="25">
        <v>320552.82</v>
      </c>
      <c r="F23" s="25"/>
      <c r="G23" s="25"/>
    </row>
    <row r="24" ht="18" customHeight="1" spans="1:7">
      <c r="A24" s="27" t="s">
        <v>93</v>
      </c>
      <c r="B24" s="132" t="s">
        <v>94</v>
      </c>
      <c r="C24" s="25">
        <v>320552.82</v>
      </c>
      <c r="D24" s="25">
        <v>320552.82</v>
      </c>
      <c r="E24" s="25">
        <v>320552.82</v>
      </c>
      <c r="F24" s="25"/>
      <c r="G24" s="25"/>
    </row>
    <row r="25" ht="18" customHeight="1" spans="1:7">
      <c r="A25" s="27" t="s">
        <v>95</v>
      </c>
      <c r="B25" s="133" t="s">
        <v>96</v>
      </c>
      <c r="C25" s="25">
        <v>320552.82</v>
      </c>
      <c r="D25" s="25">
        <v>320552.82</v>
      </c>
      <c r="E25" s="25">
        <v>320552.82</v>
      </c>
      <c r="F25" s="25"/>
      <c r="G25" s="25"/>
    </row>
    <row r="26" ht="18" customHeight="1" spans="1:7">
      <c r="A26" s="134" t="s">
        <v>97</v>
      </c>
      <c r="B26" s="135" t="s">
        <v>97</v>
      </c>
      <c r="C26" s="25">
        <v>5180177.79</v>
      </c>
      <c r="D26" s="25">
        <v>4389977.79</v>
      </c>
      <c r="E26" s="25">
        <v>3938730.31</v>
      </c>
      <c r="F26" s="25">
        <v>451247.48</v>
      </c>
      <c r="G26" s="25">
        <v>790200</v>
      </c>
    </row>
  </sheetData>
  <mergeCells count="7">
    <mergeCell ref="A2:G2"/>
    <mergeCell ref="A3:E3"/>
    <mergeCell ref="A4:B4"/>
    <mergeCell ref="D4:F4"/>
    <mergeCell ref="A26:B26"/>
    <mergeCell ref="C4:C5"/>
    <mergeCell ref="G4:G5"/>
  </mergeCells>
  <pageMargins left="0.75" right="0.75" top="1" bottom="1" header="0.5" footer="0.5"/>
  <pageSetup paperSize="9" scale="67"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6" sqref="A16"/>
    </sheetView>
  </sheetViews>
  <sheetFormatPr defaultColWidth="9.14166666666667" defaultRowHeight="14.25" customHeight="1" outlineLevelRow="6" outlineLevelCol="5"/>
  <cols>
    <col min="1" max="1" width="27.425" customWidth="1"/>
    <col min="2" max="6" width="31.175" customWidth="1"/>
  </cols>
  <sheetData>
    <row r="1" ht="12" customHeight="1" spans="1:6">
      <c r="A1" s="120"/>
      <c r="B1" s="120"/>
      <c r="C1" s="62"/>
      <c r="F1" s="59" t="s">
        <v>120</v>
      </c>
    </row>
    <row r="2" ht="25.5" customHeight="1" spans="1:6">
      <c r="A2" s="121" t="s">
        <v>121</v>
      </c>
      <c r="B2" s="121"/>
      <c r="C2" s="121"/>
      <c r="D2" s="121"/>
      <c r="E2" s="121"/>
      <c r="F2" s="121"/>
    </row>
    <row r="3" ht="15.75" customHeight="1" spans="1:6">
      <c r="A3" s="3" t="str">
        <f>"单位名称："&amp;"昆明市西山区审计局"</f>
        <v>单位名称：昆明市西山区审计局</v>
      </c>
      <c r="B3" s="120"/>
      <c r="C3" s="62"/>
      <c r="F3" s="59" t="s">
        <v>122</v>
      </c>
    </row>
    <row r="4" ht="19.5" customHeight="1" spans="1:6">
      <c r="A4" s="6" t="s">
        <v>123</v>
      </c>
      <c r="B4" s="23" t="s">
        <v>124</v>
      </c>
      <c r="C4" s="20" t="s">
        <v>125</v>
      </c>
      <c r="D4" s="21"/>
      <c r="E4" s="22"/>
      <c r="F4" s="23" t="s">
        <v>126</v>
      </c>
    </row>
    <row r="5" ht="19.5" customHeight="1" spans="1:6">
      <c r="A5" s="10"/>
      <c r="B5" s="24"/>
      <c r="C5" s="61" t="s">
        <v>32</v>
      </c>
      <c r="D5" s="61" t="s">
        <v>127</v>
      </c>
      <c r="E5" s="61" t="s">
        <v>128</v>
      </c>
      <c r="F5" s="24"/>
    </row>
    <row r="6" ht="18.75" customHeight="1" spans="1:6">
      <c r="A6" s="122">
        <v>1</v>
      </c>
      <c r="B6" s="122">
        <v>2</v>
      </c>
      <c r="C6" s="123">
        <v>3</v>
      </c>
      <c r="D6" s="122">
        <v>4</v>
      </c>
      <c r="E6" s="122">
        <v>5</v>
      </c>
      <c r="F6" s="122">
        <v>6</v>
      </c>
    </row>
    <row r="7" ht="18.75" customHeight="1" spans="1:6">
      <c r="A7" s="124">
        <v>3000</v>
      </c>
      <c r="B7" s="124"/>
      <c r="C7" s="125"/>
      <c r="D7" s="124"/>
      <c r="E7" s="124"/>
      <c r="F7" s="124">
        <v>3000</v>
      </c>
    </row>
  </sheetData>
  <mergeCells count="6">
    <mergeCell ref="A2:F2"/>
    <mergeCell ref="A3:D3"/>
    <mergeCell ref="C4:E4"/>
    <mergeCell ref="A4:A5"/>
    <mergeCell ref="B4:B5"/>
    <mergeCell ref="F4:F5"/>
  </mergeCells>
  <pageMargins left="0.75" right="0.75" top="1" bottom="1" header="0.5" footer="0.5"/>
  <pageSetup paperSize="9" scale="66"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5"/>
  <sheetViews>
    <sheetView showZeros="0" workbookViewId="0">
      <selection activeCell="A11" sqref="A11"/>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333333333333" customWidth="1"/>
  </cols>
  <sheetData>
    <row r="1" ht="13.5" customHeight="1" spans="4:23">
      <c r="D1" s="1"/>
      <c r="E1" s="1"/>
      <c r="F1" s="1"/>
      <c r="G1" s="1"/>
      <c r="U1" s="115"/>
      <c r="W1" s="55" t="s">
        <v>129</v>
      </c>
    </row>
    <row r="2" ht="27.75" customHeight="1" spans="1:23">
      <c r="A2" s="26" t="s">
        <v>130</v>
      </c>
      <c r="B2" s="26"/>
      <c r="C2" s="26"/>
      <c r="D2" s="26"/>
      <c r="E2" s="26"/>
      <c r="F2" s="26"/>
      <c r="G2" s="26"/>
      <c r="H2" s="26"/>
      <c r="I2" s="26"/>
      <c r="J2" s="26"/>
      <c r="K2" s="26"/>
      <c r="L2" s="26"/>
      <c r="M2" s="26"/>
      <c r="N2" s="26"/>
      <c r="O2" s="26"/>
      <c r="P2" s="26"/>
      <c r="Q2" s="26"/>
      <c r="R2" s="26"/>
      <c r="S2" s="26"/>
      <c r="T2" s="26"/>
      <c r="U2" s="26"/>
      <c r="V2" s="26"/>
      <c r="W2" s="26"/>
    </row>
    <row r="3" ht="13.5" customHeight="1" spans="1:23">
      <c r="A3" s="3" t="str">
        <f>"单位名称："&amp;"昆明市西山区审计局"</f>
        <v>单位名称：昆明市西山区审计局</v>
      </c>
      <c r="B3" s="4"/>
      <c r="C3" s="4"/>
      <c r="D3" s="4"/>
      <c r="E3" s="4"/>
      <c r="F3" s="4"/>
      <c r="G3" s="4"/>
      <c r="H3" s="18"/>
      <c r="I3" s="18"/>
      <c r="J3" s="18"/>
      <c r="K3" s="18"/>
      <c r="L3" s="18"/>
      <c r="M3" s="18"/>
      <c r="N3" s="18"/>
      <c r="O3" s="18"/>
      <c r="P3" s="18"/>
      <c r="Q3" s="18"/>
      <c r="U3" s="115"/>
      <c r="W3" s="106" t="s">
        <v>122</v>
      </c>
    </row>
    <row r="4" ht="21.75" customHeight="1" spans="1:23">
      <c r="A4" s="5" t="s">
        <v>131</v>
      </c>
      <c r="B4" s="5" t="s">
        <v>132</v>
      </c>
      <c r="C4" s="5" t="s">
        <v>133</v>
      </c>
      <c r="D4" s="6" t="s">
        <v>134</v>
      </c>
      <c r="E4" s="6" t="s">
        <v>135</v>
      </c>
      <c r="F4" s="6" t="s">
        <v>136</v>
      </c>
      <c r="G4" s="6" t="s">
        <v>137</v>
      </c>
      <c r="H4" s="61" t="s">
        <v>138</v>
      </c>
      <c r="I4" s="61"/>
      <c r="J4" s="61"/>
      <c r="K4" s="61"/>
      <c r="L4" s="113"/>
      <c r="M4" s="113"/>
      <c r="N4" s="113"/>
      <c r="O4" s="113"/>
      <c r="P4" s="113"/>
      <c r="Q4" s="45"/>
      <c r="R4" s="61"/>
      <c r="S4" s="61"/>
      <c r="T4" s="61"/>
      <c r="U4" s="61"/>
      <c r="V4" s="61"/>
      <c r="W4" s="61"/>
    </row>
    <row r="5" ht="21.75" customHeight="1" spans="1:23">
      <c r="A5" s="7"/>
      <c r="B5" s="7"/>
      <c r="C5" s="7"/>
      <c r="D5" s="8"/>
      <c r="E5" s="8"/>
      <c r="F5" s="8"/>
      <c r="G5" s="8"/>
      <c r="H5" s="61" t="s">
        <v>30</v>
      </c>
      <c r="I5" s="45" t="s">
        <v>33</v>
      </c>
      <c r="J5" s="45"/>
      <c r="K5" s="45"/>
      <c r="L5" s="113"/>
      <c r="M5" s="113"/>
      <c r="N5" s="113" t="s">
        <v>139</v>
      </c>
      <c r="O5" s="113"/>
      <c r="P5" s="113"/>
      <c r="Q5" s="45" t="s">
        <v>36</v>
      </c>
      <c r="R5" s="61" t="s">
        <v>52</v>
      </c>
      <c r="S5" s="45"/>
      <c r="T5" s="45"/>
      <c r="U5" s="45"/>
      <c r="V5" s="45"/>
      <c r="W5" s="45"/>
    </row>
    <row r="6" ht="15" customHeight="1" spans="1:23">
      <c r="A6" s="9"/>
      <c r="B6" s="9"/>
      <c r="C6" s="9"/>
      <c r="D6" s="10"/>
      <c r="E6" s="10"/>
      <c r="F6" s="10"/>
      <c r="G6" s="10"/>
      <c r="H6" s="61"/>
      <c r="I6" s="45" t="s">
        <v>140</v>
      </c>
      <c r="J6" s="45" t="s">
        <v>141</v>
      </c>
      <c r="K6" s="45" t="s">
        <v>142</v>
      </c>
      <c r="L6" s="119" t="s">
        <v>143</v>
      </c>
      <c r="M6" s="119" t="s">
        <v>144</v>
      </c>
      <c r="N6" s="119" t="s">
        <v>33</v>
      </c>
      <c r="O6" s="119" t="s">
        <v>34</v>
      </c>
      <c r="P6" s="119" t="s">
        <v>35</v>
      </c>
      <c r="Q6" s="45"/>
      <c r="R6" s="45" t="s">
        <v>32</v>
      </c>
      <c r="S6" s="45" t="s">
        <v>43</v>
      </c>
      <c r="T6" s="45" t="s">
        <v>145</v>
      </c>
      <c r="U6" s="45" t="s">
        <v>39</v>
      </c>
      <c r="V6" s="45" t="s">
        <v>40</v>
      </c>
      <c r="W6" s="45" t="s">
        <v>41</v>
      </c>
    </row>
    <row r="7" ht="27.75" customHeight="1" spans="1:23">
      <c r="A7" s="9"/>
      <c r="B7" s="9"/>
      <c r="C7" s="9"/>
      <c r="D7" s="10"/>
      <c r="E7" s="10"/>
      <c r="F7" s="10"/>
      <c r="G7" s="10"/>
      <c r="H7" s="61"/>
      <c r="I7" s="45"/>
      <c r="J7" s="45"/>
      <c r="K7" s="45"/>
      <c r="L7" s="119"/>
      <c r="M7" s="119"/>
      <c r="N7" s="119"/>
      <c r="O7" s="119"/>
      <c r="P7" s="119"/>
      <c r="Q7" s="45"/>
      <c r="R7" s="45"/>
      <c r="S7" s="45"/>
      <c r="T7" s="45"/>
      <c r="U7" s="45"/>
      <c r="V7" s="45"/>
      <c r="W7" s="45"/>
    </row>
    <row r="8" ht="15" customHeight="1" spans="1:23">
      <c r="A8" s="116">
        <v>1</v>
      </c>
      <c r="B8" s="116">
        <v>2</v>
      </c>
      <c r="C8" s="116">
        <v>3</v>
      </c>
      <c r="D8" s="116">
        <v>4</v>
      </c>
      <c r="E8" s="116">
        <v>5</v>
      </c>
      <c r="F8" s="116">
        <v>6</v>
      </c>
      <c r="G8" s="116">
        <v>7</v>
      </c>
      <c r="H8" s="116">
        <v>8</v>
      </c>
      <c r="I8" s="116">
        <v>9</v>
      </c>
      <c r="J8" s="116">
        <v>10</v>
      </c>
      <c r="K8" s="116">
        <v>11</v>
      </c>
      <c r="L8" s="116">
        <v>12</v>
      </c>
      <c r="M8" s="116">
        <v>13</v>
      </c>
      <c r="N8" s="116">
        <v>14</v>
      </c>
      <c r="O8" s="116">
        <v>15</v>
      </c>
      <c r="P8" s="116">
        <v>16</v>
      </c>
      <c r="Q8" s="116">
        <v>17</v>
      </c>
      <c r="R8" s="116">
        <v>18</v>
      </c>
      <c r="S8" s="116">
        <v>19</v>
      </c>
      <c r="T8" s="116">
        <v>20</v>
      </c>
      <c r="U8" s="116">
        <v>21</v>
      </c>
      <c r="V8" s="116">
        <v>22</v>
      </c>
      <c r="W8" s="116">
        <v>23</v>
      </c>
    </row>
    <row r="9" ht="18.75" customHeight="1" spans="1:23">
      <c r="A9" s="110" t="s">
        <v>45</v>
      </c>
      <c r="B9" s="111"/>
      <c r="C9" s="110"/>
      <c r="D9" s="110"/>
      <c r="E9" s="110"/>
      <c r="F9" s="110"/>
      <c r="G9" s="110"/>
      <c r="H9" s="25">
        <v>6389977.79</v>
      </c>
      <c r="I9" s="25">
        <v>4389977.79</v>
      </c>
      <c r="J9" s="25">
        <v>1087659.88</v>
      </c>
      <c r="K9" s="25"/>
      <c r="L9" s="25">
        <v>3302317.91</v>
      </c>
      <c r="M9" s="25"/>
      <c r="N9" s="25"/>
      <c r="O9" s="25"/>
      <c r="P9" s="25"/>
      <c r="Q9" s="25"/>
      <c r="R9" s="25">
        <v>2000000</v>
      </c>
      <c r="S9" s="25"/>
      <c r="T9" s="25"/>
      <c r="U9" s="25"/>
      <c r="V9" s="25"/>
      <c r="W9" s="25">
        <v>2000000</v>
      </c>
    </row>
    <row r="10" ht="31.4" customHeight="1" spans="1:23">
      <c r="A10" s="117" t="s">
        <v>45</v>
      </c>
      <c r="B10" s="111"/>
      <c r="C10" s="110"/>
      <c r="D10" s="110"/>
      <c r="E10" s="110"/>
      <c r="F10" s="110"/>
      <c r="G10" s="110"/>
      <c r="H10" s="25">
        <v>6389977.79</v>
      </c>
      <c r="I10" s="25">
        <v>4389977.79</v>
      </c>
      <c r="J10" s="25">
        <v>1087659.88</v>
      </c>
      <c r="K10" s="25"/>
      <c r="L10" s="25">
        <v>3302317.91</v>
      </c>
      <c r="M10" s="25"/>
      <c r="N10" s="25"/>
      <c r="O10" s="25"/>
      <c r="P10" s="25"/>
      <c r="Q10" s="25"/>
      <c r="R10" s="25">
        <v>2000000</v>
      </c>
      <c r="S10" s="25"/>
      <c r="T10" s="25"/>
      <c r="U10" s="25"/>
      <c r="V10" s="25"/>
      <c r="W10" s="25">
        <v>2000000</v>
      </c>
    </row>
    <row r="11" ht="31.4" customHeight="1" spans="1:23">
      <c r="A11" s="118" t="s">
        <v>45</v>
      </c>
      <c r="B11" s="111" t="s">
        <v>146</v>
      </c>
      <c r="C11" s="110" t="s">
        <v>147</v>
      </c>
      <c r="D11" s="110" t="s">
        <v>64</v>
      </c>
      <c r="E11" s="110" t="s">
        <v>65</v>
      </c>
      <c r="F11" s="110" t="s">
        <v>148</v>
      </c>
      <c r="G11" s="110" t="s">
        <v>149</v>
      </c>
      <c r="H11" s="25">
        <v>726301.8</v>
      </c>
      <c r="I11" s="25">
        <v>726301.8</v>
      </c>
      <c r="J11" s="25">
        <v>181575.45</v>
      </c>
      <c r="K11" s="25"/>
      <c r="L11" s="25">
        <v>544726.35</v>
      </c>
      <c r="M11" s="25"/>
      <c r="N11" s="25"/>
      <c r="O11" s="25"/>
      <c r="P11" s="25"/>
      <c r="Q11" s="25"/>
      <c r="R11" s="25"/>
      <c r="S11" s="25"/>
      <c r="T11" s="25"/>
      <c r="U11" s="25"/>
      <c r="V11" s="25"/>
      <c r="W11" s="25"/>
    </row>
    <row r="12" ht="31.4" customHeight="1" spans="1:23">
      <c r="A12" s="118" t="s">
        <v>45</v>
      </c>
      <c r="B12" s="111" t="s">
        <v>146</v>
      </c>
      <c r="C12" s="110" t="s">
        <v>147</v>
      </c>
      <c r="D12" s="110" t="s">
        <v>64</v>
      </c>
      <c r="E12" s="110" t="s">
        <v>65</v>
      </c>
      <c r="F12" s="110" t="s">
        <v>150</v>
      </c>
      <c r="G12" s="110" t="s">
        <v>151</v>
      </c>
      <c r="H12" s="25">
        <v>996874.2</v>
      </c>
      <c r="I12" s="25">
        <v>996874.2</v>
      </c>
      <c r="J12" s="25">
        <v>249218.55</v>
      </c>
      <c r="K12" s="25"/>
      <c r="L12" s="25">
        <v>747655.65</v>
      </c>
      <c r="M12" s="25"/>
      <c r="N12" s="25"/>
      <c r="O12" s="25"/>
      <c r="P12" s="25"/>
      <c r="Q12" s="25"/>
      <c r="R12" s="25"/>
      <c r="S12" s="25"/>
      <c r="T12" s="25"/>
      <c r="U12" s="25"/>
      <c r="V12" s="25"/>
      <c r="W12" s="25"/>
    </row>
    <row r="13" ht="31.4" customHeight="1" spans="1:23">
      <c r="A13" s="118" t="s">
        <v>45</v>
      </c>
      <c r="B13" s="111" t="s">
        <v>146</v>
      </c>
      <c r="C13" s="110" t="s">
        <v>147</v>
      </c>
      <c r="D13" s="110" t="s">
        <v>64</v>
      </c>
      <c r="E13" s="110" t="s">
        <v>65</v>
      </c>
      <c r="F13" s="110" t="s">
        <v>152</v>
      </c>
      <c r="G13" s="110" t="s">
        <v>153</v>
      </c>
      <c r="H13" s="25">
        <v>66150.15</v>
      </c>
      <c r="I13" s="25">
        <v>66150.15</v>
      </c>
      <c r="J13" s="25">
        <v>16537.54</v>
      </c>
      <c r="K13" s="25"/>
      <c r="L13" s="25">
        <v>49612.61</v>
      </c>
      <c r="M13" s="25"/>
      <c r="N13" s="25"/>
      <c r="O13" s="25"/>
      <c r="P13" s="25"/>
      <c r="Q13" s="25"/>
      <c r="R13" s="25"/>
      <c r="S13" s="25"/>
      <c r="T13" s="25"/>
      <c r="U13" s="25"/>
      <c r="V13" s="25"/>
      <c r="W13" s="25"/>
    </row>
    <row r="14" ht="31.4" customHeight="1" spans="1:23">
      <c r="A14" s="118" t="s">
        <v>45</v>
      </c>
      <c r="B14" s="111" t="s">
        <v>154</v>
      </c>
      <c r="C14" s="110" t="s">
        <v>155</v>
      </c>
      <c r="D14" s="110" t="s">
        <v>74</v>
      </c>
      <c r="E14" s="110" t="s">
        <v>75</v>
      </c>
      <c r="F14" s="110" t="s">
        <v>156</v>
      </c>
      <c r="G14" s="110" t="s">
        <v>157</v>
      </c>
      <c r="H14" s="25">
        <v>318557.4</v>
      </c>
      <c r="I14" s="25">
        <v>318557.4</v>
      </c>
      <c r="J14" s="25">
        <v>79639.35</v>
      </c>
      <c r="K14" s="25"/>
      <c r="L14" s="25">
        <v>238918.05</v>
      </c>
      <c r="M14" s="25"/>
      <c r="N14" s="25"/>
      <c r="O14" s="25"/>
      <c r="P14" s="25"/>
      <c r="Q14" s="25"/>
      <c r="R14" s="25"/>
      <c r="S14" s="25"/>
      <c r="T14" s="25"/>
      <c r="U14" s="25"/>
      <c r="V14" s="25"/>
      <c r="W14" s="25"/>
    </row>
    <row r="15" ht="31.4" customHeight="1" spans="1:23">
      <c r="A15" s="118" t="s">
        <v>45</v>
      </c>
      <c r="B15" s="111" t="s">
        <v>154</v>
      </c>
      <c r="C15" s="110" t="s">
        <v>155</v>
      </c>
      <c r="D15" s="110" t="s">
        <v>78</v>
      </c>
      <c r="E15" s="110" t="s">
        <v>77</v>
      </c>
      <c r="F15" s="110" t="s">
        <v>158</v>
      </c>
      <c r="G15" s="110" t="s">
        <v>159</v>
      </c>
      <c r="H15" s="25">
        <v>3897.68</v>
      </c>
      <c r="I15" s="25">
        <v>3897.68</v>
      </c>
      <c r="J15" s="25">
        <v>974.42</v>
      </c>
      <c r="K15" s="25"/>
      <c r="L15" s="25">
        <v>2923.26</v>
      </c>
      <c r="M15" s="25"/>
      <c r="N15" s="25"/>
      <c r="O15" s="25"/>
      <c r="P15" s="25"/>
      <c r="Q15" s="25"/>
      <c r="R15" s="25"/>
      <c r="S15" s="25"/>
      <c r="T15" s="25"/>
      <c r="U15" s="25"/>
      <c r="V15" s="25"/>
      <c r="W15" s="25"/>
    </row>
    <row r="16" ht="31.4" customHeight="1" spans="1:23">
      <c r="A16" s="118" t="s">
        <v>45</v>
      </c>
      <c r="B16" s="111" t="s">
        <v>154</v>
      </c>
      <c r="C16" s="110" t="s">
        <v>155</v>
      </c>
      <c r="D16" s="110" t="s">
        <v>83</v>
      </c>
      <c r="E16" s="110" t="s">
        <v>84</v>
      </c>
      <c r="F16" s="110" t="s">
        <v>160</v>
      </c>
      <c r="G16" s="110" t="s">
        <v>161</v>
      </c>
      <c r="H16" s="25">
        <v>157287.72</v>
      </c>
      <c r="I16" s="25">
        <v>157287.72</v>
      </c>
      <c r="J16" s="25">
        <v>39321.93</v>
      </c>
      <c r="K16" s="25"/>
      <c r="L16" s="25">
        <v>117965.79</v>
      </c>
      <c r="M16" s="25"/>
      <c r="N16" s="25"/>
      <c r="O16" s="25"/>
      <c r="P16" s="25"/>
      <c r="Q16" s="25"/>
      <c r="R16" s="25"/>
      <c r="S16" s="25"/>
      <c r="T16" s="25"/>
      <c r="U16" s="25"/>
      <c r="V16" s="25"/>
      <c r="W16" s="25"/>
    </row>
    <row r="17" ht="31.4" customHeight="1" spans="1:23">
      <c r="A17" s="118" t="s">
        <v>45</v>
      </c>
      <c r="B17" s="111" t="s">
        <v>154</v>
      </c>
      <c r="C17" s="110" t="s">
        <v>155</v>
      </c>
      <c r="D17" s="110" t="s">
        <v>87</v>
      </c>
      <c r="E17" s="110" t="s">
        <v>88</v>
      </c>
      <c r="F17" s="110" t="s">
        <v>162</v>
      </c>
      <c r="G17" s="110" t="s">
        <v>163</v>
      </c>
      <c r="H17" s="25">
        <v>120992.67</v>
      </c>
      <c r="I17" s="25">
        <v>120992.67</v>
      </c>
      <c r="J17" s="25">
        <v>30248.17</v>
      </c>
      <c r="K17" s="25"/>
      <c r="L17" s="25">
        <v>90744.5</v>
      </c>
      <c r="M17" s="25"/>
      <c r="N17" s="25"/>
      <c r="O17" s="25"/>
      <c r="P17" s="25"/>
      <c r="Q17" s="25"/>
      <c r="R17" s="25"/>
      <c r="S17" s="25"/>
      <c r="T17" s="25"/>
      <c r="U17" s="25"/>
      <c r="V17" s="25"/>
      <c r="W17" s="25"/>
    </row>
    <row r="18" ht="31.4" customHeight="1" spans="1:23">
      <c r="A18" s="118" t="s">
        <v>45</v>
      </c>
      <c r="B18" s="111" t="s">
        <v>154</v>
      </c>
      <c r="C18" s="110" t="s">
        <v>155</v>
      </c>
      <c r="D18" s="110" t="s">
        <v>89</v>
      </c>
      <c r="E18" s="110" t="s">
        <v>90</v>
      </c>
      <c r="F18" s="110" t="s">
        <v>158</v>
      </c>
      <c r="G18" s="110" t="s">
        <v>159</v>
      </c>
      <c r="H18" s="25">
        <v>13021.34</v>
      </c>
      <c r="I18" s="25">
        <v>13021.34</v>
      </c>
      <c r="J18" s="25">
        <v>13021.34</v>
      </c>
      <c r="K18" s="25"/>
      <c r="L18" s="25"/>
      <c r="M18" s="25"/>
      <c r="N18" s="25"/>
      <c r="O18" s="25"/>
      <c r="P18" s="25"/>
      <c r="Q18" s="25"/>
      <c r="R18" s="25"/>
      <c r="S18" s="25"/>
      <c r="T18" s="25"/>
      <c r="U18" s="25"/>
      <c r="V18" s="25"/>
      <c r="W18" s="25"/>
    </row>
    <row r="19" ht="31.4" customHeight="1" spans="1:23">
      <c r="A19" s="118" t="s">
        <v>45</v>
      </c>
      <c r="B19" s="111" t="s">
        <v>164</v>
      </c>
      <c r="C19" s="110" t="s">
        <v>96</v>
      </c>
      <c r="D19" s="110" t="s">
        <v>95</v>
      </c>
      <c r="E19" s="110" t="s">
        <v>96</v>
      </c>
      <c r="F19" s="110" t="s">
        <v>165</v>
      </c>
      <c r="G19" s="110" t="s">
        <v>96</v>
      </c>
      <c r="H19" s="25">
        <v>252423.61</v>
      </c>
      <c r="I19" s="25">
        <v>252423.61</v>
      </c>
      <c r="J19" s="25">
        <v>63105.9</v>
      </c>
      <c r="K19" s="25"/>
      <c r="L19" s="25">
        <v>189317.71</v>
      </c>
      <c r="M19" s="25"/>
      <c r="N19" s="25"/>
      <c r="O19" s="25"/>
      <c r="P19" s="25"/>
      <c r="Q19" s="25"/>
      <c r="R19" s="25"/>
      <c r="S19" s="25"/>
      <c r="T19" s="25"/>
      <c r="U19" s="25"/>
      <c r="V19" s="25"/>
      <c r="W19" s="25"/>
    </row>
    <row r="20" ht="31.4" customHeight="1" spans="1:23">
      <c r="A20" s="118" t="s">
        <v>45</v>
      </c>
      <c r="B20" s="111" t="s">
        <v>166</v>
      </c>
      <c r="C20" s="110" t="s">
        <v>126</v>
      </c>
      <c r="D20" s="110" t="s">
        <v>64</v>
      </c>
      <c r="E20" s="110" t="s">
        <v>65</v>
      </c>
      <c r="F20" s="110" t="s">
        <v>167</v>
      </c>
      <c r="G20" s="110" t="s">
        <v>126</v>
      </c>
      <c r="H20" s="25">
        <v>3000</v>
      </c>
      <c r="I20" s="25">
        <v>3000</v>
      </c>
      <c r="J20" s="25">
        <v>750</v>
      </c>
      <c r="K20" s="25"/>
      <c r="L20" s="25">
        <v>2250</v>
      </c>
      <c r="M20" s="25"/>
      <c r="N20" s="25"/>
      <c r="O20" s="25"/>
      <c r="P20" s="25"/>
      <c r="Q20" s="25"/>
      <c r="R20" s="25"/>
      <c r="S20" s="25"/>
      <c r="T20" s="25"/>
      <c r="U20" s="25"/>
      <c r="V20" s="25"/>
      <c r="W20" s="25"/>
    </row>
    <row r="21" ht="31.4" customHeight="1" spans="1:23">
      <c r="A21" s="118" t="s">
        <v>45</v>
      </c>
      <c r="B21" s="111" t="s">
        <v>168</v>
      </c>
      <c r="C21" s="110" t="s">
        <v>169</v>
      </c>
      <c r="D21" s="110" t="s">
        <v>64</v>
      </c>
      <c r="E21" s="110" t="s">
        <v>65</v>
      </c>
      <c r="F21" s="110" t="s">
        <v>170</v>
      </c>
      <c r="G21" s="110" t="s">
        <v>171</v>
      </c>
      <c r="H21" s="25">
        <v>146160</v>
      </c>
      <c r="I21" s="25">
        <v>146160</v>
      </c>
      <c r="J21" s="25">
        <v>36540</v>
      </c>
      <c r="K21" s="25"/>
      <c r="L21" s="25">
        <v>109620</v>
      </c>
      <c r="M21" s="25"/>
      <c r="N21" s="25"/>
      <c r="O21" s="25"/>
      <c r="P21" s="25"/>
      <c r="Q21" s="25"/>
      <c r="R21" s="25"/>
      <c r="S21" s="25"/>
      <c r="T21" s="25"/>
      <c r="U21" s="25"/>
      <c r="V21" s="25"/>
      <c r="W21" s="25"/>
    </row>
    <row r="22" ht="31.4" customHeight="1" spans="1:23">
      <c r="A22" s="118" t="s">
        <v>45</v>
      </c>
      <c r="B22" s="111" t="s">
        <v>172</v>
      </c>
      <c r="C22" s="110" t="s">
        <v>173</v>
      </c>
      <c r="D22" s="110" t="s">
        <v>64</v>
      </c>
      <c r="E22" s="110" t="s">
        <v>65</v>
      </c>
      <c r="F22" s="110" t="s">
        <v>174</v>
      </c>
      <c r="G22" s="110" t="s">
        <v>173</v>
      </c>
      <c r="H22" s="25">
        <v>42130.46</v>
      </c>
      <c r="I22" s="25">
        <v>42130.46</v>
      </c>
      <c r="J22" s="25">
        <v>10532.62</v>
      </c>
      <c r="K22" s="25"/>
      <c r="L22" s="25">
        <v>31597.84</v>
      </c>
      <c r="M22" s="25"/>
      <c r="N22" s="25"/>
      <c r="O22" s="25"/>
      <c r="P22" s="25"/>
      <c r="Q22" s="25"/>
      <c r="R22" s="25"/>
      <c r="S22" s="25"/>
      <c r="T22" s="25"/>
      <c r="U22" s="25"/>
      <c r="V22" s="25"/>
      <c r="W22" s="25"/>
    </row>
    <row r="23" ht="31.4" customHeight="1" spans="1:23">
      <c r="A23" s="118" t="s">
        <v>45</v>
      </c>
      <c r="B23" s="111" t="s">
        <v>175</v>
      </c>
      <c r="C23" s="110" t="s">
        <v>176</v>
      </c>
      <c r="D23" s="110" t="s">
        <v>64</v>
      </c>
      <c r="E23" s="110" t="s">
        <v>65</v>
      </c>
      <c r="F23" s="110" t="s">
        <v>177</v>
      </c>
      <c r="G23" s="110" t="s">
        <v>178</v>
      </c>
      <c r="H23" s="25">
        <v>2086540.69</v>
      </c>
      <c r="I23" s="25">
        <v>86540.69</v>
      </c>
      <c r="J23" s="25"/>
      <c r="K23" s="25"/>
      <c r="L23" s="25">
        <v>86540.69</v>
      </c>
      <c r="M23" s="25"/>
      <c r="N23" s="25"/>
      <c r="O23" s="25"/>
      <c r="P23" s="25"/>
      <c r="Q23" s="25"/>
      <c r="R23" s="25">
        <v>2000000</v>
      </c>
      <c r="S23" s="25"/>
      <c r="T23" s="25"/>
      <c r="U23" s="25"/>
      <c r="V23" s="25"/>
      <c r="W23" s="25">
        <v>2000000</v>
      </c>
    </row>
    <row r="24" ht="31.4" customHeight="1" spans="1:23">
      <c r="A24" s="118" t="s">
        <v>45</v>
      </c>
      <c r="B24" s="111" t="s">
        <v>175</v>
      </c>
      <c r="C24" s="110" t="s">
        <v>176</v>
      </c>
      <c r="D24" s="110" t="s">
        <v>64</v>
      </c>
      <c r="E24" s="110" t="s">
        <v>65</v>
      </c>
      <c r="F24" s="110" t="s">
        <v>179</v>
      </c>
      <c r="G24" s="110" t="s">
        <v>180</v>
      </c>
      <c r="H24" s="25">
        <v>5000</v>
      </c>
      <c r="I24" s="25">
        <v>5000</v>
      </c>
      <c r="J24" s="25">
        <v>1250</v>
      </c>
      <c r="K24" s="25"/>
      <c r="L24" s="25">
        <v>3750</v>
      </c>
      <c r="M24" s="25"/>
      <c r="N24" s="25"/>
      <c r="O24" s="25"/>
      <c r="P24" s="25"/>
      <c r="Q24" s="25"/>
      <c r="R24" s="25"/>
      <c r="S24" s="25"/>
      <c r="T24" s="25"/>
      <c r="U24" s="25"/>
      <c r="V24" s="25"/>
      <c r="W24" s="25"/>
    </row>
    <row r="25" ht="31.4" customHeight="1" spans="1:23">
      <c r="A25" s="118" t="s">
        <v>45</v>
      </c>
      <c r="B25" s="111" t="s">
        <v>175</v>
      </c>
      <c r="C25" s="110" t="s">
        <v>176</v>
      </c>
      <c r="D25" s="110" t="s">
        <v>64</v>
      </c>
      <c r="E25" s="110" t="s">
        <v>65</v>
      </c>
      <c r="F25" s="110" t="s">
        <v>181</v>
      </c>
      <c r="G25" s="110" t="s">
        <v>182</v>
      </c>
      <c r="H25" s="25">
        <v>100</v>
      </c>
      <c r="I25" s="25">
        <v>100</v>
      </c>
      <c r="J25" s="25">
        <v>25</v>
      </c>
      <c r="K25" s="25"/>
      <c r="L25" s="25">
        <v>75</v>
      </c>
      <c r="M25" s="25"/>
      <c r="N25" s="25"/>
      <c r="O25" s="25"/>
      <c r="P25" s="25"/>
      <c r="Q25" s="25"/>
      <c r="R25" s="25"/>
      <c r="S25" s="25"/>
      <c r="T25" s="25"/>
      <c r="U25" s="25"/>
      <c r="V25" s="25"/>
      <c r="W25" s="25"/>
    </row>
    <row r="26" ht="31.4" customHeight="1" spans="1:23">
      <c r="A26" s="118" t="s">
        <v>45</v>
      </c>
      <c r="B26" s="111" t="s">
        <v>175</v>
      </c>
      <c r="C26" s="110" t="s">
        <v>176</v>
      </c>
      <c r="D26" s="110" t="s">
        <v>64</v>
      </c>
      <c r="E26" s="110" t="s">
        <v>65</v>
      </c>
      <c r="F26" s="110" t="s">
        <v>183</v>
      </c>
      <c r="G26" s="110" t="s">
        <v>184</v>
      </c>
      <c r="H26" s="25">
        <v>20000</v>
      </c>
      <c r="I26" s="25">
        <v>20000</v>
      </c>
      <c r="J26" s="25">
        <v>5000</v>
      </c>
      <c r="K26" s="25"/>
      <c r="L26" s="25">
        <v>15000</v>
      </c>
      <c r="M26" s="25"/>
      <c r="N26" s="25"/>
      <c r="O26" s="25"/>
      <c r="P26" s="25"/>
      <c r="Q26" s="25"/>
      <c r="R26" s="25"/>
      <c r="S26" s="25"/>
      <c r="T26" s="25"/>
      <c r="U26" s="25"/>
      <c r="V26" s="25"/>
      <c r="W26" s="25"/>
    </row>
    <row r="27" ht="31.4" customHeight="1" spans="1:23">
      <c r="A27" s="118" t="s">
        <v>45</v>
      </c>
      <c r="B27" s="111" t="s">
        <v>175</v>
      </c>
      <c r="C27" s="110" t="s">
        <v>176</v>
      </c>
      <c r="D27" s="110" t="s">
        <v>64</v>
      </c>
      <c r="E27" s="110" t="s">
        <v>65</v>
      </c>
      <c r="F27" s="110" t="s">
        <v>185</v>
      </c>
      <c r="G27" s="110" t="s">
        <v>186</v>
      </c>
      <c r="H27" s="25">
        <v>5000</v>
      </c>
      <c r="I27" s="25">
        <v>5000</v>
      </c>
      <c r="J27" s="25">
        <v>1250</v>
      </c>
      <c r="K27" s="25"/>
      <c r="L27" s="25">
        <v>3750</v>
      </c>
      <c r="M27" s="25"/>
      <c r="N27" s="25"/>
      <c r="O27" s="25"/>
      <c r="P27" s="25"/>
      <c r="Q27" s="25"/>
      <c r="R27" s="25"/>
      <c r="S27" s="25"/>
      <c r="T27" s="25"/>
      <c r="U27" s="25"/>
      <c r="V27" s="25"/>
      <c r="W27" s="25"/>
    </row>
    <row r="28" ht="31.4" customHeight="1" spans="1:23">
      <c r="A28" s="118" t="s">
        <v>45</v>
      </c>
      <c r="B28" s="111" t="s">
        <v>175</v>
      </c>
      <c r="C28" s="110" t="s">
        <v>176</v>
      </c>
      <c r="D28" s="110" t="s">
        <v>64</v>
      </c>
      <c r="E28" s="110" t="s">
        <v>65</v>
      </c>
      <c r="F28" s="110" t="s">
        <v>187</v>
      </c>
      <c r="G28" s="110" t="s">
        <v>188</v>
      </c>
      <c r="H28" s="25">
        <v>12000</v>
      </c>
      <c r="I28" s="25">
        <v>12000</v>
      </c>
      <c r="J28" s="25">
        <v>3000</v>
      </c>
      <c r="K28" s="25"/>
      <c r="L28" s="25">
        <v>9000</v>
      </c>
      <c r="M28" s="25"/>
      <c r="N28" s="25"/>
      <c r="O28" s="25"/>
      <c r="P28" s="25"/>
      <c r="Q28" s="25"/>
      <c r="R28" s="25"/>
      <c r="S28" s="25"/>
      <c r="T28" s="25"/>
      <c r="U28" s="25"/>
      <c r="V28" s="25"/>
      <c r="W28" s="25"/>
    </row>
    <row r="29" ht="31.4" customHeight="1" spans="1:23">
      <c r="A29" s="118" t="s">
        <v>45</v>
      </c>
      <c r="B29" s="111" t="s">
        <v>175</v>
      </c>
      <c r="C29" s="110" t="s">
        <v>176</v>
      </c>
      <c r="D29" s="110" t="s">
        <v>64</v>
      </c>
      <c r="E29" s="110" t="s">
        <v>65</v>
      </c>
      <c r="F29" s="110" t="s">
        <v>189</v>
      </c>
      <c r="G29" s="110" t="s">
        <v>190</v>
      </c>
      <c r="H29" s="25">
        <v>8500</v>
      </c>
      <c r="I29" s="25">
        <v>8500</v>
      </c>
      <c r="J29" s="25">
        <v>2125</v>
      </c>
      <c r="K29" s="25"/>
      <c r="L29" s="25">
        <v>6375</v>
      </c>
      <c r="M29" s="25"/>
      <c r="N29" s="25"/>
      <c r="O29" s="25"/>
      <c r="P29" s="25"/>
      <c r="Q29" s="25"/>
      <c r="R29" s="25"/>
      <c r="S29" s="25"/>
      <c r="T29" s="25"/>
      <c r="U29" s="25"/>
      <c r="V29" s="25"/>
      <c r="W29" s="25"/>
    </row>
    <row r="30" ht="31.4" customHeight="1" spans="1:23">
      <c r="A30" s="118" t="s">
        <v>45</v>
      </c>
      <c r="B30" s="111" t="s">
        <v>175</v>
      </c>
      <c r="C30" s="110" t="s">
        <v>176</v>
      </c>
      <c r="D30" s="110" t="s">
        <v>64</v>
      </c>
      <c r="E30" s="110" t="s">
        <v>65</v>
      </c>
      <c r="F30" s="110" t="s">
        <v>170</v>
      </c>
      <c r="G30" s="110" t="s">
        <v>171</v>
      </c>
      <c r="H30" s="25">
        <v>13920</v>
      </c>
      <c r="I30" s="25">
        <v>13920</v>
      </c>
      <c r="J30" s="25">
        <v>3480</v>
      </c>
      <c r="K30" s="25"/>
      <c r="L30" s="25">
        <v>10440</v>
      </c>
      <c r="M30" s="25"/>
      <c r="N30" s="25"/>
      <c r="O30" s="25"/>
      <c r="P30" s="25"/>
      <c r="Q30" s="25"/>
      <c r="R30" s="25"/>
      <c r="S30" s="25"/>
      <c r="T30" s="25"/>
      <c r="U30" s="25"/>
      <c r="V30" s="25"/>
      <c r="W30" s="25"/>
    </row>
    <row r="31" ht="31.4" customHeight="1" spans="1:23">
      <c r="A31" s="118" t="s">
        <v>45</v>
      </c>
      <c r="B31" s="111" t="s">
        <v>175</v>
      </c>
      <c r="C31" s="110" t="s">
        <v>176</v>
      </c>
      <c r="D31" s="110" t="s">
        <v>64</v>
      </c>
      <c r="E31" s="110" t="s">
        <v>65</v>
      </c>
      <c r="F31" s="110" t="s">
        <v>191</v>
      </c>
      <c r="G31" s="110" t="s">
        <v>192</v>
      </c>
      <c r="H31" s="25">
        <v>52130.46</v>
      </c>
      <c r="I31" s="25">
        <v>52130.46</v>
      </c>
      <c r="J31" s="25">
        <v>13032.62</v>
      </c>
      <c r="K31" s="25"/>
      <c r="L31" s="25">
        <v>39097.84</v>
      </c>
      <c r="M31" s="25"/>
      <c r="N31" s="25"/>
      <c r="O31" s="25"/>
      <c r="P31" s="25"/>
      <c r="Q31" s="25"/>
      <c r="R31" s="25"/>
      <c r="S31" s="25"/>
      <c r="T31" s="25"/>
      <c r="U31" s="25"/>
      <c r="V31" s="25"/>
      <c r="W31" s="25"/>
    </row>
    <row r="32" ht="31.4" customHeight="1" spans="1:23">
      <c r="A32" s="118" t="s">
        <v>45</v>
      </c>
      <c r="B32" s="111" t="s">
        <v>193</v>
      </c>
      <c r="C32" s="110" t="s">
        <v>194</v>
      </c>
      <c r="D32" s="110" t="s">
        <v>64</v>
      </c>
      <c r="E32" s="110" t="s">
        <v>65</v>
      </c>
      <c r="F32" s="110" t="s">
        <v>152</v>
      </c>
      <c r="G32" s="110" t="s">
        <v>153</v>
      </c>
      <c r="H32" s="25">
        <v>428148</v>
      </c>
      <c r="I32" s="25">
        <v>428148</v>
      </c>
      <c r="J32" s="25">
        <v>107037</v>
      </c>
      <c r="K32" s="25"/>
      <c r="L32" s="25">
        <v>321111</v>
      </c>
      <c r="M32" s="25"/>
      <c r="N32" s="25"/>
      <c r="O32" s="25"/>
      <c r="P32" s="25"/>
      <c r="Q32" s="25"/>
      <c r="R32" s="25"/>
      <c r="S32" s="25"/>
      <c r="T32" s="25"/>
      <c r="U32" s="25"/>
      <c r="V32" s="25"/>
      <c r="W32" s="25"/>
    </row>
    <row r="33" ht="31.4" customHeight="1" spans="1:23">
      <c r="A33" s="118" t="s">
        <v>45</v>
      </c>
      <c r="B33" s="111" t="s">
        <v>195</v>
      </c>
      <c r="C33" s="110" t="s">
        <v>196</v>
      </c>
      <c r="D33" s="110" t="s">
        <v>68</v>
      </c>
      <c r="E33" s="110" t="s">
        <v>69</v>
      </c>
      <c r="F33" s="110" t="s">
        <v>148</v>
      </c>
      <c r="G33" s="110" t="s">
        <v>149</v>
      </c>
      <c r="H33" s="25">
        <v>221256</v>
      </c>
      <c r="I33" s="25">
        <v>221256</v>
      </c>
      <c r="J33" s="25">
        <v>55314</v>
      </c>
      <c r="K33" s="25"/>
      <c r="L33" s="25">
        <v>165942</v>
      </c>
      <c r="M33" s="25"/>
      <c r="N33" s="25"/>
      <c r="O33" s="25"/>
      <c r="P33" s="25"/>
      <c r="Q33" s="25"/>
      <c r="R33" s="25"/>
      <c r="S33" s="25"/>
      <c r="T33" s="25"/>
      <c r="U33" s="25"/>
      <c r="V33" s="25"/>
      <c r="W33" s="25"/>
    </row>
    <row r="34" ht="31.4" customHeight="1" spans="1:23">
      <c r="A34" s="118" t="s">
        <v>45</v>
      </c>
      <c r="B34" s="111" t="s">
        <v>195</v>
      </c>
      <c r="C34" s="110" t="s">
        <v>196</v>
      </c>
      <c r="D34" s="110" t="s">
        <v>68</v>
      </c>
      <c r="E34" s="110" t="s">
        <v>69</v>
      </c>
      <c r="F34" s="110" t="s">
        <v>152</v>
      </c>
      <c r="G34" s="110" t="s">
        <v>153</v>
      </c>
      <c r="H34" s="25">
        <v>18438</v>
      </c>
      <c r="I34" s="25">
        <v>18438</v>
      </c>
      <c r="J34" s="25">
        <v>4609.5</v>
      </c>
      <c r="K34" s="25"/>
      <c r="L34" s="25">
        <v>13828.5</v>
      </c>
      <c r="M34" s="25"/>
      <c r="N34" s="25"/>
      <c r="O34" s="25"/>
      <c r="P34" s="25"/>
      <c r="Q34" s="25"/>
      <c r="R34" s="25"/>
      <c r="S34" s="25"/>
      <c r="T34" s="25"/>
      <c r="U34" s="25"/>
      <c r="V34" s="25"/>
      <c r="W34" s="25"/>
    </row>
    <row r="35" ht="31.4" customHeight="1" spans="1:23">
      <c r="A35" s="118" t="s">
        <v>45</v>
      </c>
      <c r="B35" s="111" t="s">
        <v>195</v>
      </c>
      <c r="C35" s="110" t="s">
        <v>196</v>
      </c>
      <c r="D35" s="110" t="s">
        <v>68</v>
      </c>
      <c r="E35" s="110" t="s">
        <v>69</v>
      </c>
      <c r="F35" s="110" t="s">
        <v>197</v>
      </c>
      <c r="G35" s="110" t="s">
        <v>198</v>
      </c>
      <c r="H35" s="25">
        <v>379404</v>
      </c>
      <c r="I35" s="25">
        <v>379404</v>
      </c>
      <c r="J35" s="25">
        <v>94851</v>
      </c>
      <c r="K35" s="25"/>
      <c r="L35" s="25">
        <v>284553</v>
      </c>
      <c r="M35" s="25"/>
      <c r="N35" s="25"/>
      <c r="O35" s="25"/>
      <c r="P35" s="25"/>
      <c r="Q35" s="25"/>
      <c r="R35" s="25"/>
      <c r="S35" s="25"/>
      <c r="T35" s="25"/>
      <c r="U35" s="25"/>
      <c r="V35" s="25"/>
      <c r="W35" s="25"/>
    </row>
    <row r="36" ht="31.4" customHeight="1" spans="1:23">
      <c r="A36" s="118" t="s">
        <v>45</v>
      </c>
      <c r="B36" s="111" t="s">
        <v>199</v>
      </c>
      <c r="C36" s="110" t="s">
        <v>155</v>
      </c>
      <c r="D36" s="110" t="s">
        <v>74</v>
      </c>
      <c r="E36" s="110" t="s">
        <v>75</v>
      </c>
      <c r="F36" s="110" t="s">
        <v>156</v>
      </c>
      <c r="G36" s="110" t="s">
        <v>157</v>
      </c>
      <c r="H36" s="25">
        <v>88888.46</v>
      </c>
      <c r="I36" s="25">
        <v>88888.46</v>
      </c>
      <c r="J36" s="25">
        <v>22222.12</v>
      </c>
      <c r="K36" s="25"/>
      <c r="L36" s="25">
        <v>66666.34</v>
      </c>
      <c r="M36" s="25"/>
      <c r="N36" s="25"/>
      <c r="O36" s="25"/>
      <c r="P36" s="25"/>
      <c r="Q36" s="25"/>
      <c r="R36" s="25"/>
      <c r="S36" s="25"/>
      <c r="T36" s="25"/>
      <c r="U36" s="25"/>
      <c r="V36" s="25"/>
      <c r="W36" s="25"/>
    </row>
    <row r="37" ht="31.4" customHeight="1" spans="1:23">
      <c r="A37" s="118" t="s">
        <v>45</v>
      </c>
      <c r="B37" s="111" t="s">
        <v>199</v>
      </c>
      <c r="C37" s="110" t="s">
        <v>155</v>
      </c>
      <c r="D37" s="110" t="s">
        <v>78</v>
      </c>
      <c r="E37" s="110" t="s">
        <v>77</v>
      </c>
      <c r="F37" s="110" t="s">
        <v>158</v>
      </c>
      <c r="G37" s="110" t="s">
        <v>159</v>
      </c>
      <c r="H37" s="25">
        <v>4580.96</v>
      </c>
      <c r="I37" s="25">
        <v>4580.96</v>
      </c>
      <c r="J37" s="25">
        <v>1145.24</v>
      </c>
      <c r="K37" s="25"/>
      <c r="L37" s="25">
        <v>3435.72</v>
      </c>
      <c r="M37" s="25"/>
      <c r="N37" s="25"/>
      <c r="O37" s="25"/>
      <c r="P37" s="25"/>
      <c r="Q37" s="25"/>
      <c r="R37" s="25"/>
      <c r="S37" s="25"/>
      <c r="T37" s="25"/>
      <c r="U37" s="25"/>
      <c r="V37" s="25"/>
      <c r="W37" s="25"/>
    </row>
    <row r="38" ht="31.4" customHeight="1" spans="1:23">
      <c r="A38" s="118" t="s">
        <v>45</v>
      </c>
      <c r="B38" s="111" t="s">
        <v>199</v>
      </c>
      <c r="C38" s="110" t="s">
        <v>155</v>
      </c>
      <c r="D38" s="110" t="s">
        <v>85</v>
      </c>
      <c r="E38" s="110" t="s">
        <v>86</v>
      </c>
      <c r="F38" s="110" t="s">
        <v>160</v>
      </c>
      <c r="G38" s="110" t="s">
        <v>161</v>
      </c>
      <c r="H38" s="25">
        <v>43888.68</v>
      </c>
      <c r="I38" s="25">
        <v>43888.68</v>
      </c>
      <c r="J38" s="25">
        <v>10972.17</v>
      </c>
      <c r="K38" s="25"/>
      <c r="L38" s="25">
        <v>32916.51</v>
      </c>
      <c r="M38" s="25"/>
      <c r="N38" s="25"/>
      <c r="O38" s="25"/>
      <c r="P38" s="25"/>
      <c r="Q38" s="25"/>
      <c r="R38" s="25"/>
      <c r="S38" s="25"/>
      <c r="T38" s="25"/>
      <c r="U38" s="25"/>
      <c r="V38" s="25"/>
      <c r="W38" s="25"/>
    </row>
    <row r="39" ht="31.4" customHeight="1" spans="1:23">
      <c r="A39" s="118" t="s">
        <v>45</v>
      </c>
      <c r="B39" s="111" t="s">
        <v>199</v>
      </c>
      <c r="C39" s="110" t="s">
        <v>155</v>
      </c>
      <c r="D39" s="110" t="s">
        <v>87</v>
      </c>
      <c r="E39" s="110" t="s">
        <v>88</v>
      </c>
      <c r="F39" s="110" t="s">
        <v>162</v>
      </c>
      <c r="G39" s="110" t="s">
        <v>163</v>
      </c>
      <c r="H39" s="25">
        <v>27777.65</v>
      </c>
      <c r="I39" s="25">
        <v>27777.65</v>
      </c>
      <c r="J39" s="25">
        <v>6944.41</v>
      </c>
      <c r="K39" s="25"/>
      <c r="L39" s="25">
        <v>20833.24</v>
      </c>
      <c r="M39" s="25"/>
      <c r="N39" s="25"/>
      <c r="O39" s="25"/>
      <c r="P39" s="25"/>
      <c r="Q39" s="25"/>
      <c r="R39" s="25"/>
      <c r="S39" s="25"/>
      <c r="T39" s="25"/>
      <c r="U39" s="25"/>
      <c r="V39" s="25"/>
      <c r="W39" s="25"/>
    </row>
    <row r="40" ht="31.4" customHeight="1" spans="1:23">
      <c r="A40" s="118" t="s">
        <v>45</v>
      </c>
      <c r="B40" s="111" t="s">
        <v>199</v>
      </c>
      <c r="C40" s="110" t="s">
        <v>155</v>
      </c>
      <c r="D40" s="110" t="s">
        <v>89</v>
      </c>
      <c r="E40" s="110" t="s">
        <v>90</v>
      </c>
      <c r="F40" s="110" t="s">
        <v>158</v>
      </c>
      <c r="G40" s="110" t="s">
        <v>159</v>
      </c>
      <c r="H40" s="25">
        <v>2712.78</v>
      </c>
      <c r="I40" s="25">
        <v>2712.78</v>
      </c>
      <c r="J40" s="25">
        <v>2712.78</v>
      </c>
      <c r="K40" s="25"/>
      <c r="L40" s="25"/>
      <c r="M40" s="25"/>
      <c r="N40" s="25"/>
      <c r="O40" s="25"/>
      <c r="P40" s="25"/>
      <c r="Q40" s="25"/>
      <c r="R40" s="25"/>
      <c r="S40" s="25"/>
      <c r="T40" s="25"/>
      <c r="U40" s="25"/>
      <c r="V40" s="25"/>
      <c r="W40" s="25"/>
    </row>
    <row r="41" ht="31.4" customHeight="1" spans="1:23">
      <c r="A41" s="118" t="s">
        <v>45</v>
      </c>
      <c r="B41" s="111" t="s">
        <v>200</v>
      </c>
      <c r="C41" s="110" t="s">
        <v>96</v>
      </c>
      <c r="D41" s="110" t="s">
        <v>95</v>
      </c>
      <c r="E41" s="110" t="s">
        <v>96</v>
      </c>
      <c r="F41" s="110" t="s">
        <v>165</v>
      </c>
      <c r="G41" s="110" t="s">
        <v>96</v>
      </c>
      <c r="H41" s="25">
        <v>68129.21</v>
      </c>
      <c r="I41" s="25">
        <v>68129.21</v>
      </c>
      <c r="J41" s="25">
        <v>17032.3</v>
      </c>
      <c r="K41" s="25"/>
      <c r="L41" s="25">
        <v>51096.91</v>
      </c>
      <c r="M41" s="25"/>
      <c r="N41" s="25"/>
      <c r="O41" s="25"/>
      <c r="P41" s="25"/>
      <c r="Q41" s="25"/>
      <c r="R41" s="25"/>
      <c r="S41" s="25"/>
      <c r="T41" s="25"/>
      <c r="U41" s="25"/>
      <c r="V41" s="25"/>
      <c r="W41" s="25"/>
    </row>
    <row r="42" ht="31.4" customHeight="1" spans="1:23">
      <c r="A42" s="118" t="s">
        <v>45</v>
      </c>
      <c r="B42" s="111" t="s">
        <v>201</v>
      </c>
      <c r="C42" s="110" t="s">
        <v>173</v>
      </c>
      <c r="D42" s="110" t="s">
        <v>68</v>
      </c>
      <c r="E42" s="110" t="s">
        <v>69</v>
      </c>
      <c r="F42" s="110" t="s">
        <v>174</v>
      </c>
      <c r="G42" s="110" t="s">
        <v>173</v>
      </c>
      <c r="H42" s="25">
        <v>12381.96</v>
      </c>
      <c r="I42" s="25">
        <v>12381.96</v>
      </c>
      <c r="J42" s="25">
        <v>3095.49</v>
      </c>
      <c r="K42" s="25"/>
      <c r="L42" s="25">
        <v>9286.47</v>
      </c>
      <c r="M42" s="25"/>
      <c r="N42" s="25"/>
      <c r="O42" s="25"/>
      <c r="P42" s="25"/>
      <c r="Q42" s="25"/>
      <c r="R42" s="25"/>
      <c r="S42" s="25"/>
      <c r="T42" s="25"/>
      <c r="U42" s="25"/>
      <c r="V42" s="25"/>
      <c r="W42" s="25"/>
    </row>
    <row r="43" ht="31.4" customHeight="1" spans="1:23">
      <c r="A43" s="118" t="s">
        <v>45</v>
      </c>
      <c r="B43" s="111" t="s">
        <v>202</v>
      </c>
      <c r="C43" s="110" t="s">
        <v>176</v>
      </c>
      <c r="D43" s="110" t="s">
        <v>68</v>
      </c>
      <c r="E43" s="110" t="s">
        <v>69</v>
      </c>
      <c r="F43" s="110" t="s">
        <v>177</v>
      </c>
      <c r="G43" s="110" t="s">
        <v>178</v>
      </c>
      <c r="H43" s="25">
        <v>27601.95</v>
      </c>
      <c r="I43" s="25">
        <v>27601.95</v>
      </c>
      <c r="J43" s="25">
        <v>6900.49</v>
      </c>
      <c r="K43" s="25"/>
      <c r="L43" s="25">
        <v>20701.46</v>
      </c>
      <c r="M43" s="25"/>
      <c r="N43" s="25"/>
      <c r="O43" s="25"/>
      <c r="P43" s="25"/>
      <c r="Q43" s="25"/>
      <c r="R43" s="25"/>
      <c r="S43" s="25"/>
      <c r="T43" s="25"/>
      <c r="U43" s="25"/>
      <c r="V43" s="25"/>
      <c r="W43" s="25"/>
    </row>
    <row r="44" ht="31.4" customHeight="1" spans="1:23">
      <c r="A44" s="118" t="s">
        <v>45</v>
      </c>
      <c r="B44" s="111" t="s">
        <v>202</v>
      </c>
      <c r="C44" s="110" t="s">
        <v>176</v>
      </c>
      <c r="D44" s="110" t="s">
        <v>68</v>
      </c>
      <c r="E44" s="110" t="s">
        <v>69</v>
      </c>
      <c r="F44" s="110" t="s">
        <v>191</v>
      </c>
      <c r="G44" s="110" t="s">
        <v>192</v>
      </c>
      <c r="H44" s="25">
        <v>16781.96</v>
      </c>
      <c r="I44" s="25">
        <v>16781.96</v>
      </c>
      <c r="J44" s="25">
        <v>4195.49</v>
      </c>
      <c r="K44" s="25"/>
      <c r="L44" s="25">
        <v>12586.47</v>
      </c>
      <c r="M44" s="25"/>
      <c r="N44" s="25"/>
      <c r="O44" s="25"/>
      <c r="P44" s="25"/>
      <c r="Q44" s="25"/>
      <c r="R44" s="25"/>
      <c r="S44" s="25"/>
      <c r="T44" s="25"/>
      <c r="U44" s="25"/>
      <c r="V44" s="25"/>
      <c r="W44" s="25"/>
    </row>
    <row r="45" ht="18.75" customHeight="1" spans="1:23">
      <c r="A45" s="28" t="s">
        <v>97</v>
      </c>
      <c r="B45" s="29"/>
      <c r="C45" s="29"/>
      <c r="D45" s="29"/>
      <c r="E45" s="29"/>
      <c r="F45" s="29"/>
      <c r="G45" s="31"/>
      <c r="H45" s="25">
        <v>6389977.79</v>
      </c>
      <c r="I45" s="25">
        <v>4389977.79</v>
      </c>
      <c r="J45" s="25">
        <v>1087659.88</v>
      </c>
      <c r="K45" s="25"/>
      <c r="L45" s="25">
        <v>3302317.91</v>
      </c>
      <c r="M45" s="25"/>
      <c r="N45" s="25"/>
      <c r="O45" s="25"/>
      <c r="P45" s="25"/>
      <c r="Q45" s="25"/>
      <c r="R45" s="25">
        <v>2000000</v>
      </c>
      <c r="S45" s="25"/>
      <c r="T45" s="25"/>
      <c r="U45" s="25"/>
      <c r="V45" s="25"/>
      <c r="W45" s="25">
        <v>2000000</v>
      </c>
    </row>
  </sheetData>
  <mergeCells count="30">
    <mergeCell ref="A2:W2"/>
    <mergeCell ref="A3:G3"/>
    <mergeCell ref="H4:W4"/>
    <mergeCell ref="I5:M5"/>
    <mergeCell ref="N5:P5"/>
    <mergeCell ref="R5:W5"/>
    <mergeCell ref="A45:G4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1"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4"/>
  <sheetViews>
    <sheetView showZeros="0" workbookViewId="0">
      <selection activeCell="A9" sqref="A9"/>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5:23">
      <c r="E1" s="1"/>
      <c r="F1" s="1"/>
      <c r="G1" s="1"/>
      <c r="H1" s="1"/>
      <c r="U1" s="115"/>
      <c r="W1" s="55" t="s">
        <v>203</v>
      </c>
    </row>
    <row r="2" ht="27.75" customHeight="1" spans="1:23">
      <c r="A2" s="26" t="s">
        <v>204</v>
      </c>
      <c r="B2" s="26"/>
      <c r="C2" s="26"/>
      <c r="D2" s="26"/>
      <c r="E2" s="26"/>
      <c r="F2" s="26"/>
      <c r="G2" s="26"/>
      <c r="H2" s="26"/>
      <c r="I2" s="26"/>
      <c r="J2" s="26"/>
      <c r="K2" s="26"/>
      <c r="L2" s="26"/>
      <c r="M2" s="26"/>
      <c r="N2" s="26"/>
      <c r="O2" s="26"/>
      <c r="P2" s="26"/>
      <c r="Q2" s="26"/>
      <c r="R2" s="26"/>
      <c r="S2" s="26"/>
      <c r="T2" s="26"/>
      <c r="U2" s="26"/>
      <c r="V2" s="26"/>
      <c r="W2" s="26"/>
    </row>
    <row r="3" ht="13.5" customHeight="1" spans="1:23">
      <c r="A3" s="3" t="str">
        <f>"单位名称："&amp;"昆明市西山区审计局"</f>
        <v>单位名称：昆明市西山区审计局</v>
      </c>
      <c r="B3" s="109" t="str">
        <f t="shared" ref="A3:B3" si="0">"单位名称："&amp;"西山区审计局"</f>
        <v>单位名称：西山区审计局</v>
      </c>
      <c r="C3" s="109"/>
      <c r="D3" s="109"/>
      <c r="E3" s="109"/>
      <c r="F3" s="109"/>
      <c r="G3" s="109"/>
      <c r="H3" s="109"/>
      <c r="I3" s="109"/>
      <c r="J3" s="18"/>
      <c r="K3" s="18"/>
      <c r="L3" s="18"/>
      <c r="M3" s="18"/>
      <c r="N3" s="18"/>
      <c r="O3" s="18"/>
      <c r="P3" s="18"/>
      <c r="Q3" s="18"/>
      <c r="U3" s="115"/>
      <c r="W3" s="106" t="s">
        <v>122</v>
      </c>
    </row>
    <row r="4" ht="21.75" customHeight="1" spans="1:23">
      <c r="A4" s="5" t="s">
        <v>205</v>
      </c>
      <c r="B4" s="5" t="s">
        <v>132</v>
      </c>
      <c r="C4" s="5" t="s">
        <v>133</v>
      </c>
      <c r="D4" s="5" t="s">
        <v>206</v>
      </c>
      <c r="E4" s="6" t="s">
        <v>134</v>
      </c>
      <c r="F4" s="6" t="s">
        <v>135</v>
      </c>
      <c r="G4" s="6" t="s">
        <v>136</v>
      </c>
      <c r="H4" s="6" t="s">
        <v>137</v>
      </c>
      <c r="I4" s="61" t="s">
        <v>30</v>
      </c>
      <c r="J4" s="61" t="s">
        <v>207</v>
      </c>
      <c r="K4" s="61"/>
      <c r="L4" s="61"/>
      <c r="M4" s="61"/>
      <c r="N4" s="113" t="s">
        <v>139</v>
      </c>
      <c r="O4" s="113"/>
      <c r="P4" s="113"/>
      <c r="Q4" s="6" t="s">
        <v>36</v>
      </c>
      <c r="R4" s="20" t="s">
        <v>52</v>
      </c>
      <c r="S4" s="21"/>
      <c r="T4" s="21"/>
      <c r="U4" s="21"/>
      <c r="V4" s="21"/>
      <c r="W4" s="22"/>
    </row>
    <row r="5" ht="21.75" customHeight="1" spans="1:23">
      <c r="A5" s="7"/>
      <c r="B5" s="7"/>
      <c r="C5" s="7"/>
      <c r="D5" s="7"/>
      <c r="E5" s="8"/>
      <c r="F5" s="8"/>
      <c r="G5" s="8"/>
      <c r="H5" s="8"/>
      <c r="I5" s="61"/>
      <c r="J5" s="45" t="s">
        <v>33</v>
      </c>
      <c r="K5" s="45"/>
      <c r="L5" s="45" t="s">
        <v>34</v>
      </c>
      <c r="M5" s="45" t="s">
        <v>35</v>
      </c>
      <c r="N5" s="114" t="s">
        <v>33</v>
      </c>
      <c r="O5" s="114" t="s">
        <v>34</v>
      </c>
      <c r="P5" s="114" t="s">
        <v>35</v>
      </c>
      <c r="Q5" s="8"/>
      <c r="R5" s="6" t="s">
        <v>32</v>
      </c>
      <c r="S5" s="6" t="s">
        <v>43</v>
      </c>
      <c r="T5" s="6" t="s">
        <v>145</v>
      </c>
      <c r="U5" s="6" t="s">
        <v>39</v>
      </c>
      <c r="V5" s="6" t="s">
        <v>40</v>
      </c>
      <c r="W5" s="6" t="s">
        <v>41</v>
      </c>
    </row>
    <row r="6" ht="40.5" customHeight="1" spans="1:23">
      <c r="A6" s="9"/>
      <c r="B6" s="9"/>
      <c r="C6" s="9"/>
      <c r="D6" s="9"/>
      <c r="E6" s="10"/>
      <c r="F6" s="10"/>
      <c r="G6" s="10"/>
      <c r="H6" s="10"/>
      <c r="I6" s="61"/>
      <c r="J6" s="45" t="s">
        <v>32</v>
      </c>
      <c r="K6" s="45" t="s">
        <v>208</v>
      </c>
      <c r="L6" s="45"/>
      <c r="M6" s="45"/>
      <c r="N6" s="10"/>
      <c r="O6" s="10"/>
      <c r="P6" s="10"/>
      <c r="Q6" s="10"/>
      <c r="R6" s="10"/>
      <c r="S6" s="10"/>
      <c r="T6" s="10"/>
      <c r="U6" s="24"/>
      <c r="V6" s="10"/>
      <c r="W6" s="10"/>
    </row>
    <row r="7" ht="15" customHeight="1" spans="1:23">
      <c r="A7" s="11">
        <v>1</v>
      </c>
      <c r="B7" s="11">
        <v>2</v>
      </c>
      <c r="C7" s="11">
        <v>3</v>
      </c>
      <c r="D7" s="11">
        <v>4</v>
      </c>
      <c r="E7" s="11">
        <v>5</v>
      </c>
      <c r="F7" s="11">
        <v>6</v>
      </c>
      <c r="G7" s="11">
        <v>7</v>
      </c>
      <c r="H7" s="11">
        <v>8</v>
      </c>
      <c r="I7" s="11">
        <v>9</v>
      </c>
      <c r="J7" s="11">
        <v>10</v>
      </c>
      <c r="K7" s="11">
        <v>11</v>
      </c>
      <c r="L7" s="11">
        <v>12</v>
      </c>
      <c r="M7" s="11">
        <v>13</v>
      </c>
      <c r="N7" s="11">
        <v>14</v>
      </c>
      <c r="O7" s="11">
        <v>15</v>
      </c>
      <c r="P7" s="11">
        <v>16</v>
      </c>
      <c r="Q7" s="11">
        <v>17</v>
      </c>
      <c r="R7" s="11">
        <v>18</v>
      </c>
      <c r="S7" s="11">
        <v>19</v>
      </c>
      <c r="T7" s="11">
        <v>20</v>
      </c>
      <c r="U7" s="11">
        <v>21</v>
      </c>
      <c r="V7" s="11">
        <v>22</v>
      </c>
      <c r="W7" s="11">
        <v>23</v>
      </c>
    </row>
    <row r="8" ht="32.9" customHeight="1" spans="1:23">
      <c r="A8" s="110"/>
      <c r="B8" s="111"/>
      <c r="C8" s="110" t="s">
        <v>209</v>
      </c>
      <c r="D8" s="110"/>
      <c r="E8" s="110"/>
      <c r="F8" s="110"/>
      <c r="G8" s="110"/>
      <c r="H8" s="110"/>
      <c r="I8" s="112">
        <v>2790200</v>
      </c>
      <c r="J8" s="112">
        <v>790200</v>
      </c>
      <c r="K8" s="112">
        <v>790200</v>
      </c>
      <c r="L8" s="112"/>
      <c r="M8" s="112"/>
      <c r="N8" s="112"/>
      <c r="O8" s="112"/>
      <c r="P8" s="112"/>
      <c r="Q8" s="112"/>
      <c r="R8" s="112">
        <v>2000000</v>
      </c>
      <c r="S8" s="112"/>
      <c r="T8" s="112"/>
      <c r="U8" s="87"/>
      <c r="V8" s="112"/>
      <c r="W8" s="112">
        <v>2000000</v>
      </c>
    </row>
    <row r="9" ht="32.9" customHeight="1" spans="1:23">
      <c r="A9" s="110" t="s">
        <v>210</v>
      </c>
      <c r="B9" s="111" t="s">
        <v>211</v>
      </c>
      <c r="C9" s="110" t="s">
        <v>209</v>
      </c>
      <c r="D9" s="110" t="s">
        <v>45</v>
      </c>
      <c r="E9" s="110" t="s">
        <v>66</v>
      </c>
      <c r="F9" s="110" t="s">
        <v>67</v>
      </c>
      <c r="G9" s="110" t="s">
        <v>183</v>
      </c>
      <c r="H9" s="110" t="s">
        <v>184</v>
      </c>
      <c r="I9" s="112">
        <v>540888</v>
      </c>
      <c r="J9" s="112">
        <v>540888</v>
      </c>
      <c r="K9" s="112">
        <v>540888</v>
      </c>
      <c r="L9" s="112"/>
      <c r="M9" s="112"/>
      <c r="N9" s="112"/>
      <c r="O9" s="112"/>
      <c r="P9" s="112"/>
      <c r="Q9" s="112"/>
      <c r="R9" s="112"/>
      <c r="S9" s="112"/>
      <c r="T9" s="112"/>
      <c r="U9" s="87"/>
      <c r="V9" s="112"/>
      <c r="W9" s="112"/>
    </row>
    <row r="10" ht="32.9" customHeight="1" spans="1:23">
      <c r="A10" s="110" t="s">
        <v>210</v>
      </c>
      <c r="B10" s="111" t="s">
        <v>211</v>
      </c>
      <c r="C10" s="110" t="s">
        <v>209</v>
      </c>
      <c r="D10" s="110" t="s">
        <v>45</v>
      </c>
      <c r="E10" s="110" t="s">
        <v>66</v>
      </c>
      <c r="F10" s="110" t="s">
        <v>67</v>
      </c>
      <c r="G10" s="110" t="s">
        <v>185</v>
      </c>
      <c r="H10" s="110" t="s">
        <v>186</v>
      </c>
      <c r="I10" s="112">
        <v>20000</v>
      </c>
      <c r="J10" s="112">
        <v>20000</v>
      </c>
      <c r="K10" s="112">
        <v>20000</v>
      </c>
      <c r="L10" s="112"/>
      <c r="M10" s="112"/>
      <c r="N10" s="112"/>
      <c r="O10" s="112"/>
      <c r="P10" s="112"/>
      <c r="Q10" s="112"/>
      <c r="R10" s="112"/>
      <c r="S10" s="112"/>
      <c r="T10" s="112"/>
      <c r="U10" s="87"/>
      <c r="V10" s="112"/>
      <c r="W10" s="112"/>
    </row>
    <row r="11" ht="32.9" customHeight="1" spans="1:23">
      <c r="A11" s="110" t="s">
        <v>210</v>
      </c>
      <c r="B11" s="111" t="s">
        <v>211</v>
      </c>
      <c r="C11" s="110" t="s">
        <v>209</v>
      </c>
      <c r="D11" s="110" t="s">
        <v>45</v>
      </c>
      <c r="E11" s="110" t="s">
        <v>66</v>
      </c>
      <c r="F11" s="110" t="s">
        <v>67</v>
      </c>
      <c r="G11" s="110" t="s">
        <v>189</v>
      </c>
      <c r="H11" s="110" t="s">
        <v>190</v>
      </c>
      <c r="I11" s="112">
        <v>2132398.35</v>
      </c>
      <c r="J11" s="112">
        <v>132398.35</v>
      </c>
      <c r="K11" s="112">
        <v>132398.35</v>
      </c>
      <c r="L11" s="112"/>
      <c r="M11" s="112"/>
      <c r="N11" s="112"/>
      <c r="O11" s="112"/>
      <c r="P11" s="112"/>
      <c r="Q11" s="112"/>
      <c r="R11" s="112">
        <v>2000000</v>
      </c>
      <c r="S11" s="112"/>
      <c r="T11" s="112"/>
      <c r="U11" s="87"/>
      <c r="V11" s="112"/>
      <c r="W11" s="112">
        <v>2000000</v>
      </c>
    </row>
    <row r="12" ht="32.9" customHeight="1" spans="1:23">
      <c r="A12" s="110" t="s">
        <v>210</v>
      </c>
      <c r="B12" s="111" t="s">
        <v>211</v>
      </c>
      <c r="C12" s="110" t="s">
        <v>209</v>
      </c>
      <c r="D12" s="110" t="s">
        <v>45</v>
      </c>
      <c r="E12" s="110" t="s">
        <v>66</v>
      </c>
      <c r="F12" s="110" t="s">
        <v>67</v>
      </c>
      <c r="G12" s="110" t="s">
        <v>191</v>
      </c>
      <c r="H12" s="110" t="s">
        <v>192</v>
      </c>
      <c r="I12" s="112">
        <v>90999.65</v>
      </c>
      <c r="J12" s="112">
        <v>90999.65</v>
      </c>
      <c r="K12" s="112">
        <v>90999.65</v>
      </c>
      <c r="L12" s="112"/>
      <c r="M12" s="112"/>
      <c r="N12" s="112"/>
      <c r="O12" s="112"/>
      <c r="P12" s="112"/>
      <c r="Q12" s="112"/>
      <c r="R12" s="112"/>
      <c r="S12" s="112"/>
      <c r="T12" s="112"/>
      <c r="U12" s="87"/>
      <c r="V12" s="112"/>
      <c r="W12" s="112"/>
    </row>
    <row r="13" ht="32.9" customHeight="1" spans="1:23">
      <c r="A13" s="110" t="s">
        <v>210</v>
      </c>
      <c r="B13" s="111" t="s">
        <v>211</v>
      </c>
      <c r="C13" s="110" t="s">
        <v>209</v>
      </c>
      <c r="D13" s="110" t="s">
        <v>45</v>
      </c>
      <c r="E13" s="110" t="s">
        <v>66</v>
      </c>
      <c r="F13" s="110" t="s">
        <v>67</v>
      </c>
      <c r="G13" s="110" t="s">
        <v>212</v>
      </c>
      <c r="H13" s="110" t="s">
        <v>213</v>
      </c>
      <c r="I13" s="112">
        <v>5914</v>
      </c>
      <c r="J13" s="112">
        <v>5914</v>
      </c>
      <c r="K13" s="112">
        <v>5914</v>
      </c>
      <c r="L13" s="112"/>
      <c r="M13" s="112"/>
      <c r="N13" s="112"/>
      <c r="O13" s="112"/>
      <c r="P13" s="112"/>
      <c r="Q13" s="112"/>
      <c r="R13" s="112"/>
      <c r="S13" s="112"/>
      <c r="T13" s="112"/>
      <c r="U13" s="87"/>
      <c r="V13" s="112"/>
      <c r="W13" s="112"/>
    </row>
    <row r="14" ht="18.75" customHeight="1" spans="1:23">
      <c r="A14" s="28" t="s">
        <v>97</v>
      </c>
      <c r="B14" s="29"/>
      <c r="C14" s="29"/>
      <c r="D14" s="29"/>
      <c r="E14" s="29"/>
      <c r="F14" s="29"/>
      <c r="G14" s="29"/>
      <c r="H14" s="31"/>
      <c r="I14" s="112">
        <v>2790200</v>
      </c>
      <c r="J14" s="112">
        <v>790200</v>
      </c>
      <c r="K14" s="112">
        <v>790200</v>
      </c>
      <c r="L14" s="112"/>
      <c r="M14" s="112"/>
      <c r="N14" s="112"/>
      <c r="O14" s="112"/>
      <c r="P14" s="112"/>
      <c r="Q14" s="112"/>
      <c r="R14" s="112">
        <v>2000000</v>
      </c>
      <c r="S14" s="112"/>
      <c r="T14" s="112"/>
      <c r="U14" s="87"/>
      <c r="V14" s="112"/>
      <c r="W14" s="112">
        <v>2000000</v>
      </c>
    </row>
  </sheetData>
  <mergeCells count="28">
    <mergeCell ref="A2:W2"/>
    <mergeCell ref="A3:I3"/>
    <mergeCell ref="J4:M4"/>
    <mergeCell ref="N4:P4"/>
    <mergeCell ref="R4:W4"/>
    <mergeCell ref="J5:K5"/>
    <mergeCell ref="A14:H1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32"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4"/>
  <sheetViews>
    <sheetView showZeros="0" zoomScale="181" zoomScaleNormal="181" topLeftCell="E1" workbookViewId="0">
      <selection activeCell="A8" sqref="A8:A14"/>
    </sheetView>
  </sheetViews>
  <sheetFormatPr defaultColWidth="9.14166666666667" defaultRowHeight="12" customHeight="1"/>
  <cols>
    <col min="1" max="1" width="31.3916666666667"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40.5333333333333" customWidth="1"/>
  </cols>
  <sheetData>
    <row r="1" customHeight="1" spans="10:10">
      <c r="J1" s="53" t="s">
        <v>214</v>
      </c>
    </row>
    <row r="2" ht="28.5" customHeight="1" spans="1:10">
      <c r="A2" s="44" t="s">
        <v>215</v>
      </c>
      <c r="B2" s="26"/>
      <c r="C2" s="26"/>
      <c r="D2" s="26"/>
      <c r="E2" s="26"/>
      <c r="F2" s="49"/>
      <c r="G2" s="26"/>
      <c r="H2" s="49"/>
      <c r="I2" s="49"/>
      <c r="J2" s="26"/>
    </row>
    <row r="3" ht="15" customHeight="1" spans="1:1">
      <c r="A3" s="3" t="str">
        <f>"单位名称："&amp;"昆明市西山区审计局"</f>
        <v>单位名称：昆明市西山区审计局</v>
      </c>
    </row>
    <row r="4" ht="14.25" customHeight="1" spans="1:10">
      <c r="A4" s="45" t="s">
        <v>216</v>
      </c>
      <c r="B4" s="45" t="s">
        <v>217</v>
      </c>
      <c r="C4" s="45" t="s">
        <v>218</v>
      </c>
      <c r="D4" s="45" t="s">
        <v>219</v>
      </c>
      <c r="E4" s="45" t="s">
        <v>220</v>
      </c>
      <c r="F4" s="50" t="s">
        <v>221</v>
      </c>
      <c r="G4" s="45" t="s">
        <v>222</v>
      </c>
      <c r="H4" s="50" t="s">
        <v>223</v>
      </c>
      <c r="I4" s="50" t="s">
        <v>224</v>
      </c>
      <c r="J4" s="45" t="s">
        <v>225</v>
      </c>
    </row>
    <row r="5" ht="14.25" customHeight="1" spans="1:10">
      <c r="A5" s="45">
        <v>1</v>
      </c>
      <c r="B5" s="45">
        <v>2</v>
      </c>
      <c r="C5" s="45">
        <v>3</v>
      </c>
      <c r="D5" s="45">
        <v>4</v>
      </c>
      <c r="E5" s="45">
        <v>5</v>
      </c>
      <c r="F5" s="50">
        <v>6</v>
      </c>
      <c r="G5" s="45">
        <v>7</v>
      </c>
      <c r="H5" s="50">
        <v>8</v>
      </c>
      <c r="I5" s="50">
        <v>9</v>
      </c>
      <c r="J5" s="45">
        <v>10</v>
      </c>
    </row>
    <row r="6" ht="17.3" customHeight="1" spans="1:10">
      <c r="A6" s="46" t="s">
        <v>45</v>
      </c>
      <c r="B6" s="47"/>
      <c r="C6" s="47"/>
      <c r="D6" s="47"/>
      <c r="E6" s="51"/>
      <c r="F6" s="52"/>
      <c r="G6" s="51"/>
      <c r="H6" s="52"/>
      <c r="I6" s="52"/>
      <c r="J6" s="51"/>
    </row>
    <row r="7" ht="47.3" customHeight="1" spans="1:10">
      <c r="A7" s="107" t="s">
        <v>45</v>
      </c>
      <c r="B7" s="48"/>
      <c r="C7" s="48"/>
      <c r="D7" s="48"/>
      <c r="E7" s="46"/>
      <c r="F7" s="48"/>
      <c r="G7" s="46"/>
      <c r="H7" s="48"/>
      <c r="I7" s="48"/>
      <c r="J7" s="54"/>
    </row>
    <row r="8" ht="58" customHeight="1" spans="1:10">
      <c r="A8" s="108" t="s">
        <v>209</v>
      </c>
      <c r="B8" s="48" t="s">
        <v>226</v>
      </c>
      <c r="C8" s="48" t="s">
        <v>227</v>
      </c>
      <c r="D8" s="48" t="s">
        <v>228</v>
      </c>
      <c r="E8" s="46" t="s">
        <v>229</v>
      </c>
      <c r="F8" s="48" t="s">
        <v>230</v>
      </c>
      <c r="G8" s="46" t="s">
        <v>231</v>
      </c>
      <c r="H8" s="48" t="s">
        <v>232</v>
      </c>
      <c r="I8" s="48" t="s">
        <v>233</v>
      </c>
      <c r="J8" s="54" t="s">
        <v>234</v>
      </c>
    </row>
    <row r="9" ht="53" customHeight="1" spans="1:10">
      <c r="A9" s="108" t="s">
        <v>209</v>
      </c>
      <c r="B9" s="48" t="s">
        <v>226</v>
      </c>
      <c r="C9" s="48" t="s">
        <v>227</v>
      </c>
      <c r="D9" s="48" t="s">
        <v>228</v>
      </c>
      <c r="E9" s="46" t="s">
        <v>235</v>
      </c>
      <c r="F9" s="48" t="s">
        <v>230</v>
      </c>
      <c r="G9" s="46" t="s">
        <v>231</v>
      </c>
      <c r="H9" s="48" t="s">
        <v>236</v>
      </c>
      <c r="I9" s="48" t="s">
        <v>233</v>
      </c>
      <c r="J9" s="54" t="s">
        <v>237</v>
      </c>
    </row>
    <row r="10" ht="47.3" customHeight="1" spans="1:10">
      <c r="A10" s="108" t="s">
        <v>209</v>
      </c>
      <c r="B10" s="48" t="s">
        <v>226</v>
      </c>
      <c r="C10" s="48" t="s">
        <v>227</v>
      </c>
      <c r="D10" s="48" t="s">
        <v>228</v>
      </c>
      <c r="E10" s="46" t="s">
        <v>238</v>
      </c>
      <c r="F10" s="48" t="s">
        <v>230</v>
      </c>
      <c r="G10" s="46" t="s">
        <v>239</v>
      </c>
      <c r="H10" s="48" t="s">
        <v>240</v>
      </c>
      <c r="I10" s="48" t="s">
        <v>233</v>
      </c>
      <c r="J10" s="54" t="s">
        <v>241</v>
      </c>
    </row>
    <row r="11" ht="47.3" customHeight="1" spans="1:10">
      <c r="A11" s="108" t="s">
        <v>209</v>
      </c>
      <c r="B11" s="48" t="s">
        <v>226</v>
      </c>
      <c r="C11" s="48" t="s">
        <v>227</v>
      </c>
      <c r="D11" s="48" t="s">
        <v>228</v>
      </c>
      <c r="E11" s="46" t="s">
        <v>242</v>
      </c>
      <c r="F11" s="48" t="s">
        <v>230</v>
      </c>
      <c r="G11" s="46" t="s">
        <v>231</v>
      </c>
      <c r="H11" s="48" t="s">
        <v>236</v>
      </c>
      <c r="I11" s="48" t="s">
        <v>233</v>
      </c>
      <c r="J11" s="54" t="s">
        <v>243</v>
      </c>
    </row>
    <row r="12" ht="47.3" customHeight="1" spans="1:10">
      <c r="A12" s="108" t="s">
        <v>209</v>
      </c>
      <c r="B12" s="48" t="s">
        <v>226</v>
      </c>
      <c r="C12" s="48" t="s">
        <v>227</v>
      </c>
      <c r="D12" s="48" t="s">
        <v>228</v>
      </c>
      <c r="E12" s="46" t="s">
        <v>244</v>
      </c>
      <c r="F12" s="48" t="s">
        <v>230</v>
      </c>
      <c r="G12" s="46" t="s">
        <v>245</v>
      </c>
      <c r="H12" s="48" t="s">
        <v>232</v>
      </c>
      <c r="I12" s="48" t="s">
        <v>233</v>
      </c>
      <c r="J12" s="54" t="s">
        <v>246</v>
      </c>
    </row>
    <row r="13" ht="47.3" customHeight="1" spans="1:10">
      <c r="A13" s="108" t="s">
        <v>209</v>
      </c>
      <c r="B13" s="48" t="s">
        <v>226</v>
      </c>
      <c r="C13" s="48" t="s">
        <v>247</v>
      </c>
      <c r="D13" s="48" t="s">
        <v>248</v>
      </c>
      <c r="E13" s="46" t="s">
        <v>249</v>
      </c>
      <c r="F13" s="48" t="s">
        <v>230</v>
      </c>
      <c r="G13" s="46" t="s">
        <v>250</v>
      </c>
      <c r="H13" s="48" t="s">
        <v>251</v>
      </c>
      <c r="I13" s="48" t="s">
        <v>233</v>
      </c>
      <c r="J13" s="54" t="s">
        <v>252</v>
      </c>
    </row>
    <row r="14" ht="47.3" customHeight="1" spans="1:10">
      <c r="A14" s="108" t="s">
        <v>209</v>
      </c>
      <c r="B14" s="48" t="s">
        <v>226</v>
      </c>
      <c r="C14" s="48" t="s">
        <v>253</v>
      </c>
      <c r="D14" s="48" t="s">
        <v>254</v>
      </c>
      <c r="E14" s="46" t="s">
        <v>255</v>
      </c>
      <c r="F14" s="48" t="s">
        <v>230</v>
      </c>
      <c r="G14" s="46" t="s">
        <v>250</v>
      </c>
      <c r="H14" s="48" t="s">
        <v>251</v>
      </c>
      <c r="I14" s="48" t="s">
        <v>233</v>
      </c>
      <c r="J14" s="54" t="s">
        <v>256</v>
      </c>
    </row>
  </sheetData>
  <mergeCells count="4">
    <mergeCell ref="A2:J2"/>
    <mergeCell ref="A3:H3"/>
    <mergeCell ref="A8:A14"/>
    <mergeCell ref="B8:B14"/>
  </mergeCells>
  <pageMargins left="0.75" right="0.75" top="1" bottom="1" header="0.5" footer="0.5"/>
  <pageSetup paperSize="9" scale="5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2026-02-05T00:04:00Z</dcterms:created>
  <dcterms:modified xsi:type="dcterms:W3CDTF">2026-02-11T10:11:37Z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494776874B3C448B98BD1F3DDABFFD5F_13</vt:lpwstr>
  </property>
  <property fmtid="{D5CDD505-2E9C-101B-9397-08002B2CF9AE}" pid="3" name="KSOProductBuildVer">
    <vt:lpwstr>2052-11.8.2.10621</vt:lpwstr>
  </property>
  <property fmtid="{D5CDD505-2E9C-101B-9397-08002B2CF9AE}" pid="4" name="CalculationRule">
    <vt:i4>0</vt:i4>
  </property>
</Properties>
</file>