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000" windowHeight="9675" tabRatio="894" firstSheet="2" activeTab="8"/>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转移支付补助项目支出预算表11" sheetId="16" r:id="rId16"/>
    <sheet name="部门项目中期规划预算表12" sheetId="17" r:id="rId17"/>
  </sheets>
  <definedNames>
    <definedName name="_xlnm.Print_Titles" localSheetId="0">'部门财务收支预算总表01-1'!$A:$A,'部门财务收支预算总表01-1'!$1:$1</definedName>
    <definedName name="_xlnm.Print_Titles" localSheetId="3">'部门财政拨款收支预算总表02-1'!$A:$A,'部门财政拨款收支预算总表02-1'!$1:$1</definedName>
    <definedName name="_xlnm.Print_Titles" localSheetId="6">部门基本支出预算表04!$A:$A,部门基本支出预算表04!$1:$1</definedName>
    <definedName name="_xlnm.Print_Titles" localSheetId="1">'部门收入预算表01-2'!$A:$A,'部门收入预算表01-2'!$1:$1</definedName>
    <definedName name="_xlnm.Print_Titles" localSheetId="8">'部门项目支出绩效目标表05-2'!$A:$A,'部门项目支出绩效目标表05-2'!$1:$1</definedName>
    <definedName name="_xlnm.Print_Titles" localSheetId="7">'部门项目支出预算表05-1'!$A:$A,'部门项目支出预算表05-1'!$1:$1</definedName>
    <definedName name="_xlnm.Print_Titles" localSheetId="16">部门项目中期规划预算表12!$A:$A,部门项目中期规划预算表12!$1:$1</definedName>
    <definedName name="_xlnm.Print_Titles" localSheetId="10">部门政府采购预算表07!$A:$A,部门政府采购预算表07!$1:$1</definedName>
    <definedName name="_xlnm.Print_Titles" localSheetId="11">部门政府购买服务预算表08!$A:$A,部门政府购买服务预算表08!$1:$1</definedName>
    <definedName name="_xlnm.Print_Titles" localSheetId="9">部门政府性基金预算支出预算表06!$A:$A,部门政府性基金预算支出预算表06!$1:$6</definedName>
    <definedName name="_xlnm.Print_Titles" localSheetId="2">'部门支出预算表01-3'!$A:$A,'部门支出预算表01-3'!$1:$1</definedName>
    <definedName name="_xlnm.Print_Titles" localSheetId="13">'对下转移支付绩效目标表09-2'!$A:$A,'对下转移支付绩效目标表09-2'!$1:$1</definedName>
    <definedName name="_xlnm.Print_Titles" localSheetId="12">'对下转移支付预算表09-1'!$A:$A,'对下转移支付预算表09-1'!$1:$1</definedName>
    <definedName name="_xlnm.Print_Titles" localSheetId="15">上级转移支付补助项目支出预算表11!$A:$A,上级转移支付补助项目支出预算表11!$1:$1</definedName>
    <definedName name="_xlnm.Print_Titles" localSheetId="14">新增资产配置表10!$A:$A,新增资产配置表10!$1:$1</definedName>
    <definedName name="_xlnm.Print_Titles" localSheetId="5">一般公共预算“三公”经费支出预算表03!$A:$A,一般公共预算“三公”经费支出预算表03!$1:$1</definedName>
    <definedName name="_xlnm.Print_Titles" localSheetId="4">'一般公共预算支出预算表02-2'!$A:$A,'一般公共预算支出预算表02-2'!$1:$5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<sst xmlns="http://schemas.openxmlformats.org/spreadsheetml/2006/main" count="8678" uniqueCount="1594">
  <si>
    <t>预算01-1表</t>
  </si>
  <si>
    <t>单位名称：昆明市西山区人民政府碧鸡街道办事处</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</si>
  <si>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</si>
  <si>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</si>
  <si>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</si>
  <si>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</si>
  <si>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</si>
  <si>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</si>
  <si>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</si>
  <si>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</si>
  <si>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</si>
  <si>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</si>
  <si>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</si>
  <si>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</si>
  <si>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</si>
  <si>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</si>
  <si>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</si>
  <si>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</si>
  <si>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</si>
  <si>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</si>
  <si>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</si>
  <si>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</si>
  <si>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</si>
  <si>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</si>
  <si>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</si>
  <si>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</si>
  <si>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</si>
  <si>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</si>
  <si>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</si>
  <si>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</si>
  <si>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</si>
  <si>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</si>
  <si>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</si>
  <si>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</si>
  <si>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</si>
  <si>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</si>
  <si>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</si>
  <si>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</si>
  <si>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</si>
  <si>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</si>
  <si>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</si>
  <si>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</si>
  <si>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</si>
  <si>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</si>
  <si>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</si>
  <si>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</si>
  <si>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</si>
  <si>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</si>
  <si>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</si>
  <si>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</si>
  <si>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</si>
  <si>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</si>
  <si>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</si>
  <si>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</si>
  <si>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</si>
  <si>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</si>
  <si>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</si>
  <si>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</si>
  <si>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</si>
  <si>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</si>
  <si>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</si>
  <si>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</si>
  <si>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</si>
  <si>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</si>
  <si>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</si>
  <si>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</si>
  <si>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</si>
  <si>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</si>
  <si>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</si>
  <si>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</si>
  <si>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558001</t>
  </si>
  <si>
    <t>昆明市西山区人民政府碧鸡街道办事处</t>
  </si>
  <si>
    <t>预算01-3表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</si>
  <si>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</si>
  <si>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</si>
  <si>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</si>
  <si>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</si>
  <si>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</si>
  <si>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</si>
  <si>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</si>
  <si>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</si>
  <si>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</si>
  <si>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</si>
  <si>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</si>
  <si>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</si>
  <si>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</si>
  <si>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</si>
  <si>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</si>
  <si>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</si>
  <si>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</si>
  <si>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</si>
  <si>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</si>
  <si>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</si>
  <si>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</si>
  <si>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</si>
  <si>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</si>
  <si>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</si>
  <si>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</si>
  <si>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201</t>
  </si>
  <si>
    <t>一般公共服务支出</t>
  </si>
  <si>
    <t>20101</t>
  </si>
  <si>
    <t>人大事务</t>
  </si>
  <si>
    <t>2010108</t>
  </si>
  <si>
    <t>代表工作</t>
  </si>
  <si>
    <t>20102</t>
  </si>
  <si>
    <t>政协事务</t>
  </si>
  <si>
    <t>2010206</t>
  </si>
  <si>
    <t>参政议政</t>
  </si>
  <si>
    <t>20103</t>
  </si>
  <si>
    <t>政府办公厅（室）及相关机构事务</t>
  </si>
  <si>
    <t>2010301</t>
  </si>
  <si>
    <t>行政运行</t>
  </si>
  <si>
    <t>2010302</t>
  </si>
  <si>
    <t>一般行政管理事务</t>
  </si>
  <si>
    <t>2010399</t>
  </si>
  <si>
    <t>其他政府办公厅（室）及相关机构事务支出</t>
  </si>
  <si>
    <t>20105</t>
  </si>
  <si>
    <t>统计信息事务</t>
  </si>
  <si>
    <t>2010508</t>
  </si>
  <si>
    <t>统计抽样调查</t>
  </si>
  <si>
    <t>2010599</t>
  </si>
  <si>
    <t>其他统计信息事务支出</t>
  </si>
  <si>
    <t>20129</t>
  </si>
  <si>
    <t>群众团体事务</t>
  </si>
  <si>
    <t>2012999</t>
  </si>
  <si>
    <t>其他群众团体事务支出</t>
  </si>
  <si>
    <t>20131</t>
  </si>
  <si>
    <t>党委办公厅（室）及相关机构事务</t>
  </si>
  <si>
    <t>2013102</t>
  </si>
  <si>
    <t>20134</t>
  </si>
  <si>
    <t>统战事务</t>
  </si>
  <si>
    <t>2013402</t>
  </si>
  <si>
    <t>20140</t>
  </si>
  <si>
    <t>信访事务</t>
  </si>
  <si>
    <t>2014004</t>
  </si>
  <si>
    <t>信访业务</t>
  </si>
  <si>
    <t>20199</t>
  </si>
  <si>
    <t>其他一般公共服务支出</t>
  </si>
  <si>
    <t>2019999</t>
  </si>
  <si>
    <t>203</t>
  </si>
  <si>
    <t>国防支出</t>
  </si>
  <si>
    <t>20306</t>
  </si>
  <si>
    <t>国防动员</t>
  </si>
  <si>
    <t>2030607</t>
  </si>
  <si>
    <t>民兵</t>
  </si>
  <si>
    <t>206</t>
  </si>
  <si>
    <t>科学技术支出</t>
  </si>
  <si>
    <t>20604</t>
  </si>
  <si>
    <t>技术研究与开发</t>
  </si>
  <si>
    <t>2060499</t>
  </si>
  <si>
    <t>其他技术研究与开发支出</t>
  </si>
  <si>
    <t>20607</t>
  </si>
  <si>
    <t>科学技术普及</t>
  </si>
  <si>
    <t>2060702</t>
  </si>
  <si>
    <t>科普活动</t>
  </si>
  <si>
    <t>207</t>
  </si>
  <si>
    <t>文化旅游体育与传媒支出</t>
  </si>
  <si>
    <t>20701</t>
  </si>
  <si>
    <t>文化和旅游</t>
  </si>
  <si>
    <t>2070114</t>
  </si>
  <si>
    <t>文化和旅游管理事务</t>
  </si>
  <si>
    <t>2070199</t>
  </si>
  <si>
    <t>其他文化和旅游支出</t>
  </si>
  <si>
    <t>208</t>
  </si>
  <si>
    <t>社会保障和就业支出</t>
  </si>
  <si>
    <t>20801</t>
  </si>
  <si>
    <t>人力资源和社会保障管理事务</t>
  </si>
  <si>
    <t>2080101</t>
  </si>
  <si>
    <t>2080199</t>
  </si>
  <si>
    <t>其他人力资源和社会保障管理事务支出</t>
  </si>
  <si>
    <t>20805</t>
  </si>
  <si>
    <t>行政事业单位养老支出</t>
  </si>
  <si>
    <t>2080505</t>
  </si>
  <si>
    <t>机关事业单位基本养老保险缴费支出</t>
  </si>
  <si>
    <t>2080599</t>
  </si>
  <si>
    <t>其他行政事业单位养老支出</t>
  </si>
  <si>
    <t>20808</t>
  </si>
  <si>
    <t>抚恤</t>
  </si>
  <si>
    <t>2080801</t>
  </si>
  <si>
    <t>死亡抚恤</t>
  </si>
  <si>
    <t>2080805</t>
  </si>
  <si>
    <t>义务兵优待</t>
  </si>
  <si>
    <t>2080899</t>
  </si>
  <si>
    <t>其他优抚支出</t>
  </si>
  <si>
    <t>20809</t>
  </si>
  <si>
    <t>退役安置</t>
  </si>
  <si>
    <t>2080905</t>
  </si>
  <si>
    <t>军队转业干部安置</t>
  </si>
  <si>
    <t>20810</t>
  </si>
  <si>
    <t>社会福利</t>
  </si>
  <si>
    <t>2081002</t>
  </si>
  <si>
    <t>老年福利</t>
  </si>
  <si>
    <t>2081099</t>
  </si>
  <si>
    <t>其他社会福利支出</t>
  </si>
  <si>
    <t>20811</t>
  </si>
  <si>
    <t>残疾人事业</t>
  </si>
  <si>
    <t>2081199</t>
  </si>
  <si>
    <t>其他残疾人事业支出</t>
  </si>
  <si>
    <t>20820</t>
  </si>
  <si>
    <t>临时救助</t>
  </si>
  <si>
    <t>2082001</t>
  </si>
  <si>
    <t>临时救助支出</t>
  </si>
  <si>
    <t>20825</t>
  </si>
  <si>
    <t>其他生活救助</t>
  </si>
  <si>
    <t>2082501</t>
  </si>
  <si>
    <t>其他城市生活救助</t>
  </si>
  <si>
    <t>20828</t>
  </si>
  <si>
    <t>退役军人管理事务</t>
  </si>
  <si>
    <t>2082804</t>
  </si>
  <si>
    <t>拥军优属</t>
  </si>
  <si>
    <t>2082899</t>
  </si>
  <si>
    <t>其他退役军人事务管理支出</t>
  </si>
  <si>
    <t>210</t>
  </si>
  <si>
    <t>卫生健康支出</t>
  </si>
  <si>
    <t>21001</t>
  </si>
  <si>
    <t>卫生健康管理事务</t>
  </si>
  <si>
    <t>2100199</t>
  </si>
  <si>
    <t>其他卫生健康管理事务支出</t>
  </si>
  <si>
    <t>21007</t>
  </si>
  <si>
    <t>计划生育事务</t>
  </si>
  <si>
    <t>2100716</t>
  </si>
  <si>
    <t>计划生育机构</t>
  </si>
  <si>
    <t>2100799</t>
  </si>
  <si>
    <t>其他计划生育事务支出</t>
  </si>
  <si>
    <t>21011</t>
  </si>
  <si>
    <t>行政事业单位医疗</t>
  </si>
  <si>
    <t>2101101</t>
  </si>
  <si>
    <t>行政单位医疗</t>
  </si>
  <si>
    <t>2101102</t>
  </si>
  <si>
    <t>事业单位医疗</t>
  </si>
  <si>
    <t>2101103</t>
  </si>
  <si>
    <t>公务员医疗补助</t>
  </si>
  <si>
    <t>2101199</t>
  </si>
  <si>
    <t>其他行政事业单位医疗支出</t>
  </si>
  <si>
    <t>211</t>
  </si>
  <si>
    <t>节能环保支出</t>
  </si>
  <si>
    <t>21101</t>
  </si>
  <si>
    <t>环境保护管理事务</t>
  </si>
  <si>
    <t>2110199</t>
  </si>
  <si>
    <t>其他环境保护管理事务支出</t>
  </si>
  <si>
    <t>212</t>
  </si>
  <si>
    <t>城乡社区支出</t>
  </si>
  <si>
    <t>21201</t>
  </si>
  <si>
    <t>城乡社区管理事务</t>
  </si>
  <si>
    <t>2120102</t>
  </si>
  <si>
    <t>2120104</t>
  </si>
  <si>
    <t>城管执法</t>
  </si>
  <si>
    <t>21203</t>
  </si>
  <si>
    <t>城乡社区公共设施</t>
  </si>
  <si>
    <t>2120399</t>
  </si>
  <si>
    <t>其他城乡社区公共设施支出</t>
  </si>
  <si>
    <t>21205</t>
  </si>
  <si>
    <t>城乡社区环境卫生</t>
  </si>
  <si>
    <t>2120501</t>
  </si>
  <si>
    <t>21299</t>
  </si>
  <si>
    <t>其他城乡社区支出</t>
  </si>
  <si>
    <t>2129999</t>
  </si>
  <si>
    <t>213</t>
  </si>
  <si>
    <t>农林水支出</t>
  </si>
  <si>
    <t>21301</t>
  </si>
  <si>
    <t>农业农村</t>
  </si>
  <si>
    <t>2130112</t>
  </si>
  <si>
    <t>行业业务管理</t>
  </si>
  <si>
    <t>21302</t>
  </si>
  <si>
    <t>林业和草原</t>
  </si>
  <si>
    <t>2130234</t>
  </si>
  <si>
    <t>林业草原防灾减灾</t>
  </si>
  <si>
    <t>21303</t>
  </si>
  <si>
    <t>水利</t>
  </si>
  <si>
    <t>2130316</t>
  </si>
  <si>
    <t>农村水利</t>
  </si>
  <si>
    <t>21399</t>
  </si>
  <si>
    <t>其他农林水支出</t>
  </si>
  <si>
    <t>2139999</t>
  </si>
  <si>
    <t>214</t>
  </si>
  <si>
    <t>交通运输支出</t>
  </si>
  <si>
    <t>21401</t>
  </si>
  <si>
    <t>公路水路运输</t>
  </si>
  <si>
    <t>2140102</t>
  </si>
  <si>
    <t>2140106</t>
  </si>
  <si>
    <t>公路养护</t>
  </si>
  <si>
    <t>220</t>
  </si>
  <si>
    <t>自然资源海洋气象等支出</t>
  </si>
  <si>
    <t>22001</t>
  </si>
  <si>
    <t>自然资源事务</t>
  </si>
  <si>
    <t>2200106</t>
  </si>
  <si>
    <t>自然资源利用与保护</t>
  </si>
  <si>
    <t>221</t>
  </si>
  <si>
    <t>住房保障支出</t>
  </si>
  <si>
    <t>22102</t>
  </si>
  <si>
    <t>住房改革支出</t>
  </si>
  <si>
    <t>2210201</t>
  </si>
  <si>
    <t>住房公积金</t>
  </si>
  <si>
    <t>229</t>
  </si>
  <si>
    <t>22999</t>
  </si>
  <si>
    <t>2299999</t>
  </si>
  <si>
    <t>预算02-1表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</si>
  <si>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</si>
  <si>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</si>
  <si>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</si>
  <si>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</si>
  <si>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</si>
  <si>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</si>
  <si>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</si>
  <si>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</si>
  <si>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</si>
  <si>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</si>
  <si>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</si>
  <si>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</si>
  <si>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</si>
  <si>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</si>
  <si>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</si>
  <si>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</si>
  <si>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</si>
  <si>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</si>
  <si>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</si>
  <si>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</si>
  <si>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</si>
  <si>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</si>
  <si>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</si>
  <si>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</si>
  <si>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</si>
  <si>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</si>
  <si>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</si>
  <si>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</si>
  <si>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</si>
  <si>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</si>
  <si>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</si>
  <si>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</si>
  <si>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</si>
  <si>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</si>
  <si>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部门预算支出功能分类科目</t>
  </si>
  <si>
    <t>人员经费</t>
  </si>
  <si>
    <t>公用经费</t>
  </si>
  <si>
    <t>合  计</t>
  </si>
  <si>
    <t>预算03表</t>
  </si>
  <si>
    <t>“三公”经费合计</t>
  </si>
  <si>
    <t>因公出国（境）费</t>
  </si>
  <si>
    <t>公务用车购置及运行费</t>
  </si>
  <si>
    <t>公务接待费</t>
  </si>
  <si>
    <t>公务用车购置费</t>
  </si>
  <si>
    <t>公务用车运行费</t>
  </si>
  <si>
    <t>预算04表</t>
  </si>
  <si>
    <t>主管部门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</si>
  <si>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</si>
  <si>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</si>
  <si>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</si>
  <si>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</si>
  <si>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</si>
  <si>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</si>
  <si>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</si>
  <si>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</si>
  <si>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</si>
  <si>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</si>
  <si>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</si>
  <si>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</si>
  <si>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</si>
  <si>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</si>
  <si>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</si>
  <si>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</si>
  <si>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已预拨</t>
  </si>
  <si>
    <t>530112231100001432740</t>
  </si>
  <si>
    <t>村社区及其他人员补助</t>
  </si>
  <si>
    <t>30305</t>
  </si>
  <si>
    <t>生活补助</t>
  </si>
  <si>
    <t>530112231100001239083</t>
  </si>
  <si>
    <t>社区人员住房公积金</t>
  </si>
  <si>
    <t>30113</t>
  </si>
  <si>
    <t>530112210000000004685</t>
  </si>
  <si>
    <t>其他公用经费支出</t>
  </si>
  <si>
    <t>30201</t>
  </si>
  <si>
    <t>办公费</t>
  </si>
  <si>
    <t>530112241100002468385</t>
  </si>
  <si>
    <t>编外聘用人员支出</t>
  </si>
  <si>
    <t>30199</t>
  </si>
  <si>
    <t>其他工资福利支出</t>
  </si>
  <si>
    <t>530112231100001432738</t>
  </si>
  <si>
    <t>事业人员绩效奖励</t>
  </si>
  <si>
    <t>30103</t>
  </si>
  <si>
    <t>奖金</t>
  </si>
  <si>
    <t>30107</t>
  </si>
  <si>
    <t>绩效工资</t>
  </si>
  <si>
    <t>530112210000000004677</t>
  </si>
  <si>
    <t>事业人员工资支出</t>
  </si>
  <si>
    <t>30101</t>
  </si>
  <si>
    <t>基本工资</t>
  </si>
  <si>
    <t>30102</t>
  </si>
  <si>
    <t>津贴补贴</t>
  </si>
  <si>
    <t>530112210000000004678</t>
  </si>
  <si>
    <t>社会保障缴费</t>
  </si>
  <si>
    <t>30108</t>
  </si>
  <si>
    <t>机关事业单位基本养老保险缴费</t>
  </si>
  <si>
    <t>30110</t>
  </si>
  <si>
    <t>职工基本医疗保险缴费</t>
  </si>
  <si>
    <t>30111</t>
  </si>
  <si>
    <t>公务员医疗补助缴费</t>
  </si>
  <si>
    <t>30112</t>
  </si>
  <si>
    <t>其他社会保障缴费</t>
  </si>
  <si>
    <t>530112210000000004683</t>
  </si>
  <si>
    <t>事业公务交通补贴</t>
  </si>
  <si>
    <t>30239</t>
  </si>
  <si>
    <t>其他交通费用</t>
  </si>
  <si>
    <t>530112210000000004686</t>
  </si>
  <si>
    <t>一般公用经费支出</t>
  </si>
  <si>
    <t>30202</t>
  </si>
  <si>
    <t>印刷费</t>
  </si>
  <si>
    <t>30205</t>
  </si>
  <si>
    <t>水费</t>
  </si>
  <si>
    <t>30206</t>
  </si>
  <si>
    <t>电费</t>
  </si>
  <si>
    <t>30207</t>
  </si>
  <si>
    <t>邮电费</t>
  </si>
  <si>
    <t>30209</t>
  </si>
  <si>
    <t>物业管理费</t>
  </si>
  <si>
    <t>30211</t>
  </si>
  <si>
    <t>差旅费</t>
  </si>
  <si>
    <t>30229</t>
  </si>
  <si>
    <t>福利费</t>
  </si>
  <si>
    <t>30215</t>
  </si>
  <si>
    <t>会议费</t>
  </si>
  <si>
    <t>30216</t>
  </si>
  <si>
    <t>培训费</t>
  </si>
  <si>
    <t>30213</t>
  </si>
  <si>
    <t>维修（护）费</t>
  </si>
  <si>
    <t>530112231100001230139</t>
  </si>
  <si>
    <t>遗属补助</t>
  </si>
  <si>
    <t>530112231100001432761</t>
  </si>
  <si>
    <t>离退休人员福利费</t>
  </si>
  <si>
    <t>530112231100001228595</t>
  </si>
  <si>
    <t>离退休人员支出</t>
  </si>
  <si>
    <t>530112210000000004682</t>
  </si>
  <si>
    <t>公务交通补贴</t>
  </si>
  <si>
    <t>530112231100001432742</t>
  </si>
  <si>
    <t>村（社区）工作经费</t>
  </si>
  <si>
    <t>530112210000000004681</t>
  </si>
  <si>
    <t>公车购置及运维费</t>
  </si>
  <si>
    <t>30231</t>
  </si>
  <si>
    <t>公务用车运行维护费</t>
  </si>
  <si>
    <t>530112210000000005029</t>
  </si>
  <si>
    <t>对个人和家庭的补助</t>
  </si>
  <si>
    <t>530112210000000004679</t>
  </si>
  <si>
    <t>530112231100001432756</t>
  </si>
  <si>
    <t>行政人员绩效奖励</t>
  </si>
  <si>
    <t>530112210000000004684</t>
  </si>
  <si>
    <t>工会经费</t>
  </si>
  <si>
    <t>30228</t>
  </si>
  <si>
    <t>530112210000000004676</t>
  </si>
  <si>
    <t>行政人员工资支出</t>
  </si>
  <si>
    <t>预算05-1表</t>
  </si>
  <si>
    <t>项目分类</t>
  </si>
  <si>
    <t>项目单位</t>
  </si>
  <si>
    <t>经济科目编码</t>
  </si>
  <si>
    <t>经济科目名称</t>
  </si>
  <si>
    <t>本年拨款</t>
  </si>
  <si>
    <t>其中：本次下达</t>
  </si>
  <si>
    <t>专项业务类</t>
  </si>
  <si>
    <t>530112200000000000004</t>
  </si>
  <si>
    <t>网络运行维护经费</t>
  </si>
  <si>
    <t>530112200000000000277</t>
  </si>
  <si>
    <t>基层公共文化建设经费</t>
  </si>
  <si>
    <t>30227</t>
  </si>
  <si>
    <t>委托业务费</t>
  </si>
  <si>
    <t>530112200000000000378</t>
  </si>
  <si>
    <t>社区党建专项工作经费</t>
  </si>
  <si>
    <t>30299</t>
  </si>
  <si>
    <t>其他商品和服务支出</t>
  </si>
  <si>
    <t>530112200000000000379</t>
  </si>
  <si>
    <t>社区党组织服务群众专项经费</t>
  </si>
  <si>
    <t>530112200000000000432</t>
  </si>
  <si>
    <t>妇联工作经费</t>
  </si>
  <si>
    <t>530112200000000000717</t>
  </si>
  <si>
    <t>居民小组党建工作经费</t>
  </si>
  <si>
    <t>530112200000000000796</t>
  </si>
  <si>
    <t>社会发展专项资金</t>
  </si>
  <si>
    <t>31002</t>
  </si>
  <si>
    <t>办公设备购置</t>
  </si>
  <si>
    <t>30226</t>
  </si>
  <si>
    <t>劳务费</t>
  </si>
  <si>
    <t>530112200000000000982</t>
  </si>
  <si>
    <t>无偿献血工作经费</t>
  </si>
  <si>
    <t>30309</t>
  </si>
  <si>
    <t>奖励金</t>
  </si>
  <si>
    <t>530112200000000000991</t>
  </si>
  <si>
    <t>街道办事处党建经费</t>
  </si>
  <si>
    <t>530112200000000001087</t>
  </si>
  <si>
    <t>街道人大代表工作经费</t>
  </si>
  <si>
    <t>530112200000000001121</t>
  </si>
  <si>
    <t>政协委员工作履职活动经费</t>
  </si>
  <si>
    <t>530112200000000001152</t>
  </si>
  <si>
    <t>社区科普活动经费</t>
  </si>
  <si>
    <t>530112200000000001182</t>
  </si>
  <si>
    <t>独子保健经费</t>
  </si>
  <si>
    <t>530112200000000001241</t>
  </si>
  <si>
    <t>农村公路路政管理三级联动协管机制建设工作经费</t>
  </si>
  <si>
    <t>530112210000000002282</t>
  </si>
  <si>
    <t>共青团工作经费</t>
  </si>
  <si>
    <t>530112210000000002405</t>
  </si>
  <si>
    <t>社会保障所专项经费</t>
  </si>
  <si>
    <t>530112210000000002413</t>
  </si>
  <si>
    <t>综治网格管理员工作补助经费</t>
  </si>
  <si>
    <t>530112210000000002424</t>
  </si>
  <si>
    <t>西山区流动人口和出租房屋管理工作经费</t>
  </si>
  <si>
    <t>事业发展类</t>
  </si>
  <si>
    <t>530112210000000002452</t>
  </si>
  <si>
    <t>重点人员信访维稳经费</t>
  </si>
  <si>
    <t>530112210000000002455</t>
  </si>
  <si>
    <t>武装工作经费</t>
  </si>
  <si>
    <t>30224</t>
  </si>
  <si>
    <t>被装购置费</t>
  </si>
  <si>
    <t>530112210000000002467</t>
  </si>
  <si>
    <t>水库水源区保洁及巡查人员工作补助经费</t>
  </si>
  <si>
    <t>530112210000000002588</t>
  </si>
  <si>
    <t>计划生育特殊家庭意外伤害补助经费</t>
  </si>
  <si>
    <t>30311</t>
  </si>
  <si>
    <t>代缴社会保险费</t>
  </si>
  <si>
    <t>530112210000000003203</t>
  </si>
  <si>
    <t>节日慰问残疾人补助经费</t>
  </si>
  <si>
    <t>30306</t>
  </si>
  <si>
    <t>救济费</t>
  </si>
  <si>
    <t>530112210000000003457</t>
  </si>
  <si>
    <t>基层党组织建设专项经费</t>
  </si>
  <si>
    <t>530112210000000003850</t>
  </si>
  <si>
    <t>城乡一体化住户调查经费</t>
  </si>
  <si>
    <t>530112210000000004894</t>
  </si>
  <si>
    <t>敬老节慰问经费</t>
  </si>
  <si>
    <t>民生类</t>
  </si>
  <si>
    <t>530112210000000004900</t>
  </si>
  <si>
    <t>YWBJTYD经费</t>
  </si>
  <si>
    <t>30303</t>
  </si>
  <si>
    <t>退职（役）费</t>
  </si>
  <si>
    <t>530112210000000004906</t>
  </si>
  <si>
    <t>优抚对象解困帮扶经费</t>
  </si>
  <si>
    <t>530112210000000004915</t>
  </si>
  <si>
    <t>1至4级残疾军人护理经费</t>
  </si>
  <si>
    <t>530112210000000004920</t>
  </si>
  <si>
    <t>优抚对象临时生活困难救助经费</t>
  </si>
  <si>
    <t>530112221100000218628</t>
  </si>
  <si>
    <t>西山区公厕免费开放补助专项经费</t>
  </si>
  <si>
    <t>530112221100000221262</t>
  </si>
  <si>
    <t>创建全国文明城市工作专项经费</t>
  </si>
  <si>
    <t>530112221100000225418</t>
  </si>
  <si>
    <t>西山区生活垃圾分类专项工作经费</t>
  </si>
  <si>
    <t>530112221100000227281</t>
  </si>
  <si>
    <t>西山区农村水冲公厕管护经费</t>
  </si>
  <si>
    <t>530112221100000247305</t>
  </si>
  <si>
    <t>社会宣传工作经费</t>
  </si>
  <si>
    <t>530112221100000255637</t>
  </si>
  <si>
    <t>起义投诚、精简退职、“两案”人员定补经费</t>
  </si>
  <si>
    <t>530112221100000258185</t>
  </si>
  <si>
    <t>基层统战之家工作经费</t>
  </si>
  <si>
    <t>530112221100000905560</t>
  </si>
  <si>
    <t>碧鸡街道党群服务中心改造提升项目经费</t>
  </si>
  <si>
    <t>530112231100001641486</t>
  </si>
  <si>
    <t>综治维稳资金</t>
  </si>
  <si>
    <t>530112231100001641775</t>
  </si>
  <si>
    <t>森林防火管理事务资金</t>
  </si>
  <si>
    <t>530112231100001643597</t>
  </si>
  <si>
    <t>农村火化补助资金</t>
  </si>
  <si>
    <t>530112241100002227043</t>
  </si>
  <si>
    <t>困难企业复退转军人、未领取定期补助的三属、参战民兵民工、现役军人家属节日慰问经费</t>
  </si>
  <si>
    <t>530112241100002227455</t>
  </si>
  <si>
    <t>领取国家定期抚恤补助待遇的优抚对象丧葬补助经费</t>
  </si>
  <si>
    <t>30304</t>
  </si>
  <si>
    <t>抚恤金</t>
  </si>
  <si>
    <t>530112241100002231265</t>
  </si>
  <si>
    <t>“四有”优秀士兵（士官）奖励经费</t>
  </si>
  <si>
    <t>530112241100002318860</t>
  </si>
  <si>
    <t>文化站免费开放补助经费</t>
  </si>
  <si>
    <t>530112241100002458277</t>
  </si>
  <si>
    <t>离退休干部党建工作经费和党员教育培训经费</t>
  </si>
  <si>
    <t>530112241100002458312</t>
  </si>
  <si>
    <t>抓党建促乡村振兴、促村集体经济发展专项工作经费</t>
  </si>
  <si>
    <t>530112241100002471330</t>
  </si>
  <si>
    <t>市域社会治理现代化试点工作专项经费</t>
  </si>
  <si>
    <t>530112241100002829774</t>
  </si>
  <si>
    <t>高火险期森林草原防灭火工作资金</t>
  </si>
  <si>
    <t>530112241100002848385</t>
  </si>
  <si>
    <t>部分特殊困难群体火化补助资金</t>
  </si>
  <si>
    <t>530112241100002965899</t>
  </si>
  <si>
    <t>占补平衡专项行动占而不补违法图斑整治整改工作经费</t>
  </si>
  <si>
    <t>530112241100002969022</t>
  </si>
  <si>
    <t>迎接中央第三轮生态环境保护督察应急整改工作经费</t>
  </si>
  <si>
    <t>530112241100002994406</t>
  </si>
  <si>
    <t>第三轮中央环保督察应急资金</t>
  </si>
  <si>
    <t>530112241100003025596</t>
  </si>
  <si>
    <t>西山景区协作共建经费</t>
  </si>
  <si>
    <t>530112241100003193440</t>
  </si>
  <si>
    <t>碧鸡街道社区财务委托代理服务中心运转专项资金</t>
  </si>
  <si>
    <t>530112241100003243989</t>
  </si>
  <si>
    <t>古莲村高蒋段Z111号防火通道山体滑坡安全隐患提案办理工作专项资金</t>
  </si>
  <si>
    <t>530112251100003670205</t>
  </si>
  <si>
    <t>临时救助备用金经费</t>
  </si>
  <si>
    <t>530112251100003810738</t>
  </si>
  <si>
    <t>春节前对历年西山区见义勇为先进人员慰问资金</t>
  </si>
  <si>
    <t>30399</t>
  </si>
  <si>
    <t>其他对个人和家庭的补助</t>
  </si>
  <si>
    <t>530112251100003810800</t>
  </si>
  <si>
    <t>公岗岗位补贴社保补贴经费</t>
  </si>
  <si>
    <t>530112251100003870763</t>
  </si>
  <si>
    <t>西山区公厕免费开放补助应付未付经费</t>
  </si>
  <si>
    <t>530112251100003872397</t>
  </si>
  <si>
    <t>区妇联九届妇女代表履职工作经费</t>
  </si>
  <si>
    <t>530112251100003875812</t>
  </si>
  <si>
    <t>环保督察矿山生态治理修复整改工作经费</t>
  </si>
  <si>
    <t>530112251100003971397</t>
  </si>
  <si>
    <t>观音山公墓联合工作资金经费</t>
  </si>
  <si>
    <t>530112251100003979126</t>
  </si>
  <si>
    <t>2024年铁路护路经费</t>
  </si>
  <si>
    <t>39999</t>
  </si>
  <si>
    <t>530112251100003980481</t>
  </si>
  <si>
    <t>自主择业军队专业干部节日慰问经费</t>
  </si>
  <si>
    <t>530112251100003980541</t>
  </si>
  <si>
    <t>农村公路乡村道日常养护专项经费</t>
  </si>
  <si>
    <t>预算05-2表</t>
  </si>
  <si>
    <t>项目年度绩效目标</t>
  </si>
  <si>
    <t>一级指标</t>
  </si>
  <si>
    <t>二级指标</t>
  </si>
  <si>
    <t>三级指标</t>
  </si>
  <si>
    <t>指标性质</t>
  </si>
  <si>
    <t>指标值</t>
  </si>
  <si>
    <t>度量单位</t>
  </si>
  <si>
    <t>指标属性</t>
  </si>
  <si>
    <t>指标内容</t>
  </si>
  <si>
    <t>在整合政务服务中心、为民服务中心（站）的基础上，2021年底前全面完成“1+18+N”党群服务中心建设，“1”即一个市级党群服务中心，“18”即十八个县（市、区）、开发（度假）园区级 党群服务中心，“N”即一批街道社区、工业园区、商务楼宇、商 圈市场、规模较大的专业市场、行业系统部门、非公企业和社会组织、居民小区等党群服务中心，确保党群服务中心布局合理、功能健全、管理规范、服务到位、活动丰富、作用发挥。其中， 市级党群服务中心面积一般不少于 3000 平米，县（市、区）级 党群服务中心面积一般不少于 2000 平米，街道党群服务中心面积一般不少于 500 平米，社区党群服务中心面积一般不少于 300 平米，其他领域的党群服务中心面积根据自身实际确定。</t>
  </si>
  <si>
    <t>产出指标</t>
  </si>
  <si>
    <t>数量指标</t>
  </si>
  <si>
    <t>党群政务服务中心项目设计</t>
  </si>
  <si>
    <t>=</t>
  </si>
  <si>
    <t>元</t>
  </si>
  <si>
    <t>定量指标</t>
  </si>
  <si>
    <t>西山区碧鸡街道党群政务服务中心项目设计服务费9.4万元，已支付5万元，剩余尾款4.4万元计划2024年支付。</t>
  </si>
  <si>
    <t>党群服务中心项目装修</t>
  </si>
  <si>
    <t>西山区碧鸡街道党群服务中心项目装修费132.3万元，已支付116.9万元，剩余15.4万元计划2024年支付。</t>
  </si>
  <si>
    <t>NAC</t>
  </si>
  <si>
    <t>NAC设备1套</t>
  </si>
  <si>
    <t>55寸监视器</t>
  </si>
  <si>
    <t>55寸监视器1台</t>
  </si>
  <si>
    <t>会议系统（扩声系统）</t>
  </si>
  <si>
    <t>会议扩声系统1套</t>
  </si>
  <si>
    <t>会议室无纸化会议系统（含设备）</t>
  </si>
  <si>
    <t>会议室无纸化会议系统一套，包含无纸化智能管理主机/软件、无纸化流媒体主机/软件、无纸化客户端主机/软件、无纸化升降屏、话筒主机、话筒、话筒升降器</t>
  </si>
  <si>
    <t>锁式地接盒</t>
  </si>
  <si>
    <t>锁式地接盒1个</t>
  </si>
  <si>
    <t>机柜</t>
  </si>
  <si>
    <t>机柜1个</t>
  </si>
  <si>
    <t>超薄拼接屏</t>
  </si>
  <si>
    <t>超薄拼接屏8台</t>
  </si>
  <si>
    <t>室内全彩屏</t>
  </si>
  <si>
    <t>4.1</t>
  </si>
  <si>
    <t>P2.5室内全彩屏</t>
  </si>
  <si>
    <t>广告机</t>
  </si>
  <si>
    <t>65寸壁挂广告机5台</t>
  </si>
  <si>
    <t>户外单色屏P10</t>
  </si>
  <si>
    <t>2.4</t>
  </si>
  <si>
    <t>10M*0.6M户外单色屏P10</t>
  </si>
  <si>
    <t>2.6</t>
  </si>
  <si>
    <t>15M*0.41CM室内全彩屏</t>
  </si>
  <si>
    <t>台桌类</t>
  </si>
  <si>
    <t>55</t>
  </si>
  <si>
    <t>会议桌洽谈桌等51张，茶几4张</t>
  </si>
  <si>
    <t>椅子</t>
  </si>
  <si>
    <t>156</t>
  </si>
  <si>
    <t>会议椅、洽谈椅等156把</t>
  </si>
  <si>
    <t>书架、地柜等柜类</t>
  </si>
  <si>
    <t>16</t>
  </si>
  <si>
    <t>书架8个，地柜7组，隔断书架1组</t>
  </si>
  <si>
    <t>沙发</t>
  </si>
  <si>
    <t>沙发4套</t>
  </si>
  <si>
    <t>彩色打印机</t>
  </si>
  <si>
    <t>彩色打印机1台</t>
  </si>
  <si>
    <t>质量指标</t>
  </si>
  <si>
    <t>党群政务服务中心项目设计完成率</t>
  </si>
  <si>
    <t>100</t>
  </si>
  <si>
    <t>碧鸡街道党群服务中心项目于2023年建设完成并通过验收</t>
  </si>
  <si>
    <t>党群服务中心项目装修完成率</t>
  </si>
  <si>
    <t>时效指标</t>
  </si>
  <si>
    <t>&lt;=</t>
  </si>
  <si>
    <t>成本指标</t>
  </si>
  <si>
    <t>经济成本指标</t>
  </si>
  <si>
    <t>70</t>
  </si>
  <si>
    <t>1.项目设计服务费9.4万元，已支付5万元，剩余尾款4.4万元，项目装修费132.3万元，已支付116.9万元，剩余15.4万元，两项费用共计19.8万元。
2.党群服务中心各类设备购置预算资金50.2万元。</t>
  </si>
  <si>
    <t>效益指标</t>
  </si>
  <si>
    <t>社会效益</t>
  </si>
  <si>
    <t>进一步提升街道党务、 政务服务、社会治理水平</t>
  </si>
  <si>
    <t>95</t>
  </si>
  <si>
    <t>定性指标</t>
  </si>
  <si>
    <t>为全面贯彻落实中央、省委、市委关于加强和改进城市基层党的建设工作有关部署，进一步加强全市基层党建阵地建设，构
建开放、集约、共享的党群服务阵地体系，深化共建治共享的
社会治理格局，全面提升城市基层党建整体水平，结我市实际，就加强全市党群服务中心建设和管理使用，提出如下指导意见</t>
  </si>
  <si>
    <t>可持续影响</t>
  </si>
  <si>
    <t>进一步加强全市基层党建阵地建设，构建开放、集约、共享的党群服务阵地体系，全面提升城市基层党建整体水平</t>
  </si>
  <si>
    <t>为切实做好“互联网+政务服务”工作，进一步提升街道党务、政务服务、社会治理水平。结合街道实际，拟对街道党群服务中心进行提升改造进行立项</t>
  </si>
  <si>
    <t>满意度指标</t>
  </si>
  <si>
    <t>服务对象满意度</t>
  </si>
  <si>
    <t>服务党员、群众满意度</t>
  </si>
  <si>
    <t>昆组通〔2019〕83号 关于印发《关于加强党群服务中心建设和管理使用的指导意见》的通知(1)</t>
  </si>
  <si>
    <t>为全面化解和有效防范稳控各类突出矛盾风险，做好重点人员管控工作，最大限度预防和减少各类影响政治安全和社会稳定的突发敏感案事件，为营造安全稳定的政治社会环境</t>
  </si>
  <si>
    <t>辖区信访重点人员</t>
  </si>
  <si>
    <t>做好辖区11名信访重点人员重要敏感时期信访维稳工作。</t>
  </si>
  <si>
    <t>影响社会稳定的信访事件</t>
  </si>
  <si>
    <t>0</t>
  </si>
  <si>
    <t>全年不出现影响各重要节日及全国省市区重要会议活动及敏感期间辖区社会稳定的信访事件。</t>
  </si>
  <si>
    <t>完成辖区信访重点人员管控，重点时期重要时段做好信访维稳工作</t>
  </si>
  <si>
    <t>2024年11月</t>
  </si>
  <si>
    <t>在2024年11月30日前完成项目支出任务。</t>
  </si>
  <si>
    <t>做好中央省、市、区“两会”及在昆举行的重要活动重要会议期间的重点人员信访维稳工作</t>
  </si>
  <si>
    <t>完成辖区11名信访重点人员管控，重点时期重要时段做好信访维稳工作</t>
  </si>
  <si>
    <t>社会成本指标</t>
  </si>
  <si>
    <t>11人重点时期重要时段做好信访维稳工作</t>
  </si>
  <si>
    <t>重点人员信访维稳工作经费</t>
  </si>
  <si>
    <t>维护辖区无影响恶劣的信访事件，构建平安西山和谐稳定。</t>
  </si>
  <si>
    <t>全年百分百无影响恶劣的信访事件。</t>
  </si>
  <si>
    <t>提高群众安全感满意度，改善社会治安环境。确保社会稳定和谐，为群众提高优质服务</t>
  </si>
  <si>
    <t>明显提高</t>
  </si>
  <si>
    <t>坚持以习近平新时代中国特色社会主义思想为指导，深入贯彻落实习近平法治思想，全面贯彻习近平总书记考察云南重要讲话精神和党的十九大精神，全面落实党中央和省委市委、区委关于防范化解重大风险和维护稳定的决策部署，全面落实党的二十大安保维稳各项工作部署，坚决实现六个严防三个确保及北京省内不聚外省不串网上不炒工作目标。</t>
  </si>
  <si>
    <t>&gt;=</t>
  </si>
  <si>
    <t>服务对象满意度100分以上。</t>
  </si>
  <si>
    <t>根据昆政办222号文件通知要求发放碧鸡街道自主择业军转干部节日慰问金，改善及提高自主择业军转干部生活质量</t>
  </si>
  <si>
    <t>碧鸡街道辖区自主择业军转干部</t>
  </si>
  <si>
    <t>经费支付完成率</t>
  </si>
  <si>
    <t>经费拨付完成时间</t>
  </si>
  <si>
    <t>10000</t>
  </si>
  <si>
    <t>自主择业军转干部节日慰问经费</t>
  </si>
  <si>
    <t>改善及提高自主择业军转干部生活质量</t>
  </si>
  <si>
    <t>年度计划</t>
  </si>
  <si>
    <t>根据《云南省人民政府办公厅关于全面推进村级会计委托服务工作的通知》和《西山区推行村级会计委托代理服务工作实施方案》，成立了街道社区财务委托代理服务中心，通过劳务派遣方式由街道聘用的相关人员，以提供街道范围内集体经济组织的会计代理服务。 2024年需安排碧鸡街道办事处代理服务中心运转专项资金2万元。做好集体资产的所有集体经济组织纳入会计委托代理服务；按代管单位按时提供相关会计信息；及时提供财务公开资料；协助代管单位做好财务管理工作 。</t>
  </si>
  <si>
    <t>村级会计委托代管率</t>
  </si>
  <si>
    <t>根据相关文件精神，将有集体资产的社区、小组单位全部纳入代管。</t>
  </si>
  <si>
    <t>委托代管单位对会计信息质量满意率</t>
  </si>
  <si>
    <t>空根据工作开展的目标进行设定。有集体资产的社区、小组单位对会计信息质量满意度达95%以上。</t>
  </si>
  <si>
    <t>完成全年会计核算及财务公开工作</t>
  </si>
  <si>
    <t>2025年1月20日前</t>
  </si>
  <si>
    <t>根椐工作开展的时限要求设定。及时完成会计核算和财务公开资料的提供</t>
  </si>
  <si>
    <t>2026年1月20日前</t>
  </si>
  <si>
    <t>1.00</t>
  </si>
  <si>
    <t>2024年未兑现2万元和2025年需安排2万元，合计肆万元</t>
  </si>
  <si>
    <t>委托代管单位群众上访率</t>
  </si>
  <si>
    <t>通过委托代理服务，加强和规范代管单位财务管理水平，通过及时财务公开，提高代管单位财务管理透明度，减少代管单位群众因财务问题导致的上访，将代管单位群众上访率控制在5%以内。</t>
  </si>
  <si>
    <t>委托代管单位对代管工作的满意率</t>
  </si>
  <si>
    <t>项目实施结束，通常要做满意度测评。预计满意度达95%以上。</t>
  </si>
  <si>
    <t>坚持问题导向，全面排查生态环境隐患，按照“控源截污、内源治理、水体净化”的基本技术路线，遵循“系统综合、标本兼治、利用优先、绿色安全”的原则，兼顾当地农村经济发展水平，适应农村厕所、畜禽粪污、种植业污染等产排特征，以资源化利用模式为主导，开展水环境综合整治，做好迎接中央第三轮生态环境保护督察准备工作。</t>
  </si>
  <si>
    <t xml:space="preserve">黑荞母社区黑臭水体与面上环境卫生整治及管理 </t>
  </si>
  <si>
    <t xml:space="preserve"> 黑荞母社区水环境综合整治</t>
  </si>
  <si>
    <t>各社区面上的环境卫生整治及应急整改</t>
  </si>
  <si>
    <t>排查辖区内生态环境风险隐患，发现问题应急整治。</t>
  </si>
  <si>
    <t>黑荞母社区疑似黑臭水体已完成整治</t>
  </si>
  <si>
    <t>污水集中收集处理达标排放</t>
  </si>
  <si>
    <t>完成黑荞母水环境综合整治工作，污水集中收集处理达标排放</t>
  </si>
  <si>
    <t>黑荞母社区疑似黑臭水体完成时效</t>
  </si>
  <si>
    <t>2023年12月</t>
  </si>
  <si>
    <t>已完成疑似黑臭水体整治，持续开展排查和解决突出生态环境问题。</t>
  </si>
  <si>
    <t>100000</t>
  </si>
  <si>
    <t>完成疑似黑臭水体整治，全面排查和解决突出生态环境问题</t>
  </si>
  <si>
    <t>全面排查和解决突出生态环境问题，推进生态环境质量改善</t>
  </si>
  <si>
    <t>加强生态环境保护</t>
  </si>
  <si>
    <t xml:space="preserve">做好生态环境保护工作，不断满足人民日益增长的美好生态环境需要。   </t>
  </si>
  <si>
    <t>生态效益</t>
  </si>
  <si>
    <t>加强生态环境保护工作</t>
  </si>
  <si>
    <t>完成水环境综合整治工作，保护生态环境</t>
  </si>
  <si>
    <t>完成水环境综合整治，全面排查和解决突出生态环境问题</t>
  </si>
  <si>
    <t>群众满意度</t>
  </si>
  <si>
    <t>95%</t>
  </si>
  <si>
    <t>推进生态环境质量改善，切实维护人民群众环境权益</t>
  </si>
  <si>
    <t>用于协助观音山公墓做好周边护林防火工作、环境卫生综合整治工作、社会稳定和防汛工作。</t>
  </si>
  <si>
    <t>300000</t>
  </si>
  <si>
    <t xml:space="preserve">观音山公墓联合工作资金
</t>
  </si>
  <si>
    <t>观音山公墓联合工作资金完成率</t>
  </si>
  <si>
    <t xml:space="preserve">观音山公墓联合工作资金完成率
</t>
  </si>
  <si>
    <t>观音山公墓联合工作资金完成时间</t>
  </si>
  <si>
    <t>2025年12月30日之前</t>
  </si>
  <si>
    <t xml:space="preserve">观音山公墓联合工作资金完成时间
</t>
  </si>
  <si>
    <t>98</t>
  </si>
  <si>
    <t xml:space="preserve">用于协助观音山公墓做好周边护林防火工作、环境卫生综合整治工作、社会稳定和防汛工作。
</t>
  </si>
  <si>
    <t xml:space="preserve">服务对象满意度
</t>
  </si>
  <si>
    <t>西政复〔2024〕61号《关于同意安排环保督察指出矿山生态治理修复及群众投诉涉林等问题整改工作经费的批复》，合计100万，分单位下达，碧鸡批复10万，2024年支出4万元，建议2025年安排尾款6万元。</t>
  </si>
  <si>
    <t>开展环保督察工作</t>
  </si>
  <si>
    <t>1.0</t>
  </si>
  <si>
    <t>完成环保督察矿山生态治理修复工作</t>
  </si>
  <si>
    <t>60000</t>
  </si>
  <si>
    <t>维护生态环境</t>
  </si>
  <si>
    <t>90</t>
  </si>
  <si>
    <t>辖区居民满意度</t>
  </si>
  <si>
    <t xml:space="preserve">西政复〔2024〕61号《关于同意安排环保督察指出矿山生态治理修复及群众投诉涉林等问题整改工作经费的批复》，合计100万，分单位下达，碧鸡批复10万，2024年支出4万元，建议2025年安排尾款6万元。
</t>
  </si>
  <si>
    <t>解困帮扶宣传提纲通知云民忧（2015）6号、昆政办（2015）64号-1昆政办（2015）64号-2、西山区优抚对象解困手册 强化对社会保障对象的管理和服务，提高优抚对象生活质量，维护社会稳定。（预计发放城镇无工作单位且生活困难的重点优抚对象18人，企业下岗失业参战退役人员3人预计发放时间根据资金到位情况确定）</t>
  </si>
  <si>
    <t>碧鸡街道退役军人服务站</t>
  </si>
  <si>
    <t>4800</t>
  </si>
  <si>
    <t>强化对社会保障对象的管理和服务，提高居民生活质量，维护社会稳定。</t>
  </si>
  <si>
    <t>服务群众满意度</t>
  </si>
  <si>
    <t>为进一步贯彻落实习近平总书记关于生活垃圾分类工作的系列重要指示精神，根据《昆明市西山区2024年生活垃圾分类工作方案》、《西山区2024年生活垃圾分类工作计划》等文件要求，为持续巩固文明城市创建成果，进一步扩大生活垃圾分类范围，全面提升辖区生活垃圾分类水平。</t>
  </si>
  <si>
    <t>加大垃圾分类设施投放，投放充足设施设备</t>
  </si>
  <si>
    <t>完善分类基础工作，推进生活垃圾分类示范片区建设</t>
  </si>
  <si>
    <t>制定宣传材料，加强入户宣传，提高辖区居民分类意识</t>
  </si>
  <si>
    <t>营造浓厚氛围，开展垃圾分类宣传工作</t>
  </si>
  <si>
    <t>更换和增设垃圾分类设施设备工作完成率</t>
  </si>
  <si>
    <t>更换和增设垃圾分类设施设备</t>
  </si>
  <si>
    <t>垃圾分类宣传工作完成率</t>
  </si>
  <si>
    <t>各社区生活垃圾分类以奖代补工作</t>
  </si>
  <si>
    <t>为持续巩固文明城市创建成果，结合创建国家卫生城市创建工作，认真排查辖区范围内生活垃圾设施设备，在辖区范围内新增和更换垃圾分类设施设备。</t>
  </si>
  <si>
    <t>2025年11月前完成</t>
  </si>
  <si>
    <t>2025年11月前完成辖区生活垃圾分类工作，提升辖区人居环境</t>
  </si>
  <si>
    <t>50000</t>
  </si>
  <si>
    <t>完成2025年度街道生活垃圾分类工作经济成本指标</t>
  </si>
  <si>
    <t>改善居民生活环境，提高市民幸福感，努力构建经济快速发展、环境清洁优美、生态良性循环的现代化城市。</t>
  </si>
  <si>
    <t>&gt;</t>
  </si>
  <si>
    <t>街道联合社区在辖区范围内开展垃圾分类宣传工作改善辖区人居环境</t>
  </si>
  <si>
    <t>在一定时期内持续影响项目实施地，使市民的生活环境、质量和幸福指数有大的提升。</t>
  </si>
  <si>
    <t>使市民的生活环境、质量和幸福指数有大的提升</t>
  </si>
  <si>
    <t>辖区各民族群众</t>
  </si>
  <si>
    <t>以武装工作目标管理责任制为抓手，深入推进更高水平的武装建设，不断提升服务质量，结合街道实际，周密安排工作，全力以赴抓好2022年度征兵工作、民兵队伍建设工作，确保武装工作的顺利进行。</t>
  </si>
  <si>
    <t>民兵整组人数</t>
  </si>
  <si>
    <t>街道</t>
  </si>
  <si>
    <t>做好征兵工作及民兵整组工作。</t>
  </si>
  <si>
    <t>民兵军事训练人数</t>
  </si>
  <si>
    <t>兵役登记人数</t>
  </si>
  <si>
    <t>兵员征集数</t>
  </si>
  <si>
    <t>党管武装工作质量提升率</t>
  </si>
  <si>
    <t>民兵队伍建设质量提升率</t>
  </si>
  <si>
    <t>大学生征集比例提升率</t>
  </si>
  <si>
    <t>5月底前</t>
  </si>
  <si>
    <t>10月底前</t>
  </si>
  <si>
    <t>4月底前</t>
  </si>
  <si>
    <t>9月底前</t>
  </si>
  <si>
    <t>提升民众国防意识</t>
  </si>
  <si>
    <t>提升民众国防意识提高服务对象满意度</t>
  </si>
  <si>
    <t>完成街道153台PC机的硬件清洁、系统维护、硬盘优化、办公软件、杀毒软件等软件的更新及维护；完成外网（包括碧鸡街道局域网）的运行和使用管理，负责外网的基础建设、技术管理、日常运行管理，确保网络安全、可靠、稳定的运行，加强碧鸡街道信息化和网络化建设；完成打印机、传真机、电话机等附属设备的安装、修理等配套维护。街道复印设备高效正常使用。</t>
  </si>
  <si>
    <t>对街道153台PC机进行维护</t>
  </si>
  <si>
    <t>35</t>
  </si>
  <si>
    <t>2025年电脑维护及打印维保预算合同</t>
  </si>
  <si>
    <t>对街道15条外网及专网络进行维护（系统维护、硬盘优化、办公软件、杀毒软件、外网维护等）</t>
  </si>
  <si>
    <t>33</t>
  </si>
  <si>
    <t>对街道20台小型打印机进行维护</t>
  </si>
  <si>
    <t>30</t>
  </si>
  <si>
    <t>　硬件清理频率完成率、外网维护，系统维护、硬盘优化、办公软件、杀毒软件的更新及维护完成率.复议机的维护率</t>
  </si>
  <si>
    <t>2025年全年街道电脑，小型打印、复印机及网络维护</t>
  </si>
  <si>
    <t>2025年12月</t>
  </si>
  <si>
    <t>提供高效快捷、精准及时的办公服务</t>
  </si>
  <si>
    <t>减少纸质文件、材料的打印，降低纸质办公用品消耗</t>
  </si>
  <si>
    <t>街道办事处工作人员满意度</t>
  </si>
  <si>
    <t>资金主要用于建筑垃圾清理、河道沟渠黑臭水体整治、裸土铺盖、生态环境及大气污染等应急处置。</t>
  </si>
  <si>
    <t>2025年12月30日前</t>
  </si>
  <si>
    <t>104847.5</t>
  </si>
  <si>
    <t>为加强社区党组织建设，加强联系服务群众提供经费保障。增强社区党组织的政治功能和服务功能，进一步强化基层服务型党组织建设，推进各项党建工作有序开展。</t>
  </si>
  <si>
    <t>组织开展教育培训党员；走访慰问困难党员；党员活动阵地建设与党组织规范化建设，维护党组织活动场所及设施。表彰先进基层党组织、优秀共产党员和优秀党务工作者。召开党内会议，开展党的组织生活、主题活动和专项活</t>
  </si>
  <si>
    <t>32</t>
  </si>
  <si>
    <t>教育培训党员；走访慰问困难党员；党员活动阵地建设与党组织规范化建设，维护党组织活动场所及设施。表彰先进基层党组织、优秀共产党员和优秀党务工作者。召开党内会议，开展党的组织生活、主题活动和专项活动。征订党报党刊，订阅或购买用于开展党员教育的书籍、资料、音像制品和设备工作开展次数。</t>
  </si>
  <si>
    <t>社区党组织各项党建工作正常开展。</t>
  </si>
  <si>
    <t>社区党组织各项党建工作按期开展，全年开展党员教育、集中学习、走访慰问等活动总数不少于12次。</t>
  </si>
  <si>
    <t>社区党建工作开展完成时间要求。</t>
  </si>
  <si>
    <t>社区党组织各项党建工作按期开展，每季度组织开展党员教育等党建活动事项不少于1次（项）。</t>
  </si>
  <si>
    <t>40</t>
  </si>
  <si>
    <t>每个社区党建经费5万元，8个社区40万元。</t>
  </si>
  <si>
    <t>定期开展关爱困难党员、老党员活动。</t>
  </si>
  <si>
    <t>每年组织开展走访慰问困难党员、老党员活动不少于1次。</t>
  </si>
  <si>
    <t>党员志愿服务活动常态化。</t>
  </si>
  <si>
    <t>每年组织开展环境卫生整治、扶贫帮困、政策宣传等党员志愿服务活动不少于2次。</t>
  </si>
  <si>
    <t>党员群众满意度</t>
  </si>
  <si>
    <t>辖区党员群众对党建工作质量改进、服务水平提高等满意度不断增高。</t>
  </si>
  <si>
    <t>军人抚恤优待条例、西山区优抚对象临时救助标准及审批细则强化对社会优抚对象的管理和服务，提高优抚对象的生活质量，维护社会稳定。保障国家对军人的抚恤优待，激励军人保卫祖国，建设祖国的先生精神，加强国防和军队建设。（人数比较灵活，优抚对象因外力原因造成生活困难可提出申请救助，区退役军人事务局审批过后方可发放，发放时间不确定有申请即发放。）</t>
  </si>
  <si>
    <t>碧鸡街道辖区内优抚对象</t>
  </si>
  <si>
    <t>268</t>
  </si>
  <si>
    <t>西老办〔2019﹞1号 《西山区老龄工作委员会办公室关于2019年度敬老节慰问活动的通知》，符合条件的老年人领取慰问费。昆老委〔2021〕1号关于开展昆明市2021年“敬老月”系列活动实施方案。西老办〔2021 〕1号 西山区老龄工作委员会办公室关于转发昆明市2021年“敬老月”系列活动实施方案的通知。在“敬老月”和“老年节”活动的活动中。慰问百岁老人和90周岁以上的老年人。按照“尊老敬老是中华民族的传统美德，爱老助老是社会的共同责任”的要求，结合贴近实际积极营造敬老爱老助老社会氛围，广泛开展宣传活动，维护老年人合法权益。</t>
  </si>
  <si>
    <t>慰问90岁以上老年人人数</t>
  </si>
  <si>
    <t>74</t>
  </si>
  <si>
    <t>慰问特困老人人数</t>
  </si>
  <si>
    <t>敬老节活动次数</t>
  </si>
  <si>
    <t>慰问老年人及敬老节活动的完成率</t>
  </si>
  <si>
    <t>完成时间</t>
  </si>
  <si>
    <t>22000</t>
  </si>
  <si>
    <t>改善慰问对象节日期间的生活状况，体现党和政府对老年人的关心，维护老年人合法权益空。</t>
  </si>
  <si>
    <t>接受慰问的老年人满意度空</t>
  </si>
  <si>
    <t>根据中共西山区委、西山区人民政府《关于进一步加强新时期科协工作的意见》（西发〔2010〕32号）文件要求，全区上下不断加强基层科协组织建设，科普宣传员在普及科学知识、弘扬科学精神、提升全民科学素质。</t>
  </si>
  <si>
    <t>开展科普宣传活动</t>
  </si>
  <si>
    <t>符合领取条件的科普宣传员人数</t>
  </si>
  <si>
    <t>全员科普知晓率</t>
  </si>
  <si>
    <t>科普宣传员补助发放</t>
  </si>
  <si>
    <t>科普宣传员补助发放完成时间</t>
  </si>
  <si>
    <t>科普活动及宣传员补助经费</t>
  </si>
  <si>
    <t>加大对基层的支持力度，采取“以奖代补”等多种形式，鼓励、扶持、补助村委会、社区建设，保障基层科普工作广泛深入推进。</t>
  </si>
  <si>
    <t>群众对科普工作满意率</t>
  </si>
  <si>
    <t>碧鸡街道地处滇池西岸西山周边，辖区面积76.73平方公里，森林防火面积4052.8公顷，防火任务4724.4公顷（其中含湿地213.3公顷，农地330.1公顷，园地128.2公顷 ）。坚持“预防为主，积极消灭”的防火方针，认真落实省、市、区人民政府森林防火工作的总体部署，以提高全街道居民的防火意识为主线，以建立健全群防群治机制为突破口，加强森林防火队伍建设，不断提高应急能力，实现“三个力争”和“三个确保”的森林防火目标。即：力争森林火灾受害率低于0.8‰，力争林火当日扑灭率达95%以上，力争火案查处率达80%以上；确保不发生重、特大森林火灾，确保不发生重大人员伤亡事故，确保不发生火烧连营。</t>
  </si>
  <si>
    <t>卫星通讯设备服务费</t>
  </si>
  <si>
    <t>卫星通讯设备1台</t>
  </si>
  <si>
    <t>组织森林防火宣传活动</t>
  </si>
  <si>
    <t>组织森林防火宣传活动次数</t>
  </si>
  <si>
    <t>森林防灭火物资储备</t>
  </si>
  <si>
    <t>森林防火车辆维修及保修、保险、油料</t>
  </si>
  <si>
    <t>应急队防火期生活补助</t>
  </si>
  <si>
    <t>防火基础设施建设维修</t>
  </si>
  <si>
    <t>防火基础设施建设维修经费</t>
  </si>
  <si>
    <t>组织森林防火宣传活动完成率</t>
  </si>
  <si>
    <t>完成卫星通讯设备服务年费</t>
  </si>
  <si>
    <t>森林防火物资储备完成率</t>
  </si>
  <si>
    <t>防火基础设施建设维修完成率</t>
  </si>
  <si>
    <t>森林防火车辆维修及保修、保险、油料完成率</t>
  </si>
  <si>
    <t>应急队防火期生活补助完成率</t>
  </si>
  <si>
    <t>组织森林防火宣传活动完成时间</t>
  </si>
  <si>
    <t>完成卫星通讯设备服务费支出时间</t>
  </si>
  <si>
    <t>森林防灭火物资储备完成时间</t>
  </si>
  <si>
    <t>防火基础设施建设、卫星通讯设备维修时间</t>
  </si>
  <si>
    <t>防火基础设施建设维修时间</t>
  </si>
  <si>
    <t>应急队防火期生活补助时间</t>
  </si>
  <si>
    <t>森林火灾24小时扑灭率</t>
  </si>
  <si>
    <t>有效预防和扑救森林火灾，保护森林资源。</t>
  </si>
  <si>
    <t>维护生态平衡</t>
  </si>
  <si>
    <t>森林火灾受害率</t>
  </si>
  <si>
    <t>0.08</t>
  </si>
  <si>
    <t>有效预防和扑救森林火灾，实现“三个力争”和“三个确保”的森林防火目标，保护森林资源。</t>
  </si>
  <si>
    <t>促进林业可持续性发展</t>
  </si>
  <si>
    <t>森林火灾发生率</t>
  </si>
  <si>
    <t>进一步加强合作，规范管理，不断提升计生家庭的保险保障，推动计生保险工作稳步发展。</t>
  </si>
  <si>
    <t>符合领取条件的计生特殊家庭女父母人数及子女人数</t>
  </si>
  <si>
    <t>140</t>
  </si>
  <si>
    <t>计生特殊家庭购买意外伤害险完成率</t>
  </si>
  <si>
    <t>计生特殊家庭购买意外伤害险完成时间</t>
  </si>
  <si>
    <t>14000</t>
  </si>
  <si>
    <t>计生特殊家庭购买意外伤害险费用</t>
  </si>
  <si>
    <t>聚焦计划生育家庭帮扶，发挥计生保险在社会保障中的独特优势，使其成为计生家庭防范风险、提高医疗和养老保障的有效手段。</t>
  </si>
  <si>
    <t>碧鸡街道办辖区内计生家庭意外伤害险购买满意度</t>
  </si>
  <si>
    <t>根据区妇联工作安排在街道辖区开展学前儿童家长培训、巾帼志愿者活动、法制宣传教育、保护未成年人活动等活动、不断夯实基层妇联基层组织建设.组织辖区妇女群众开展三八节系列活动、深入推进“我们的节日”主题活动、组织开展“好家风、好家训”主题宣讲教育活动、开展创建“平安家庭”活动，开展“妇女之家”及“辖区家长学校”星级创建评定、绿色家庭、美丽庭院评选等工作，不断提升碧鸡辖区妇女儿童工作水平，有效保护妇女儿童合法权益。通过各项活动开展继续增强街道基层妇联的服务功能，持续加强基层妇联组织服务意识、提高妇联组织服务功能、改进服务作风，为碧鸡街道辖区妇女群众、未成年人的健康发展提供坚强的服务保障。接受市、区第三方半年、年终目标考核。</t>
  </si>
  <si>
    <t>妇女活动及组织建设</t>
  </si>
  <si>
    <t>开展妇女之家、妇女微家、辖区家长学校、普法、巾帼志愿者、美丽家园、最美家庭、妇女代表活动等</t>
  </si>
  <si>
    <t>订阅妇女报刊</t>
  </si>
  <si>
    <t>妇联日常工作、培训、印刷宣传品、《家庭教育文摘》《中国妇女报》《中国妇女》杂志订经费</t>
  </si>
  <si>
    <t>妇女代表履职工作经费</t>
  </si>
  <si>
    <t>妇女活动及组织建设完成率</t>
  </si>
  <si>
    <t>订阅妇女报刊完成率</t>
  </si>
  <si>
    <t>妇联日常工作、培训、印刷宣传品、《家庭教育文摘》《中国妇女报》《中国妇女》等杂志订经费</t>
  </si>
  <si>
    <t>妇女代表履职工作经费拨付率</t>
  </si>
  <si>
    <t>提升妇联干部服务意识，打造碧鸡平安和谐社会氛围，维护妇女儿童合法权益。</t>
  </si>
  <si>
    <t>开展创建“平安家庭”活动，开展“妇女之家”及“辖区家长学校”星级创建评定工作，不断提升碧鸡辖区妇女儿童工作水平，有效保护妇女儿童合法权益</t>
  </si>
  <si>
    <t>全面促进碧鸡辖区民主政治文明、精神文明、物质文明协调健康发展</t>
  </si>
  <si>
    <t>深入推进开展“好家风、好家训”主题宣讲教育活动、开展创建“平安家庭”“美丽家园”“绿色家庭”活动</t>
  </si>
  <si>
    <t>服务辖区妇女儿童群众满意率</t>
  </si>
  <si>
    <t>增强基层妇联组织服务意识、强化服务功能、改进服务作风，为碧鸡街道经济社会健康发展提供坚强的服务保障。</t>
  </si>
  <si>
    <t>提升基层妇联组织服务妇女儿童工作水平</t>
  </si>
  <si>
    <t>辖区妇女儿童群众满意率</t>
  </si>
  <si>
    <t>96</t>
  </si>
  <si>
    <t>开展慰问贫困母亲和14周岁以下残疾儿童流动子女儿童活动、学前儿童家长培训、巾帼志愿者活动、法制宣传教育、保护未成年人活动、加强基层妇联基层组织建设工作</t>
  </si>
  <si>
    <t>基层妇联组织提供服务满意率</t>
  </si>
  <si>
    <t>开展“妇女之家”及“辖区家长学校”星级创建评定工作，推进”妇女微家”“两新”组织妇联组织建设。</t>
  </si>
  <si>
    <t>为深入学习实践科学发展，切实帮助部分生活困难群体减轻丧葬负担，促进社会和谐公平，建立健全城乡社会救助体系。对部分特殊困难群体进行火化补助。</t>
  </si>
  <si>
    <t>部分特殊困难群体火化补助资金数</t>
  </si>
  <si>
    <t>部分特殊困难群体火化补助资完成率</t>
  </si>
  <si>
    <t>部分特殊困难群体火化补助资完成时间</t>
  </si>
  <si>
    <t>2024年12月30日前</t>
  </si>
  <si>
    <t>3000</t>
  </si>
  <si>
    <t>部分特殊困难群体火化补助资</t>
  </si>
  <si>
    <t>促进社会和谐发展，保障各项工作正常开展。</t>
  </si>
  <si>
    <t>切实做好2024年市域社会治理现代化试点各项工作，助力昆明市建成全省一流、全国优秀的全国市域社会治理现代化试点合格城市。坚持以习近平新时代中国特色社会主义思想为指导，认真贯彻党的十九届四中全会精神以及省、市、区关于推进市域社会治理现代化的决策部署，牢牢把握坚持和完善共建共治共享的社会治理制度总要求，以全面推进综治中心规范化建设为着力点，以构建区域联动、部门协作机制为突破口，以健全联动处置机制，推进街道治理创新、社区治理创新为落脚点，探索构建街道、社区及相关领域的市域社会治理信息综合联动处置体系，高标准高质量推进落实市域治理现代化试点创建工作。
本项目从2021年由我街道办事处作在市域社会治理现代化试点工作项目民生项目中，现按照区财政局相关业务部门要求该项目从民生类项目调整为专项业务类项目，因预算系统设置规定，项目类型不能调整，所以在预算系统里显示为新增。但此项目我街道办事处已编制三年，应不属于新增项目，无事前评估报告，特此说明。</t>
  </si>
  <si>
    <t>市域社会治理现代化试点工作</t>
  </si>
  <si>
    <t>8个社区市域社会治理现代化试点工作</t>
  </si>
  <si>
    <t>市域社会治理现代化试点工作验收通过</t>
  </si>
  <si>
    <t>市域社会治理现代化试点工作完成时间</t>
  </si>
  <si>
    <t>高标准高质量推进落实市域治理现代化试点创建工作</t>
  </si>
  <si>
    <t>提升群众安全感及政法机关或政法队伍执法满意率</t>
  </si>
  <si>
    <t>提升群众安全感及政法机关或政法队伍执法满意率高于90%</t>
  </si>
  <si>
    <t>按照六十年代精简退职职工生活困难定期救济经费:碧鸡共有2名六十年代精简退职职工，发放定期救济金。持续推进社会救助、救灾救济工作。</t>
  </si>
  <si>
    <t>起义投诚、精简退职、“两案”人员定补经费发放率</t>
  </si>
  <si>
    <t>起义投诚、精简退职、“两案”人员定补经费发放率完成时间</t>
  </si>
  <si>
    <t>'2024年12月31日前完成</t>
  </si>
  <si>
    <t>3660</t>
  </si>
  <si>
    <t>围绕重点目标任务，持续推进社会救助、救灾救济工作，深化殡葬改革服务，努力完成各项目标任务。</t>
  </si>
  <si>
    <t>根据《政协昆明市西山区委员会“协商在基层”工作实施方案》的通知（西办通[2020]9号）贯彻以人民为中心的理念，做到协商于民、协商为民，充分尊重人民群众的意愿，积极反映人民群众的诉求，推动与人民群众切身利益相关问题的解决。</t>
  </si>
  <si>
    <t>政协委员履职活动</t>
  </si>
  <si>
    <t>根据区政协下发文件要求，发挥政协参政议政职能，上半年完量</t>
  </si>
  <si>
    <t>50</t>
  </si>
  <si>
    <t>发挥政协参政议政职能</t>
  </si>
  <si>
    <t>根据区政协下发文件要求，发挥政协参政议政职能，全年完量</t>
  </si>
  <si>
    <t>上半年完成</t>
  </si>
  <si>
    <t>上半年完成量</t>
  </si>
  <si>
    <t>全年完成</t>
  </si>
  <si>
    <t>2.00</t>
  </si>
  <si>
    <t>全年完成量</t>
  </si>
  <si>
    <t>政协委员开展调研视察</t>
  </si>
  <si>
    <t>提高政协委员素质和参政议政能力</t>
  </si>
  <si>
    <t>利用政协委员之家、“协商在基层”站点工作平台，健全街道联系政协委员工作机制，发挥政协委员作用。</t>
  </si>
  <si>
    <t>辖区群众满意度</t>
  </si>
  <si>
    <t>为加强居民小组基层服务型党组织建设，加强联系服务群众提供经费保障。增强党支部的政治功能和服务功能，进一步强化基层服务型党组织建设。</t>
  </si>
  <si>
    <t>社区居民小组党建业务工作开展</t>
  </si>
  <si>
    <t>29</t>
  </si>
  <si>
    <t>党员活动阵地建设与党组织规范化建设，维护党组织活动场所正常运行，开展党的组织生活、主题活动和专项活动；教育培训党员、入党积极分子、发展对象培训；订阅、购买党员学习教育材料；居民小组党建工作的其他活动开展。</t>
  </si>
  <si>
    <t>社区居民小组党建业务工作开展完成率</t>
  </si>
  <si>
    <t>社区居民小组党建业务工作开展完成时限</t>
  </si>
  <si>
    <t>增强党支部的政治功能和服务功能，进一步强化基层服务型党组织建设。</t>
  </si>
  <si>
    <t>党员活动阵地建设与党组织规范化建设，党的组织生活、主题活动和专项活动；教育培训党员；订阅、购买党员学习教育材料；居民小组党建工作的其他活动按要求开展。</t>
  </si>
  <si>
    <t>居民小组党建业务工作规范化、常态化</t>
  </si>
  <si>
    <t>党支部各项工作按程序要求规范开展，工作行程常态化。</t>
  </si>
  <si>
    <t>居民小组党员群众满意度</t>
  </si>
  <si>
    <t>居民小组党员群众对党支部各项工作开展，日常服务工作开展情况满意度。</t>
  </si>
  <si>
    <t>坚持互帮互助共同发展的原则，进一步明确双方责、权，努力把西山建成一流的风景名胜区，碧鸡街道办事处协助西山风景区做好景区保护、护林防火的工作，严格按照法律法规保护好风景区旅游资源，促进风景区与周边乡村经济共同发展。</t>
  </si>
  <si>
    <t>做好西山风景区协助共建工作</t>
  </si>
  <si>
    <t>工作完成率</t>
  </si>
  <si>
    <t>工作完成时间</t>
  </si>
  <si>
    <t>850000</t>
  </si>
  <si>
    <t>促进风景区与周边乡村经济共同发展</t>
  </si>
  <si>
    <t>辖区居民满意率</t>
  </si>
  <si>
    <t>根据《关于开展2020年春节期间走访慰问困难残疾人活动的通知》西残﹝2020﹞1号、《昆明市西山区残疾人联合会关于开展“六一”儿童节慰问活动的通知》西残﹝2020﹞26号、《关于开展2020年中秋节期间走访慰问困难残疾人活动的通知》西残﹝2020﹞54号，符合困难条件困难残疾人及残疾儿童领取慰问费。关于做好2022年残疾人节日慰问补助经费预算的通知。在春节、儿童节、中秋节期间，按办事处9月22日持证残疾人数的10%进行慰问。</t>
  </si>
  <si>
    <t>慰问困难残疾人人数</t>
  </si>
  <si>
    <t>慰问残疾人人数</t>
  </si>
  <si>
    <t>残疾人慰问费发放完成率</t>
  </si>
  <si>
    <t>30000</t>
  </si>
  <si>
    <t>困难残疾人慰问费</t>
  </si>
  <si>
    <t>改善慰问对象节日期间的生活状况，体现党和政府对残疾人的关心，保证残疾人的合法权益。</t>
  </si>
  <si>
    <t>接受慰问的残疾人满意度</t>
  </si>
  <si>
    <t>军人抚恤优待条例、云民忧（2015）15强化对社会优抚对象的管理和服务，提高优抚对象的生活质量，维护社会稳定。（发放1人一级伤残护理费，发放时间资金到位即发放）</t>
  </si>
  <si>
    <t>59508</t>
  </si>
  <si>
    <t>根据昆政办〔2017〕57号昆明市人民政府办公厅关于印发《昆明市进一步加强城市公厕管理工作实施意见的通知》文件要求，创新公厕管理模式，公厕纳入环卫一体化管理，结合正在推广的环卫一体化PPP项目，将公厕日常管理纳入环卫一体化服务范围，推动公厕管理标准化、专业化、规范化、制度化。对社区、村组以及个人投资建设的公厕，各县（市）区政府、各国家级、省级开发（度假）园区管委会参照一类公厕（AAA级旅游厕所）6000元/蹲位/年，二类公厕（AA级旅游厕所）5000元/蹲位/年，三类公厕（A级旅游厕所）3000元/蹲位/年的标准实施管理、管养维护。我处14所免费开放公厕（其中一类公厕4座46个蹲位，二类公厕10座130个蹲位），每年需财政补助资金92.6万元。</t>
  </si>
  <si>
    <t>街道辖区内14座公厕免费开放管理工作</t>
  </si>
  <si>
    <t>街道辖区内14座公厕</t>
  </si>
  <si>
    <t>14座公厕（一类4座46个蹲位；二类10座130个蹲位）免费开放补助完成率</t>
  </si>
  <si>
    <t>14座公厕免费开放补助完成率</t>
  </si>
  <si>
    <t>2025年12月31日前</t>
  </si>
  <si>
    <t>2024年15月31日前完成</t>
  </si>
  <si>
    <t>2025年12月31日前完成</t>
  </si>
  <si>
    <t>470000</t>
  </si>
  <si>
    <t>14座免费开放补助公厕176个蹲坑补助经费为926000元</t>
  </si>
  <si>
    <t>增强辖区内公厕服务功能，提升管理水平，努力实现辖区公厕“导向完善、外观统一、管理规范、干净整洁、服务至上”的目标，为人民群众提供方便、快捷、舒适的入厕环境。</t>
  </si>
  <si>
    <t>加强重点人员服务管理，加强综治中心建设、网格化服务管理、市域社会治理工作、“五零“创建等基层基础工作，开展基层法律业务、人民调解、法治宣传、法律援助、禁毒、反邪教、反恐、铁路护路、见义勇为、消防等工作，有效满足人民群众对基本法律服务的需求，做好群众安全感满意率提升工作，力争实现在全省群众安全感满意度调查中的进位争先。做好COP15大会期间的安保维稳工作。</t>
  </si>
  <si>
    <t>普法教育、法治宣传、人民调解</t>
  </si>
  <si>
    <t>街道1个，社区8个</t>
  </si>
  <si>
    <t>法律顾问费用</t>
  </si>
  <si>
    <t>平安建设（综治工作）宣传</t>
  </si>
  <si>
    <t>聘请法律顾问完成率</t>
  </si>
  <si>
    <t>平安建设（综治工作）宣传完成率</t>
  </si>
  <si>
    <t>法律顾问</t>
  </si>
  <si>
    <t>平安建设（综治工作）宣传工作</t>
  </si>
  <si>
    <t>扩大综治维稳暨平安建设宣传力度，推动平安建设向纵深发展，形成平安建设共建共享的良好局面。</t>
  </si>
  <si>
    <t>促进社会的和谐稳定，提高人民群众对平安建设的知晓率和参与率</t>
  </si>
  <si>
    <t>提升群众安全感及政法机关或政法队伍执法满意率，有效满足人民群众对基本法律服务的需求。</t>
  </si>
  <si>
    <t>根据区妇联工作安排在街道辖区开展学前儿童家长培训、巾帼志愿者活动、法制宣传教育、保护未成年人活动等活动、不断夯实基层妇联基层组织建设.组织辖区妇女群众开展三八节系列活动、深入推进“我们的节日”主题活动、组织开展“好家风、好家训”主题宣讲教育活动、开展创建“平安家庭”活动，开展“妇女之家”及“辖区家长学校”星级创建评定、绿色家庭、美丽庭院评选等工作，不断提升碧鸡辖区妇女儿童工作水平，有效保护妇女儿童合法权益。通过各项活动开展继续增强街道基层妇联的服务功能，持续加强基层妇联组织服务意识、提高妇联组织服务功能、改进服务作风，为碧鸡街道辖区妇女群众、未成年人的健康发展提供坚强的服务保障。接受市、区第三方半年、年终目标考核。需要资金10.6万元。</t>
  </si>
  <si>
    <t>推进农村公路路政管理规范化建设，做好辖区内公路日常巡查、隐患排查、信息报告、宣传引导、制止损害公路的行为、协助维护乡道、村道养护施工现场秩序等工作，做到“有路必管”，达到“路域环境美观、路产设施完好、出行安全便捷”的目标。为更好的运营区—街道—社区农村公路路政管理机构，与下辖社区进行联动协管，确保各项交通执法工作能顺利开展。</t>
  </si>
  <si>
    <t>街道路政管理所维持性经费</t>
  </si>
  <si>
    <t>农村三级公路安全畅通率</t>
  </si>
  <si>
    <t>确保农村三级公路安全畅通</t>
  </si>
  <si>
    <t>消除农村公路路政管理盲区率</t>
  </si>
  <si>
    <t>消除农村公路路政管理盲区</t>
  </si>
  <si>
    <t>做好辖区内公路日常巡查、隐患排查、信息报告、宣传引导工作，确保辖区内道路全年通畅，6—9月汛期不发生重大安全事故</t>
  </si>
  <si>
    <t>2025年11月</t>
  </si>
  <si>
    <t>农村公路路政管理联动协管机制工作完成时间</t>
  </si>
  <si>
    <t>农村三级公路管理确保道路安全畅通，达到“路域环境美观、路产设施完好、出行安全便捷”</t>
  </si>
  <si>
    <t>实现区、街道、社区公路管理全覆盖，做到“有路必管”</t>
  </si>
  <si>
    <t>达到“路域环境美观、路产设施完好、出行安全便捷”</t>
  </si>
  <si>
    <t>实现区、街道、社区公路管理全覆盖</t>
  </si>
  <si>
    <t>辖区居民对农村公路路政管理联动协管机制工作满意度</t>
  </si>
  <si>
    <t>照《共青团西山区委目标责任书》规定的工作开展工作，着力加强基层团组织的建设，推动城市基层团组织的建设全面发展，在更大范围、更深领域、更深层次上凝聚 各方共识，整合社会资源，发挥各方作用，激发各方活力，提高团组织整体效应。围绕加强基层团组织的建设和基层团组织垒土工程开展相关的团组织活动，配合上级团组织开展青年志愿者活动，更好的聚集青年，服务青年。开在青年思想教育工作，做好二十大宣传和教育学习。</t>
  </si>
  <si>
    <t>订阅报纸报刊</t>
  </si>
  <si>
    <t>开展青年创业培训</t>
  </si>
  <si>
    <t>打造“青年之家”</t>
  </si>
  <si>
    <t>建立非公团组织</t>
  </si>
  <si>
    <t>开展团组织活动</t>
  </si>
  <si>
    <t>关爱贫困团员、儿童、孤儿</t>
  </si>
  <si>
    <t>开展报纸订阅、青年创业培训、打造“青年之家”、建立非公团组织、开展团组织活动、关爱贫困团员、儿童、孤儿等</t>
  </si>
  <si>
    <t>社区团建工作效果影响</t>
  </si>
  <si>
    <t>覆盖全辖区的团组织、团员、青年团员、服务工作质量持续提升</t>
  </si>
  <si>
    <t>进一步强化团组织建设，加强团组织的凝聚力，更好的联系青年、服务青年、聚集青年</t>
  </si>
  <si>
    <t>青年团员群众满意度</t>
  </si>
  <si>
    <t>辖区团组织工作质量改进、服务水平提高等满意度不断增高。</t>
  </si>
  <si>
    <t>积极推进乡村振兴规划编制，争取完成各项规划编制工作，组织振兴、人才振兴、文化振兴等方面取得一定成效。
此项目2023年由区委组织部作在抓党建促乡村振兴、促村集体经济发展专项工作经费中，现西山区财政局取消同级转拨财政资金，通知该项目由各街道办事处作在年初预算项目中，故此不属于新增项目，无事前评估报告，特此说明。</t>
  </si>
  <si>
    <t>开展乡村振兴、村集体经济发展工作</t>
  </si>
  <si>
    <t>乡村振兴、村集体经济发展工作开展不少于1次（项）</t>
  </si>
  <si>
    <t>乡村振兴、村集体经济发展质量提高</t>
  </si>
  <si>
    <t>乡村振兴、村集体经济发展工作取得新成效。</t>
  </si>
  <si>
    <t>乡村振兴、村集体经济发展工作新项目按期完成。</t>
  </si>
  <si>
    <t>年度乡村振兴、村集体经济发展工作任务按期完成。</t>
  </si>
  <si>
    <t>按照区级工作安排，每个街道10万元预算推进乡村振兴、促村集体经济发展专项工作经费</t>
  </si>
  <si>
    <t>街道乡村振兴、促村集体经济发展基础不断夯实，社区发展力量壮大。</t>
  </si>
  <si>
    <t>乡村振兴、村集体经济发展内容不断充实。</t>
  </si>
  <si>
    <t>乡村振兴、村集体经济发展特色亮点逐步增多。</t>
  </si>
  <si>
    <t>乡村振兴、村集体经济发展水平不断提升。</t>
  </si>
  <si>
    <t>社区乡村振兴、村集体经济发展内容，支柱产业、特色亮点不断丰富</t>
  </si>
  <si>
    <t>乡村振兴、村集体经济发展为社区发展不断注入新活力，党员群众受益面不断提升。</t>
  </si>
  <si>
    <t>党员群众满意度不低于90%。</t>
  </si>
  <si>
    <t>落实区委、区政府重点工作，一是根据《关于深入开展爱国卫生运动的实施方案（征求意见稿）》，持续推进爱国卫生“7+1专项行动”深入开展，巩固国家卫生城市创建成果，扎实开展国家卫生城镇创建工作，全面改善城乡人居环境。二是为进一步深化城市网格化管理，完善网格化管理考核指标体系，有序推进辖区城市网格化管理工作，根据《关于实施2022年城市网格化管理考核办法及考核细则的通知》（西网格中心通〔2022〕30号）文件要求，开展好辖区内网格化管理工作。三是结合《昆明市西山区违法建设和违法违规审批专项清查整治工作实施方案》，街道将持续加大宣传工作，开展好辖区违法建设和违法违规审批专项清查整治工作。2.以经济建设、社会建设、文化建设、生态建设、党的建设“五大建设”为目标构架，紧紧围绕“奋力谱写区域性国际中心城市活力核心区高质量发展新篇章”的奋斗目标，科学合理与体现差异相结合的思路制定本年度工作目标。努力完成各项经济指标任务，开展协税护税工作。对辖区重点企业的税源进行调查，财税运行分析，培育、挖掘新税源，加大税收征收管理力度；对辖区企业的工商税收关系进行核查，理清辖区企业工商税收关系，确保辖区内企业税收不外流；协调企业，协助、配合税务部门做实做细辖区企业的税收清欠工作，防止跑冒滴漏，严防税收流失；扩大辖区经济总量。3.铺设黑荞母小组排污管；以网格化为基础，以信息化为支撑，以体制机制创新为核心，以“互联网+”为创新引擎，依托“智慧西山”建设，加快推广四种社会治理模式，建立完善街道、社区综治中心建设；征订2021年政法类刊物；开展消防、反恐、反邪、禁毒、铁路护路、市域社会治理现代化等相关工作，实现辖区内总体平安稳定；人居环境整治、村庄清洁专项行动、爱国卫生“七个专项行动”展开工作，并在社区、小组进行了广泛宣传等，前期工作已2020年展开，并在顺利推进，将持续下去。同时加强了日常监管巡查。深入贯彻落实习近平总书记关于实施乡村振兴战略和改善农村人居环境的重要指示批示及考察云南重要讲话精神，以乡村振兴为目标，以城乡统筹发展为方向，以农民为主体，以整治提升农村人居。进一步落实落细“外防输入、内防反弹”工作，强化各项防控措施，切实做好疫情防控排查、监测、管控等工作的开展。</t>
  </si>
  <si>
    <t>开展政府综合服务和应急管理、处置工作</t>
  </si>
  <si>
    <t>开政府综合服务和应急管理、处置工作</t>
  </si>
  <si>
    <t>劝导站经费</t>
  </si>
  <si>
    <t>三个劝导站开展劝导工作</t>
  </si>
  <si>
    <t>城乡综合治理</t>
  </si>
  <si>
    <t>西办通〔2022〕41号  区“两办”关于下达2022年度西山区目标责任单位主要工作目标的通知</t>
  </si>
  <si>
    <t>归还杨林港借款本金</t>
  </si>
  <si>
    <t>01</t>
  </si>
  <si>
    <t>固定资产购置</t>
  </si>
  <si>
    <t>物业管理</t>
  </si>
  <si>
    <t>物业管</t>
  </si>
  <si>
    <t>开展政府综合应急管理、服务工作完成率</t>
  </si>
  <si>
    <t>开展政府综合应急管理、服务工作</t>
  </si>
  <si>
    <t>开展劝导站工作</t>
  </si>
  <si>
    <t>开展政府综合应急管理、服务工作完成时间</t>
  </si>
  <si>
    <t>通路交通劝导站全年维持运作，劝导员在职在岗完成劝导工作完成时间</t>
  </si>
  <si>
    <t>开展通路交通劝导工作</t>
  </si>
  <si>
    <t>城乡综合治理时间</t>
  </si>
  <si>
    <t>归还杨林港借款本金时间</t>
  </si>
  <si>
    <t>固定资产购置时间</t>
  </si>
  <si>
    <t>160</t>
  </si>
  <si>
    <t>具体开展社会发展专项资金见附件</t>
  </si>
  <si>
    <t>经济效益</t>
  </si>
  <si>
    <t>规模以上固定资产投资</t>
  </si>
  <si>
    <t>20</t>
  </si>
  <si>
    <t>规模以上工业增加值增速</t>
  </si>
  <si>
    <t>社会消费品零售总额增长</t>
  </si>
  <si>
    <t>新入库项目</t>
  </si>
  <si>
    <t>处置迅速、得当</t>
  </si>
  <si>
    <t>服务好辖区内纳税企业，改善投资环境</t>
  </si>
  <si>
    <t>扩大辖区经济总量，培育后续税源</t>
  </si>
  <si>
    <t>通过重点项目推进，充分发挥区位优势，结合各片区的特点，发展总部、楼宇经济，推进各项经济指标的顺利完成。</t>
  </si>
  <si>
    <t>加强基层组织和社区建设，促进经济社会的良性发展</t>
  </si>
  <si>
    <t>覆盖全辖区的、产生较广泛影响</t>
  </si>
  <si>
    <t>纳税企业满意率</t>
  </si>
  <si>
    <t>服务部门满意率</t>
  </si>
  <si>
    <t>军人抚恤优待条例、发放辖区内优抚对象死亡丧葬费，强化对优抚对象的管理和服务，提高优抚对象的生活质量，维护社会稳定。保障国家对军人的抚恤优待，激励军人保卫祖国，建设祖国的先生精神，加强国防和军队建设。</t>
  </si>
  <si>
    <t>碧鸡街道辖区内（2022年10月至2023年9月）死亡的优抚对象</t>
  </si>
  <si>
    <t>军人抚恤优抚条例、发放辖区内优抚对象死亡丧葬费，强化对优抚对象的管理和服务，提高优抚对象的生活质量，维护社会稳定。保障国家对军人的抚恤优待，激励军人保卫祖国，建设祖国的先生精神，加强国防和军队建设。</t>
  </si>
  <si>
    <t>11121</t>
  </si>
  <si>
    <t>强化对优抚对象的管理和服务，提高优抚对象的生活质量，维护社会稳定。保障国家对军人的抚恤优待，激励军人保卫祖国，建设祖国的先生精神，加强国防和军队建设。</t>
  </si>
  <si>
    <t>建立健全目标管理和年度绩效考核机制，确保殡葬改革各项工作落实到位。发挥街道、社区、小组属地管理作用，建立健全整治和日常监管相结合的工作机制，促进殡葬改革工作规范化、制度化、常态化。加强督查，严格考核。</t>
  </si>
  <si>
    <t>农村火化</t>
  </si>
  <si>
    <t>深化殡葬改革，确保农村死亡人员火化率达标</t>
  </si>
  <si>
    <t>深化殡葬改革，农村死亡人员火化完成时间</t>
  </si>
  <si>
    <t>2024年12月31日前完成</t>
  </si>
  <si>
    <t>根据《西山区农村公路养护目标责任书》文件要求，做好农村公路14条乡道、1条村道（总里程40.963公里）的日常养护工作，确保路面整洁、横坡适度、行车舒适；路肩整洁、边坡稳定、排水畅通；构造物、桥涵完好；沿线设施完善；努力做到路面整洁无杂物，排水畅通无淤积，打造畅安舒美的农村公路通行环境。</t>
  </si>
  <si>
    <t>14条乡道日常养护</t>
  </si>
  <si>
    <t>40.433</t>
  </si>
  <si>
    <t>14条乡道日常养护专项工作</t>
  </si>
  <si>
    <t>1条村道日常养护</t>
  </si>
  <si>
    <t>0.53</t>
  </si>
  <si>
    <t>1条村道日常养护专项工作</t>
  </si>
  <si>
    <t>农村公路乡、村道日常养护专项工作完成时间</t>
  </si>
  <si>
    <t>农村公路乡村道日常养护专项工作完成时间</t>
  </si>
  <si>
    <t>农村公路乡道日常养护经费</t>
  </si>
  <si>
    <t>打造畅安舒美的农村公路通行环境</t>
  </si>
  <si>
    <t>辖区居民对农村公路乡、村道日常养护满意度</t>
  </si>
  <si>
    <t>辖区居民对农村公路乡村道日常养护满意度</t>
  </si>
  <si>
    <t>为进一步落实好区委、区政府工作精神，做好辖区内免费开放补助公厕各项工作，根据2024年碧鸡街道办事处开展辖区内14座公厕免费开放补助工作实际，2024年街道应付未付14座免费开放补助公厕404000元。</t>
  </si>
  <si>
    <t>开展辖区内14座免费开放补助公厕管护工作</t>
  </si>
  <si>
    <t>开展辖区内14座免费开放补助公厕管护工作完成率</t>
  </si>
  <si>
    <t>2025年11月30日前</t>
  </si>
  <si>
    <t>2025年11月30日前完成此项工作</t>
  </si>
  <si>
    <t>150000</t>
  </si>
  <si>
    <t>2024年公厕免费开放补助应付未付经费</t>
  </si>
  <si>
    <t>14座免费开放管理公厕环境卫生得到明显提升</t>
  </si>
  <si>
    <t>辖区居民及游客满意度</t>
  </si>
  <si>
    <t>进一步做好街道公益性岗位的开发管理工作，为街道稳就业提供有力的支撑。</t>
  </si>
  <si>
    <t>碧鸡街道党群服务中心</t>
  </si>
  <si>
    <t>100.00</t>
  </si>
  <si>
    <t>12.00</t>
  </si>
  <si>
    <t>270000</t>
  </si>
  <si>
    <t>强化对社会保障对象的管理和服务</t>
  </si>
  <si>
    <t>服务对象满意度指标</t>
  </si>
  <si>
    <t>慰问金按照牺牲者3000元、受重伤者2000元、受轻伤及未受伤者1000元的标准发放，慰问金由省见义勇为基金会及市见义勇为基金会承担，各街道代为慰问。</t>
  </si>
  <si>
    <t>2025年春节前对历年西山区见义勇为先进人员</t>
  </si>
  <si>
    <t>2025年春节前对历年西山区见义勇为先进人员慰问资金</t>
  </si>
  <si>
    <t xml:space="preserve">2025年春节前对历年西山区见义勇为先进人员慰问资金
</t>
  </si>
  <si>
    <t>2025年春节前对历年西山区见义勇为先进人员慰问资金完成时间</t>
  </si>
  <si>
    <t>1000</t>
  </si>
  <si>
    <t>西山区历年受中央、省、市人民政府表彰奖励的见义勇为人员及家属进行慰问</t>
  </si>
  <si>
    <t>在春节期间将慰问金及慰问信送到见义勇为人员及其家属的满意</t>
  </si>
  <si>
    <t>为进一步健全临时救助制度，有效解决城乡群众突发性、紧迫性、临时性基本生活困难，切实兜住民生底线。</t>
  </si>
  <si>
    <t>救助对象人数（人次）</t>
  </si>
  <si>
    <t>反映应保尽保、应救尽救对象的人数（人次）情况。</t>
  </si>
  <si>
    <t>救助标准执行合规率</t>
  </si>
  <si>
    <t>反映救助按标准执行的情况。
救助标准执行合规率=按照救助标准核定发放的资金额/发放资金总额*100%</t>
  </si>
  <si>
    <t>救助资金社会化发放率</t>
  </si>
  <si>
    <t>反映救助资金社会化发放的比例情况。
救助资金社会化发放率=采用社会化发放的救助资金额/发放救助资金总额*100%</t>
  </si>
  <si>
    <t>救助发放及时率</t>
  </si>
  <si>
    <t>反映发放单位及时发放救助资金的情况。
救助发放及时率=时限内发放救助资金额/应发放救助资金额*100%</t>
  </si>
  <si>
    <t>政策知晓率</t>
  </si>
  <si>
    <t>反映救助政策的宣传效果情况。
政策知晓率=调查中救助政策知晓人数/调查总人数*100%</t>
  </si>
  <si>
    <t>生活状况改善</t>
  </si>
  <si>
    <t>反映救助促进受助对象生活状况的改善情况。</t>
  </si>
  <si>
    <t>救助对象满意度</t>
  </si>
  <si>
    <t>反映获救助对象的满意程度。
救助对象满意度=调查中满意和较满意的获救助人员数/调查总人数*100%</t>
  </si>
  <si>
    <t>按照各级政府相关要求，碧鸡街道对照任务清单和整改标准，逐宗研究整改方式，需拆除的迅速组织力量进行拆除，需完善手续的尽快落实占补平衡指标购买、是否能按整改时限完成等，完成整改的及时上报举证材料，确保按时完成整改任务。</t>
  </si>
  <si>
    <t>完成占补平衡专项整治工作占而不补图斑面积</t>
  </si>
  <si>
    <t>500</t>
  </si>
  <si>
    <t>占补平衡专项整治工作占而不补图斑整改完成率</t>
  </si>
  <si>
    <t>占补平衡专项整治工作占而不补图斑整改验收通过率</t>
  </si>
  <si>
    <t>占补平衡专项整治工作占而不补图斑整改恢复完成时限</t>
  </si>
  <si>
    <t>2024年6月30日</t>
  </si>
  <si>
    <t>占补平衡专项整治工作占而不补图斑整改恢复验收通过时限</t>
  </si>
  <si>
    <t>2024年12月30日</t>
  </si>
  <si>
    <t>170000</t>
  </si>
  <si>
    <t>营造全社会共同保护耕地的良好氛围</t>
  </si>
  <si>
    <t>耕地“非农化”“非粮化”得到有效遏制，耕地质量有所提高</t>
  </si>
  <si>
    <t>农户耕地保护意识有效提高</t>
  </si>
  <si>
    <t>社区农户满意度</t>
  </si>
  <si>
    <t>10030052 号区政协提案属于工程类的建议和提案，根据《西山区财政性投资基本建设项目资金管理办法（试行）》（西办通〔2014〕20 号）文件要求，工程类的项目年内先行拨付补助资金的 70%，剩余资金待工程项目竣工审计后据实拨付。工程项目预算年度完成项目招投标，至少完成清坡、修建混凝土挡墙、修排水沟等工程的70%。</t>
  </si>
  <si>
    <t>防火通道沿线工程治理长度</t>
  </si>
  <si>
    <t>工程质量合格，达到验收标准</t>
  </si>
  <si>
    <t>项目工期</t>
  </si>
  <si>
    <t>工程质保时限</t>
  </si>
  <si>
    <t>75000</t>
  </si>
  <si>
    <t>排除安全隐患，提高公共服务水平</t>
  </si>
  <si>
    <t>恢复生态环境，减少水土流失</t>
  </si>
  <si>
    <t>做好辖区铁路沿线重点学校、社区、村组和重点群体宣传教育工作，不断增强铁路沿线群众爱路护路意识。</t>
  </si>
  <si>
    <t>2024年铁路护路资金完成时间</t>
  </si>
  <si>
    <t>60</t>
  </si>
  <si>
    <t>昆明市拥军优属办法1、昆明市拥军优属办法2发放困难企业复退转军人、未领取定期补助的三属、参战民兵民工、现役军人家属节日慰问金强化对社会优抚对象的管理和服务，提高居民生活质量，维护社会稳定。</t>
  </si>
  <si>
    <t>碧鸡街道辖区内困难企业复退转军人、未领取定期补助的三属、参战民兵民工、现役军人家属</t>
  </si>
  <si>
    <t>155</t>
  </si>
  <si>
    <t>52500</t>
  </si>
  <si>
    <t>强化对社会优抚对象的管理和服务，提高居民生活质量，维护社会稳定。</t>
  </si>
  <si>
    <t>年度目标，根据昆明市劳动社会保障和最低生活保障社会化管理服务工作协调领导小组文件《关于劳动保障事务所、服务站有关经费的通知》（昆劳社区〔2003〕3号）；《昆明市人民政府关于认真做好我市劳动社会保障和最低生活保障社会化管理服务工作的通知》（昆政发〔2003〕10号）；《昆明市西山区人民政府关于认真做好我区劳动社会保障和最低生活保障社会化管理服务工作的通知》（西政发〔2003〕40号）；《昆明市西山区人力资源和社会保障局关于拨付2020年全区街道社会保障综合服务中心、社区社会保障服务站相关经费的通知》（西人社通〔2020〕20号）等有关文件 。1.做好社会保障和最低生活保障服务；2.建立健全失业人员、退休人员相关情况的动态管理和报告制度；3.承担上级劳动社会保障部门、就业局、退役军人事务局的生活保障工作任务。</t>
  </si>
  <si>
    <t>社会保障事务所及社会保障社区服务站个数</t>
  </si>
  <si>
    <t>社会保障事务所及社会保障社区服务站经费标准</t>
  </si>
  <si>
    <t>碧鸡社会保障事务所、碧鸡、长坡 、龙门、赤甲、西华、富善、黑荞母、观音山</t>
  </si>
  <si>
    <t>按照区委、区政府的工作部署，结合实际，积极展开网格化服务管理工作，向各社区制定发放《碧鸡街道办事处网格化管理工作制度》。按照要求，悬挂街道网格化服务管理中心、社区网格化服务管理工作站门牌，创新网格化工作管理模式，保障社区网格工作顺利开展。</t>
  </si>
  <si>
    <t>发放社区网格服务管理人员补助人数</t>
  </si>
  <si>
    <t>网格管理员考核分为平时考核和定期考核，由街道（风景区管理局）、社区共同实施，具体办法和标准由各街道（风景区管理局）自行制定。平时考核为网格管理员的每月工作考核，由街道（风景区管理局）、社区负责；定期考核为网格管理员的年度工作考核，以平时考核为基础，由街道（风景区管理局）、社区负责。</t>
  </si>
  <si>
    <t>网格员经费补助完成率</t>
  </si>
  <si>
    <t>网格员经费补助完成时间</t>
  </si>
  <si>
    <t>每个季度考核兑现一次、12月31日完成</t>
  </si>
  <si>
    <t>通过网格化服务管理系统，提高办事效率。</t>
  </si>
  <si>
    <t>提高群众安全感，方便群众生活出行需要，改善社会治安环境。</t>
  </si>
  <si>
    <t>昆明市西山区人民政府《关于提高义务兵家庭优待金标准的批复》西政复（2019）135号。强化对社会优抚对象的管理和服务，提高居民生活质量，维护社会稳定。预计2022年度发放23人预计发放时间2022年7月至9月（根据2022年下半年区退役军人事务局下发名单为准）</t>
  </si>
  <si>
    <t>碧鸡街道辖区内的入伍新兵</t>
  </si>
  <si>
    <t>25</t>
  </si>
  <si>
    <t>345978</t>
  </si>
  <si>
    <t>义务兵家庭优待经费</t>
  </si>
  <si>
    <t>强化对退役军人的管理和服务，提高退役军人生活质量，维护社会稳定。</t>
  </si>
  <si>
    <t>坚持计划生育基本国策，加强人口与计划生育工作，促进人口长期均衡发展，维护公民的合法权益，实现人口与经济、社会、资源、环境协调可持续发展，根据《中华人民共和国人口与计划生育法》和有关法律、行政法规，结合本省实际，制定本条例。从领证之月起到子女14周岁，每月领取不低于10元的独生子女保健费。</t>
  </si>
  <si>
    <t>符合领取条件的独生子女父母人数</t>
  </si>
  <si>
    <t>510</t>
  </si>
  <si>
    <t>独生子女父母保健费发放完成率</t>
  </si>
  <si>
    <t>从领证之月起到子女14周岁，每月领取不低于10元的独生子女保健费。独生子女父母保健费发放完成时间</t>
  </si>
  <si>
    <t>30600</t>
  </si>
  <si>
    <t>独生子女父母保健费</t>
  </si>
  <si>
    <t>建立健全计划生育利益导向机制，扶持帮助独生子女家庭和计划生育家庭全面发展，保证独生子女家庭的合法权益。</t>
  </si>
  <si>
    <t>有利于完善社会保障制度，扩大社会保障覆盖面，更好地体现社会公平。</t>
  </si>
  <si>
    <t>完善社会保障制度</t>
  </si>
  <si>
    <t>碧鸡街道办辖区内计划生育独生子女家庭满意度</t>
  </si>
  <si>
    <t>1．“统战之家”每年开展活动4次
2．成立“统战人士联谊小组”</t>
  </si>
  <si>
    <t>各街道“统战之家”开展活动</t>
  </si>
  <si>
    <t>各街道“统战之家”阵地建设
达标率</t>
  </si>
  <si>
    <t>各街道“统战之家”年度任务完成率</t>
  </si>
  <si>
    <t>各街道“统战之家”活动对工作对象覆盖率</t>
  </si>
  <si>
    <t>各街道“统战之家”每季度开展活动不少于1次</t>
  </si>
  <si>
    <t>2024年11月30日之前</t>
  </si>
  <si>
    <t>各街道要就“统战之家”年度开展活动情况书面报告区委统战部</t>
  </si>
  <si>
    <t>有利于增强与统战成员的广泛联系，准确及时地了解他们的思想情况和意见建议，最大限度地扩大统战工作的覆盖面，从而将广大统战成员团结在党的周围，不断巩固党的阶级基础,扩大党的群众基础。</t>
  </si>
  <si>
    <t>“统战之家”阵地建设是一项长期性工作，将持续发挥作用</t>
  </si>
  <si>
    <t>统战成员满意度</t>
  </si>
  <si>
    <t>通过各种形式宣传流动人口和出租房屋服务管理相关法律、法规和政策，提高人民群众对流动人口和出租房屋服务管理工作的知晓率、参与度，形成群众参与、主动申报，专职协管员积极宣传，做好服务的工作格局，通过业务培训，提高专职协管员业务素质和服务管理水平，规范专职协管员队伍，完成流动人口和出租房屋数据采集工作。</t>
  </si>
  <si>
    <t>流动人口和出租房屋服务管理工作中心（站）建设</t>
  </si>
  <si>
    <t>流动人口和出租房屋服务管理工作经费 （街道）；通过开展流动人口和出租房屋服务管理工作，推行电子居住证，简化办理流程，为流动人口提供便利服务，切实提高群众满意度。运用数据科技手段，做好出租房屋登记备案，采集房主、租户信息，协助排查安全隐患，加强治安管理，切实提高群众安全感</t>
  </si>
  <si>
    <t>流管中心（站）开展流动人口和出租房屋服务管理宣传</t>
  </si>
  <si>
    <t>流动人口和出租房屋服务管理工作开展率</t>
  </si>
  <si>
    <t>流动人口和出租房屋服务管理工作开展率 ；通过开展流动人口和出租房屋服务管理工作，推行电子居住证，简化办理流程，为流动人口提供便利服务，切实提高群众满意度。运用数据科技手段，做好出租房屋登记备案，采集房主、租户信息，协助排查安全隐患，加强治安管理，切实提高群众安全感</t>
  </si>
  <si>
    <t>流动人口和出租房屋服务管理实有房屋、出租房屋信息采集完成时间</t>
  </si>
  <si>
    <t>流动人口和出租房屋服务管理工作完成时间 ；通过开展流动人口和出租房屋服务管理工作，推行电子居住证，简化办理流程，为流动人口提供便利服务，切实提高群众满意度。运用数据科技手段，做好出租房屋登记备案，采集房主、租户信息，协助排查安全隐患，加强治安管理，切实提高群众安全感</t>
  </si>
  <si>
    <t>流动人口和出租房屋服务管理流动人口、常住人口信息采集完成时间</t>
  </si>
  <si>
    <t>全面录入辖区人口、房屋基本信息</t>
  </si>
  <si>
    <t>深入开展流动人口和出租房屋信息采集工作，充分发挥职能作用，从源头上预防流动人口的违法犯罪。</t>
  </si>
  <si>
    <t>通过开展流动人口和出租房屋服务管理工作，推行电子居住证，简化办理流程，为流动人口提供便利服务，切实提高群众满意度。运用数据科技手段，做好出租房屋登记备案，采集房主、租户信息，协助排查安全隐患，加强治安管理，切实提高群众安全感</t>
  </si>
  <si>
    <t>提升群众安全感及政法机关或政法队伍执法满意率。</t>
  </si>
  <si>
    <t>按照人大工作“服务大局、强化监督、贴近群众、反映民意、务实创新、改进作风”的总体要求，紧紧围绕街道党工委整体工作, 丰富人大工委工作内涵，加强对办事处的工作监督，找准人大工作与中心工作的结合点，认真履行人大工作的各项职责。要继续围绕党工委工作中心、服务全处工作大局，动员和组织人大代表关心、支持和参与经济建设，在重点工作中提升人大代表服务中心工作的能力。使各级人大及其常委会成为同人民群众保持密切联系的代表机关。</t>
  </si>
  <si>
    <t>　 1个代表工作站</t>
  </si>
  <si>
    <t>区人大常委会《关于加强街道人大代表工作站和社区（片区）代表联络室建设工作实施方案》区人大常委会《关于加强街道人大代表工作站和社区（片区）代表联络室建设工作实施方案》区人大常委会《关于加强街道人大代表工作站和社区（片区）代表联络室建设工作实施方案》区人大常委会《关于加强街道人大代表工作站和社区（片区）代表联络室建设工作实施方案》</t>
  </si>
  <si>
    <t>　 2个代表联络室</t>
  </si>
  <si>
    <t>区人大常委会《关于加强街道人大代表工作站和社区（片区）代表联络室建设工作实施方案》区人大常委会《关于加强街道人大代表工作站和社区（片区）代表联络室建设工作实施方案》区人大常委会《关于加强街道人大代表工作站和社区（片区）代表联络室建设工作实施方案》区人大常委会《关于加强街道人大代表工作站和社区（片区）代表联络室建设工作实施方案》区人大常委会《关于加强街道人大代表工作站和社区（片区）代表联络室建设工作实施方案》</t>
  </si>
  <si>
    <t>　 20个人大代表</t>
  </si>
  <si>
    <t>2019西人事代表3号（发放区代表履职经费）</t>
  </si>
  <si>
    <t>代表工作站、 代表联络室建设完成率</t>
  </si>
  <si>
    <t>西人办通22号关于代表工作站和社区代表联络室建设工作实施方案的通知</t>
  </si>
  <si>
    <t>人大代表履职工作内容完成率</t>
  </si>
  <si>
    <t>西人办通22号关于代表工作站和社区代表联络室建设工作实施方案的通知
 西人办通22号关于代表工作站和社区代表联络室建设工作实施方案的通知</t>
  </si>
  <si>
    <t>发放人大代表履职工作经费</t>
  </si>
  <si>
    <t>2019西人事代表3号（发放区代表履职经费），西人办通22号关于代表工作站和社区代表联络室建设工作实施方案的通知</t>
  </si>
  <si>
    <t>完成1个代表工作站，2个代表联络室组织代表活动</t>
  </si>
  <si>
    <t>20名代表履职经费40000元，一个工作站20000元，两个联络室12000元</t>
  </si>
  <si>
    <t>助推全处重点工作完成，提升人大代表服务中心工作的能力</t>
  </si>
  <si>
    <t>　 搭建代表履职平台，健全代表联系群众工作机制，支持和保证代表与群众密切联系,发挥代表主体作用，使各级人大及其常委会成为同人民群众保持密切联系的代表机关</t>
  </si>
  <si>
    <t>西山区人大常委会2020年工作计划要点</t>
  </si>
  <si>
    <t>　 保障人大代表履行职务，发挥代表主体作用,使各级人大及其常委会成为同人民群众保持密切联系的代表机关，坚持和完善人民代表大会制度，推进依法治国、建设社会主义法治国家</t>
  </si>
  <si>
    <t>　 人大代表对区人大常委会工作的满意率</t>
  </si>
  <si>
    <t>　 人民群众对人大代表履职的满意率</t>
  </si>
  <si>
    <t>从2020年11月起，农村人居环境整治工作将农村“厕所革命”水冲公厕纳入政府预算进行管理，碧鸡街道进行农村人居环境检查督导时也将水冲公厕管理情况作为重要检查内容，明确规定农村水冲公厕必须指定专人进行维护管理。2021年所有农村水冲公厕实现全达标，达到“三净两无一明”标准。</t>
  </si>
  <si>
    <t>2025年农村水冲公厕管护51座，443个坑位</t>
  </si>
  <si>
    <t>51</t>
  </si>
  <si>
    <t>2025年农村水冲公厕管护51座443个坑位</t>
  </si>
  <si>
    <t>农村人居环境得到根本改善率</t>
  </si>
  <si>
    <t>按照《云南省厕所革命工作领导小组办公室关于公示公共厕所管理达标制度的通知》要求组织验收</t>
  </si>
  <si>
    <t>前期工作</t>
  </si>
  <si>
    <t>2025年1月—2025年3月</t>
  </si>
  <si>
    <t>组织实施</t>
  </si>
  <si>
    <t>2025年4月—2025年9月</t>
  </si>
  <si>
    <t>完成验收</t>
  </si>
  <si>
    <t>2025年10月—2025年12月</t>
  </si>
  <si>
    <t>持续提高农村治理能力，改善民众如厕条件，解决无厕户如厕难等民生问题，提升农村人居环境。</t>
  </si>
  <si>
    <t>持续提高农村治理能力，改善如厕条件，解决无厕户如厕难问题，提升农村人居环境，体现“小厕所，大民生”，推进乡村振兴。</t>
  </si>
  <si>
    <t>社会公众满意度</t>
  </si>
  <si>
    <t>规范我区社区党组织服务群众专项经费的管理，进一步提升全区社区党组织服务群众工作水平，保证每个城市社区每年 20 万元的服务群众专项经费，每个“村改居”社区每年10 万元的服务群众专项经费。同时建立与经济社会发展相适应的经费增长机制。</t>
  </si>
  <si>
    <t>社区服务群众项目开展</t>
  </si>
  <si>
    <t>社区党组织开展关爱社区困难居民，关爱对象为社区困难居民、社区考取大学的学生及社区高龄老人；社区居家养老、儿童托管、流动人员服务等民生帮扶；开展人饮工程、公共场所灯光亮化、社区公共道路维修等其他社区居民迫切需要解决的服务事项；开展社区服务设施建设及维护、社区环境治理、社区便民利民服务等。每个社区至少开展1项服务工作，8个社区不少于8项。</t>
  </si>
  <si>
    <t>社区服务群众项目开展完成率</t>
  </si>
  <si>
    <t>社区党组织开展关爱社区困难居民，关爱对象为社区困难居民、社区考取大学的学生及社区高龄老人；社区居家养老、儿童托管、流动人员服务等民生帮扶；开展人饮工程、公共场所灯光亮化、社区公共道路维修等其他社区居民迫切需要解决的服务事项；开展社区服务设施建设及维护、社区环境治理、社区便民利民服务等。</t>
  </si>
  <si>
    <t>社区服务群众项目开展完成时间</t>
  </si>
  <si>
    <t>社区党组织开展关爱社区困难居民，关爱对象为社区困难居民、社区考取大学的学生及社区高龄老人；社区居家养老、儿童托管、流动人员服务等民生帮扶；开展人饮工程、公共场所灯光亮化、社区公共道路维修等其他社区居民迫切需要解决的服务事项；开展社区服务设施建设及维护、社区环境治理、社区便民利民服务等完成时间。</t>
  </si>
  <si>
    <t>1个城市社区党组织服务群众经费5万元，7个村改居社区每个3万为21万元，8个社区共计26万元。</t>
  </si>
  <si>
    <t>落实服务机制，解决社区居民迫切需要解决的问题，改善社区环境，优化人居环境。</t>
  </si>
  <si>
    <t>解决帮扶对象、党员群众在生产生活中的困难，社区环境改善效果明显。</t>
  </si>
  <si>
    <t>社区党组织服务群众能力不断提升，社区人居环境明显改善。</t>
  </si>
  <si>
    <t>社区基础设施建设配套完善，生产生活、出行便捷、精神文明等需求得到基本满足。</t>
  </si>
  <si>
    <t>社区服务群众对象满意度</t>
  </si>
  <si>
    <t>服务群众对象满意度不低于90%。</t>
  </si>
  <si>
    <t>按照国家统计局统一规定的统计范围、计算方法、统计口径、填报要求和统计报表制度的内容，进行统计调查工作。调查内容主要包括：住户一体化调查、居民消费价格指数调查、农民工监测、贫困监测等。</t>
  </si>
  <si>
    <t>抽取居民调查（20户城镇居民、10户农村住房）</t>
  </si>
  <si>
    <t>30户住户调查补贴</t>
  </si>
  <si>
    <t>选聘辅导员</t>
  </si>
  <si>
    <t>3名辅导员调查补贴</t>
  </si>
  <si>
    <t>每季度对街道记账户进行实地调查访问率</t>
  </si>
  <si>
    <t>每季度对街道记账户进行实地调查访问</t>
  </si>
  <si>
    <t>抽取城镇居民、农村居民完成率</t>
  </si>
  <si>
    <t>按时，按质完成抽取调查</t>
  </si>
  <si>
    <t>记账补贴发放完成率</t>
  </si>
  <si>
    <t>按时完成记账补贴发放</t>
  </si>
  <si>
    <t>住户调查结果发布准确性、及时性</t>
  </si>
  <si>
    <t>准确、及时发布住户调查结果</t>
  </si>
  <si>
    <t>按照省、市要求做好数据收集工作，帐页数据复核、上报工作，做到不重不漏</t>
  </si>
  <si>
    <t>每月月末</t>
  </si>
  <si>
    <t>季度发布调查数据</t>
  </si>
  <si>
    <t>每个季1次</t>
  </si>
  <si>
    <t>每个季度发布调查数据</t>
  </si>
  <si>
    <t>年度发布调查数据</t>
  </si>
  <si>
    <t>每年度年末</t>
  </si>
  <si>
    <t>每年度末发布调查数据</t>
  </si>
  <si>
    <t>促进城乡经济社会发展的源动力</t>
  </si>
  <si>
    <t>促进我省住户调查体系健全完善、 监测能力全面提升，保障城乡居民的收入和支出的合理性</t>
  </si>
  <si>
    <t>满足研究制定城乡统筹政策和民生政策的需要，为国民经济核算和居民消费价格指数权重制定提供基础数据</t>
  </si>
  <si>
    <t>对社会满意度调查</t>
  </si>
  <si>
    <t>对各街道办事处满意度调查</t>
  </si>
  <si>
    <t>1.提升广大党员自觉践行新思想、适应新时代、展现新作为能力，在习近平新时代中国特色社会主义思想指引下，统一意志、统一行动、步调一致向前进，使习近平新时代中国特色社会主义思想学习教育更加扎实深入，党的创新理论更加入脑入心。
2.健全新时代党员教育培训体系，丰富党员教育培训内容、形式，完善制度、阵地更加多元，集中培训逐步走向常态，日常教育更加规范，推动形成教育和管理、监督、服务有机结合的党员队伍建设工作链条。
3.进一步加强理论教育培训，坚定广大党员理想信念、增强党性观念、强化宗旨意识、提升能力素质，进一步发挥党员先锋模范作用。
4.提高“两新”组织党建工作保障水平，不断扩大党的组织覆盖和工作覆盖。</t>
  </si>
  <si>
    <t>党代表工作</t>
  </si>
  <si>
    <t>党代表工作室10000元/个，共有1个。</t>
  </si>
  <si>
    <t>党代表工作室5000元/个，共有1个。</t>
  </si>
  <si>
    <t>“两新”组织党建工作</t>
  </si>
  <si>
    <t>1.标准为党委10000元/个、党总支5000元/个、党支部3000元/个。</t>
  </si>
  <si>
    <t>1.党组织工作经费标准为党委10000元/个、党总支5000元/个、党支部3000元/个。“两新”组织书记专项津贴，标准为100元/人·月，有2名身份为“两新”组织从业人员的党组织书记。</t>
  </si>
  <si>
    <t>社区、两新党员教育培训工作</t>
  </si>
  <si>
    <t>966</t>
  </si>
  <si>
    <t>社区、两新党员966人，每人50元，共48300元。</t>
  </si>
  <si>
    <t>居民区党支部工作</t>
  </si>
  <si>
    <t>2000</t>
  </si>
  <si>
    <t>按照区委组织部要安排，居民区党支部工作预算资金2000元，4个居民区党支部共8000元。</t>
  </si>
  <si>
    <t>工作完成率100%</t>
  </si>
  <si>
    <t>预计2024年12月底前完成</t>
  </si>
  <si>
    <t>居民区党支部工作及支部书记补助</t>
  </si>
  <si>
    <t>预计202年12月底前完成</t>
  </si>
  <si>
    <t>开展2024年党代表工作、“两新”组织党建工作、社区、两新党员教育培训及居民区党支部工作，所需经费10万元。</t>
  </si>
  <si>
    <t>深入开展城市基层党建示范社区、街道覆盖提升行动，加强居民区党支部工作保障，推动楼宇商圈党建品牌建设，为全区中心重点工作和经济社会发展提供坚强组织保障。</t>
  </si>
  <si>
    <t>提高“两新”组织党建工作保障水平，不断扩大党的组织覆盖和工作覆盖。</t>
  </si>
  <si>
    <t>深入开展城市基层党建示范社区、街道覆盖提升行动，加强居民区党支部工作保障，推动楼宇商圈党建品牌建设，不断提升党组织战斗力、吸引力、凝聚力。</t>
  </si>
  <si>
    <t>通过强化党员教育培训，提升党员工作能力和业务水平。</t>
  </si>
  <si>
    <t>推行“党建引领、街道吹哨、部门报到”改革，依托城市管理网格建立党支部或党小组，进一步畅通信息渠道、整合网格力量，完成“示范社区”“示范街道”创建目标。</t>
  </si>
  <si>
    <t>达到群众满意的社会治理成效，完成“示范社区”创建目标。</t>
  </si>
  <si>
    <t>加强基层党组织工作保障，不断提升党组织战斗力、吸引力、凝聚力。</t>
  </si>
  <si>
    <t>通过强化党员教育培训，提升全街道党员工作能力和业务水平。</t>
  </si>
  <si>
    <t>根据西政复〔2024〕28号 《关于同意拨付2024年高火险期森林草原防灭火工作资金的批复》和《西山区2024年森林草原高火险期防灭火工作方案》要求，为进一步压实各级森林防火责任，查找当前我区森林草原防灭火工作存在的问题，补齐短板，采取超常规措施，做好全区森林草原高火险期防灭火工作，努力确保全区不发生较大森林草原火灾。</t>
  </si>
  <si>
    <t>森林草原高火险期涉林社区数量</t>
  </si>
  <si>
    <t>森林草原高火险期应急队伍车辆靠前巡护油料及修理数量</t>
  </si>
  <si>
    <t>森林草原高火险期新建集装箱式防火检查站数量</t>
  </si>
  <si>
    <t>森林草原高火险期保障应急队生活补助、防火物资、食品储备、营房用水用电数量</t>
  </si>
  <si>
    <t>1个应急队</t>
  </si>
  <si>
    <t>圆满完成2024年高火险期森林防火工作目标任务</t>
  </si>
  <si>
    <t>开展2024年森林草原高火险期防灭火应付未付工作</t>
  </si>
  <si>
    <t>2025年6月前</t>
  </si>
  <si>
    <t>181991.81</t>
  </si>
  <si>
    <t>一定程度解决农村剩余劳动力，维护社会和谐稳定</t>
  </si>
  <si>
    <t>一定程度效果明显</t>
  </si>
  <si>
    <t>保护森林资源安全，持续发挥森林生态效益</t>
  </si>
  <si>
    <t>效果明显</t>
  </si>
  <si>
    <t>提高森林面积和森林覆盖率，促进现代林业生产可持续发展</t>
  </si>
  <si>
    <t>做好水库、坝塘、河道保洁工作，特制定滇池保护治理2022年主要工作任务实施方案。</t>
  </si>
  <si>
    <t>　 水库、河道人员工资</t>
  </si>
  <si>
    <t>拨付长坡水库2024年2名巡查保洁人员工资</t>
  </si>
  <si>
    <t>做好水库、坝塘及河道保洁工作</t>
  </si>
  <si>
    <t>保障长坡社区长坡水库每天水库水源保护区保洁及巡查工作</t>
  </si>
  <si>
    <t>优化流域健康水循环</t>
  </si>
  <si>
    <t>牢固树立以人民为中心的发展思想，做好水库、坝塘及河道保洁工作</t>
  </si>
  <si>
    <t>推动滇池水环境质量持续改善</t>
  </si>
  <si>
    <t>同级部门满意度，社会公众满意度，内部职工满意度</t>
  </si>
  <si>
    <t>确保西山区在2022年创建全国文明城市迎“国检”复审工作中取得90分以上的测评成绩。</t>
  </si>
  <si>
    <t>实施创文微改造工作</t>
  </si>
  <si>
    <t>1.新时代文明实践所、站建设维护费用。2.开展文明城市创建问卷调查应知应会内容宣传培训活动、开展军民携手共创文明城市活动、保护“母亲湖”志愿者在行动。新增、更新创文公益广告</t>
  </si>
  <si>
    <t>开展环境卫生综合整治工作</t>
  </si>
  <si>
    <t>保障2024年西山区碧鸡街道创文工作正常开展，各项任务在验收、质量、任务合格率达到100%。积极开展各种志愿服务活动，完善提升全区各点位人员及软硬件配置。
"</t>
  </si>
  <si>
    <t>在2024年全国文明城市创建“国检”工作中取得理想成绩，圆满完成各项创文工作任务。</t>
  </si>
  <si>
    <t>预算执行完成率</t>
  </si>
  <si>
    <t>具体根据2024年实际工作方案确定,上半年开展2次。</t>
  </si>
  <si>
    <t>根据2024年实际工作方案要求执行。</t>
  </si>
  <si>
    <t>具体根据2024年实际工作方案确定,下半年开展2次</t>
  </si>
  <si>
    <t>日常创文公益广告更换、维护工作</t>
  </si>
  <si>
    <t>创建全国文明城市实质上是在更高层次、更高水平上推动城市发展。是贯彻落实科学发展观的具体实践，创建全国文明城市即是构建和谐社会的重要载体，也是构建和谐社会的重要推动力。</t>
  </si>
  <si>
    <t>上级部门满意度</t>
  </si>
  <si>
    <t>昆明市西山区人民政府《关于提高义务兵家庭优待金标准的批复》西政复（2019）135号。提高群众参军的积极性，鼓励广大群众踊跃报名参军。</t>
  </si>
  <si>
    <t>碧鸡街道辖区内参军在部队取得优秀成绩的士兵或士官</t>
  </si>
  <si>
    <t>8000</t>
  </si>
  <si>
    <t>“四有”优秀士兵奖励金经费</t>
  </si>
  <si>
    <t>义务兵服役期间在部队获得荣誉称号或立功受奖的凭部队团级以上政治机关颁发的立功受奖通知书或证书，给予一次性奖励。以鼓励广大群众积极踊跃报名参军并在部队争取好的表现。</t>
  </si>
  <si>
    <t>围绕“服务改革、服务发展、服务群众、服务民生、服务党员”加强党组织建设，抓好街道和社区、居民小组党组织党建工作开展，加强基层服务型党组织建设，加强联系服务群众提供经费保障。增强街道基层党组织的政治功能和服务功能，进一步强化基层服务型党组织建设。</t>
  </si>
  <si>
    <t>街道党建业务工作开展</t>
  </si>
  <si>
    <t>用于组织开展基层党务工作者业务培训，入党积极分子、发展对象、预备党员的培训工作，以及社区党员干部的学习教育；召开党内会议，开展党的组织生活、主题活动和专项活动、委托第三方开展党建工作宣传教育；表彰先进党组织、党员，春节、七一走访慰问困难党员等必要工作的开展。订阅、购买、印制开展党员教育的报刊、资料、音像制品和设备，以及其他党建工作、保密工作、档案管理等刊物资料，增强党员干部学习教育保障，推动学习型基层党组织建设；委托第三方开展党建工作宣传材料制作、党建工作宣传教育、先进典型经验电教片制作和党建专题片的拍摄等其他必要的党建工作开展。</t>
  </si>
  <si>
    <t>街道党建业务工作有序开展</t>
  </si>
  <si>
    <t>街道各项党建工作按要求完成。</t>
  </si>
  <si>
    <t>上级党建工作部署有效落实，街道党建工作得到保障，工作推进有序。党员教育培训、党报党刊订阅、党建宣传片拍摄等党建工作有序开展。</t>
  </si>
  <si>
    <t>街道党建业务工作按期开展</t>
  </si>
  <si>
    <t>街道党建业务工作按期开展，严格落实上级部署，积极推进党建工作任务落实。</t>
  </si>
  <si>
    <t>增强街道基层党组织的政治功能和服务功能，进一步强化基层服务型党组织建设。</t>
  </si>
  <si>
    <t>上级党建工作部署有效落实、街道党建工作任务按要求准时完成。</t>
  </si>
  <si>
    <t>街道党建工作满意度</t>
  </si>
  <si>
    <t>基层党组织、党员对街道党建工作满意度大于90%。</t>
  </si>
  <si>
    <t>定期开展党组织学习教育活动，提高党员学习教育成效。
此项目2023年由区委组织部作在离退休干部党建工作经费和党员教育培训经费中，现西山区财政局取消同级转拨财政资金，通知该项目由各街道办事处作在年初预算项目中，故此不属于新增项目，无事前评估报告，特此说明。</t>
  </si>
  <si>
    <t>离退休干部党建工作</t>
  </si>
  <si>
    <t>离退休干部党支部1个</t>
  </si>
  <si>
    <t>1.机关退休支部工作经费，标准为离退休干部党支部工作经费每年不少于3000元/个，共1个离退休干部党支部，3000元；
2.离退休党支部书记、委员工作补贴，标准为书记每月300元，委员每月不高于书记补贴70%，预算7000元，
两项合计10000元。</t>
  </si>
  <si>
    <t>离退休干部党建工作有序开展</t>
  </si>
  <si>
    <t>离退休支部工作不断规范，内容逐步提升。</t>
  </si>
  <si>
    <t>离退休党建工作成效提升。</t>
  </si>
  <si>
    <t>离退休干部党建工作按时开展</t>
  </si>
  <si>
    <t>全年工作按期完成。</t>
  </si>
  <si>
    <t>1.机关退休支部工作经费，标准为离退休干部党支部工作经费每年不少于3000元/个，共1个离退休干部党支部，3000元；
2.离退休党支部书记、委员工作补贴，标准为书记每月300元，委员每月不高于书记补贴70%，预算7000元，
两项合计10000元。</t>
  </si>
  <si>
    <t>离退休干部党建工作得到有效保障。</t>
  </si>
  <si>
    <t>离退休干部党建工作有序推进。</t>
  </si>
  <si>
    <t>离退休干部模范带头作用有效发挥。</t>
  </si>
  <si>
    <t>通过离退休干部党支部，发挥离退休党支部战斗堡垒作用，引导带动老同志共同促进离退休事业稳定和谐发展</t>
  </si>
  <si>
    <t>通过离退休干部党支部，发挥离退休党支部战斗堡垒作用</t>
  </si>
  <si>
    <t>街道退休干部党员</t>
  </si>
  <si>
    <t>街道退休干部党员满意度不低于90%</t>
  </si>
  <si>
    <t>根据省、市关于做好元旦、春节等重要节点社会宣传氛围营造的部署要求，为圆满完成我区2025年社会宣传的各项工作任务，扎实做好重要时点的各项社会宣传工作。预计社会宣传工作需要费用20万，具体宣传内容根据实际工作需要开展，以便做好省、市、区委要求的宣传工作，营造良好的社会宣传氛围。</t>
  </si>
  <si>
    <t>元旦、春节等重要节点社会氛围营造</t>
  </si>
  <si>
    <t>预计投入公益广告设计、制作、版权注册及投放等费用20万，具体宣传内容根据实际工作需要开展，以便做好省、市、区委要求的宣传工作，营造良好的社会宣传氛围。</t>
  </si>
  <si>
    <t>验收合格率</t>
  </si>
  <si>
    <t>宣传覆盖率</t>
  </si>
  <si>
    <t>将全年不定期开展宣传工作，具体宣传内容、时间、次数根据实际工作需要确定；</t>
  </si>
  <si>
    <t>全部工作于2024年内完成</t>
  </si>
  <si>
    <t>公益宣传广告更换、维护</t>
  </si>
  <si>
    <t>上半年完成：1.通过制作、投放相关主题的公益广告，不断增加宣传工作的影响力和覆盖面。2.持续宣传好各项中心工作开展情况，不断增加宣传工作的影响力和覆盖面。</t>
  </si>
  <si>
    <t>1.通过制作、投放相关主题的公益广告，不断增加宣传工作的影响力和覆盖面。2.持续宣传好各项中心工作开展情况，不断增加宣传工作的影响力和覆盖面。</t>
  </si>
  <si>
    <t>全年完成：1.通过制作、投放相关主题的公益广告，不断增加宣传工作的影响力和覆盖面。2.持续宣传好各项中心工作开展情况，不断增加宣传工作的影响力和覆盖面。</t>
  </si>
  <si>
    <t>基层社会宣传阵地建设工作得到良好的开展，加大了社会宣传工作力度，树立良好、正面的形象。</t>
  </si>
  <si>
    <t>社会群众满意度</t>
  </si>
  <si>
    <t>根据云财（2023）44号文件《云南省公共图书馆、美术馆（站）免费开放补助资金管理办法》，为进一步加强公共文化图书馆、美术馆、文化馆（站）免费开放补助资金管理，规范资金申请和使用，提高资金使用效益。举办公益性讲座、、展览、开展各种文化活动。全年完成免费开放工作，开展丰富多彩的群众性文化活动，满足群众对美好生活的向往。</t>
  </si>
  <si>
    <t>组织群众文化活动</t>
  </si>
  <si>
    <t>组织群众文化活动完成率</t>
  </si>
  <si>
    <t>组织群众文化活动完成时间</t>
  </si>
  <si>
    <t>6400</t>
  </si>
  <si>
    <t>组织群众文化活动经费</t>
  </si>
  <si>
    <t>提高社区群众的生活质量、文化品位和综合素质</t>
  </si>
  <si>
    <t>向周边群众发问卷调查表满意率</t>
  </si>
  <si>
    <t>街道在上级部门的指导下，有计划、有目标地开展各项活动：计划1月举办迎新春送对联；2月计划春节文艺汇演活动；3月庆三八活动、读书活动；4月书画联谊；5月开展培训；6月书画展；7月庆祝建党活动；8月送戏下乡活动；9月庆国庆文艺活动；10月敬老节活动等活动；11月开展群众文化活动。通过组织各种活动把党委政府的工作重点及时宣传出去，更好地发挥党委政府的喉舌作用。</t>
  </si>
  <si>
    <t>公益性群众文化活动</t>
  </si>
  <si>
    <t>戏曲进乡村</t>
  </si>
  <si>
    <t>举办公益培训、讲座</t>
  </si>
  <si>
    <t>公益性群众文化活动完成率</t>
  </si>
  <si>
    <t>戏曲进乡村完成率</t>
  </si>
  <si>
    <t>举办公益培训、讲座完成率</t>
  </si>
  <si>
    <t>公益性群众文化活动完成时间</t>
  </si>
  <si>
    <t>戏曲进乡村完成时间</t>
  </si>
  <si>
    <t>举办公益培训、讲座完成时间</t>
  </si>
  <si>
    <t>活跃社区文化生活，覆盖面广</t>
  </si>
  <si>
    <t>提高辖区群众精神文化生活</t>
  </si>
  <si>
    <t>提高社区群众的生活质量、文化品位和综合素质，覆盖全辖区的、产生较广泛影响。</t>
  </si>
  <si>
    <t>文化站向周边群众发放问卷调查表满意率</t>
  </si>
  <si>
    <t>94</t>
  </si>
  <si>
    <t>为推动全民无偿献血的意识，持续开展无偿献血工作，以满足医疗机构常规和急救用血需求，努力为人民群众生命安全保驾护航。（西献办〔2022〕2号）昆明市西山区献血领导小组办公室关于下达2022年西山区无偿献血目标考核任;根据市、《云南省人口与计划生育条例》2022，区深入贯彻落实《昆明市献血用血管理办法》，建立和完善无偿献血“政府领导、部门负责、社会参与”的工作机制，促进无偿献血工作目标和任务落实的精神，强力推进无偿献血工作，圆满完成工作目标任务。</t>
  </si>
  <si>
    <t>无偿献血目标任务人数</t>
  </si>
  <si>
    <t>400</t>
  </si>
  <si>
    <t>无偿献血目标任务人员交通营养经费</t>
  </si>
  <si>
    <t>200</t>
  </si>
  <si>
    <t>无偿献血目标任务人数完成率</t>
  </si>
  <si>
    <t>无偿献血目标任务人员交通营养发放率</t>
  </si>
  <si>
    <t>无偿献血目标任务人员交通营养发放</t>
  </si>
  <si>
    <t>每年至少组织1-2次无偿献血活动.献血任务完成时间</t>
  </si>
  <si>
    <t>宣传动员完成时间</t>
  </si>
  <si>
    <t>80000</t>
  </si>
  <si>
    <t>献血人员营养补助</t>
  </si>
  <si>
    <t>持续开展无偿献血工作，以满足医疗机构常规和急救用血需求，努力为人民群众生命安全保驾护航。</t>
  </si>
  <si>
    <t>持续开展无偿献血工作，以满足医疗机构常规和急救用血需求，努力为人民群众生命安全保驾护航</t>
  </si>
  <si>
    <t>预算06表</t>
  </si>
  <si>
    <t>政府性基金预算支出预算表</t>
  </si>
  <si>
    <t>单位名称：昆明市发展和改革委员会</t>
  </si>
  <si>
    <t>政府性基金预算支出</t>
  </si>
  <si>
    <t>昆明市西山区人民政府碧鸡街道办事处无政府性基金预算支出。</t>
  </si>
  <si>
    <t>预算07表</t>
  </si>
  <si>
    <t>预算项目</t>
  </si>
  <si>
    <t>采购项目</t>
  </si>
  <si>
    <t>采购品目</t>
  </si>
  <si>
    <t>计量
单位</t>
  </si>
  <si>
    <t>数量</t>
  </si>
  <si>
    <t>面向中小企业预留资金</t>
  </si>
  <si>
    <t>政府性基金</t>
  </si>
  <si>
    <t>国有资本经营收益</t>
  </si>
  <si>
    <t>财政专户管理的收入</t>
  </si>
  <si>
    <t>单位自筹</t>
  </si>
  <si>
    <t>办公设备购置（复印机）</t>
  </si>
  <si>
    <t>复印机</t>
  </si>
  <si>
    <t>项</t>
  </si>
  <si>
    <t>物业管理服务</t>
  </si>
  <si>
    <t>车辆加油、添加燃料服务</t>
  </si>
  <si>
    <t>柴油</t>
  </si>
  <si>
    <t>车辆维修和保养服务</t>
  </si>
  <si>
    <t>机动车保险服务</t>
  </si>
  <si>
    <t>公务用车运行燃油费</t>
  </si>
  <si>
    <t>公务用车运行维修和保养</t>
  </si>
  <si>
    <t>公务用车机动车保险服务</t>
  </si>
  <si>
    <t>办公复印纸</t>
  </si>
  <si>
    <t>复印纸</t>
  </si>
  <si>
    <t>办公印刷服务</t>
  </si>
  <si>
    <t>公文用纸、资料汇编、信封印刷服务</t>
  </si>
  <si>
    <t>行政单位物业管理费</t>
  </si>
  <si>
    <t>社区复印纸（碧鸡社区）</t>
  </si>
  <si>
    <t>社区复印纸（长坡社区）</t>
  </si>
  <si>
    <t>社区复印纸（赤甲社区）</t>
  </si>
  <si>
    <t>社区复印纸（富善社区）</t>
  </si>
  <si>
    <t>社区复印纸（观音山社区）</t>
  </si>
  <si>
    <t>社区复印纸（黑荞母社区）</t>
  </si>
  <si>
    <t>社区复印纸（龙门社区）</t>
  </si>
  <si>
    <t>社区复印纸（西华社区）</t>
  </si>
  <si>
    <t>社区印刷（碧鸡社区）</t>
  </si>
  <si>
    <t>社区印刷（富善社区）</t>
  </si>
  <si>
    <t>社区印刷（龙门社区）</t>
  </si>
  <si>
    <t>车辆保险</t>
  </si>
  <si>
    <t>洒水车辆（云A97507）维修保养</t>
  </si>
  <si>
    <t>洒水车辆（云A97507）保险费用</t>
  </si>
  <si>
    <t>洒水车（云A97507）审车和车船税</t>
  </si>
  <si>
    <t>其他保险服务</t>
  </si>
  <si>
    <t>备注：当面向中小企业预留资金大于合计时，面向中小企业预留资金为三年预计数。</t>
  </si>
  <si>
    <t>预算08表</t>
  </si>
  <si>
    <t>政府购买服务项目</t>
  </si>
  <si>
    <t>政府购买服务指导性目录代码</t>
  </si>
  <si>
    <t>基本支出/项目支出</t>
  </si>
  <si>
    <t>所属服务类别</t>
  </si>
  <si>
    <t>所属服务领域</t>
  </si>
  <si>
    <t>购买内容简述</t>
  </si>
  <si>
    <t>网络运行维护服务</t>
  </si>
  <si>
    <t xml:space="preserve">B1001 </t>
  </si>
  <si>
    <t>B 政府履职辅助性服务</t>
  </si>
  <si>
    <t>206 科学技术支出</t>
  </si>
  <si>
    <t xml:space="preserve">B1102 </t>
  </si>
  <si>
    <t>201 一般公共服务支出</t>
  </si>
  <si>
    <t xml:space="preserve">B1101 </t>
  </si>
  <si>
    <t>214 交通运输支出</t>
  </si>
  <si>
    <t>车辆维系和保养服务</t>
  </si>
  <si>
    <t>B1101</t>
  </si>
  <si>
    <t>办公设备及公共服务设施的维修和保养</t>
  </si>
  <si>
    <t>行政单位物业管理</t>
  </si>
  <si>
    <t>红头文件纸印刷服务</t>
  </si>
  <si>
    <t xml:space="preserve">B1104 </t>
  </si>
  <si>
    <t>红头文件印刷服务</t>
  </si>
  <si>
    <t>社区耗材维修保养（长坡社区）</t>
  </si>
  <si>
    <t>212 城乡社区支出</t>
  </si>
  <si>
    <t>社区耗材维修保养（长坡）</t>
  </si>
  <si>
    <t>社区耗材维修保养（富善社区）</t>
  </si>
  <si>
    <t>社区耗材维修保养（富善）</t>
  </si>
  <si>
    <t>社区耗材维修保养（观音山社区）</t>
  </si>
  <si>
    <t>社区耗材维修保养（观音山）</t>
  </si>
  <si>
    <t>社区耗材维修保养（龙门社区）</t>
  </si>
  <si>
    <t>社区耗材维修保养（龙门）</t>
  </si>
  <si>
    <t>社区耗材维修保养（西华社区）</t>
  </si>
  <si>
    <t>社区耗材维修保养（西华）</t>
  </si>
  <si>
    <t>社区印刷（富善）</t>
  </si>
  <si>
    <t>社区印刷（碧鸡）</t>
  </si>
  <si>
    <t>社区印刷（龙门）</t>
  </si>
  <si>
    <t>213 农林水支出</t>
  </si>
  <si>
    <t>预算09-1表</t>
  </si>
  <si>
    <t>单位名称（项目）</t>
  </si>
  <si>
    <t>地区</t>
  </si>
  <si>
    <t>昆明市西山区人民政府碧鸡街道办事处无对下转移祝支付预算，此表无数据。</t>
  </si>
  <si>
    <t>预算09-2表</t>
  </si>
  <si>
    <t>昆明市西山区人民政府碧鸡街道办事处无对下转移祝支付绩效目标，此表无数据。</t>
  </si>
  <si>
    <t xml:space="preserve">预算10表
</t>
  </si>
  <si>
    <t>资产类别</t>
  </si>
  <si>
    <t>资产分类代码.名称</t>
  </si>
  <si>
    <t>资产名称</t>
  </si>
  <si>
    <t>计量单位</t>
  </si>
  <si>
    <t>财政部门批复数（元）</t>
  </si>
  <si>
    <t>单价</t>
  </si>
  <si>
    <t>金额</t>
  </si>
  <si>
    <t>设备</t>
  </si>
  <si>
    <t>A02010499 其他终端设备</t>
  </si>
  <si>
    <t>其他终端设备</t>
  </si>
  <si>
    <t>台</t>
  </si>
  <si>
    <t>A02010507 网络存储设备</t>
  </si>
  <si>
    <t>网络存储设备</t>
  </si>
  <si>
    <t>套</t>
  </si>
  <si>
    <t>A02020100 复印机</t>
  </si>
  <si>
    <t>A02021103 LED显示屏</t>
  </si>
  <si>
    <t>LED显示屏</t>
  </si>
  <si>
    <t>预算11表</t>
  </si>
  <si>
    <t>上级补助</t>
  </si>
  <si>
    <t>昆明市西山区人民政府碧鸡街道办事处无上级转移支付补助项目支出，此表无数据。</t>
  </si>
  <si>
    <t>预算12表</t>
  </si>
  <si>
    <t>项目级次</t>
  </si>
  <si>
    <t>311 专项业务类</t>
  </si>
  <si>
    <t>本级</t>
  </si>
  <si>
    <t>312 民生类</t>
  </si>
  <si>
    <t>313 事业发展类</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</si>
</sst>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 numFmtId="177" formatCode="yyyy/mm/dd\ hh:mm:ss"/>
    <numFmt numFmtId="178" formatCode="#,##0;\-#,##0;;@"/>
    <numFmt numFmtId="179" formatCode="#,##0.00;\-#,##0.00;;@"/>
  </numFmts>
  <fonts count="35">
    <font>
      <sz val="11"/>
      <color theme="1"/>
      <name val="宋体"/>
      <charset val="134"/>
      <scheme val="minor"/>
    </font>
    <font>
      <sz val="10"/>
      <color rgb="FF000000"/>
      <name val="宋体"/>
      <charset val="134"/>
    </font>
    <font>
      <sz val="9"/>
      <color rgb="FF000000"/>
      <name val="宋体"/>
      <charset val="134"/>
    </font>
    <font>
      <b/>
      <sz val="23"/>
      <color rgb="FF000000"/>
      <name val="宋体"/>
      <charset val="134"/>
    </font>
    <font>
      <sz val="11"/>
      <color rgb="FF000000"/>
      <name val="宋体"/>
      <charset val="134"/>
    </font>
    <font>
      <sz val="9"/>
      <color theme="1"/>
      <name val="宋体"/>
      <charset val="134"/>
    </font>
    <font>
      <sz val="10"/>
      <color rgb="FF000000"/>
      <name val="Arial"/>
      <charset val="134"/>
    </font>
    <font>
      <b/>
      <sz val="23.95"/>
      <color rgb="FF000000"/>
      <name val="宋体"/>
      <charset val="134"/>
    </font>
    <font>
      <sz val="11.25"/>
      <color rgb="FF000000"/>
      <name val="宋体"/>
      <charset val="134"/>
    </font>
    <font>
      <b/>
      <sz val="22"/>
      <color rgb="FF000000"/>
      <name val="宋体"/>
      <charset val="134"/>
    </font>
    <font>
      <sz val="10"/>
      <color rgb="FFFFFFFF"/>
      <name val="宋体"/>
      <charset val="134"/>
    </font>
    <font>
      <b/>
      <sz val="21"/>
      <color rgb="FF000000"/>
      <name val="宋体"/>
      <charset val="134"/>
    </font>
    <font>
      <sz val="9"/>
      <name val="宋体"/>
      <charset val="134"/>
    </font>
    <font>
      <b/>
      <sz val="18"/>
      <color rgb="FF000000"/>
      <name val="宋体"/>
      <charset val="134"/>
    </font>
    <font>
      <sz val="9.75"/>
      <color rgb="FF000000"/>
      <name val="SimSun"/>
      <charset val="134"/>
    </font>
    <font>
      <b/>
      <sz val="9"/>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0" fillId="3" borderId="15"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16" applyNumberFormat="0" applyFill="0" applyAlignment="0" applyProtection="0">
      <alignment vertical="center"/>
    </xf>
    <xf numFmtId="0" fontId="22" fillId="0" borderId="16" applyNumberFormat="0" applyFill="0" applyAlignment="0" applyProtection="0">
      <alignment vertical="center"/>
    </xf>
    <xf numFmtId="0" fontId="23" fillId="0" borderId="17" applyNumberFormat="0" applyFill="0" applyAlignment="0" applyProtection="0">
      <alignment vertical="center"/>
    </xf>
    <xf numFmtId="0" fontId="23" fillId="0" borderId="0" applyNumberFormat="0" applyFill="0" applyBorder="0" applyAlignment="0" applyProtection="0">
      <alignment vertical="center"/>
    </xf>
    <xf numFmtId="0" fontId="24" fillId="4" borderId="18" applyNumberFormat="0" applyAlignment="0" applyProtection="0">
      <alignment vertical="center"/>
    </xf>
    <xf numFmtId="0" fontId="25" fillId="5" borderId="19" applyNumberFormat="0" applyAlignment="0" applyProtection="0">
      <alignment vertical="center"/>
    </xf>
    <xf numFmtId="0" fontId="26" fillId="5" borderId="18" applyNumberFormat="0" applyAlignment="0" applyProtection="0">
      <alignment vertical="center"/>
    </xf>
    <xf numFmtId="0" fontId="27" fillId="6" borderId="20" applyNumberFormat="0" applyAlignment="0" applyProtection="0">
      <alignment vertical="center"/>
    </xf>
    <xf numFmtId="0" fontId="28" fillId="0" borderId="21" applyNumberFormat="0" applyFill="0" applyAlignment="0" applyProtection="0">
      <alignment vertical="center"/>
    </xf>
    <xf numFmtId="0" fontId="29" fillId="0" borderId="22" applyNumberFormat="0" applyFill="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4" fillId="11" borderId="0" applyNumberFormat="0" applyBorder="0" applyAlignment="0" applyProtection="0">
      <alignment vertical="center"/>
    </xf>
    <xf numFmtId="0" fontId="34" fillId="12" borderId="0" applyNumberFormat="0" applyBorder="0" applyAlignment="0" applyProtection="0">
      <alignment vertical="center"/>
    </xf>
    <xf numFmtId="0" fontId="33" fillId="13" borderId="0" applyNumberFormat="0" applyBorder="0" applyAlignment="0" applyProtection="0">
      <alignment vertical="center"/>
    </xf>
    <xf numFmtId="0" fontId="33" fillId="14" borderId="0" applyNumberFormat="0" applyBorder="0" applyAlignment="0" applyProtection="0">
      <alignment vertical="center"/>
    </xf>
    <xf numFmtId="0" fontId="34" fillId="15" borderId="0" applyNumberFormat="0" applyBorder="0" applyAlignment="0" applyProtection="0">
      <alignment vertical="center"/>
    </xf>
    <xf numFmtId="0" fontId="34" fillId="16" borderId="0" applyNumberFormat="0" applyBorder="0" applyAlignment="0" applyProtection="0">
      <alignment vertical="center"/>
    </xf>
    <xf numFmtId="0" fontId="33" fillId="17" borderId="0" applyNumberFormat="0" applyBorder="0" applyAlignment="0" applyProtection="0">
      <alignment vertical="center"/>
    </xf>
    <xf numFmtId="0" fontId="33" fillId="18" borderId="0" applyNumberFormat="0" applyBorder="0" applyAlignment="0" applyProtection="0">
      <alignment vertical="center"/>
    </xf>
    <xf numFmtId="0" fontId="34" fillId="19" borderId="0" applyNumberFormat="0" applyBorder="0" applyAlignment="0" applyProtection="0">
      <alignment vertical="center"/>
    </xf>
    <xf numFmtId="0" fontId="34" fillId="20" borderId="0" applyNumberFormat="0" applyBorder="0" applyAlignment="0" applyProtection="0">
      <alignment vertical="center"/>
    </xf>
    <xf numFmtId="0" fontId="33" fillId="21" borderId="0" applyNumberFormat="0" applyBorder="0" applyAlignment="0" applyProtection="0">
      <alignment vertical="center"/>
    </xf>
    <xf numFmtId="0" fontId="33" fillId="22" borderId="0" applyNumberFormat="0" applyBorder="0" applyAlignment="0" applyProtection="0">
      <alignment vertical="center"/>
    </xf>
    <xf numFmtId="0" fontId="34" fillId="23" borderId="0" applyNumberFormat="0" applyBorder="0" applyAlignment="0" applyProtection="0">
      <alignment vertical="center"/>
    </xf>
    <xf numFmtId="0" fontId="34" fillId="24" borderId="0" applyNumberFormat="0" applyBorder="0" applyAlignment="0" applyProtection="0">
      <alignment vertical="center"/>
    </xf>
    <xf numFmtId="0" fontId="33" fillId="25" borderId="0" applyNumberFormat="0" applyBorder="0" applyAlignment="0" applyProtection="0">
      <alignment vertical="center"/>
    </xf>
    <xf numFmtId="0" fontId="33" fillId="26" borderId="0" applyNumberFormat="0" applyBorder="0" applyAlignment="0" applyProtection="0">
      <alignment vertical="center"/>
    </xf>
    <xf numFmtId="0" fontId="34" fillId="27" borderId="0" applyNumberFormat="0" applyBorder="0" applyAlignment="0" applyProtection="0">
      <alignment vertical="center"/>
    </xf>
    <xf numFmtId="0" fontId="34" fillId="28" borderId="0" applyNumberFormat="0" applyBorder="0" applyAlignment="0" applyProtection="0">
      <alignment vertical="center"/>
    </xf>
    <xf numFmtId="0" fontId="33" fillId="29" borderId="0" applyNumberFormat="0" applyBorder="0" applyAlignment="0" applyProtection="0">
      <alignment vertical="center"/>
    </xf>
    <xf numFmtId="0" fontId="33" fillId="30" borderId="0" applyNumberFormat="0" applyBorder="0" applyAlignment="0" applyProtection="0">
      <alignment vertical="center"/>
    </xf>
    <xf numFmtId="0" fontId="34" fillId="31" borderId="0" applyNumberFormat="0" applyBorder="0" applyAlignment="0" applyProtection="0">
      <alignment vertical="center"/>
    </xf>
    <xf numFmtId="0" fontId="34" fillId="32" borderId="0" applyNumberFormat="0" applyBorder="0" applyAlignment="0" applyProtection="0">
      <alignment vertical="center"/>
    </xf>
    <xf numFmtId="0" fontId="33" fillId="33" borderId="0" applyNumberFormat="0" applyBorder="0" applyAlignment="0" applyProtection="0">
      <alignment vertical="center"/>
    </xf>
    <xf numFmtId="176" fontId="12" fillId="0" borderId="7">
      <alignment horizontal="right" vertical="center"/>
    </xf>
    <xf numFmtId="177" fontId="12" fillId="0" borderId="7">
      <alignment horizontal="right" vertical="center"/>
    </xf>
    <xf numFmtId="178" fontId="12" fillId="0" borderId="7">
      <alignment horizontal="right" vertical="center"/>
    </xf>
    <xf numFmtId="179" fontId="12" fillId="0" borderId="7">
      <alignment horizontal="right" vertical="center"/>
    </xf>
    <xf numFmtId="179" fontId="12" fillId="0" borderId="7">
      <alignment horizontal="right" vertical="center"/>
    </xf>
    <xf numFmtId="10" fontId="12" fillId="0" borderId="7">
      <alignment horizontal="right" vertical="center"/>
    </xf>
    <xf numFmtId="49" fontId="12" fillId="0" borderId="7">
      <alignment horizontal="left" vertical="center" wrapText="1"/>
    </xf>
    <xf numFmtId="21" fontId="12" fillId="0" borderId="7">
      <alignment horizontal="right" vertical="center"/>
    </xf>
  </cellStyleXfs>
  <cellXfs count="265">
    <xf numFmtId="0" fontId="0" fillId="0" borderId="0" xfId="0" applyFont="1" applyBorder="1"/>
    <xf numFmtId="0" fontId="0" fillId="0" borderId="0" xfId="0" applyFont="1" applyFill="1" applyBorder="1"/>
    <xf numFmtId="0" fontId="0" fillId="0" borderId="0" xfId="0" applyFont="1" applyFill="1" applyBorder="1" applyAlignment="1">
      <alignment horizontal="center" vertical="center"/>
    </xf>
    <xf numFmtId="49" fontId="1" fillId="0" borderId="0" xfId="0" applyNumberFormat="1" applyFont="1" applyFill="1" applyBorder="1"/>
    <xf numFmtId="0" fontId="2" fillId="0" borderId="0" xfId="0" applyFont="1" applyFill="1" applyBorder="1" applyAlignment="1" applyProtection="1">
      <alignment horizontal="right" vertical="center"/>
      <protection locked="0"/>
    </xf>
    <xf numFmtId="0" fontId="3" fillId="0" borderId="0" xfId="0" applyFont="1" applyFill="1" applyBorder="1" applyAlignment="1">
      <alignment horizontal="center" vertical="center"/>
    </xf>
    <xf numFmtId="0" fontId="2" fillId="0" borderId="0" xfId="0" applyFont="1" applyFill="1" applyBorder="1" applyAlignment="1" applyProtection="1">
      <alignment horizontal="left" vertical="center"/>
      <protection locked="0"/>
    </xf>
    <xf numFmtId="0" fontId="4" fillId="0" borderId="0" xfId="0" applyFont="1" applyFill="1" applyBorder="1" applyAlignment="1">
      <alignment horizontal="left" vertical="center"/>
    </xf>
    <xf numFmtId="0" fontId="4" fillId="0" borderId="0" xfId="0" applyFont="1" applyFill="1" applyBorder="1"/>
    <xf numFmtId="0" fontId="2" fillId="0" borderId="0" xfId="0" applyFont="1" applyFill="1" applyBorder="1" applyAlignment="1" applyProtection="1">
      <alignment horizontal="right"/>
      <protection locked="0"/>
    </xf>
    <xf numFmtId="0" fontId="4" fillId="0" borderId="1" xfId="0" applyFont="1" applyFill="1" applyBorder="1" applyAlignment="1" applyProtection="1">
      <alignment horizontal="center" vertical="center" wrapText="1"/>
      <protection locked="0"/>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5" xfId="0" applyFont="1" applyFill="1" applyBorder="1" applyAlignment="1" applyProtection="1">
      <alignment horizontal="center" vertical="center" wrapText="1"/>
      <protection locked="0"/>
    </xf>
    <xf numFmtId="0" fontId="4" fillId="0" borderId="5" xfId="0"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6" xfId="0" applyFont="1" applyFill="1" applyBorder="1" applyAlignment="1" applyProtection="1">
      <alignment horizontal="center" vertical="center" wrapText="1"/>
      <protection locked="0"/>
    </xf>
    <xf numFmtId="0" fontId="4" fillId="0" borderId="6" xfId="0" applyFont="1" applyFill="1" applyBorder="1" applyAlignment="1">
      <alignment horizontal="center" vertical="center" wrapText="1"/>
    </xf>
    <xf numFmtId="0" fontId="4" fillId="0" borderId="6" xfId="0" applyFont="1" applyFill="1" applyBorder="1" applyAlignment="1">
      <alignment horizontal="center" vertical="center"/>
    </xf>
    <xf numFmtId="0" fontId="1" fillId="0" borderId="7" xfId="0" applyFont="1" applyFill="1" applyBorder="1" applyAlignment="1">
      <alignment horizontal="center" vertical="center"/>
    </xf>
    <xf numFmtId="179" fontId="5" fillId="0" borderId="7" xfId="53" applyFont="1" applyAlignment="1">
      <alignment horizontal="left" vertical="center"/>
    </xf>
    <xf numFmtId="179" fontId="5" fillId="0" borderId="7" xfId="53" applyFont="1">
      <alignment horizontal="right" vertical="center"/>
    </xf>
    <xf numFmtId="0" fontId="2" fillId="2" borderId="7" xfId="0" applyFont="1" applyFill="1" applyBorder="1" applyAlignment="1" applyProtection="1">
      <alignment horizontal="left" vertical="center"/>
      <protection locked="0"/>
    </xf>
    <xf numFmtId="0" fontId="2" fillId="2" borderId="7" xfId="0" applyFont="1" applyFill="1" applyBorder="1" applyAlignment="1" applyProtection="1">
      <alignment horizontal="left" vertical="center" wrapText="1"/>
      <protection locked="0"/>
    </xf>
    <xf numFmtId="179" fontId="5" fillId="0" borderId="7" xfId="0" applyNumberFormat="1" applyFont="1" applyBorder="1" applyAlignment="1">
      <alignment horizontal="right" vertical="center"/>
    </xf>
    <xf numFmtId="0" fontId="2" fillId="0" borderId="2" xfId="0" applyFont="1" applyBorder="1" applyAlignment="1" applyProtection="1">
      <alignment horizontal="center"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4" fillId="0" borderId="5" xfId="0" applyFont="1" applyFill="1" applyBorder="1" applyAlignment="1">
      <alignment horizontal="center" vertical="center"/>
    </xf>
    <xf numFmtId="0" fontId="1" fillId="0" borderId="7" xfId="0" applyFont="1" applyFill="1" applyBorder="1" applyAlignment="1" applyProtection="1">
      <alignment horizontal="center" vertical="center"/>
      <protection locked="0"/>
    </xf>
    <xf numFmtId="0" fontId="2" fillId="0" borderId="7" xfId="0" applyFont="1" applyFill="1" applyBorder="1" applyAlignment="1">
      <alignment horizontal="left" vertical="center" wrapText="1"/>
    </xf>
    <xf numFmtId="0" fontId="2" fillId="0" borderId="7" xfId="0" applyFont="1" applyFill="1" applyBorder="1" applyAlignment="1" applyProtection="1">
      <alignment horizontal="left" vertical="center" wrapText="1"/>
      <protection locked="0"/>
    </xf>
    <xf numFmtId="4" fontId="2" fillId="0" borderId="7" xfId="0" applyNumberFormat="1" applyFont="1" applyFill="1" applyBorder="1" applyAlignment="1">
      <alignment horizontal="right" vertical="center" wrapText="1"/>
    </xf>
    <xf numFmtId="4" fontId="5" fillId="0" borderId="7" xfId="52" applyNumberFormat="1" applyFont="1" applyFill="1" applyBorder="1">
      <alignment horizontal="right" vertical="center"/>
    </xf>
    <xf numFmtId="4" fontId="2" fillId="0" borderId="7" xfId="0" applyNumberFormat="1" applyFont="1" applyFill="1" applyBorder="1" applyAlignment="1" applyProtection="1">
      <alignment horizontal="right" vertical="center" wrapText="1"/>
      <protection locked="0"/>
    </xf>
    <xf numFmtId="0" fontId="1" fillId="0" borderId="2" xfId="0" applyFont="1" applyFill="1" applyBorder="1" applyAlignment="1" applyProtection="1">
      <alignment horizontal="center" vertical="center" wrapText="1"/>
      <protection locked="0"/>
    </xf>
    <xf numFmtId="0" fontId="2" fillId="0" borderId="3" xfId="0" applyFont="1" applyFill="1" applyBorder="1" applyAlignment="1">
      <alignment horizontal="left" vertical="center"/>
    </xf>
    <xf numFmtId="0" fontId="2" fillId="0" borderId="4" xfId="0" applyFont="1" applyFill="1" applyBorder="1" applyAlignment="1">
      <alignment horizontal="left" vertical="center"/>
    </xf>
    <xf numFmtId="0" fontId="2" fillId="0" borderId="0" xfId="0" applyFont="1" applyFill="1" applyBorder="1" applyAlignment="1" applyProtection="1">
      <alignment horizontal="right" vertical="top" wrapText="1"/>
      <protection locked="0"/>
    </xf>
    <xf numFmtId="0" fontId="6" fillId="0" borderId="0" xfId="0" applyFont="1" applyFill="1" applyBorder="1" applyAlignment="1" applyProtection="1">
      <alignment vertical="top"/>
      <protection locked="0"/>
    </xf>
    <xf numFmtId="0" fontId="6" fillId="0" borderId="0" xfId="0" applyFont="1" applyFill="1" applyBorder="1" applyAlignment="1">
      <alignment vertical="top"/>
    </xf>
    <xf numFmtId="0" fontId="7" fillId="0" borderId="0" xfId="0" applyFont="1" applyFill="1" applyBorder="1" applyAlignment="1" applyProtection="1">
      <alignment horizontal="center" vertical="center" wrapText="1"/>
      <protection locked="0"/>
    </xf>
    <xf numFmtId="0" fontId="6" fillId="0" borderId="0" xfId="0" applyFont="1" applyFill="1" applyBorder="1" applyProtection="1">
      <protection locked="0"/>
    </xf>
    <xf numFmtId="0" fontId="6" fillId="0" borderId="0" xfId="0" applyFont="1" applyFill="1" applyBorder="1"/>
    <xf numFmtId="0" fontId="2" fillId="0" borderId="0" xfId="0" applyFont="1" applyFill="1" applyBorder="1" applyAlignment="1" applyProtection="1">
      <alignment horizontal="left" vertical="center" wrapText="1"/>
      <protection locked="0"/>
    </xf>
    <xf numFmtId="0" fontId="1" fillId="0" borderId="0" xfId="0" applyFont="1" applyFill="1" applyBorder="1" applyAlignment="1" applyProtection="1">
      <alignment horizontal="right" vertical="center"/>
      <protection locked="0"/>
    </xf>
    <xf numFmtId="0" fontId="1" fillId="0" borderId="0" xfId="0" applyFont="1" applyFill="1" applyBorder="1" applyAlignment="1" applyProtection="1">
      <alignment horizontal="right" vertical="center" wrapText="1"/>
      <protection locked="0"/>
    </xf>
    <xf numFmtId="0" fontId="2" fillId="0" borderId="0" xfId="0" applyFont="1" applyFill="1" applyBorder="1" applyAlignment="1" applyProtection="1">
      <alignment horizontal="right" vertical="center" wrapText="1"/>
      <protection locked="0"/>
    </xf>
    <xf numFmtId="0" fontId="1" fillId="0" borderId="7" xfId="0" applyFont="1" applyFill="1" applyBorder="1" applyAlignment="1" applyProtection="1">
      <alignment horizontal="center" vertical="center" wrapText="1"/>
      <protection locked="0"/>
    </xf>
    <xf numFmtId="0" fontId="1" fillId="0" borderId="7" xfId="0" applyFont="1" applyFill="1" applyBorder="1" applyAlignment="1" applyProtection="1">
      <alignment horizontal="right" vertical="center"/>
      <protection locked="0"/>
    </xf>
    <xf numFmtId="0" fontId="1" fillId="0" borderId="7" xfId="0" applyFont="1" applyFill="1" applyBorder="1" applyAlignment="1" applyProtection="1">
      <alignment horizontal="right" vertical="center" wrapText="1"/>
      <protection locked="0"/>
    </xf>
    <xf numFmtId="0" fontId="2" fillId="0" borderId="7" xfId="0" applyFont="1" applyFill="1" applyBorder="1" applyAlignment="1">
      <alignment horizontal="center" vertical="center" wrapText="1"/>
    </xf>
    <xf numFmtId="0" fontId="2" fillId="0" borderId="7" xfId="0" applyFont="1" applyFill="1" applyBorder="1" applyAlignment="1" applyProtection="1">
      <alignment horizontal="center"/>
      <protection locked="0"/>
    </xf>
    <xf numFmtId="0" fontId="2" fillId="0" borderId="7" xfId="0" applyFont="1" applyFill="1" applyBorder="1" applyAlignment="1" applyProtection="1">
      <alignment horizontal="center" wrapText="1"/>
      <protection locked="0"/>
    </xf>
    <xf numFmtId="0" fontId="2" fillId="0" borderId="7" xfId="0" applyFont="1" applyFill="1" applyBorder="1" applyAlignment="1">
      <alignment horizontal="center" wrapText="1"/>
    </xf>
    <xf numFmtId="0" fontId="2" fillId="0" borderId="7" xfId="0" applyFont="1" applyFill="1" applyBorder="1" applyAlignment="1" applyProtection="1">
      <alignment horizontal="center" vertical="center" wrapText="1"/>
      <protection locked="0"/>
    </xf>
    <xf numFmtId="0" fontId="8" fillId="2" borderId="7" xfId="0" applyFont="1" applyFill="1" applyBorder="1" applyAlignment="1">
      <alignment horizontal="left" vertical="center" wrapText="1"/>
    </xf>
    <xf numFmtId="0" fontId="8" fillId="0" borderId="7" xfId="0" applyFont="1" applyBorder="1" applyAlignment="1" applyProtection="1">
      <alignment horizontal="left" wrapText="1"/>
      <protection locked="0"/>
    </xf>
    <xf numFmtId="0" fontId="8" fillId="0" borderId="7" xfId="0" applyFont="1" applyBorder="1" applyAlignment="1">
      <alignment horizontal="left" wrapText="1"/>
    </xf>
    <xf numFmtId="0" fontId="8" fillId="2" borderId="7" xfId="0" applyFont="1" applyFill="1" applyBorder="1" applyAlignment="1" applyProtection="1">
      <alignment horizontal="left" vertical="center" wrapText="1"/>
      <protection locked="0"/>
    </xf>
    <xf numFmtId="0" fontId="8" fillId="2" borderId="7" xfId="0" applyFont="1" applyFill="1" applyBorder="1" applyAlignment="1" applyProtection="1">
      <alignment horizontal="center" vertical="center" wrapText="1"/>
      <protection locked="0"/>
    </xf>
    <xf numFmtId="3" fontId="8" fillId="2" borderId="7" xfId="0" applyNumberFormat="1" applyFont="1" applyFill="1" applyBorder="1" applyAlignment="1" applyProtection="1">
      <alignment horizontal="right" vertical="center"/>
      <protection locked="0"/>
    </xf>
    <xf numFmtId="4" fontId="8" fillId="2" borderId="7" xfId="0" applyNumberFormat="1" applyFont="1" applyFill="1" applyBorder="1" applyAlignment="1" applyProtection="1">
      <alignment horizontal="right" vertical="center"/>
      <protection locked="0"/>
    </xf>
    <xf numFmtId="0" fontId="2" fillId="0" borderId="7" xfId="0" applyFont="1" applyFill="1" applyBorder="1" applyAlignment="1">
      <alignment horizontal="center" vertical="center"/>
    </xf>
    <xf numFmtId="0" fontId="2" fillId="0" borderId="7" xfId="0" applyFont="1" applyFill="1" applyBorder="1" applyAlignment="1" applyProtection="1">
      <alignment horizontal="left"/>
      <protection locked="0"/>
    </xf>
    <xf numFmtId="0" fontId="2" fillId="0" borderId="7" xfId="0" applyFont="1" applyFill="1" applyBorder="1" applyAlignment="1">
      <alignment horizontal="left"/>
    </xf>
    <xf numFmtId="0" fontId="2" fillId="0" borderId="7" xfId="0" applyFont="1" applyFill="1" applyBorder="1" applyAlignment="1">
      <alignment horizontal="right" vertical="center"/>
    </xf>
    <xf numFmtId="0" fontId="9" fillId="0" borderId="0" xfId="0" applyFont="1" applyFill="1" applyBorder="1" applyAlignment="1">
      <alignment horizontal="center" vertical="center"/>
    </xf>
    <xf numFmtId="0" fontId="3" fillId="0" borderId="0" xfId="0" applyFont="1" applyFill="1" applyBorder="1" applyAlignment="1" applyProtection="1">
      <alignment horizontal="center" vertical="center"/>
      <protection locked="0"/>
    </xf>
    <xf numFmtId="0" fontId="4" fillId="0" borderId="7" xfId="0" applyFont="1" applyFill="1" applyBorder="1" applyAlignment="1">
      <alignment horizontal="center" vertical="center" wrapText="1"/>
    </xf>
    <xf numFmtId="0" fontId="4" fillId="0" borderId="7" xfId="0" applyFont="1" applyFill="1" applyBorder="1" applyAlignment="1" applyProtection="1">
      <alignment horizontal="center" vertical="center"/>
      <protection locked="0"/>
    </xf>
    <xf numFmtId="0" fontId="2" fillId="0" borderId="7" xfId="0" applyFont="1" applyFill="1" applyBorder="1" applyAlignment="1">
      <alignment vertical="center" wrapText="1"/>
    </xf>
    <xf numFmtId="0" fontId="2" fillId="0" borderId="7" xfId="0" applyFont="1" applyFill="1" applyBorder="1" applyAlignment="1" applyProtection="1">
      <alignment horizontal="center" vertical="center"/>
      <protection locked="0"/>
    </xf>
    <xf numFmtId="0" fontId="1" fillId="0" borderId="0" xfId="0" applyFont="1" applyFill="1" applyBorder="1" applyAlignment="1">
      <alignment horizontal="right" vertical="center"/>
    </xf>
    <xf numFmtId="0" fontId="9" fillId="0" borderId="0" xfId="0" applyFont="1" applyFill="1" applyBorder="1" applyAlignment="1">
      <alignment horizontal="center" vertical="center" wrapText="1"/>
    </xf>
    <xf numFmtId="0" fontId="2" fillId="0" borderId="0" xfId="0" applyFont="1" applyFill="1" applyBorder="1" applyAlignment="1">
      <alignment horizontal="left" vertical="center" wrapText="1"/>
    </xf>
    <xf numFmtId="0" fontId="4" fillId="0" borderId="0" xfId="0" applyFont="1" applyFill="1" applyBorder="1" applyAlignment="1">
      <alignment wrapText="1"/>
    </xf>
    <xf numFmtId="0" fontId="1" fillId="0" borderId="0" xfId="0" applyFont="1" applyFill="1" applyBorder="1" applyAlignment="1">
      <alignment horizontal="right" wrapText="1"/>
    </xf>
    <xf numFmtId="0" fontId="4" fillId="0" borderId="8" xfId="0" applyFont="1" applyFill="1" applyBorder="1" applyAlignment="1">
      <alignment horizontal="center" vertical="center"/>
    </xf>
    <xf numFmtId="0" fontId="4" fillId="0" borderId="9" xfId="0" applyFont="1" applyFill="1" applyBorder="1" applyAlignment="1">
      <alignment horizontal="center" vertical="center" wrapText="1"/>
    </xf>
    <xf numFmtId="0" fontId="1" fillId="0" borderId="2" xfId="0" applyFont="1" applyFill="1" applyBorder="1" applyAlignment="1">
      <alignment horizontal="center" vertical="center"/>
    </xf>
    <xf numFmtId="0" fontId="1" fillId="0" borderId="6" xfId="0" applyFont="1" applyFill="1" applyBorder="1" applyAlignment="1" applyProtection="1">
      <alignment horizontal="center" vertical="center"/>
      <protection locked="0"/>
    </xf>
    <xf numFmtId="179" fontId="5" fillId="0" borderId="7" xfId="0" applyNumberFormat="1" applyFont="1" applyFill="1" applyBorder="1" applyAlignment="1">
      <alignment horizontal="right" vertical="center"/>
    </xf>
    <xf numFmtId="0" fontId="0" fillId="0" borderId="0" xfId="0" applyFont="1" applyBorder="1" applyAlignment="1">
      <alignment horizontal="center" vertical="center"/>
    </xf>
    <xf numFmtId="0" fontId="1" fillId="0" borderId="0" xfId="0" applyFont="1" applyBorder="1" applyAlignment="1">
      <alignment wrapText="1"/>
    </xf>
    <xf numFmtId="0" fontId="1" fillId="0" borderId="0" xfId="0" applyFont="1" applyBorder="1" applyProtection="1">
      <protection locked="0"/>
    </xf>
    <xf numFmtId="0" fontId="2" fillId="0" borderId="0" xfId="0" applyFont="1" applyBorder="1" applyAlignment="1" applyProtection="1">
      <alignment vertical="top" wrapText="1"/>
      <protection locked="0"/>
    </xf>
    <xf numFmtId="0" fontId="2" fillId="0" borderId="0" xfId="0" applyFont="1" applyBorder="1" applyAlignment="1" applyProtection="1">
      <alignment horizontal="right" vertical="center" wrapText="1"/>
      <protection locked="0"/>
    </xf>
    <xf numFmtId="0" fontId="9" fillId="0" borderId="0" xfId="0" applyFont="1" applyBorder="1" applyAlignment="1">
      <alignment horizontal="center" vertical="center" wrapText="1"/>
    </xf>
    <xf numFmtId="0" fontId="3" fillId="0" borderId="0" xfId="0" applyFont="1" applyBorder="1" applyAlignment="1" applyProtection="1">
      <alignment horizontal="center" vertical="center"/>
      <protection locked="0"/>
    </xf>
    <xf numFmtId="0" fontId="3" fillId="0" borderId="0" xfId="0" applyFont="1" applyBorder="1" applyAlignment="1">
      <alignment horizontal="center" vertical="center" wrapText="1"/>
    </xf>
    <xf numFmtId="0" fontId="3" fillId="0" borderId="0" xfId="0" applyFont="1" applyBorder="1" applyAlignment="1" applyProtection="1">
      <alignment horizontal="center" vertical="center" wrapText="1"/>
      <protection locked="0"/>
    </xf>
    <xf numFmtId="0" fontId="2" fillId="0" borderId="0" xfId="0" applyFont="1" applyBorder="1" applyAlignment="1">
      <alignment horizontal="left" vertical="center" wrapText="1"/>
    </xf>
    <xf numFmtId="0" fontId="4" fillId="0" borderId="0" xfId="0" applyFont="1" applyBorder="1" applyProtection="1">
      <protection locked="0"/>
    </xf>
    <xf numFmtId="0" fontId="4" fillId="0" borderId="0" xfId="0" applyFont="1" applyBorder="1" applyAlignment="1">
      <alignment wrapText="1"/>
    </xf>
    <xf numFmtId="0" fontId="2" fillId="0" borderId="0" xfId="0" applyFont="1" applyBorder="1" applyAlignment="1" applyProtection="1">
      <alignment horizontal="right" wrapText="1"/>
      <protection locked="0"/>
    </xf>
    <xf numFmtId="0" fontId="4" fillId="0" borderId="1" xfId="0" applyFont="1" applyBorder="1" applyAlignment="1">
      <alignment horizontal="center" vertical="center" wrapText="1"/>
    </xf>
    <xf numFmtId="0" fontId="4" fillId="0" borderId="10" xfId="0" applyFont="1" applyBorder="1" applyAlignment="1" applyProtection="1">
      <alignment horizontal="center" vertical="center"/>
      <protection locked="0"/>
    </xf>
    <xf numFmtId="0" fontId="4" fillId="0" borderId="10"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4" fillId="0" borderId="5" xfId="0" applyFont="1" applyBorder="1" applyAlignment="1">
      <alignment horizontal="center" vertical="center" wrapText="1"/>
    </xf>
    <xf numFmtId="0" fontId="4" fillId="0" borderId="11" xfId="0" applyFont="1" applyBorder="1" applyAlignment="1" applyProtection="1">
      <alignment horizontal="center" vertical="center"/>
      <protection locked="0"/>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wrapText="1"/>
      <protection locked="0"/>
    </xf>
    <xf numFmtId="0" fontId="4" fillId="0" borderId="12" xfId="0" applyFont="1" applyBorder="1" applyAlignment="1">
      <alignment horizontal="center" vertical="center" wrapText="1"/>
    </xf>
    <xf numFmtId="0" fontId="4" fillId="0" borderId="12" xfId="0" applyFont="1" applyBorder="1" applyAlignment="1" applyProtection="1">
      <alignment horizontal="center" vertical="center"/>
      <protection locked="0"/>
    </xf>
    <xf numFmtId="0" fontId="4" fillId="0" borderId="12" xfId="0" applyFont="1" applyBorder="1" applyAlignment="1" applyProtection="1">
      <alignment horizontal="center" vertical="center" wrapText="1"/>
      <protection locked="0"/>
    </xf>
    <xf numFmtId="0" fontId="4" fillId="0" borderId="13" xfId="0" applyFont="1" applyBorder="1" applyAlignment="1" applyProtection="1">
      <alignment horizontal="center" vertical="center"/>
      <protection locked="0"/>
    </xf>
    <xf numFmtId="0" fontId="4" fillId="0" borderId="6"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3" xfId="0" applyFont="1" applyBorder="1" applyAlignment="1" applyProtection="1">
      <alignment horizontal="center" vertical="center" wrapText="1"/>
      <protection locked="0"/>
    </xf>
    <xf numFmtId="0" fontId="4" fillId="0" borderId="6" xfId="0" applyFont="1" applyBorder="1" applyAlignment="1">
      <alignment horizontal="center" vertical="center"/>
    </xf>
    <xf numFmtId="0" fontId="8" fillId="0" borderId="7" xfId="0" applyFont="1" applyBorder="1" applyAlignment="1" applyProtection="1">
      <alignment horizontal="left" vertical="center"/>
      <protection locked="0"/>
    </xf>
    <xf numFmtId="0" fontId="8" fillId="0" borderId="7" xfId="0" applyFont="1" applyBorder="1" applyAlignment="1">
      <alignment horizontal="left" vertical="center" wrapText="1"/>
    </xf>
    <xf numFmtId="0" fontId="2" fillId="0" borderId="13" xfId="0" applyFont="1" applyBorder="1" applyAlignment="1" applyProtection="1">
      <alignment horizontal="left" vertical="center"/>
      <protection locked="0"/>
    </xf>
    <xf numFmtId="0" fontId="2" fillId="0" borderId="13" xfId="0" applyFont="1" applyBorder="1" applyAlignment="1">
      <alignment horizontal="left" vertical="center" wrapText="1"/>
    </xf>
    <xf numFmtId="4" fontId="8" fillId="0" borderId="7" xfId="0" applyNumberFormat="1" applyFont="1" applyBorder="1" applyAlignment="1">
      <alignment horizontal="right" vertical="center"/>
    </xf>
    <xf numFmtId="0" fontId="8" fillId="0" borderId="7" xfId="0" applyFont="1" applyBorder="1" applyAlignment="1" applyProtection="1">
      <alignment horizontal="left" vertical="center" wrapText="1"/>
      <protection locked="0"/>
    </xf>
    <xf numFmtId="0" fontId="8" fillId="0" borderId="7" xfId="0" applyFont="1" applyBorder="1" applyAlignment="1" applyProtection="1">
      <alignment horizontal="right" vertical="center"/>
      <protection locked="0"/>
    </xf>
    <xf numFmtId="0" fontId="2" fillId="0" borderId="14" xfId="0" applyFont="1" applyBorder="1" applyAlignment="1">
      <alignment horizontal="center" vertical="center"/>
    </xf>
    <xf numFmtId="0" fontId="2" fillId="0" borderId="12" xfId="0" applyFont="1" applyBorder="1" applyAlignment="1" applyProtection="1">
      <alignment horizontal="left" vertical="center"/>
      <protection locked="0"/>
    </xf>
    <xf numFmtId="0" fontId="2" fillId="0" borderId="12" xfId="0" applyFont="1" applyBorder="1" applyAlignment="1">
      <alignment horizontal="left" vertical="center"/>
    </xf>
    <xf numFmtId="0" fontId="2" fillId="2" borderId="13" xfId="0" applyFont="1" applyFill="1" applyBorder="1" applyAlignment="1">
      <alignment horizontal="left" vertical="center"/>
    </xf>
    <xf numFmtId="0" fontId="2" fillId="0" borderId="0" xfId="0" applyFont="1" applyBorder="1" applyAlignment="1" applyProtection="1">
      <alignment horizontal="right" vertical="center"/>
      <protection locked="0"/>
    </xf>
    <xf numFmtId="0" fontId="3" fillId="0" borderId="0" xfId="0" applyFont="1" applyBorder="1" applyAlignment="1">
      <alignment horizontal="center" vertical="center"/>
    </xf>
    <xf numFmtId="0" fontId="2" fillId="0" borderId="0" xfId="0" applyFont="1" applyBorder="1" applyAlignment="1">
      <alignment horizontal="left" vertical="center"/>
    </xf>
    <xf numFmtId="0" fontId="4" fillId="0" borderId="0" xfId="0" applyFont="1" applyBorder="1"/>
    <xf numFmtId="0" fontId="2" fillId="0" borderId="0" xfId="0" applyFont="1" applyBorder="1" applyAlignment="1" applyProtection="1">
      <alignment horizontal="right"/>
      <protection locked="0"/>
    </xf>
    <xf numFmtId="0" fontId="2" fillId="0" borderId="0" xfId="0" applyFont="1" applyBorder="1" applyAlignment="1">
      <alignment horizontal="right"/>
    </xf>
    <xf numFmtId="178" fontId="5" fillId="0" borderId="7" xfId="51" applyNumberFormat="1" applyFont="1" applyBorder="1" applyAlignment="1">
      <alignment horizontal="center" vertical="center"/>
    </xf>
    <xf numFmtId="178" fontId="5" fillId="0" borderId="7" xfId="0" applyNumberFormat="1" applyFont="1" applyBorder="1" applyAlignment="1">
      <alignment horizontal="center" vertical="center"/>
    </xf>
    <xf numFmtId="0" fontId="2" fillId="0" borderId="7" xfId="0" applyFont="1" applyBorder="1" applyAlignment="1">
      <alignment horizontal="left" vertical="center" wrapText="1"/>
    </xf>
    <xf numFmtId="0" fontId="2" fillId="0" borderId="7" xfId="0" applyFont="1" applyBorder="1" applyAlignment="1" applyProtection="1">
      <alignment horizontal="left" vertical="center"/>
      <protection locked="0"/>
    </xf>
    <xf numFmtId="3" fontId="2" fillId="0" borderId="7" xfId="0" applyNumberFormat="1" applyFont="1" applyBorder="1" applyAlignment="1">
      <alignment horizontal="right" vertical="center"/>
    </xf>
    <xf numFmtId="4" fontId="2" fillId="0" borderId="7" xfId="0" applyNumberFormat="1" applyFont="1" applyBorder="1" applyAlignment="1">
      <alignment horizontal="right" vertical="center"/>
    </xf>
    <xf numFmtId="0" fontId="2" fillId="2" borderId="13" xfId="0" applyFont="1" applyFill="1" applyBorder="1" applyAlignment="1">
      <alignment horizontal="right" vertical="center"/>
    </xf>
    <xf numFmtId="4" fontId="2" fillId="2" borderId="7" xfId="0" applyNumberFormat="1" applyFont="1" applyFill="1" applyBorder="1" applyAlignment="1" applyProtection="1">
      <alignment horizontal="right" vertical="center"/>
      <protection locked="0"/>
    </xf>
    <xf numFmtId="0" fontId="2" fillId="0" borderId="0" xfId="0" applyFont="1" applyBorder="1" applyAlignment="1" applyProtection="1">
      <alignment horizontal="left" vertical="center"/>
      <protection locked="0"/>
    </xf>
    <xf numFmtId="0" fontId="2" fillId="2" borderId="0" xfId="0" applyFont="1" applyFill="1" applyBorder="1" applyAlignment="1">
      <alignment horizontal="left" vertical="center"/>
    </xf>
    <xf numFmtId="179" fontId="5" fillId="0" borderId="0" xfId="0" applyNumberFormat="1" applyFont="1" applyBorder="1" applyAlignment="1">
      <alignment horizontal="left" vertical="center"/>
    </xf>
    <xf numFmtId="0" fontId="10" fillId="0" borderId="0" xfId="0" applyFont="1" applyFill="1" applyBorder="1" applyAlignment="1" applyProtection="1">
      <alignment horizontal="right"/>
      <protection locked="0"/>
    </xf>
    <xf numFmtId="49" fontId="10" fillId="0" borderId="0" xfId="0" applyNumberFormat="1" applyFont="1" applyFill="1" applyBorder="1" applyProtection="1">
      <protection locked="0"/>
    </xf>
    <xf numFmtId="0" fontId="1" fillId="0" borderId="0" xfId="0" applyFont="1" applyFill="1" applyBorder="1" applyAlignment="1">
      <alignment horizontal="right"/>
    </xf>
    <xf numFmtId="0" fontId="2" fillId="0" borderId="0" xfId="0" applyFont="1" applyFill="1" applyBorder="1" applyAlignment="1">
      <alignment horizontal="right"/>
    </xf>
    <xf numFmtId="0" fontId="11" fillId="0" borderId="0" xfId="0" applyFont="1" applyFill="1" applyBorder="1" applyAlignment="1" applyProtection="1">
      <alignment horizontal="center" vertical="center" wrapText="1"/>
      <protection locked="0"/>
    </xf>
    <xf numFmtId="0" fontId="11" fillId="0" borderId="0" xfId="0" applyFont="1" applyFill="1" applyBorder="1" applyAlignment="1" applyProtection="1">
      <alignment horizontal="center" vertical="center"/>
      <protection locked="0"/>
    </xf>
    <xf numFmtId="0" fontId="11" fillId="0" borderId="0" xfId="0" applyFont="1" applyFill="1" applyBorder="1" applyAlignment="1">
      <alignment horizontal="center" vertical="center"/>
    </xf>
    <xf numFmtId="0" fontId="4" fillId="0" borderId="1" xfId="0" applyFont="1" applyFill="1" applyBorder="1" applyAlignment="1" applyProtection="1">
      <alignment horizontal="center" vertical="center"/>
      <protection locked="0"/>
    </xf>
    <xf numFmtId="49" fontId="4" fillId="0" borderId="1" xfId="0" applyNumberFormat="1" applyFont="1" applyFill="1" applyBorder="1" applyAlignment="1" applyProtection="1">
      <alignment horizontal="center" vertical="center" wrapText="1"/>
      <protection locked="0"/>
    </xf>
    <xf numFmtId="0" fontId="4" fillId="0" borderId="5" xfId="0" applyFont="1" applyFill="1" applyBorder="1" applyAlignment="1" applyProtection="1">
      <alignment horizontal="center" vertical="center"/>
      <protection locked="0"/>
    </xf>
    <xf numFmtId="49" fontId="4" fillId="0" borderId="5" xfId="0" applyNumberFormat="1" applyFont="1" applyFill="1" applyBorder="1" applyAlignment="1" applyProtection="1">
      <alignment horizontal="center" vertical="center" wrapText="1"/>
      <protection locked="0"/>
    </xf>
    <xf numFmtId="49" fontId="4" fillId="0" borderId="7" xfId="0" applyNumberFormat="1" applyFont="1" applyFill="1" applyBorder="1" applyAlignment="1" applyProtection="1">
      <alignment horizontal="center" vertical="center"/>
      <protection locked="0"/>
    </xf>
    <xf numFmtId="0" fontId="4" fillId="0" borderId="7" xfId="0" applyFont="1" applyFill="1" applyBorder="1" applyAlignment="1">
      <alignment horizontal="center" vertical="center"/>
    </xf>
    <xf numFmtId="0" fontId="1" fillId="0" borderId="3" xfId="0" applyFont="1" applyFill="1" applyBorder="1" applyAlignment="1" applyProtection="1">
      <alignment horizontal="center" vertical="center"/>
      <protection locked="0"/>
    </xf>
    <xf numFmtId="0" fontId="1" fillId="0" borderId="4" xfId="0" applyFont="1" applyFill="1" applyBorder="1" applyAlignment="1" applyProtection="1">
      <alignment horizontal="center" vertical="center"/>
      <protection locked="0"/>
    </xf>
    <xf numFmtId="0" fontId="1" fillId="0" borderId="7" xfId="0" applyFont="1" applyFill="1" applyBorder="1" applyAlignment="1">
      <alignment horizontal="center" vertical="center" wrapText="1"/>
    </xf>
    <xf numFmtId="0" fontId="2" fillId="0" borderId="7" xfId="0" applyFont="1" applyBorder="1" applyAlignment="1">
      <alignment vertical="center" wrapText="1"/>
    </xf>
    <xf numFmtId="0" fontId="2" fillId="0" borderId="7" xfId="0" applyFont="1" applyBorder="1" applyAlignment="1">
      <alignment horizontal="center" vertical="center" wrapText="1"/>
    </xf>
    <xf numFmtId="0" fontId="2" fillId="2" borderId="7" xfId="0" applyFont="1" applyFill="1" applyBorder="1" applyAlignment="1" applyProtection="1">
      <alignment horizontal="center" vertical="center"/>
      <protection locked="0"/>
    </xf>
    <xf numFmtId="49" fontId="5" fillId="0" borderId="7" xfId="55" applyFont="1" applyAlignment="1">
      <alignment horizontal="left" vertical="center" wrapText="1" indent="1"/>
    </xf>
    <xf numFmtId="49" fontId="5" fillId="0" borderId="7" xfId="55" applyFont="1">
      <alignment horizontal="left" vertical="center" wrapText="1"/>
    </xf>
    <xf numFmtId="49" fontId="5" fillId="0" borderId="7" xfId="55" applyFont="1" applyBorder="1" applyAlignment="1">
      <alignment horizontal="center" vertical="center" wrapText="1"/>
    </xf>
    <xf numFmtId="49" fontId="5" fillId="0" borderId="7" xfId="55" applyFont="1" applyBorder="1" applyAlignment="1">
      <alignment horizontal="center" vertical="center" wrapText="1"/>
    </xf>
    <xf numFmtId="49" fontId="5" fillId="0" borderId="7" xfId="55" applyFont="1" applyBorder="1" applyAlignment="1">
      <alignment horizontal="center" vertical="center" wrapText="1"/>
    </xf>
    <xf numFmtId="49" fontId="5" fillId="0" borderId="7" xfId="55" applyFont="1" applyBorder="1" applyAlignment="1">
      <alignment horizontal="center" vertical="center" wrapText="1"/>
    </xf>
    <xf numFmtId="0" fontId="1" fillId="0" borderId="0" xfId="0" applyFont="1" applyBorder="1" applyAlignment="1">
      <alignment vertical="top"/>
    </xf>
    <xf numFmtId="49" fontId="1" fillId="0" borderId="0" xfId="0" applyNumberFormat="1" applyFont="1" applyBorder="1"/>
    <xf numFmtId="0" fontId="2" fillId="0" borderId="0" xfId="0" applyFont="1" applyBorder="1" applyAlignment="1">
      <alignment horizontal="right" vertical="center"/>
    </xf>
    <xf numFmtId="0" fontId="4" fillId="0" borderId="0" xfId="0" applyFont="1" applyBorder="1" applyAlignment="1">
      <alignment horizontal="left" vertical="center"/>
    </xf>
    <xf numFmtId="0" fontId="4" fillId="0" borderId="1" xfId="0" applyFont="1" applyBorder="1" applyAlignment="1" applyProtection="1">
      <alignment horizontal="center" vertical="center" wrapText="1"/>
      <protection locked="0"/>
    </xf>
    <xf numFmtId="0" fontId="4" fillId="2" borderId="1" xfId="0" applyFont="1" applyFill="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14" xfId="0" applyFont="1" applyBorder="1" applyAlignment="1" applyProtection="1">
      <alignment horizontal="center" vertical="center" wrapText="1"/>
      <protection locked="0"/>
    </xf>
    <xf numFmtId="0" fontId="4" fillId="0" borderId="13" xfId="0" applyFont="1" applyBorder="1" applyAlignment="1">
      <alignment horizontal="center" vertical="center"/>
    </xf>
    <xf numFmtId="0" fontId="4" fillId="2" borderId="6" xfId="0" applyFont="1" applyFill="1" applyBorder="1" applyAlignment="1" applyProtection="1">
      <alignment horizontal="center" vertical="center" wrapText="1"/>
      <protection locked="0"/>
    </xf>
    <xf numFmtId="0" fontId="4" fillId="0" borderId="7" xfId="0" applyFont="1" applyBorder="1" applyAlignment="1">
      <alignment horizontal="center" vertical="center" wrapText="1"/>
    </xf>
    <xf numFmtId="0" fontId="1" fillId="0" borderId="7" xfId="0" applyFont="1" applyBorder="1" applyAlignment="1">
      <alignment horizontal="center" vertical="center"/>
    </xf>
    <xf numFmtId="0" fontId="1" fillId="0" borderId="7" xfId="0" applyFont="1" applyBorder="1" applyAlignment="1" applyProtection="1">
      <alignment horizontal="center" vertical="center"/>
      <protection locked="0"/>
    </xf>
    <xf numFmtId="0" fontId="2" fillId="0" borderId="3" xfId="0" applyFont="1" applyBorder="1" applyAlignment="1">
      <alignment horizontal="left" vertical="center"/>
    </xf>
    <xf numFmtId="49" fontId="2" fillId="0" borderId="3" xfId="0" applyNumberFormat="1" applyFont="1" applyBorder="1" applyAlignment="1">
      <alignment horizontal="left" vertical="center"/>
    </xf>
    <xf numFmtId="0" fontId="1" fillId="0" borderId="2" xfId="0" applyFont="1" applyBorder="1" applyAlignment="1" applyProtection="1">
      <alignment horizontal="center" vertical="center" wrapText="1"/>
      <protection locked="0"/>
    </xf>
    <xf numFmtId="0" fontId="2" fillId="2" borderId="4" xfId="0" applyFont="1" applyFill="1" applyBorder="1" applyAlignment="1">
      <alignment horizontal="left" vertical="center"/>
    </xf>
    <xf numFmtId="0" fontId="1" fillId="0" borderId="0" xfId="0" applyFont="1" applyBorder="1" applyAlignment="1" applyProtection="1">
      <alignment vertical="top"/>
      <protection locked="0"/>
    </xf>
    <xf numFmtId="49" fontId="1" fillId="0" borderId="0" xfId="0" applyNumberFormat="1" applyFont="1" applyBorder="1" applyProtection="1">
      <protection locked="0"/>
    </xf>
    <xf numFmtId="0" fontId="4" fillId="0" borderId="0" xfId="0" applyFont="1" applyBorder="1" applyAlignment="1" applyProtection="1">
      <alignment horizontal="left" vertical="center"/>
      <protection locked="0"/>
    </xf>
    <xf numFmtId="0" fontId="4" fillId="0" borderId="2" xfId="0" applyFont="1" applyBorder="1" applyAlignment="1" applyProtection="1">
      <alignment horizontal="center" vertical="center"/>
      <protection locked="0"/>
    </xf>
    <xf numFmtId="0" fontId="4" fillId="0" borderId="5" xfId="0" applyFont="1" applyBorder="1" applyAlignment="1" applyProtection="1">
      <alignment horizontal="center" vertical="center"/>
      <protection locked="0"/>
    </xf>
    <xf numFmtId="0" fontId="4" fillId="0" borderId="1" xfId="0" applyFont="1" applyBorder="1" applyAlignment="1" applyProtection="1">
      <alignment horizontal="center" vertical="center"/>
      <protection locked="0"/>
    </xf>
    <xf numFmtId="0" fontId="4" fillId="0" borderId="4" xfId="0" applyFont="1" applyBorder="1" applyAlignment="1" applyProtection="1">
      <alignment horizontal="center" vertical="center" wrapText="1"/>
      <protection locked="0"/>
    </xf>
    <xf numFmtId="0" fontId="4" fillId="0" borderId="2" xfId="0" applyFont="1" applyBorder="1" applyAlignment="1" applyProtection="1">
      <alignment horizontal="center" vertical="center" wrapText="1"/>
      <protection locked="0"/>
    </xf>
    <xf numFmtId="0" fontId="4" fillId="0" borderId="6" xfId="0" applyFont="1" applyBorder="1" applyAlignment="1" applyProtection="1">
      <alignment horizontal="center" vertical="center"/>
      <protection locked="0"/>
    </xf>
    <xf numFmtId="0" fontId="4" fillId="0" borderId="7" xfId="0" applyFont="1" applyBorder="1" applyAlignment="1" applyProtection="1">
      <alignment horizontal="center" vertical="center" wrapText="1"/>
      <protection locked="0"/>
    </xf>
    <xf numFmtId="0" fontId="12" fillId="0" borderId="7" xfId="0" applyFont="1" applyBorder="1" applyAlignment="1" applyProtection="1">
      <alignment horizontal="left" vertical="center"/>
      <protection locked="0"/>
    </xf>
    <xf numFmtId="0" fontId="2" fillId="0" borderId="7" xfId="0" applyNumberFormat="1" applyFont="1" applyBorder="1" applyAlignment="1">
      <alignment horizontal="left" vertical="center"/>
    </xf>
    <xf numFmtId="179" fontId="12" fillId="0" borderId="7" xfId="53" applyFont="1" applyProtection="1">
      <alignment horizontal="righ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0" xfId="0" applyFont="1" applyFill="1" applyBorder="1" applyAlignment="1">
      <alignment horizontal="right" vertical="center" wrapText="1"/>
    </xf>
    <xf numFmtId="0" fontId="13" fillId="0" borderId="0" xfId="0" applyFont="1" applyFill="1" applyBorder="1" applyAlignment="1">
      <alignment horizontal="center" vertical="center"/>
    </xf>
    <xf numFmtId="0" fontId="2" fillId="0" borderId="0" xfId="0" applyFont="1" applyFill="1" applyBorder="1" applyAlignment="1">
      <alignment horizontal="left" vertical="center"/>
    </xf>
    <xf numFmtId="0" fontId="1" fillId="0" borderId="0" xfId="0" applyFont="1" applyFill="1" applyBorder="1" applyAlignment="1" applyProtection="1">
      <alignment horizontal="left" vertical="center" wrapText="1"/>
      <protection locked="0"/>
    </xf>
    <xf numFmtId="0" fontId="6" fillId="0" borderId="7" xfId="0" applyFont="1" applyFill="1" applyBorder="1" applyAlignment="1" applyProtection="1">
      <alignment vertical="top" wrapText="1"/>
      <protection locked="0"/>
    </xf>
    <xf numFmtId="4" fontId="2" fillId="2" borderId="7" xfId="0" applyNumberFormat="1" applyFont="1" applyFill="1" applyBorder="1" applyAlignment="1">
      <alignment horizontal="right" vertical="top"/>
    </xf>
    <xf numFmtId="0" fontId="1" fillId="0" borderId="0" xfId="0" applyFont="1" applyFill="1" applyBorder="1" applyAlignment="1">
      <alignment vertical="top"/>
    </xf>
    <xf numFmtId="0" fontId="2" fillId="0" borderId="0" xfId="0" applyFont="1" applyFill="1" applyBorder="1" applyAlignment="1">
      <alignment horizontal="right" vertical="center"/>
    </xf>
    <xf numFmtId="49" fontId="4" fillId="0" borderId="2" xfId="0" applyNumberFormat="1" applyFont="1" applyFill="1" applyBorder="1" applyAlignment="1">
      <alignment horizontal="center" vertical="center" wrapText="1"/>
    </xf>
    <xf numFmtId="49" fontId="4" fillId="0" borderId="4" xfId="0" applyNumberFormat="1" applyFont="1" applyFill="1" applyBorder="1" applyAlignment="1">
      <alignment horizontal="center" vertical="center" wrapText="1"/>
    </xf>
    <xf numFmtId="0" fontId="4" fillId="0" borderId="2" xfId="0" applyFont="1" applyFill="1" applyBorder="1" applyAlignment="1" applyProtection="1">
      <alignment horizontal="center" vertical="center"/>
      <protection locked="0"/>
    </xf>
    <xf numFmtId="0" fontId="4" fillId="0" borderId="10" xfId="0" applyFont="1" applyFill="1" applyBorder="1" applyAlignment="1">
      <alignment horizontal="center" vertical="center"/>
    </xf>
    <xf numFmtId="49" fontId="4" fillId="0" borderId="7" xfId="0" applyNumberFormat="1" applyFont="1" applyFill="1" applyBorder="1" applyAlignment="1">
      <alignment horizontal="center" vertical="center"/>
    </xf>
    <xf numFmtId="0" fontId="4" fillId="0" borderId="13" xfId="0" applyFont="1" applyFill="1" applyBorder="1" applyAlignment="1">
      <alignment horizontal="center" vertical="center"/>
    </xf>
    <xf numFmtId="4" fontId="2" fillId="0" borderId="7" xfId="0" applyNumberFormat="1" applyFont="1" applyBorder="1" applyAlignment="1" applyProtection="1">
      <alignment horizontal="right" vertical="center" wrapText="1"/>
      <protection locked="0"/>
    </xf>
    <xf numFmtId="4" fontId="2" fillId="0" borderId="7" xfId="0" applyNumberFormat="1" applyFont="1" applyBorder="1" applyAlignment="1">
      <alignment horizontal="right" vertical="center" wrapText="1"/>
    </xf>
    <xf numFmtId="0" fontId="2" fillId="0" borderId="7" xfId="0" applyFont="1" applyBorder="1" applyAlignment="1">
      <alignment horizontal="left" vertical="center" wrapText="1" indent="1"/>
    </xf>
    <xf numFmtId="0" fontId="2" fillId="0" borderId="7" xfId="0" applyFont="1" applyBorder="1" applyAlignment="1">
      <alignment horizontal="left" vertical="center" wrapText="1" indent="2"/>
    </xf>
    <xf numFmtId="0" fontId="6" fillId="0" borderId="0" xfId="0" applyFont="1" applyFill="1" applyBorder="1" applyAlignment="1">
      <alignment horizontal="left" vertical="center"/>
    </xf>
    <xf numFmtId="0" fontId="14" fillId="0" borderId="7" xfId="0" applyFont="1" applyFill="1" applyBorder="1" applyAlignment="1" applyProtection="1">
      <alignment horizontal="center" vertical="center" wrapText="1"/>
      <protection locked="0"/>
    </xf>
    <xf numFmtId="0" fontId="14" fillId="0" borderId="7" xfId="0" applyFont="1" applyFill="1" applyBorder="1" applyAlignment="1" applyProtection="1">
      <alignment vertical="top" wrapText="1"/>
      <protection locked="0"/>
    </xf>
    <xf numFmtId="0" fontId="2" fillId="0" borderId="7" xfId="0" applyFont="1" applyFill="1" applyBorder="1" applyAlignment="1" applyProtection="1">
      <alignment vertical="center" wrapText="1"/>
      <protection locked="0"/>
    </xf>
    <xf numFmtId="4" fontId="2" fillId="0" borderId="7" xfId="0" applyNumberFormat="1" applyFont="1" applyBorder="1" applyAlignment="1" applyProtection="1">
      <alignment horizontal="right" vertical="center"/>
      <protection locked="0"/>
    </xf>
    <xf numFmtId="0" fontId="2" fillId="0" borderId="7" xfId="0" applyFont="1" applyFill="1" applyBorder="1" applyAlignment="1">
      <alignment horizontal="left" vertical="center"/>
    </xf>
    <xf numFmtId="0" fontId="15" fillId="0" borderId="7" xfId="0" applyFont="1" applyFill="1" applyBorder="1" applyAlignment="1">
      <alignment horizontal="center" vertical="center"/>
    </xf>
    <xf numFmtId="0" fontId="15" fillId="0" borderId="7" xfId="0" applyFont="1" applyFill="1" applyBorder="1" applyAlignment="1" applyProtection="1">
      <alignment horizontal="center" vertical="center" wrapText="1"/>
      <protection locked="0"/>
    </xf>
    <xf numFmtId="4" fontId="15" fillId="0" borderId="7" xfId="0" applyNumberFormat="1" applyFont="1" applyBorder="1" applyAlignment="1" applyProtection="1">
      <alignment horizontal="right" vertical="center"/>
      <protection locked="0"/>
    </xf>
    <xf numFmtId="0" fontId="14" fillId="0" borderId="1" xfId="0" applyFont="1" applyFill="1" applyBorder="1" applyAlignment="1">
      <alignment horizontal="center" vertical="center"/>
    </xf>
    <xf numFmtId="0" fontId="14" fillId="0" borderId="2" xfId="0" applyFont="1" applyFill="1" applyBorder="1" applyAlignment="1" applyProtection="1">
      <alignment horizontal="center" vertical="center"/>
      <protection locked="0"/>
    </xf>
    <xf numFmtId="0" fontId="14" fillId="0" borderId="3" xfId="0" applyFont="1" applyFill="1" applyBorder="1" applyAlignment="1" applyProtection="1">
      <alignment horizontal="center" vertical="center"/>
      <protection locked="0"/>
    </xf>
    <xf numFmtId="0" fontId="14" fillId="0" borderId="4" xfId="0" applyFont="1" applyFill="1" applyBorder="1" applyAlignment="1" applyProtection="1">
      <alignment horizontal="center" vertical="center"/>
      <protection locked="0"/>
    </xf>
    <xf numFmtId="0" fontId="14" fillId="0" borderId="1" xfId="0" applyFont="1" applyFill="1" applyBorder="1" applyAlignment="1" applyProtection="1">
      <alignment horizontal="center" vertical="center"/>
      <protection locked="0"/>
    </xf>
    <xf numFmtId="0" fontId="14" fillId="0" borderId="3" xfId="0" applyFont="1" applyFill="1" applyBorder="1" applyAlignment="1">
      <alignment horizontal="center" vertical="center"/>
    </xf>
    <xf numFmtId="0" fontId="14" fillId="0" borderId="4" xfId="0" applyFont="1" applyFill="1" applyBorder="1" applyAlignment="1">
      <alignment horizontal="center" vertical="center"/>
    </xf>
    <xf numFmtId="0" fontId="14" fillId="0" borderId="6" xfId="0" applyFont="1" applyFill="1" applyBorder="1" applyAlignment="1" applyProtection="1">
      <alignment horizontal="center" vertical="center" wrapText="1"/>
      <protection locked="0"/>
    </xf>
    <xf numFmtId="0" fontId="14" fillId="0" borderId="6" xfId="0" applyFont="1" applyFill="1" applyBorder="1" applyAlignment="1" applyProtection="1">
      <alignment horizontal="center" vertical="center"/>
      <protection locked="0"/>
    </xf>
    <xf numFmtId="0" fontId="14" fillId="0" borderId="7" xfId="0" applyFont="1" applyFill="1" applyBorder="1" applyAlignment="1" applyProtection="1">
      <alignment horizontal="center" vertical="center"/>
      <protection locked="0"/>
    </xf>
    <xf numFmtId="0" fontId="2" fillId="2" borderId="7" xfId="0" applyFont="1" applyFill="1" applyBorder="1" applyAlignment="1">
      <alignment horizontal="left" vertical="center" wrapText="1"/>
    </xf>
    <xf numFmtId="0" fontId="2" fillId="2" borderId="7" xfId="0" applyFont="1" applyFill="1" applyBorder="1" applyAlignment="1">
      <alignment horizontal="left" vertical="center" wrapText="1" indent="1"/>
    </xf>
    <xf numFmtId="0" fontId="2" fillId="2" borderId="7" xfId="0" applyFont="1" applyFill="1" applyBorder="1" applyAlignment="1">
      <alignment horizontal="left" vertical="center" wrapText="1" indent="2"/>
    </xf>
    <xf numFmtId="0" fontId="2" fillId="2" borderId="7" xfId="0" applyFont="1" applyFill="1" applyBorder="1" applyAlignment="1">
      <alignment horizontal="center" vertical="center" wrapText="1"/>
    </xf>
    <xf numFmtId="0" fontId="2" fillId="2" borderId="7" xfId="0" applyFont="1" applyFill="1" applyBorder="1" applyAlignment="1">
      <alignment horizontal="left" vertical="center"/>
    </xf>
    <xf numFmtId="0" fontId="1" fillId="0" borderId="1" xfId="0" applyFont="1" applyFill="1" applyBorder="1" applyAlignment="1" applyProtection="1">
      <alignment horizontal="center" vertical="center" wrapText="1"/>
      <protection locked="0"/>
    </xf>
    <xf numFmtId="0" fontId="1" fillId="0" borderId="10" xfId="0" applyFont="1" applyFill="1" applyBorder="1" applyAlignment="1" applyProtection="1">
      <alignment horizontal="center" vertical="center" wrapText="1"/>
      <protection locked="0"/>
    </xf>
    <xf numFmtId="0" fontId="1" fillId="0" borderId="3" xfId="0" applyFont="1" applyFill="1" applyBorder="1" applyAlignment="1" applyProtection="1">
      <alignment horizontal="center" vertical="center" wrapText="1"/>
      <protection locked="0"/>
    </xf>
    <xf numFmtId="0" fontId="1" fillId="0" borderId="4" xfId="0" applyFont="1" applyFill="1" applyBorder="1" applyAlignment="1" applyProtection="1">
      <alignment horizontal="center" vertical="center" wrapText="1"/>
      <protection locked="0"/>
    </xf>
    <xf numFmtId="0" fontId="1" fillId="0" borderId="5" xfId="0" applyFont="1" applyFill="1" applyBorder="1" applyAlignment="1" applyProtection="1">
      <alignment horizontal="center" vertical="center" wrapText="1"/>
      <protection locked="0"/>
    </xf>
    <xf numFmtId="0" fontId="1" fillId="0" borderId="11" xfId="0" applyFont="1" applyFill="1" applyBorder="1" applyAlignment="1" applyProtection="1">
      <alignment horizontal="center" vertical="center" wrapText="1"/>
      <protection locked="0"/>
    </xf>
    <xf numFmtId="0" fontId="1" fillId="0" borderId="12" xfId="0" applyFont="1" applyFill="1" applyBorder="1" applyAlignment="1" applyProtection="1">
      <alignment horizontal="center" vertical="center"/>
      <protection locked="0"/>
    </xf>
    <xf numFmtId="0" fontId="1" fillId="0" borderId="12" xfId="0" applyFont="1" applyFill="1" applyBorder="1" applyAlignment="1" applyProtection="1">
      <alignment horizontal="center" vertical="center" wrapText="1"/>
      <protection locked="0"/>
    </xf>
    <xf numFmtId="0" fontId="1" fillId="0" borderId="13" xfId="0" applyFont="1" applyFill="1" applyBorder="1" applyAlignment="1" applyProtection="1">
      <alignment horizontal="center" vertical="center" wrapText="1"/>
      <protection locked="0"/>
    </xf>
    <xf numFmtId="0" fontId="2" fillId="0" borderId="6" xfId="0" applyFont="1" applyFill="1" applyBorder="1" applyAlignment="1">
      <alignment horizontal="left" vertical="center"/>
    </xf>
    <xf numFmtId="0" fontId="2" fillId="0" borderId="13" xfId="0" applyFont="1" applyFill="1" applyBorder="1" applyAlignment="1">
      <alignment horizontal="left" vertical="center"/>
    </xf>
    <xf numFmtId="0" fontId="2" fillId="0" borderId="13" xfId="0" applyFont="1" applyFill="1" applyBorder="1" applyAlignment="1">
      <alignment horizontal="right" vertical="center"/>
    </xf>
    <xf numFmtId="0" fontId="2" fillId="0" borderId="13" xfId="0" applyFont="1" applyFill="1" applyBorder="1" applyAlignment="1" applyProtection="1">
      <alignment horizontal="right" vertical="center"/>
      <protection locked="0"/>
    </xf>
    <xf numFmtId="0" fontId="2" fillId="0" borderId="7" xfId="0" applyFont="1" applyFill="1" applyBorder="1" applyAlignment="1" applyProtection="1">
      <alignment vertical="center"/>
      <protection locked="0"/>
    </xf>
    <xf numFmtId="4" fontId="15" fillId="0" borderId="7" xfId="0" applyNumberFormat="1" applyFont="1" applyBorder="1" applyAlignment="1">
      <alignment horizontal="right" vertical="center"/>
    </xf>
    <xf numFmtId="0" fontId="2" fillId="0" borderId="7" xfId="0" applyNumberFormat="1" applyFont="1" applyBorder="1" applyAlignment="1" quotePrefix="1">
      <alignment horizontal="left" vertical="center"/>
    </xf>
    <xf numFmtId="0" fontId="2" fillId="0" borderId="7" xfId="0" applyFont="1" applyBorder="1" applyAlignment="1" quotePrefix="1">
      <alignment vertical="center" wrapText="1"/>
    </xf>
    <xf numFmtId="0" fontId="2" fillId="0" borderId="3" xfId="0" applyFont="1" applyBorder="1" applyAlignment="1" quotePrefix="1">
      <alignment horizontal="left" vertical="center"/>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Style" xfId="49"/>
    <cellStyle name="DateTimeStyle" xfId="50"/>
    <cellStyle name="IntegralNumberStyle" xfId="51"/>
    <cellStyle name="MoneyStyle" xfId="52"/>
    <cellStyle name="NumberStyle" xfId="53"/>
    <cellStyle name="PercentStyle" xfId="54"/>
    <cellStyle name="TextStyle" xfId="55"/>
    <cellStyle name="Time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7"/>
  <sheetViews>
    <sheetView showGridLines="0" showZeros="0" workbookViewId="0">
      <pane ySplit="1" topLeftCell="A2" activePane="bottomLeft" state="frozen"/>
      <selection/>
      <selection pane="bottomLeft" activeCell="H16" sqref="H16"/>
    </sheetView>
  </sheetViews>
  <sheetFormatPr defaultColWidth="8.625" defaultRowHeight="12.75" customHeight="1" outlineLevelCol="3"/>
  <cols>
    <col min="1" max="4" width="41" style="1" customWidth="1"/>
    <col min="5" max="16384" width="8.625" style="1"/>
  </cols>
  <sheetData>
    <row r="1" customHeight="1" spans="1:4">
      <c r="A1" s="2"/>
      <c r="B1" s="2"/>
      <c r="C1" s="2"/>
      <c r="D1" s="2"/>
    </row>
    <row r="2" ht="15" customHeight="1" spans="1:4">
      <c r="A2" s="48"/>
      <c r="B2" s="48"/>
      <c r="C2" s="48"/>
      <c r="D2" s="49" t="s">
        <v>0</v>
      </c>
    </row>
    <row r="3" ht="41.25" customHeight="1" spans="1:4">
      <c r="A3" s="43" t="str">
        <f>"2025"&amp;"年部门财务收支预算总表"</f>
        <v>2025年部门财务收支预算总表</v>
      </c>
    </row>
    <row r="4" ht="17.25" customHeight="1" spans="1:4">
      <c r="A4" s="46" t="s">
        <v>1</v>
      </c>
      <c r="B4" s="226"/>
      <c r="D4" s="215" t="s">
        <v>2</v>
      </c>
    </row>
    <row r="5" ht="23.25" customHeight="1" spans="1:4">
      <c r="A5" s="227" t="s">
        <v>3</v>
      </c>
      <c r="B5" s="228"/>
      <c r="C5" s="227" t="s">
        <v>4</v>
      </c>
      <c r="D5" s="228"/>
    </row>
    <row r="6" ht="24" customHeight="1" spans="1:4">
      <c r="A6" s="227" t="s">
        <v>5</v>
      </c>
      <c r="B6" s="227" t="s">
        <v>6</v>
      </c>
      <c r="C6" s="227" t="s">
        <v>7</v>
      </c>
      <c r="D6" s="227" t="s">
        <v>6</v>
      </c>
    </row>
    <row r="7" ht="17.25" customHeight="1" spans="1:4">
      <c r="A7" s="229" t="s">
        <v>8</v>
      </c>
      <c r="B7" s="230">
        <v>36130807.47</v>
      </c>
      <c r="C7" s="229" t="s">
        <v>9</v>
      </c>
      <c r="D7" s="230">
        <v>19122105.28</v>
      </c>
    </row>
    <row r="8" ht="17.25" customHeight="1" spans="1:4">
      <c r="A8" s="229" t="s">
        <v>10</v>
      </c>
      <c r="B8" s="84"/>
      <c r="C8" s="229" t="s">
        <v>11</v>
      </c>
      <c r="D8" s="230"/>
    </row>
    <row r="9" ht="17.25" customHeight="1" spans="1:4">
      <c r="A9" s="229" t="s">
        <v>12</v>
      </c>
      <c r="B9" s="84"/>
      <c r="C9" s="263" t="s">
        <v>13</v>
      </c>
      <c r="D9" s="230">
        <v>30000</v>
      </c>
    </row>
    <row r="10" ht="17.25" customHeight="1" spans="1:4">
      <c r="A10" s="229" t="s">
        <v>14</v>
      </c>
      <c r="B10" s="84"/>
      <c r="C10" s="263" t="s">
        <v>15</v>
      </c>
      <c r="D10" s="230"/>
    </row>
    <row r="11" ht="17.25" customHeight="1" spans="1:4">
      <c r="A11" s="229" t="s">
        <v>16</v>
      </c>
      <c r="B11" s="230">
        <v>1474000</v>
      </c>
      <c r="C11" s="263" t="s">
        <v>17</v>
      </c>
      <c r="D11" s="230"/>
    </row>
    <row r="12" ht="17.25" customHeight="1" spans="1:4">
      <c r="A12" s="229" t="s">
        <v>18</v>
      </c>
      <c r="B12" s="84"/>
      <c r="C12" s="263" t="s">
        <v>19</v>
      </c>
      <c r="D12" s="230">
        <v>40000</v>
      </c>
    </row>
    <row r="13" ht="17.25" customHeight="1" spans="1:4">
      <c r="A13" s="229" t="s">
        <v>20</v>
      </c>
      <c r="B13" s="84"/>
      <c r="C13" s="33" t="s">
        <v>21</v>
      </c>
      <c r="D13" s="230">
        <v>90000</v>
      </c>
    </row>
    <row r="14" ht="17.25" customHeight="1" spans="1:4">
      <c r="A14" s="229" t="s">
        <v>22</v>
      </c>
      <c r="B14" s="230">
        <v>1470000</v>
      </c>
      <c r="C14" s="33" t="s">
        <v>23</v>
      </c>
      <c r="D14" s="230">
        <v>3436784.32</v>
      </c>
    </row>
    <row r="15" ht="17.25" customHeight="1" spans="1:4">
      <c r="A15" s="229" t="s">
        <v>24</v>
      </c>
      <c r="B15" s="230"/>
      <c r="C15" s="33" t="s">
        <v>25</v>
      </c>
      <c r="D15" s="230">
        <v>1489559</v>
      </c>
    </row>
    <row r="16" ht="17.25" customHeight="1" spans="1:4">
      <c r="A16" s="229" t="s">
        <v>26</v>
      </c>
      <c r="B16" s="230">
        <v>4000</v>
      </c>
      <c r="C16" s="33" t="s">
        <v>27</v>
      </c>
      <c r="D16" s="230">
        <v>117939.54</v>
      </c>
    </row>
    <row r="17" ht="17.25" customHeight="1" spans="1:4">
      <c r="A17" s="231"/>
      <c r="B17" s="84"/>
      <c r="C17" s="33" t="s">
        <v>28</v>
      </c>
      <c r="D17" s="139">
        <v>9618415.52</v>
      </c>
    </row>
    <row r="18" ht="17.25" customHeight="1" spans="1:4">
      <c r="A18" s="232"/>
      <c r="B18" s="84"/>
      <c r="C18" s="33" t="s">
        <v>29</v>
      </c>
      <c r="D18" s="139">
        <v>1478511.81</v>
      </c>
    </row>
    <row r="19" ht="17.25" customHeight="1" spans="1:4">
      <c r="A19" s="232"/>
      <c r="B19" s="84"/>
      <c r="C19" s="33" t="s">
        <v>30</v>
      </c>
      <c r="D19" s="139">
        <v>170000</v>
      </c>
    </row>
    <row r="20" ht="17.25" customHeight="1" spans="1:4">
      <c r="A20" s="232"/>
      <c r="B20" s="84"/>
      <c r="C20" s="33" t="s">
        <v>31</v>
      </c>
      <c r="D20" s="139"/>
    </row>
    <row r="21" ht="17.25" customHeight="1" spans="1:4">
      <c r="A21" s="232"/>
      <c r="B21" s="84"/>
      <c r="C21" s="33" t="s">
        <v>32</v>
      </c>
      <c r="D21" s="139"/>
    </row>
    <row r="22" ht="17.25" customHeight="1" spans="1:4">
      <c r="A22" s="232"/>
      <c r="B22" s="84"/>
      <c r="C22" s="33" t="s">
        <v>33</v>
      </c>
      <c r="D22" s="139"/>
    </row>
    <row r="23" ht="17.25" customHeight="1" spans="1:4">
      <c r="A23" s="232"/>
      <c r="B23" s="84"/>
      <c r="C23" s="33" t="s">
        <v>34</v>
      </c>
      <c r="D23" s="139"/>
    </row>
    <row r="24" ht="17.25" customHeight="1" spans="1:4">
      <c r="A24" s="232"/>
      <c r="B24" s="84"/>
      <c r="C24" s="33" t="s">
        <v>35</v>
      </c>
      <c r="D24" s="139">
        <v>230000</v>
      </c>
    </row>
    <row r="25" ht="17.25" customHeight="1" spans="1:4">
      <c r="A25" s="232"/>
      <c r="B25" s="84"/>
      <c r="C25" s="33" t="s">
        <v>36</v>
      </c>
      <c r="D25" s="139">
        <v>1731492</v>
      </c>
    </row>
    <row r="26" ht="17.25" customHeight="1" spans="1:4">
      <c r="A26" s="232"/>
      <c r="B26" s="84"/>
      <c r="C26" s="33" t="s">
        <v>37</v>
      </c>
      <c r="D26" s="139"/>
    </row>
    <row r="27" ht="17.25" customHeight="1" spans="1:4">
      <c r="A27" s="232"/>
      <c r="B27" s="84"/>
      <c r="C27" s="231" t="s">
        <v>38</v>
      </c>
      <c r="D27" s="139"/>
    </row>
    <row r="28" ht="17.25" customHeight="1" spans="1:4">
      <c r="A28" s="232"/>
      <c r="B28" s="84"/>
      <c r="C28" s="33" t="s">
        <v>39</v>
      </c>
      <c r="D28" s="139"/>
    </row>
    <row r="29" ht="16.5" customHeight="1" spans="1:4">
      <c r="A29" s="232"/>
      <c r="B29" s="84"/>
      <c r="C29" s="33" t="s">
        <v>40</v>
      </c>
      <c r="D29" s="139"/>
    </row>
    <row r="30" ht="16.5" customHeight="1" spans="1:4">
      <c r="A30" s="232"/>
      <c r="B30" s="84"/>
      <c r="C30" s="231" t="s">
        <v>41</v>
      </c>
      <c r="D30" s="139">
        <v>50000</v>
      </c>
    </row>
    <row r="31" ht="17.25" customHeight="1" spans="1:4">
      <c r="A31" s="232"/>
      <c r="B31" s="84"/>
      <c r="C31" s="231" t="s">
        <v>42</v>
      </c>
      <c r="D31" s="84"/>
    </row>
    <row r="32" ht="17.25" customHeight="1" spans="1:4">
      <c r="A32" s="232"/>
      <c r="B32" s="84"/>
      <c r="C32" s="33" t="s">
        <v>43</v>
      </c>
      <c r="D32" s="84"/>
    </row>
    <row r="33" ht="16.5" customHeight="1" spans="1:4">
      <c r="A33" s="232" t="s">
        <v>44</v>
      </c>
      <c r="B33" s="264">
        <v>37604807.47</v>
      </c>
      <c r="C33" s="232" t="s">
        <v>45</v>
      </c>
      <c r="D33" s="234">
        <v>37604807.47</v>
      </c>
    </row>
    <row r="34" ht="16.5" customHeight="1" spans="1:4">
      <c r="A34" s="231" t="s">
        <v>46</v>
      </c>
      <c r="B34" s="84"/>
      <c r="C34" s="231" t="s">
        <v>47</v>
      </c>
      <c r="D34" s="84"/>
    </row>
    <row r="35" ht="16.5" customHeight="1" spans="1:4">
      <c r="A35" s="33" t="s">
        <v>48</v>
      </c>
      <c r="B35" s="84"/>
      <c r="C35" s="33" t="s">
        <v>48</v>
      </c>
      <c r="D35" s="84"/>
    </row>
    <row r="36" ht="16.5" customHeight="1" spans="1:4">
      <c r="A36" s="33" t="s">
        <v>49</v>
      </c>
      <c r="B36" s="84"/>
      <c r="C36" s="33" t="s">
        <v>50</v>
      </c>
      <c r="D36" s="84"/>
    </row>
    <row r="37" ht="16.5" customHeight="1" spans="1:4">
      <c r="A37" s="233" t="s">
        <v>51</v>
      </c>
      <c r="B37" s="234">
        <v>37604807.47</v>
      </c>
      <c r="C37" s="233" t="s">
        <v>52</v>
      </c>
      <c r="D37" s="234">
        <v>37604807.47</v>
      </c>
    </row>
  </sheetData>
  <mergeCells count="4">
    <mergeCell ref="A3:D3"/>
    <mergeCell ref="A4:B4"/>
    <mergeCell ref="A5:B5"/>
    <mergeCell ref="C5:D5"/>
  </mergeCells>
  <printOptions horizontalCentered="1"/>
  <pageMargins left="0.96" right="0.96" top="0.72" bottom="0.72" header="0" footer="0"/>
  <pageSetup paperSize="9"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12"/>
  <sheetViews>
    <sheetView showZeros="0" workbookViewId="0">
      <pane ySplit="1" topLeftCell="A2" activePane="bottomLeft" state="frozen"/>
      <selection/>
      <selection pane="bottomLeft" activeCell="C21" sqref="C21"/>
    </sheetView>
  </sheetViews>
  <sheetFormatPr defaultColWidth="9.125" defaultRowHeight="14.25" customHeight="1" outlineLevelCol="5"/>
  <cols>
    <col min="1" max="1" width="32.125" style="1" customWidth="1"/>
    <col min="2" max="2" width="20.75" style="1" customWidth="1"/>
    <col min="3" max="3" width="32.125" style="1" customWidth="1"/>
    <col min="4" max="4" width="27.75" style="1" customWidth="1"/>
    <col min="5" max="6" width="36.75" style="1" customWidth="1"/>
    <col min="7" max="16384" width="9.125" style="1"/>
  </cols>
  <sheetData>
    <row r="1" customHeight="1" spans="1:6">
      <c r="A1" s="2"/>
      <c r="B1" s="2"/>
      <c r="C1" s="2"/>
      <c r="D1" s="2"/>
      <c r="E1" s="2"/>
      <c r="F1" s="2"/>
    </row>
    <row r="2" ht="12" customHeight="1" spans="1:6">
      <c r="A2" s="145"/>
      <c r="B2" s="146"/>
      <c r="C2" s="145"/>
      <c r="D2" s="147"/>
      <c r="E2" s="147"/>
      <c r="F2" s="148" t="s">
        <v>1475</v>
      </c>
    </row>
    <row r="3" ht="42" customHeight="1" spans="1:6">
      <c r="A3" s="149" t="str">
        <f>"2025"&amp;"年部门政府性基金预算支出预算表"</f>
        <v>2025年部门政府性基金预算支出预算表</v>
      </c>
      <c r="B3" s="149" t="s">
        <v>1476</v>
      </c>
      <c r="C3" s="150"/>
      <c r="D3" s="151"/>
      <c r="E3" s="151"/>
      <c r="F3" s="151"/>
    </row>
    <row r="4" ht="13.5" customHeight="1" spans="1:6">
      <c r="A4" s="6" t="s">
        <v>1</v>
      </c>
      <c r="B4" s="6" t="s">
        <v>1477</v>
      </c>
      <c r="C4" s="145"/>
      <c r="D4" s="147"/>
      <c r="E4" s="147"/>
      <c r="F4" s="148" t="s">
        <v>2</v>
      </c>
    </row>
    <row r="5" ht="19.5" customHeight="1" spans="1:6">
      <c r="A5" s="152" t="s">
        <v>344</v>
      </c>
      <c r="B5" s="153" t="s">
        <v>73</v>
      </c>
      <c r="C5" s="152" t="s">
        <v>74</v>
      </c>
      <c r="D5" s="12" t="s">
        <v>1478</v>
      </c>
      <c r="E5" s="13"/>
      <c r="F5" s="14"/>
    </row>
    <row r="6" ht="18.75" customHeight="1" spans="1:6">
      <c r="A6" s="154"/>
      <c r="B6" s="155"/>
      <c r="C6" s="154"/>
      <c r="D6" s="17" t="s">
        <v>56</v>
      </c>
      <c r="E6" s="12" t="s">
        <v>76</v>
      </c>
      <c r="F6" s="17" t="s">
        <v>77</v>
      </c>
    </row>
    <row r="7" ht="18.75" customHeight="1" spans="1:6">
      <c r="A7" s="72">
        <v>1</v>
      </c>
      <c r="B7" s="156" t="s">
        <v>84</v>
      </c>
      <c r="C7" s="72">
        <v>3</v>
      </c>
      <c r="D7" s="157">
        <v>4</v>
      </c>
      <c r="E7" s="157">
        <v>5</v>
      </c>
      <c r="F7" s="157">
        <v>6</v>
      </c>
    </row>
    <row r="8" ht="21" customHeight="1" spans="1:6">
      <c r="A8" s="33"/>
      <c r="B8" s="33"/>
      <c r="C8" s="33"/>
      <c r="D8" s="84"/>
      <c r="E8" s="84"/>
      <c r="F8" s="84"/>
    </row>
    <row r="9" ht="21" customHeight="1" spans="1:6">
      <c r="A9" s="33"/>
      <c r="B9" s="33"/>
      <c r="C9" s="33"/>
      <c r="D9" s="84"/>
      <c r="E9" s="84"/>
      <c r="F9" s="84"/>
    </row>
    <row r="10" ht="18.75" customHeight="1" spans="1:6">
      <c r="A10" s="158" t="s">
        <v>334</v>
      </c>
      <c r="B10" s="158" t="s">
        <v>334</v>
      </c>
      <c r="C10" s="159" t="s">
        <v>334</v>
      </c>
      <c r="D10" s="84"/>
      <c r="E10" s="84"/>
      <c r="F10" s="84"/>
    </row>
    <row r="12" customHeight="1" spans="1:6">
      <c r="A12" s="1" t="s">
        <v>1479</v>
      </c>
    </row>
  </sheetData>
  <mergeCells count="7">
    <mergeCell ref="A3:F3"/>
    <mergeCell ref="A4:C4"/>
    <mergeCell ref="D5:F5"/>
    <mergeCell ref="A10:C10"/>
    <mergeCell ref="A5:A6"/>
    <mergeCell ref="B5:B6"/>
    <mergeCell ref="C5:C6"/>
  </mergeCells>
  <printOptions horizontalCentered="1"/>
  <pageMargins left="0.37" right="0.37" top="0.56" bottom="0.56" header="0.48" footer="0.48"/>
  <pageSetup paperSize="9" scale="98"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39"/>
  <sheetViews>
    <sheetView showZeros="0" workbookViewId="0">
      <pane ySplit="1" topLeftCell="A2" activePane="bottomLeft" state="frozen"/>
      <selection/>
      <selection pane="bottomLeft" activeCell="E32" sqref="E32"/>
    </sheetView>
  </sheetViews>
  <sheetFormatPr defaultColWidth="9.125" defaultRowHeight="14.25" customHeight="1"/>
  <cols>
    <col min="1" max="2" width="32.625" customWidth="1"/>
    <col min="3" max="3" width="41.125" customWidth="1"/>
    <col min="4" max="4" width="21.75" customWidth="1"/>
    <col min="5" max="5" width="35.25" customWidth="1"/>
    <col min="6" max="6" width="7.75" customWidth="1"/>
    <col min="7" max="7" width="11.125" customWidth="1"/>
    <col min="8" max="8" width="13.25" customWidth="1"/>
    <col min="9" max="18" width="20" customWidth="1"/>
    <col min="19" max="19" width="19.875" customWidth="1"/>
  </cols>
  <sheetData>
    <row r="1" customHeight="1" spans="1:19">
      <c r="A1" s="85"/>
      <c r="B1" s="85"/>
      <c r="C1" s="85"/>
      <c r="D1" s="85"/>
      <c r="E1" s="85"/>
      <c r="F1" s="85"/>
      <c r="G1" s="85"/>
      <c r="H1" s="85"/>
      <c r="I1" s="85"/>
      <c r="J1" s="85"/>
      <c r="K1" s="85"/>
      <c r="L1" s="85"/>
      <c r="M1" s="85"/>
      <c r="N1" s="85"/>
      <c r="O1" s="85"/>
      <c r="P1" s="85"/>
      <c r="Q1" s="85"/>
      <c r="R1" s="85"/>
      <c r="S1" s="85"/>
    </row>
    <row r="2" ht="15.75" customHeight="1" spans="1:19">
      <c r="B2" s="87"/>
      <c r="C2" s="87"/>
      <c r="R2" s="128"/>
      <c r="S2" s="128" t="s">
        <v>1480</v>
      </c>
    </row>
    <row r="3" ht="41.25" customHeight="1" spans="1:19">
      <c r="A3" s="90" t="str">
        <f>"2025"&amp;"年部门政府采购预算表"</f>
        <v>2025年部门政府采购预算表</v>
      </c>
      <c r="B3" s="91"/>
      <c r="C3" s="91"/>
      <c r="D3" s="129"/>
      <c r="E3" s="129"/>
      <c r="F3" s="129"/>
      <c r="G3" s="129"/>
      <c r="H3" s="129"/>
      <c r="I3" s="129"/>
      <c r="J3" s="129"/>
      <c r="K3" s="129"/>
      <c r="L3" s="129"/>
      <c r="M3" s="91"/>
      <c r="N3" s="129"/>
      <c r="O3" s="129"/>
      <c r="P3" s="91"/>
      <c r="Q3" s="129"/>
      <c r="R3" s="91"/>
      <c r="S3" s="91"/>
    </row>
    <row r="4" ht="18.75" customHeight="1" spans="1:19">
      <c r="A4" s="130" t="s">
        <v>1</v>
      </c>
      <c r="B4" s="95"/>
      <c r="C4" s="95"/>
      <c r="D4" s="131"/>
      <c r="E4" s="131"/>
      <c r="F4" s="131"/>
      <c r="G4" s="131"/>
      <c r="H4" s="131"/>
      <c r="I4" s="131"/>
      <c r="J4" s="131"/>
      <c r="K4" s="131"/>
      <c r="L4" s="131"/>
      <c r="R4" s="132"/>
      <c r="S4" s="133" t="s">
        <v>2</v>
      </c>
    </row>
    <row r="5" ht="15.75" customHeight="1" spans="1:19">
      <c r="A5" s="98" t="s">
        <v>343</v>
      </c>
      <c r="B5" s="99" t="s">
        <v>344</v>
      </c>
      <c r="C5" s="99" t="s">
        <v>1481</v>
      </c>
      <c r="D5" s="100" t="s">
        <v>1482</v>
      </c>
      <c r="E5" s="100" t="s">
        <v>1483</v>
      </c>
      <c r="F5" s="100" t="s">
        <v>1484</v>
      </c>
      <c r="G5" s="100" t="s">
        <v>1485</v>
      </c>
      <c r="H5" s="100" t="s">
        <v>1486</v>
      </c>
      <c r="I5" s="101" t="s">
        <v>351</v>
      </c>
      <c r="J5" s="101"/>
      <c r="K5" s="101"/>
      <c r="L5" s="101"/>
      <c r="M5" s="102"/>
      <c r="N5" s="101"/>
      <c r="O5" s="101"/>
      <c r="P5" s="103"/>
      <c r="Q5" s="101"/>
      <c r="R5" s="102"/>
      <c r="S5" s="104"/>
    </row>
    <row r="6" ht="17.25" customHeight="1" spans="1:19">
      <c r="A6" s="105"/>
      <c r="B6" s="106"/>
      <c r="C6" s="106"/>
      <c r="D6" s="107"/>
      <c r="E6" s="107"/>
      <c r="F6" s="107"/>
      <c r="G6" s="107"/>
      <c r="H6" s="107"/>
      <c r="I6" s="107" t="s">
        <v>56</v>
      </c>
      <c r="J6" s="107" t="s">
        <v>59</v>
      </c>
      <c r="K6" s="107" t="s">
        <v>1487</v>
      </c>
      <c r="L6" s="107" t="s">
        <v>1488</v>
      </c>
      <c r="M6" s="108" t="s">
        <v>1489</v>
      </c>
      <c r="N6" s="109" t="s">
        <v>1490</v>
      </c>
      <c r="O6" s="109"/>
      <c r="P6" s="110"/>
      <c r="Q6" s="109"/>
      <c r="R6" s="111"/>
      <c r="S6" s="112"/>
    </row>
    <row r="7" ht="54" customHeight="1" spans="1:19">
      <c r="A7" s="113"/>
      <c r="B7" s="112"/>
      <c r="C7" s="112"/>
      <c r="D7" s="114"/>
      <c r="E7" s="114"/>
      <c r="F7" s="114"/>
      <c r="G7" s="114"/>
      <c r="H7" s="114"/>
      <c r="I7" s="114"/>
      <c r="J7" s="114" t="s">
        <v>58</v>
      </c>
      <c r="K7" s="114"/>
      <c r="L7" s="114"/>
      <c r="M7" s="115"/>
      <c r="N7" s="114" t="s">
        <v>58</v>
      </c>
      <c r="O7" s="114" t="s">
        <v>65</v>
      </c>
      <c r="P7" s="112" t="s">
        <v>66</v>
      </c>
      <c r="Q7" s="114" t="s">
        <v>67</v>
      </c>
      <c r="R7" s="115" t="s">
        <v>68</v>
      </c>
      <c r="S7" s="112" t="s">
        <v>69</v>
      </c>
    </row>
    <row r="8" ht="18" customHeight="1" spans="1:19">
      <c r="A8" s="134">
        <v>1</v>
      </c>
      <c r="B8" s="134" t="s">
        <v>84</v>
      </c>
      <c r="C8" s="135">
        <v>3</v>
      </c>
      <c r="D8" s="135">
        <v>4</v>
      </c>
      <c r="E8" s="134">
        <v>5</v>
      </c>
      <c r="F8" s="134">
        <v>6</v>
      </c>
      <c r="G8" s="134">
        <v>7</v>
      </c>
      <c r="H8" s="134">
        <v>8</v>
      </c>
      <c r="I8" s="134">
        <v>9</v>
      </c>
      <c r="J8" s="134">
        <v>10</v>
      </c>
      <c r="K8" s="134">
        <v>11</v>
      </c>
      <c r="L8" s="134">
        <v>12</v>
      </c>
      <c r="M8" s="134">
        <v>13</v>
      </c>
      <c r="N8" s="134">
        <v>14</v>
      </c>
      <c r="O8" s="134">
        <v>15</v>
      </c>
      <c r="P8" s="134">
        <v>16</v>
      </c>
      <c r="Q8" s="134">
        <v>17</v>
      </c>
      <c r="R8" s="134">
        <v>18</v>
      </c>
      <c r="S8" s="134">
        <v>19</v>
      </c>
    </row>
    <row r="9" ht="18" customHeight="1" spans="1:19">
      <c r="A9" s="136" t="s">
        <v>71</v>
      </c>
      <c r="B9" s="136" t="s">
        <v>71</v>
      </c>
      <c r="C9" s="137" t="s">
        <v>473</v>
      </c>
      <c r="D9" s="136" t="s">
        <v>1491</v>
      </c>
      <c r="E9" s="136" t="s">
        <v>1492</v>
      </c>
      <c r="F9" s="136" t="s">
        <v>1493</v>
      </c>
      <c r="G9" s="138">
        <v>1</v>
      </c>
      <c r="H9" s="134"/>
      <c r="I9" s="139">
        <v>40000</v>
      </c>
      <c r="J9" s="139">
        <v>40000</v>
      </c>
      <c r="K9" s="134"/>
      <c r="L9" s="134"/>
      <c r="M9" s="134"/>
      <c r="N9" s="134"/>
      <c r="O9" s="134"/>
      <c r="P9" s="134"/>
      <c r="Q9" s="134"/>
      <c r="R9" s="134"/>
      <c r="S9" s="134"/>
    </row>
    <row r="10" ht="18" customHeight="1" spans="1:19">
      <c r="A10" s="136" t="s">
        <v>71</v>
      </c>
      <c r="B10" s="136" t="s">
        <v>71</v>
      </c>
      <c r="C10" s="137" t="s">
        <v>473</v>
      </c>
      <c r="D10" s="136" t="s">
        <v>1494</v>
      </c>
      <c r="E10" s="136" t="s">
        <v>1494</v>
      </c>
      <c r="F10" s="136" t="s">
        <v>1493</v>
      </c>
      <c r="G10" s="138">
        <v>1</v>
      </c>
      <c r="H10" s="134"/>
      <c r="I10" s="139">
        <v>162400</v>
      </c>
      <c r="J10" s="139">
        <v>162400</v>
      </c>
      <c r="K10" s="134"/>
      <c r="L10" s="134"/>
      <c r="M10" s="134"/>
      <c r="N10" s="134"/>
      <c r="O10" s="134"/>
      <c r="P10" s="134"/>
      <c r="Q10" s="134"/>
      <c r="R10" s="134"/>
      <c r="S10" s="134"/>
    </row>
    <row r="11" ht="18" customHeight="1" spans="1:19">
      <c r="A11" s="136" t="s">
        <v>71</v>
      </c>
      <c r="B11" s="136" t="s">
        <v>71</v>
      </c>
      <c r="C11" s="137" t="s">
        <v>493</v>
      </c>
      <c r="D11" s="136" t="s">
        <v>1495</v>
      </c>
      <c r="E11" s="136" t="s">
        <v>1496</v>
      </c>
      <c r="F11" s="136" t="s">
        <v>1493</v>
      </c>
      <c r="G11" s="138">
        <v>1</v>
      </c>
      <c r="H11" s="134"/>
      <c r="I11" s="139">
        <v>8000</v>
      </c>
      <c r="J11" s="139">
        <v>8000</v>
      </c>
      <c r="K11" s="134"/>
      <c r="L11" s="134"/>
      <c r="M11" s="134"/>
      <c r="N11" s="134"/>
      <c r="O11" s="134"/>
      <c r="P11" s="134"/>
      <c r="Q11" s="134"/>
      <c r="R11" s="134"/>
      <c r="S11" s="134"/>
    </row>
    <row r="12" ht="18" customHeight="1" spans="1:19">
      <c r="A12" s="136" t="s">
        <v>71</v>
      </c>
      <c r="B12" s="136" t="s">
        <v>71</v>
      </c>
      <c r="C12" s="137" t="s">
        <v>493</v>
      </c>
      <c r="D12" s="136" t="s">
        <v>1497</v>
      </c>
      <c r="E12" s="136" t="s">
        <v>1497</v>
      </c>
      <c r="F12" s="136" t="s">
        <v>1493</v>
      </c>
      <c r="G12" s="138">
        <v>1</v>
      </c>
      <c r="H12" s="134"/>
      <c r="I12" s="139">
        <v>18500</v>
      </c>
      <c r="J12" s="139">
        <v>18500</v>
      </c>
      <c r="K12" s="134"/>
      <c r="L12" s="134"/>
      <c r="M12" s="134"/>
      <c r="N12" s="134"/>
      <c r="O12" s="134"/>
      <c r="P12" s="134"/>
      <c r="Q12" s="134"/>
      <c r="R12" s="134"/>
      <c r="S12" s="134"/>
    </row>
    <row r="13" ht="18" customHeight="1" spans="1:19">
      <c r="A13" s="136" t="s">
        <v>71</v>
      </c>
      <c r="B13" s="136" t="s">
        <v>71</v>
      </c>
      <c r="C13" s="137" t="s">
        <v>493</v>
      </c>
      <c r="D13" s="136" t="s">
        <v>1498</v>
      </c>
      <c r="E13" s="136" t="s">
        <v>1498</v>
      </c>
      <c r="F13" s="136" t="s">
        <v>1493</v>
      </c>
      <c r="G13" s="138">
        <v>1</v>
      </c>
      <c r="H13" s="134"/>
      <c r="I13" s="139">
        <v>3500</v>
      </c>
      <c r="J13" s="139">
        <v>3500</v>
      </c>
      <c r="K13" s="134"/>
      <c r="L13" s="134"/>
      <c r="M13" s="134"/>
      <c r="N13" s="134"/>
      <c r="O13" s="134"/>
      <c r="P13" s="134"/>
      <c r="Q13" s="134"/>
      <c r="R13" s="134"/>
      <c r="S13" s="134"/>
    </row>
    <row r="14" ht="18" customHeight="1" spans="1:19">
      <c r="A14" s="136" t="s">
        <v>71</v>
      </c>
      <c r="B14" s="136" t="s">
        <v>71</v>
      </c>
      <c r="C14" s="137" t="s">
        <v>435</v>
      </c>
      <c r="D14" s="136" t="s">
        <v>1499</v>
      </c>
      <c r="E14" s="136" t="s">
        <v>1495</v>
      </c>
      <c r="F14" s="136" t="s">
        <v>1493</v>
      </c>
      <c r="G14" s="138">
        <v>1</v>
      </c>
      <c r="H14" s="134"/>
      <c r="I14" s="139">
        <v>16750</v>
      </c>
      <c r="J14" s="139">
        <v>16750</v>
      </c>
      <c r="K14" s="134"/>
      <c r="L14" s="134"/>
      <c r="M14" s="134"/>
      <c r="N14" s="134"/>
      <c r="O14" s="134"/>
      <c r="P14" s="134"/>
      <c r="Q14" s="134"/>
      <c r="R14" s="134"/>
      <c r="S14" s="134"/>
    </row>
    <row r="15" ht="18" customHeight="1" spans="1:19">
      <c r="A15" s="136" t="s">
        <v>71</v>
      </c>
      <c r="B15" s="136" t="s">
        <v>71</v>
      </c>
      <c r="C15" s="137" t="s">
        <v>435</v>
      </c>
      <c r="D15" s="136" t="s">
        <v>1500</v>
      </c>
      <c r="E15" s="136" t="s">
        <v>1497</v>
      </c>
      <c r="F15" s="136" t="s">
        <v>1493</v>
      </c>
      <c r="G15" s="138">
        <v>1</v>
      </c>
      <c r="H15" s="134"/>
      <c r="I15" s="139">
        <v>39000</v>
      </c>
      <c r="J15" s="139">
        <v>39000</v>
      </c>
      <c r="K15" s="134"/>
      <c r="L15" s="134"/>
      <c r="M15" s="134"/>
      <c r="N15" s="134"/>
      <c r="O15" s="134"/>
      <c r="P15" s="134"/>
      <c r="Q15" s="134"/>
      <c r="R15" s="134"/>
      <c r="S15" s="134"/>
    </row>
    <row r="16" ht="18" customHeight="1" spans="1:19">
      <c r="A16" s="136" t="s">
        <v>71</v>
      </c>
      <c r="B16" s="136" t="s">
        <v>71</v>
      </c>
      <c r="C16" s="137" t="s">
        <v>435</v>
      </c>
      <c r="D16" s="136" t="s">
        <v>1501</v>
      </c>
      <c r="E16" s="136" t="s">
        <v>1498</v>
      </c>
      <c r="F16" s="136" t="s">
        <v>1493</v>
      </c>
      <c r="G16" s="138">
        <v>1</v>
      </c>
      <c r="H16" s="134"/>
      <c r="I16" s="139">
        <v>8230</v>
      </c>
      <c r="J16" s="139">
        <v>8230</v>
      </c>
      <c r="K16" s="134"/>
      <c r="L16" s="134"/>
      <c r="M16" s="134"/>
      <c r="N16" s="134"/>
      <c r="O16" s="134"/>
      <c r="P16" s="134"/>
      <c r="Q16" s="134"/>
      <c r="R16" s="134"/>
      <c r="S16" s="134"/>
    </row>
    <row r="17" ht="18" customHeight="1" spans="1:19">
      <c r="A17" s="136" t="s">
        <v>71</v>
      </c>
      <c r="B17" s="136" t="s">
        <v>71</v>
      </c>
      <c r="C17" s="137" t="s">
        <v>403</v>
      </c>
      <c r="D17" s="136" t="s">
        <v>1502</v>
      </c>
      <c r="E17" s="136" t="s">
        <v>1503</v>
      </c>
      <c r="F17" s="136" t="s">
        <v>1493</v>
      </c>
      <c r="G17" s="138">
        <v>1</v>
      </c>
      <c r="H17" s="134"/>
      <c r="I17" s="139">
        <v>25410</v>
      </c>
      <c r="J17" s="139">
        <v>25410</v>
      </c>
      <c r="K17" s="134"/>
      <c r="L17" s="134"/>
      <c r="M17" s="134"/>
      <c r="N17" s="134"/>
      <c r="O17" s="134"/>
      <c r="P17" s="134"/>
      <c r="Q17" s="134"/>
      <c r="R17" s="134"/>
      <c r="S17" s="134"/>
    </row>
    <row r="18" ht="18" customHeight="1" spans="1:19">
      <c r="A18" s="136" t="s">
        <v>71</v>
      </c>
      <c r="B18" s="136" t="s">
        <v>71</v>
      </c>
      <c r="C18" s="137" t="s">
        <v>403</v>
      </c>
      <c r="D18" s="136" t="s">
        <v>1504</v>
      </c>
      <c r="E18" s="136" t="s">
        <v>1505</v>
      </c>
      <c r="F18" s="136" t="s">
        <v>1493</v>
      </c>
      <c r="G18" s="138">
        <v>1</v>
      </c>
      <c r="H18" s="134"/>
      <c r="I18" s="139">
        <v>26630</v>
      </c>
      <c r="J18" s="139">
        <v>26630</v>
      </c>
      <c r="K18" s="134"/>
      <c r="L18" s="134"/>
      <c r="M18" s="134"/>
      <c r="N18" s="134"/>
      <c r="O18" s="134"/>
      <c r="P18" s="134"/>
      <c r="Q18" s="134"/>
      <c r="R18" s="134"/>
      <c r="S18" s="134"/>
    </row>
    <row r="19" ht="18" customHeight="1" spans="1:19">
      <c r="A19" s="136" t="s">
        <v>71</v>
      </c>
      <c r="B19" s="136" t="s">
        <v>71</v>
      </c>
      <c r="C19" s="137" t="s">
        <v>403</v>
      </c>
      <c r="D19" s="136" t="s">
        <v>1506</v>
      </c>
      <c r="E19" s="136" t="s">
        <v>1494</v>
      </c>
      <c r="F19" s="136" t="s">
        <v>1493</v>
      </c>
      <c r="G19" s="138">
        <v>1</v>
      </c>
      <c r="H19" s="134"/>
      <c r="I19" s="139">
        <v>87600</v>
      </c>
      <c r="J19" s="139">
        <v>87600</v>
      </c>
      <c r="K19" s="134"/>
      <c r="L19" s="134"/>
      <c r="M19" s="134"/>
      <c r="N19" s="134"/>
      <c r="O19" s="134"/>
      <c r="P19" s="134"/>
      <c r="Q19" s="134"/>
      <c r="R19" s="134"/>
      <c r="S19" s="134"/>
    </row>
    <row r="20" ht="18" customHeight="1" spans="1:19">
      <c r="A20" s="136" t="s">
        <v>71</v>
      </c>
      <c r="B20" s="136" t="s">
        <v>71</v>
      </c>
      <c r="C20" s="137" t="s">
        <v>433</v>
      </c>
      <c r="D20" s="136" t="s">
        <v>1507</v>
      </c>
      <c r="E20" s="136" t="s">
        <v>1503</v>
      </c>
      <c r="F20" s="136" t="s">
        <v>1493</v>
      </c>
      <c r="G20" s="138">
        <v>1</v>
      </c>
      <c r="H20" s="134"/>
      <c r="I20" s="139">
        <v>9750</v>
      </c>
      <c r="J20" s="139">
        <v>9750</v>
      </c>
      <c r="K20" s="134"/>
      <c r="L20" s="134"/>
      <c r="M20" s="134"/>
      <c r="N20" s="134"/>
      <c r="O20" s="134"/>
      <c r="P20" s="134"/>
      <c r="Q20" s="134"/>
      <c r="R20" s="134"/>
      <c r="S20" s="134"/>
    </row>
    <row r="21" ht="18" customHeight="1" spans="1:19">
      <c r="A21" s="136" t="s">
        <v>71</v>
      </c>
      <c r="B21" s="136" t="s">
        <v>71</v>
      </c>
      <c r="C21" s="137" t="s">
        <v>433</v>
      </c>
      <c r="D21" s="136" t="s">
        <v>1508</v>
      </c>
      <c r="E21" s="136" t="s">
        <v>1503</v>
      </c>
      <c r="F21" s="136" t="s">
        <v>1493</v>
      </c>
      <c r="G21" s="138">
        <v>1</v>
      </c>
      <c r="H21" s="134"/>
      <c r="I21" s="139">
        <v>11190</v>
      </c>
      <c r="J21" s="139">
        <v>11190</v>
      </c>
      <c r="K21" s="134"/>
      <c r="L21" s="134"/>
      <c r="M21" s="134"/>
      <c r="N21" s="134"/>
      <c r="O21" s="134"/>
      <c r="P21" s="134"/>
      <c r="Q21" s="134"/>
      <c r="R21" s="134"/>
      <c r="S21" s="134"/>
    </row>
    <row r="22" ht="18" customHeight="1" spans="1:19">
      <c r="A22" s="136" t="s">
        <v>71</v>
      </c>
      <c r="B22" s="136" t="s">
        <v>71</v>
      </c>
      <c r="C22" s="137" t="s">
        <v>433</v>
      </c>
      <c r="D22" s="136" t="s">
        <v>1509</v>
      </c>
      <c r="E22" s="136" t="s">
        <v>1503</v>
      </c>
      <c r="F22" s="136" t="s">
        <v>1493</v>
      </c>
      <c r="G22" s="138">
        <v>1</v>
      </c>
      <c r="H22" s="134"/>
      <c r="I22" s="139">
        <v>1950</v>
      </c>
      <c r="J22" s="139">
        <v>1950</v>
      </c>
      <c r="K22" s="134"/>
      <c r="L22" s="134"/>
      <c r="M22" s="134"/>
      <c r="N22" s="134"/>
      <c r="O22" s="134"/>
      <c r="P22" s="134"/>
      <c r="Q22" s="134"/>
      <c r="R22" s="134"/>
      <c r="S22" s="134"/>
    </row>
    <row r="23" ht="18" customHeight="1" spans="1:19">
      <c r="A23" s="136" t="s">
        <v>71</v>
      </c>
      <c r="B23" s="136" t="s">
        <v>71</v>
      </c>
      <c r="C23" s="137" t="s">
        <v>433</v>
      </c>
      <c r="D23" s="136" t="s">
        <v>1510</v>
      </c>
      <c r="E23" s="136" t="s">
        <v>1503</v>
      </c>
      <c r="F23" s="136" t="s">
        <v>1493</v>
      </c>
      <c r="G23" s="138">
        <v>1</v>
      </c>
      <c r="H23" s="134"/>
      <c r="I23" s="139">
        <v>7950</v>
      </c>
      <c r="J23" s="139">
        <v>7950</v>
      </c>
      <c r="K23" s="134"/>
      <c r="L23" s="134"/>
      <c r="M23" s="134"/>
      <c r="N23" s="134"/>
      <c r="O23" s="134"/>
      <c r="P23" s="134"/>
      <c r="Q23" s="134"/>
      <c r="R23" s="134"/>
      <c r="S23" s="134"/>
    </row>
    <row r="24" ht="18" customHeight="1" spans="1:19">
      <c r="A24" s="136" t="s">
        <v>71</v>
      </c>
      <c r="B24" s="136" t="s">
        <v>71</v>
      </c>
      <c r="C24" s="137" t="s">
        <v>433</v>
      </c>
      <c r="D24" s="136" t="s">
        <v>1511</v>
      </c>
      <c r="E24" s="136" t="s">
        <v>1503</v>
      </c>
      <c r="F24" s="136" t="s">
        <v>1493</v>
      </c>
      <c r="G24" s="138">
        <v>1</v>
      </c>
      <c r="H24" s="134"/>
      <c r="I24" s="139">
        <v>11700</v>
      </c>
      <c r="J24" s="139">
        <v>11700</v>
      </c>
      <c r="K24" s="134"/>
      <c r="L24" s="134"/>
      <c r="M24" s="134"/>
      <c r="N24" s="134"/>
      <c r="O24" s="134"/>
      <c r="P24" s="134"/>
      <c r="Q24" s="134"/>
      <c r="R24" s="134"/>
      <c r="S24" s="134"/>
    </row>
    <row r="25" ht="18" customHeight="1" spans="1:19">
      <c r="A25" s="136" t="s">
        <v>71</v>
      </c>
      <c r="B25" s="136" t="s">
        <v>71</v>
      </c>
      <c r="C25" s="137" t="s">
        <v>433</v>
      </c>
      <c r="D25" s="136" t="s">
        <v>1512</v>
      </c>
      <c r="E25" s="136" t="s">
        <v>1503</v>
      </c>
      <c r="F25" s="136" t="s">
        <v>1493</v>
      </c>
      <c r="G25" s="138">
        <v>1</v>
      </c>
      <c r="H25" s="134"/>
      <c r="I25" s="139">
        <v>4620</v>
      </c>
      <c r="J25" s="139">
        <v>4620</v>
      </c>
      <c r="K25" s="134"/>
      <c r="L25" s="134"/>
      <c r="M25" s="134"/>
      <c r="N25" s="134"/>
      <c r="O25" s="134"/>
      <c r="P25" s="134"/>
      <c r="Q25" s="134"/>
      <c r="R25" s="134"/>
      <c r="S25" s="134"/>
    </row>
    <row r="26" ht="18" customHeight="1" spans="1:19">
      <c r="A26" s="136" t="s">
        <v>71</v>
      </c>
      <c r="B26" s="136" t="s">
        <v>71</v>
      </c>
      <c r="C26" s="137" t="s">
        <v>433</v>
      </c>
      <c r="D26" s="136" t="s">
        <v>1513</v>
      </c>
      <c r="E26" s="136" t="s">
        <v>1503</v>
      </c>
      <c r="F26" s="136" t="s">
        <v>1493</v>
      </c>
      <c r="G26" s="138">
        <v>1</v>
      </c>
      <c r="H26" s="134"/>
      <c r="I26" s="139">
        <v>10020</v>
      </c>
      <c r="J26" s="139">
        <v>10020</v>
      </c>
      <c r="K26" s="134"/>
      <c r="L26" s="134"/>
      <c r="M26" s="134"/>
      <c r="N26" s="134"/>
      <c r="O26" s="134"/>
      <c r="P26" s="134"/>
      <c r="Q26" s="134"/>
      <c r="R26" s="134"/>
      <c r="S26" s="134"/>
    </row>
    <row r="27" ht="18" customHeight="1" spans="1:19">
      <c r="A27" s="136" t="s">
        <v>71</v>
      </c>
      <c r="B27" s="136" t="s">
        <v>71</v>
      </c>
      <c r="C27" s="137" t="s">
        <v>433</v>
      </c>
      <c r="D27" s="136" t="s">
        <v>1514</v>
      </c>
      <c r="E27" s="136" t="s">
        <v>1503</v>
      </c>
      <c r="F27" s="136" t="s">
        <v>1493</v>
      </c>
      <c r="G27" s="138">
        <v>1</v>
      </c>
      <c r="H27" s="134"/>
      <c r="I27" s="139">
        <v>9030</v>
      </c>
      <c r="J27" s="139">
        <v>9030</v>
      </c>
      <c r="K27" s="134"/>
      <c r="L27" s="134"/>
      <c r="M27" s="134"/>
      <c r="N27" s="134"/>
      <c r="O27" s="134"/>
      <c r="P27" s="134"/>
      <c r="Q27" s="134"/>
      <c r="R27" s="134"/>
      <c r="S27" s="134"/>
    </row>
    <row r="28" ht="18" customHeight="1" spans="1:19">
      <c r="A28" s="136" t="s">
        <v>71</v>
      </c>
      <c r="B28" s="136" t="s">
        <v>71</v>
      </c>
      <c r="C28" s="137" t="s">
        <v>433</v>
      </c>
      <c r="D28" s="136" t="s">
        <v>1515</v>
      </c>
      <c r="E28" s="136" t="s">
        <v>1505</v>
      </c>
      <c r="F28" s="136" t="s">
        <v>1493</v>
      </c>
      <c r="G28" s="138">
        <v>1</v>
      </c>
      <c r="H28" s="134"/>
      <c r="I28" s="139">
        <v>3000</v>
      </c>
      <c r="J28" s="139">
        <v>3000</v>
      </c>
      <c r="K28" s="134"/>
      <c r="L28" s="134"/>
      <c r="M28" s="134"/>
      <c r="N28" s="134"/>
      <c r="O28" s="134"/>
      <c r="P28" s="134"/>
      <c r="Q28" s="134"/>
      <c r="R28" s="134"/>
      <c r="S28" s="134"/>
    </row>
    <row r="29" ht="18" customHeight="1" spans="1:19">
      <c r="A29" s="136" t="s">
        <v>71</v>
      </c>
      <c r="B29" s="136" t="s">
        <v>71</v>
      </c>
      <c r="C29" s="137" t="s">
        <v>433</v>
      </c>
      <c r="D29" s="136" t="s">
        <v>1516</v>
      </c>
      <c r="E29" s="136" t="s">
        <v>1505</v>
      </c>
      <c r="F29" s="136" t="s">
        <v>1493</v>
      </c>
      <c r="G29" s="138">
        <v>1</v>
      </c>
      <c r="H29" s="134"/>
      <c r="I29" s="139">
        <v>3000</v>
      </c>
      <c r="J29" s="139">
        <v>3000</v>
      </c>
      <c r="K29" s="134"/>
      <c r="L29" s="134"/>
      <c r="M29" s="134"/>
      <c r="N29" s="134"/>
      <c r="O29" s="134"/>
      <c r="P29" s="134"/>
      <c r="Q29" s="134"/>
      <c r="R29" s="134"/>
      <c r="S29" s="134"/>
    </row>
    <row r="30" ht="18" customHeight="1" spans="1:19">
      <c r="A30" s="136" t="s">
        <v>71</v>
      </c>
      <c r="B30" s="136" t="s">
        <v>71</v>
      </c>
      <c r="C30" s="137" t="s">
        <v>433</v>
      </c>
      <c r="D30" s="136" t="s">
        <v>1517</v>
      </c>
      <c r="E30" s="136" t="s">
        <v>1505</v>
      </c>
      <c r="F30" s="136" t="s">
        <v>1493</v>
      </c>
      <c r="G30" s="138">
        <v>1</v>
      </c>
      <c r="H30" s="134"/>
      <c r="I30" s="139">
        <v>3000</v>
      </c>
      <c r="J30" s="139">
        <v>3000</v>
      </c>
      <c r="K30" s="134"/>
      <c r="L30" s="134"/>
      <c r="M30" s="134"/>
      <c r="N30" s="134"/>
      <c r="O30" s="134"/>
      <c r="P30" s="134"/>
      <c r="Q30" s="134"/>
      <c r="R30" s="134"/>
      <c r="S30" s="134"/>
    </row>
    <row r="31" ht="18" customHeight="1" spans="1:19">
      <c r="A31" s="136" t="s">
        <v>71</v>
      </c>
      <c r="B31" s="136" t="s">
        <v>71</v>
      </c>
      <c r="C31" s="137" t="s">
        <v>555</v>
      </c>
      <c r="D31" s="136" t="s">
        <v>1495</v>
      </c>
      <c r="E31" s="136" t="s">
        <v>1495</v>
      </c>
      <c r="F31" s="136" t="s">
        <v>1493</v>
      </c>
      <c r="G31" s="138">
        <v>1</v>
      </c>
      <c r="H31" s="134"/>
      <c r="I31" s="139">
        <v>60000</v>
      </c>
      <c r="J31" s="139">
        <v>60000</v>
      </c>
      <c r="K31" s="134"/>
      <c r="L31" s="134"/>
      <c r="M31" s="134"/>
      <c r="N31" s="134"/>
      <c r="O31" s="134"/>
      <c r="P31" s="134"/>
      <c r="Q31" s="134"/>
      <c r="R31" s="134"/>
      <c r="S31" s="134"/>
    </row>
    <row r="32" ht="18" customHeight="1" spans="1:19">
      <c r="A32" s="136" t="s">
        <v>71</v>
      </c>
      <c r="B32" s="136" t="s">
        <v>71</v>
      </c>
      <c r="C32" s="137" t="s">
        <v>555</v>
      </c>
      <c r="D32" s="136" t="s">
        <v>1497</v>
      </c>
      <c r="E32" s="136" t="s">
        <v>1497</v>
      </c>
      <c r="F32" s="136" t="s">
        <v>1493</v>
      </c>
      <c r="G32" s="138">
        <v>1</v>
      </c>
      <c r="H32" s="134"/>
      <c r="I32" s="139">
        <v>69700</v>
      </c>
      <c r="J32" s="139">
        <v>69700</v>
      </c>
      <c r="K32" s="134"/>
      <c r="L32" s="134"/>
      <c r="M32" s="134"/>
      <c r="N32" s="134"/>
      <c r="O32" s="134"/>
      <c r="P32" s="134"/>
      <c r="Q32" s="134"/>
      <c r="R32" s="134"/>
      <c r="S32" s="134"/>
    </row>
    <row r="33" ht="18" customHeight="1" spans="1:19">
      <c r="A33" s="136" t="s">
        <v>71</v>
      </c>
      <c r="B33" s="136" t="s">
        <v>71</v>
      </c>
      <c r="C33" s="137" t="s">
        <v>555</v>
      </c>
      <c r="D33" s="136" t="s">
        <v>1518</v>
      </c>
      <c r="E33" s="136" t="s">
        <v>1498</v>
      </c>
      <c r="F33" s="136" t="s">
        <v>1493</v>
      </c>
      <c r="G33" s="138">
        <v>1</v>
      </c>
      <c r="H33" s="134"/>
      <c r="I33" s="139">
        <v>29000</v>
      </c>
      <c r="J33" s="139">
        <v>29000</v>
      </c>
      <c r="K33" s="134"/>
      <c r="L33" s="134"/>
      <c r="M33" s="134"/>
      <c r="N33" s="134"/>
      <c r="O33" s="134"/>
      <c r="P33" s="134"/>
      <c r="Q33" s="134"/>
      <c r="R33" s="134"/>
      <c r="S33" s="134"/>
    </row>
    <row r="34" ht="18" customHeight="1" spans="1:19">
      <c r="A34" s="136" t="s">
        <v>71</v>
      </c>
      <c r="B34" s="136" t="s">
        <v>71</v>
      </c>
      <c r="C34" s="137" t="s">
        <v>575</v>
      </c>
      <c r="D34" s="136" t="s">
        <v>1495</v>
      </c>
      <c r="E34" s="136" t="s">
        <v>1495</v>
      </c>
      <c r="F34" s="136" t="s">
        <v>1493</v>
      </c>
      <c r="G34" s="138">
        <v>1</v>
      </c>
      <c r="H34" s="134"/>
      <c r="I34" s="139">
        <v>11053.81</v>
      </c>
      <c r="J34" s="139">
        <v>11053.81</v>
      </c>
      <c r="K34" s="134"/>
      <c r="L34" s="134"/>
      <c r="M34" s="134"/>
      <c r="N34" s="134"/>
      <c r="O34" s="134"/>
      <c r="P34" s="134"/>
      <c r="Q34" s="134"/>
      <c r="R34" s="134"/>
      <c r="S34" s="134"/>
    </row>
    <row r="35" ht="18" customHeight="1" spans="1:19">
      <c r="A35" s="136" t="s">
        <v>71</v>
      </c>
      <c r="B35" s="136" t="s">
        <v>71</v>
      </c>
      <c r="C35" s="137" t="s">
        <v>585</v>
      </c>
      <c r="D35" s="136" t="s">
        <v>1519</v>
      </c>
      <c r="E35" s="136" t="s">
        <v>1497</v>
      </c>
      <c r="F35" s="136" t="s">
        <v>1493</v>
      </c>
      <c r="G35" s="138">
        <v>1</v>
      </c>
      <c r="H35" s="134"/>
      <c r="I35" s="139">
        <v>4600</v>
      </c>
      <c r="J35" s="139"/>
      <c r="K35" s="134"/>
      <c r="L35" s="134"/>
      <c r="M35" s="134"/>
      <c r="N35" s="139">
        <v>4600</v>
      </c>
      <c r="O35" s="134"/>
      <c r="P35" s="134"/>
      <c r="Q35" s="139">
        <v>4600</v>
      </c>
      <c r="R35" s="134"/>
      <c r="S35" s="134"/>
    </row>
    <row r="36" ht="18" customHeight="1" spans="1:19">
      <c r="A36" s="136" t="s">
        <v>71</v>
      </c>
      <c r="B36" s="136" t="s">
        <v>71</v>
      </c>
      <c r="C36" s="137" t="s">
        <v>585</v>
      </c>
      <c r="D36" s="136" t="s">
        <v>1520</v>
      </c>
      <c r="E36" s="136" t="s">
        <v>1498</v>
      </c>
      <c r="F36" s="136" t="s">
        <v>1493</v>
      </c>
      <c r="G36" s="138">
        <v>1</v>
      </c>
      <c r="H36" s="134"/>
      <c r="I36" s="139">
        <v>5100</v>
      </c>
      <c r="J36" s="139"/>
      <c r="K36" s="134"/>
      <c r="L36" s="134"/>
      <c r="M36" s="134"/>
      <c r="N36" s="139">
        <v>5100</v>
      </c>
      <c r="O36" s="134"/>
      <c r="P36" s="134"/>
      <c r="Q36" s="139">
        <v>5100</v>
      </c>
      <c r="R36" s="134"/>
      <c r="S36" s="134"/>
    </row>
    <row r="37" ht="18" customHeight="1" spans="1:19">
      <c r="A37" s="136" t="s">
        <v>71</v>
      </c>
      <c r="B37" s="136" t="s">
        <v>71</v>
      </c>
      <c r="C37" s="137" t="s">
        <v>585</v>
      </c>
      <c r="D37" s="136" t="s">
        <v>1521</v>
      </c>
      <c r="E37" s="136" t="s">
        <v>1522</v>
      </c>
      <c r="F37" s="136" t="s">
        <v>1493</v>
      </c>
      <c r="G37" s="138">
        <v>1</v>
      </c>
      <c r="H37" s="134"/>
      <c r="I37" s="139">
        <v>802</v>
      </c>
      <c r="J37" s="139"/>
      <c r="K37" s="134"/>
      <c r="L37" s="134"/>
      <c r="M37" s="134"/>
      <c r="N37" s="139">
        <v>802</v>
      </c>
      <c r="O37" s="134"/>
      <c r="P37" s="134"/>
      <c r="Q37" s="139">
        <v>802</v>
      </c>
      <c r="R37" s="134"/>
      <c r="S37" s="134"/>
    </row>
    <row r="38" ht="21" customHeight="1" spans="1:19">
      <c r="A38" s="124" t="s">
        <v>334</v>
      </c>
      <c r="B38" s="125"/>
      <c r="C38" s="125"/>
      <c r="D38" s="126"/>
      <c r="E38" s="126"/>
      <c r="F38" s="126"/>
      <c r="G38" s="140"/>
      <c r="H38" s="26"/>
      <c r="I38" s="141">
        <v>691485.81</v>
      </c>
      <c r="J38" s="141">
        <v>680983.81</v>
      </c>
      <c r="K38" s="26"/>
      <c r="L38" s="26"/>
      <c r="M38" s="26"/>
      <c r="N38" s="141">
        <v>10502</v>
      </c>
      <c r="O38" s="26"/>
      <c r="P38" s="26"/>
      <c r="Q38" s="141">
        <v>10502</v>
      </c>
      <c r="R38" s="26"/>
      <c r="S38" s="26"/>
    </row>
    <row r="39" ht="21" customHeight="1" spans="1:19">
      <c r="A39" s="130" t="s">
        <v>1523</v>
      </c>
      <c r="B39" s="142"/>
      <c r="C39" s="142"/>
      <c r="D39" s="130"/>
      <c r="E39" s="130"/>
      <c r="F39" s="130"/>
      <c r="G39" s="143"/>
      <c r="H39" s="144"/>
      <c r="I39" s="144"/>
      <c r="J39" s="144"/>
      <c r="K39" s="144"/>
      <c r="L39" s="144"/>
      <c r="M39" s="144"/>
      <c r="N39" s="144"/>
      <c r="O39" s="144"/>
      <c r="P39" s="144"/>
      <c r="Q39" s="144"/>
      <c r="R39" s="144"/>
      <c r="S39" s="144"/>
    </row>
  </sheetData>
  <mergeCells count="19">
    <mergeCell ref="A3:S3"/>
    <mergeCell ref="A4:H4"/>
    <mergeCell ref="I5:S5"/>
    <mergeCell ref="N6:S6"/>
    <mergeCell ref="A38:G38"/>
    <mergeCell ref="A39:S39"/>
    <mergeCell ref="A5:A7"/>
    <mergeCell ref="B5:B7"/>
    <mergeCell ref="C5:C7"/>
    <mergeCell ref="D5:D7"/>
    <mergeCell ref="E5:E7"/>
    <mergeCell ref="F5:F7"/>
    <mergeCell ref="G5:G7"/>
    <mergeCell ref="H5:H7"/>
    <mergeCell ref="I6:I7"/>
    <mergeCell ref="J6:J7"/>
    <mergeCell ref="K6:K7"/>
    <mergeCell ref="L6:L7"/>
    <mergeCell ref="M6:M7"/>
  </mergeCells>
  <printOptions horizontalCentered="1"/>
  <pageMargins left="0.96" right="0.96" top="0.72" bottom="0.72" header="0" footer="0"/>
  <pageSetup paperSize="9" scale="6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T26"/>
  <sheetViews>
    <sheetView showZeros="0" topLeftCell="E1" workbookViewId="0">
      <pane ySplit="1" topLeftCell="A6" activePane="bottomLeft" state="frozen"/>
      <selection/>
      <selection pane="bottomLeft" activeCell="J28" sqref="J28"/>
    </sheetView>
  </sheetViews>
  <sheetFormatPr defaultColWidth="9.125" defaultRowHeight="14.25" customHeight="1"/>
  <cols>
    <col min="1" max="2" width="39.125" customWidth="1"/>
    <col min="3" max="3" width="30.5" customWidth="1"/>
    <col min="4" max="5" width="39.125" customWidth="1"/>
    <col min="6" max="6" width="27.625" customWidth="1"/>
    <col min="7" max="7" width="28.625" customWidth="1"/>
    <col min="8" max="8" width="28.125" customWidth="1"/>
    <col min="9" max="9" width="39.125" customWidth="1"/>
    <col min="10" max="18" width="20.375" customWidth="1"/>
    <col min="19" max="20" width="20.25" customWidth="1"/>
  </cols>
  <sheetData>
    <row r="1" customHeight="1" spans="1:20">
      <c r="A1" s="85"/>
      <c r="B1" s="85"/>
      <c r="C1" s="85"/>
      <c r="D1" s="85"/>
      <c r="E1" s="85"/>
      <c r="F1" s="85"/>
      <c r="G1" s="85"/>
      <c r="H1" s="85"/>
      <c r="I1" s="85"/>
      <c r="J1" s="85"/>
      <c r="K1" s="85"/>
      <c r="L1" s="85"/>
      <c r="M1" s="85"/>
      <c r="N1" s="85"/>
      <c r="O1" s="85"/>
      <c r="P1" s="85"/>
      <c r="Q1" s="85"/>
      <c r="R1" s="85"/>
      <c r="S1" s="85"/>
      <c r="T1" s="85"/>
    </row>
    <row r="2" ht="16.5" customHeight="1" spans="1:20">
      <c r="A2" s="86"/>
      <c r="B2" s="87"/>
      <c r="C2" s="87"/>
      <c r="D2" s="87"/>
      <c r="E2" s="87"/>
      <c r="F2" s="87"/>
      <c r="G2" s="87"/>
      <c r="H2" s="86"/>
      <c r="I2" s="86"/>
      <c r="J2" s="86"/>
      <c r="K2" s="86"/>
      <c r="L2" s="86"/>
      <c r="M2" s="86"/>
      <c r="N2" s="88"/>
      <c r="O2" s="86"/>
      <c r="P2" s="86"/>
      <c r="Q2" s="87"/>
      <c r="R2" s="86"/>
      <c r="S2" s="89"/>
      <c r="T2" s="89" t="s">
        <v>1524</v>
      </c>
    </row>
    <row r="3" ht="41.25" customHeight="1" spans="1:20">
      <c r="A3" s="90" t="str">
        <f>"2025"&amp;"年部门政府购买服务预算表"</f>
        <v>2025年部门政府购买服务预算表</v>
      </c>
      <c r="B3" s="91"/>
      <c r="C3" s="91"/>
      <c r="D3" s="91"/>
      <c r="E3" s="91"/>
      <c r="F3" s="91"/>
      <c r="G3" s="91"/>
      <c r="H3" s="92"/>
      <c r="I3" s="92"/>
      <c r="J3" s="92"/>
      <c r="K3" s="92"/>
      <c r="L3" s="92"/>
      <c r="M3" s="92"/>
      <c r="N3" s="93"/>
      <c r="O3" s="92"/>
      <c r="P3" s="92"/>
      <c r="Q3" s="91"/>
      <c r="R3" s="92"/>
      <c r="S3" s="93"/>
      <c r="T3" s="91"/>
    </row>
    <row r="4" ht="22.5" customHeight="1" spans="1:20">
      <c r="A4" s="94" t="s">
        <v>1</v>
      </c>
      <c r="B4" s="95"/>
      <c r="C4" s="95"/>
      <c r="D4" s="95"/>
      <c r="E4" s="95"/>
      <c r="F4" s="95"/>
      <c r="G4" s="95"/>
      <c r="H4" s="96"/>
      <c r="I4" s="96"/>
      <c r="J4" s="96"/>
      <c r="K4" s="96"/>
      <c r="L4" s="96"/>
      <c r="M4" s="96"/>
      <c r="N4" s="88"/>
      <c r="O4" s="86"/>
      <c r="P4" s="86"/>
      <c r="Q4" s="87"/>
      <c r="R4" s="86"/>
      <c r="S4" s="97"/>
      <c r="T4" s="89" t="s">
        <v>2</v>
      </c>
    </row>
    <row r="5" ht="24" customHeight="1" spans="1:20">
      <c r="A5" s="98" t="s">
        <v>343</v>
      </c>
      <c r="B5" s="99" t="s">
        <v>344</v>
      </c>
      <c r="C5" s="99" t="s">
        <v>1481</v>
      </c>
      <c r="D5" s="99" t="s">
        <v>1525</v>
      </c>
      <c r="E5" s="99" t="s">
        <v>1526</v>
      </c>
      <c r="F5" s="99" t="s">
        <v>1527</v>
      </c>
      <c r="G5" s="99" t="s">
        <v>1528</v>
      </c>
      <c r="H5" s="100" t="s">
        <v>1529</v>
      </c>
      <c r="I5" s="100" t="s">
        <v>1530</v>
      </c>
      <c r="J5" s="101" t="s">
        <v>351</v>
      </c>
      <c r="K5" s="101"/>
      <c r="L5" s="101"/>
      <c r="M5" s="101"/>
      <c r="N5" s="102"/>
      <c r="O5" s="101"/>
      <c r="P5" s="101"/>
      <c r="Q5" s="103"/>
      <c r="R5" s="101"/>
      <c r="S5" s="102"/>
      <c r="T5" s="104"/>
    </row>
    <row r="6" ht="24" customHeight="1" spans="1:20">
      <c r="A6" s="105"/>
      <c r="B6" s="106"/>
      <c r="C6" s="106"/>
      <c r="D6" s="106"/>
      <c r="E6" s="106"/>
      <c r="F6" s="106"/>
      <c r="G6" s="106"/>
      <c r="H6" s="107"/>
      <c r="I6" s="107"/>
      <c r="J6" s="107" t="s">
        <v>56</v>
      </c>
      <c r="K6" s="107" t="s">
        <v>59</v>
      </c>
      <c r="L6" s="107" t="s">
        <v>1487</v>
      </c>
      <c r="M6" s="107" t="s">
        <v>1488</v>
      </c>
      <c r="N6" s="108" t="s">
        <v>1489</v>
      </c>
      <c r="O6" s="109" t="s">
        <v>1490</v>
      </c>
      <c r="P6" s="109"/>
      <c r="Q6" s="110"/>
      <c r="R6" s="109"/>
      <c r="S6" s="111"/>
      <c r="T6" s="112"/>
    </row>
    <row r="7" ht="54" customHeight="1" spans="1:20">
      <c r="A7" s="113"/>
      <c r="B7" s="112"/>
      <c r="C7" s="112"/>
      <c r="D7" s="112"/>
      <c r="E7" s="112"/>
      <c r="F7" s="112"/>
      <c r="G7" s="112"/>
      <c r="H7" s="114"/>
      <c r="I7" s="114"/>
      <c r="J7" s="114"/>
      <c r="K7" s="114" t="s">
        <v>58</v>
      </c>
      <c r="L7" s="114"/>
      <c r="M7" s="114"/>
      <c r="N7" s="115"/>
      <c r="O7" s="114" t="s">
        <v>58</v>
      </c>
      <c r="P7" s="114" t="s">
        <v>65</v>
      </c>
      <c r="Q7" s="112" t="s">
        <v>66</v>
      </c>
      <c r="R7" s="114" t="s">
        <v>67</v>
      </c>
      <c r="S7" s="115" t="s">
        <v>68</v>
      </c>
      <c r="T7" s="112" t="s">
        <v>69</v>
      </c>
    </row>
    <row r="8" ht="17.25" customHeight="1" spans="1:20">
      <c r="A8" s="116">
        <v>1</v>
      </c>
      <c r="B8" s="112">
        <v>2</v>
      </c>
      <c r="C8" s="116">
        <v>3</v>
      </c>
      <c r="D8" s="116">
        <v>4</v>
      </c>
      <c r="E8" s="112">
        <v>5</v>
      </c>
      <c r="F8" s="116">
        <v>6</v>
      </c>
      <c r="G8" s="116">
        <v>7</v>
      </c>
      <c r="H8" s="112">
        <v>8</v>
      </c>
      <c r="I8" s="116">
        <v>9</v>
      </c>
      <c r="J8" s="116">
        <v>10</v>
      </c>
      <c r="K8" s="112">
        <v>11</v>
      </c>
      <c r="L8" s="116">
        <v>12</v>
      </c>
      <c r="M8" s="116">
        <v>13</v>
      </c>
      <c r="N8" s="112">
        <v>14</v>
      </c>
      <c r="O8" s="116">
        <v>15</v>
      </c>
      <c r="P8" s="116">
        <v>16</v>
      </c>
      <c r="Q8" s="112">
        <v>17</v>
      </c>
      <c r="R8" s="116">
        <v>18</v>
      </c>
      <c r="S8" s="116">
        <v>19</v>
      </c>
      <c r="T8" s="116">
        <v>20</v>
      </c>
    </row>
    <row r="9" ht="21" customHeight="1" spans="1:20">
      <c r="A9" s="117" t="s">
        <v>71</v>
      </c>
      <c r="B9" s="117" t="s">
        <v>71</v>
      </c>
      <c r="C9" s="117" t="s">
        <v>457</v>
      </c>
      <c r="D9" s="118" t="s">
        <v>1531</v>
      </c>
      <c r="E9" s="118" t="s">
        <v>1532</v>
      </c>
      <c r="F9" s="117" t="s">
        <v>77</v>
      </c>
      <c r="G9" s="119" t="s">
        <v>1533</v>
      </c>
      <c r="H9" s="120" t="s">
        <v>1534</v>
      </c>
      <c r="I9" s="120" t="s">
        <v>1531</v>
      </c>
      <c r="J9" s="121">
        <v>20000</v>
      </c>
      <c r="K9" s="121">
        <v>20000</v>
      </c>
      <c r="L9" s="26"/>
      <c r="M9" s="26"/>
      <c r="N9" s="26"/>
      <c r="O9" s="26"/>
      <c r="P9" s="26"/>
      <c r="Q9" s="26"/>
      <c r="R9" s="26"/>
      <c r="S9" s="26"/>
      <c r="T9" s="26"/>
    </row>
    <row r="10" ht="21" customHeight="1" spans="1:20">
      <c r="A10" s="117" t="s">
        <v>71</v>
      </c>
      <c r="B10" s="117" t="s">
        <v>71</v>
      </c>
      <c r="C10" s="117" t="s">
        <v>473</v>
      </c>
      <c r="D10" s="118" t="s">
        <v>1494</v>
      </c>
      <c r="E10" s="118" t="s">
        <v>1535</v>
      </c>
      <c r="F10" s="117" t="s">
        <v>77</v>
      </c>
      <c r="G10" s="119" t="s">
        <v>1533</v>
      </c>
      <c r="H10" s="120" t="s">
        <v>1536</v>
      </c>
      <c r="I10" s="117" t="s">
        <v>1494</v>
      </c>
      <c r="J10" s="121">
        <v>162400</v>
      </c>
      <c r="K10" s="121">
        <v>162400</v>
      </c>
      <c r="L10" s="26"/>
      <c r="M10" s="26"/>
      <c r="N10" s="26"/>
      <c r="O10" s="26"/>
      <c r="P10" s="26"/>
      <c r="Q10" s="26"/>
      <c r="R10" s="26"/>
      <c r="S10" s="26"/>
      <c r="T10" s="26"/>
    </row>
    <row r="11" ht="39" customHeight="1" spans="1:20">
      <c r="A11" s="117" t="s">
        <v>71</v>
      </c>
      <c r="B11" s="117" t="s">
        <v>71</v>
      </c>
      <c r="C11" s="122" t="s">
        <v>493</v>
      </c>
      <c r="D11" s="118" t="s">
        <v>1497</v>
      </c>
      <c r="E11" s="118" t="s">
        <v>1537</v>
      </c>
      <c r="F11" s="117" t="s">
        <v>77</v>
      </c>
      <c r="G11" s="119" t="s">
        <v>1533</v>
      </c>
      <c r="H11" s="120" t="s">
        <v>1538</v>
      </c>
      <c r="I11" s="117" t="s">
        <v>1539</v>
      </c>
      <c r="J11" s="121">
        <v>18500</v>
      </c>
      <c r="K11" s="121">
        <v>18500</v>
      </c>
      <c r="L11" s="26"/>
      <c r="M11" s="26"/>
      <c r="N11" s="26"/>
      <c r="O11" s="26"/>
      <c r="P11" s="26"/>
      <c r="Q11" s="26"/>
      <c r="R11" s="26"/>
      <c r="S11" s="26"/>
      <c r="T11" s="26"/>
    </row>
    <row r="12" ht="21" customHeight="1" spans="1:20">
      <c r="A12" s="117" t="s">
        <v>71</v>
      </c>
      <c r="B12" s="117" t="s">
        <v>71</v>
      </c>
      <c r="C12" s="117" t="s">
        <v>435</v>
      </c>
      <c r="D12" s="118" t="s">
        <v>1500</v>
      </c>
      <c r="E12" s="118" t="s">
        <v>1540</v>
      </c>
      <c r="F12" s="117" t="s">
        <v>76</v>
      </c>
      <c r="G12" s="119" t="s">
        <v>1533</v>
      </c>
      <c r="H12" s="120" t="s">
        <v>1536</v>
      </c>
      <c r="I12" s="117" t="s">
        <v>1500</v>
      </c>
      <c r="J12" s="121">
        <v>39000</v>
      </c>
      <c r="K12" s="121">
        <v>39000</v>
      </c>
      <c r="L12" s="26"/>
      <c r="M12" s="26"/>
      <c r="N12" s="26"/>
      <c r="O12" s="26"/>
      <c r="P12" s="26"/>
      <c r="Q12" s="26"/>
      <c r="R12" s="26"/>
      <c r="S12" s="26"/>
      <c r="T12" s="26"/>
    </row>
    <row r="13" ht="21" customHeight="1" spans="1:20">
      <c r="A13" s="117" t="s">
        <v>71</v>
      </c>
      <c r="B13" s="117" t="s">
        <v>71</v>
      </c>
      <c r="C13" s="117" t="s">
        <v>403</v>
      </c>
      <c r="D13" s="118" t="s">
        <v>1541</v>
      </c>
      <c r="E13" s="118" t="s">
        <v>1537</v>
      </c>
      <c r="F13" s="117" t="s">
        <v>76</v>
      </c>
      <c r="G13" s="119" t="s">
        <v>1533</v>
      </c>
      <c r="H13" s="120" t="s">
        <v>1536</v>
      </c>
      <c r="I13" s="117" t="s">
        <v>1541</v>
      </c>
      <c r="J13" s="121">
        <v>72000</v>
      </c>
      <c r="K13" s="121">
        <v>72000</v>
      </c>
      <c r="L13" s="26"/>
      <c r="M13" s="26"/>
      <c r="N13" s="26"/>
      <c r="O13" s="26"/>
      <c r="P13" s="26"/>
      <c r="Q13" s="26"/>
      <c r="R13" s="26"/>
      <c r="S13" s="26"/>
      <c r="T13" s="26"/>
    </row>
    <row r="14" ht="21" customHeight="1" spans="1:20">
      <c r="A14" s="117" t="s">
        <v>71</v>
      </c>
      <c r="B14" s="117" t="s">
        <v>71</v>
      </c>
      <c r="C14" s="117" t="s">
        <v>403</v>
      </c>
      <c r="D14" s="118" t="s">
        <v>1542</v>
      </c>
      <c r="E14" s="118" t="s">
        <v>1535</v>
      </c>
      <c r="F14" s="117" t="s">
        <v>76</v>
      </c>
      <c r="G14" s="119" t="s">
        <v>1533</v>
      </c>
      <c r="H14" s="120" t="s">
        <v>1536</v>
      </c>
      <c r="I14" s="117" t="s">
        <v>1494</v>
      </c>
      <c r="J14" s="121">
        <v>87600</v>
      </c>
      <c r="K14" s="121">
        <v>87600</v>
      </c>
      <c r="L14" s="26"/>
      <c r="M14" s="26"/>
      <c r="N14" s="26"/>
      <c r="O14" s="26"/>
      <c r="P14" s="26"/>
      <c r="Q14" s="26"/>
      <c r="R14" s="26"/>
      <c r="S14" s="26"/>
      <c r="T14" s="26"/>
    </row>
    <row r="15" ht="21" customHeight="1" spans="1:20">
      <c r="A15" s="117" t="s">
        <v>71</v>
      </c>
      <c r="B15" s="117" t="s">
        <v>71</v>
      </c>
      <c r="C15" s="117" t="s">
        <v>403</v>
      </c>
      <c r="D15" s="118" t="s">
        <v>1543</v>
      </c>
      <c r="E15" s="118" t="s">
        <v>1544</v>
      </c>
      <c r="F15" s="117" t="s">
        <v>76</v>
      </c>
      <c r="G15" s="119" t="s">
        <v>1533</v>
      </c>
      <c r="H15" s="120" t="s">
        <v>1536</v>
      </c>
      <c r="I15" s="117" t="s">
        <v>1545</v>
      </c>
      <c r="J15" s="121">
        <v>26630</v>
      </c>
      <c r="K15" s="121">
        <v>26630</v>
      </c>
      <c r="L15" s="26"/>
      <c r="M15" s="26"/>
      <c r="N15" s="26"/>
      <c r="O15" s="26"/>
      <c r="P15" s="26"/>
      <c r="Q15" s="26"/>
      <c r="R15" s="26"/>
      <c r="S15" s="26"/>
      <c r="T15" s="26"/>
    </row>
    <row r="16" ht="21" customHeight="1" spans="1:20">
      <c r="A16" s="117" t="s">
        <v>71</v>
      </c>
      <c r="B16" s="117" t="s">
        <v>71</v>
      </c>
      <c r="C16" s="117" t="s">
        <v>433</v>
      </c>
      <c r="D16" s="118" t="s">
        <v>1546</v>
      </c>
      <c r="E16" s="118" t="s">
        <v>1537</v>
      </c>
      <c r="F16" s="117" t="s">
        <v>76</v>
      </c>
      <c r="G16" s="119" t="s">
        <v>1533</v>
      </c>
      <c r="H16" s="120" t="s">
        <v>1547</v>
      </c>
      <c r="I16" s="117" t="s">
        <v>1548</v>
      </c>
      <c r="J16" s="121">
        <v>15000</v>
      </c>
      <c r="K16" s="121">
        <v>15000</v>
      </c>
      <c r="L16" s="26"/>
      <c r="M16" s="26"/>
      <c r="N16" s="26"/>
      <c r="O16" s="26"/>
      <c r="P16" s="26"/>
      <c r="Q16" s="26"/>
      <c r="R16" s="26"/>
      <c r="S16" s="26"/>
      <c r="T16" s="26"/>
    </row>
    <row r="17" ht="21" customHeight="1" spans="1:20">
      <c r="A17" s="117" t="s">
        <v>71</v>
      </c>
      <c r="B17" s="117" t="s">
        <v>71</v>
      </c>
      <c r="C17" s="117" t="s">
        <v>433</v>
      </c>
      <c r="D17" s="118" t="s">
        <v>1549</v>
      </c>
      <c r="E17" s="118" t="s">
        <v>1537</v>
      </c>
      <c r="F17" s="117" t="s">
        <v>76</v>
      </c>
      <c r="G17" s="119" t="s">
        <v>1533</v>
      </c>
      <c r="H17" s="120" t="s">
        <v>1547</v>
      </c>
      <c r="I17" s="117" t="s">
        <v>1550</v>
      </c>
      <c r="J17" s="121">
        <v>3000</v>
      </c>
      <c r="K17" s="121">
        <v>3000</v>
      </c>
      <c r="L17" s="26"/>
      <c r="M17" s="26"/>
      <c r="N17" s="26"/>
      <c r="O17" s="26"/>
      <c r="P17" s="26"/>
      <c r="Q17" s="26"/>
      <c r="R17" s="26"/>
      <c r="S17" s="26"/>
      <c r="T17" s="26"/>
    </row>
    <row r="18" ht="21" customHeight="1" spans="1:20">
      <c r="A18" s="117" t="s">
        <v>71</v>
      </c>
      <c r="B18" s="117" t="s">
        <v>71</v>
      </c>
      <c r="C18" s="117" t="s">
        <v>433</v>
      </c>
      <c r="D18" s="118" t="s">
        <v>1551</v>
      </c>
      <c r="E18" s="118" t="s">
        <v>1537</v>
      </c>
      <c r="F18" s="117" t="s">
        <v>76</v>
      </c>
      <c r="G18" s="119" t="s">
        <v>1533</v>
      </c>
      <c r="H18" s="120" t="s">
        <v>1547</v>
      </c>
      <c r="I18" s="117" t="s">
        <v>1552</v>
      </c>
      <c r="J18" s="121">
        <v>6000</v>
      </c>
      <c r="K18" s="121">
        <v>6000</v>
      </c>
      <c r="L18" s="26"/>
      <c r="M18" s="26"/>
      <c r="N18" s="26"/>
      <c r="O18" s="26"/>
      <c r="P18" s="26"/>
      <c r="Q18" s="26"/>
      <c r="R18" s="26"/>
      <c r="S18" s="26"/>
      <c r="T18" s="26"/>
    </row>
    <row r="19" ht="21" customHeight="1" spans="1:20">
      <c r="A19" s="117" t="s">
        <v>71</v>
      </c>
      <c r="B19" s="117" t="s">
        <v>71</v>
      </c>
      <c r="C19" s="117" t="s">
        <v>433</v>
      </c>
      <c r="D19" s="118" t="s">
        <v>1553</v>
      </c>
      <c r="E19" s="118" t="s">
        <v>1537</v>
      </c>
      <c r="F19" s="117" t="s">
        <v>76</v>
      </c>
      <c r="G19" s="119" t="s">
        <v>1533</v>
      </c>
      <c r="H19" s="120" t="s">
        <v>1547</v>
      </c>
      <c r="I19" s="117" t="s">
        <v>1554</v>
      </c>
      <c r="J19" s="121">
        <v>3000</v>
      </c>
      <c r="K19" s="121">
        <v>3000</v>
      </c>
      <c r="L19" s="26"/>
      <c r="M19" s="26"/>
      <c r="N19" s="26"/>
      <c r="O19" s="26"/>
      <c r="P19" s="26"/>
      <c r="Q19" s="26"/>
      <c r="R19" s="26"/>
      <c r="S19" s="26"/>
      <c r="T19" s="26"/>
    </row>
    <row r="20" ht="21" customHeight="1" spans="1:20">
      <c r="A20" s="117" t="s">
        <v>71</v>
      </c>
      <c r="B20" s="117" t="s">
        <v>71</v>
      </c>
      <c r="C20" s="117" t="s">
        <v>433</v>
      </c>
      <c r="D20" s="118" t="s">
        <v>1555</v>
      </c>
      <c r="E20" s="118" t="s">
        <v>1537</v>
      </c>
      <c r="F20" s="117" t="s">
        <v>76</v>
      </c>
      <c r="G20" s="119" t="s">
        <v>1533</v>
      </c>
      <c r="H20" s="120" t="s">
        <v>1547</v>
      </c>
      <c r="I20" s="117" t="s">
        <v>1556</v>
      </c>
      <c r="J20" s="121">
        <v>6000</v>
      </c>
      <c r="K20" s="121">
        <v>6000</v>
      </c>
      <c r="L20" s="26"/>
      <c r="M20" s="26"/>
      <c r="N20" s="26"/>
      <c r="O20" s="26"/>
      <c r="P20" s="26"/>
      <c r="Q20" s="26"/>
      <c r="R20" s="26"/>
      <c r="S20" s="26"/>
      <c r="T20" s="26"/>
    </row>
    <row r="21" ht="21" customHeight="1" spans="1:20">
      <c r="A21" s="117" t="s">
        <v>71</v>
      </c>
      <c r="B21" s="117" t="s">
        <v>71</v>
      </c>
      <c r="C21" s="117" t="s">
        <v>433</v>
      </c>
      <c r="D21" s="118" t="s">
        <v>1516</v>
      </c>
      <c r="E21" s="118" t="s">
        <v>1537</v>
      </c>
      <c r="F21" s="117" t="s">
        <v>76</v>
      </c>
      <c r="G21" s="119" t="s">
        <v>1533</v>
      </c>
      <c r="H21" s="120" t="s">
        <v>1547</v>
      </c>
      <c r="I21" s="117" t="s">
        <v>1557</v>
      </c>
      <c r="J21" s="121">
        <v>3000</v>
      </c>
      <c r="K21" s="121">
        <v>3000</v>
      </c>
      <c r="L21" s="26"/>
      <c r="M21" s="26"/>
      <c r="N21" s="26"/>
      <c r="O21" s="26"/>
      <c r="P21" s="26"/>
      <c r="Q21" s="26"/>
      <c r="R21" s="26"/>
      <c r="S21" s="26"/>
      <c r="T21" s="26"/>
    </row>
    <row r="22" ht="21" customHeight="1" spans="1:20">
      <c r="A22" s="117" t="s">
        <v>71</v>
      </c>
      <c r="B22" s="117" t="s">
        <v>71</v>
      </c>
      <c r="C22" s="117" t="s">
        <v>433</v>
      </c>
      <c r="D22" s="118" t="s">
        <v>1515</v>
      </c>
      <c r="E22" s="118" t="s">
        <v>1544</v>
      </c>
      <c r="F22" s="117" t="s">
        <v>76</v>
      </c>
      <c r="G22" s="119" t="s">
        <v>1533</v>
      </c>
      <c r="H22" s="120" t="s">
        <v>1547</v>
      </c>
      <c r="I22" s="117" t="s">
        <v>1558</v>
      </c>
      <c r="J22" s="121">
        <v>3000</v>
      </c>
      <c r="K22" s="121">
        <v>3000</v>
      </c>
      <c r="L22" s="26"/>
      <c r="M22" s="26"/>
      <c r="N22" s="26"/>
      <c r="O22" s="26"/>
      <c r="P22" s="26"/>
      <c r="Q22" s="26"/>
      <c r="R22" s="26"/>
      <c r="S22" s="26"/>
      <c r="T22" s="26"/>
    </row>
    <row r="23" ht="21" customHeight="1" spans="1:20">
      <c r="A23" s="117" t="s">
        <v>71</v>
      </c>
      <c r="B23" s="117" t="s">
        <v>71</v>
      </c>
      <c r="C23" s="117" t="s">
        <v>433</v>
      </c>
      <c r="D23" s="118" t="s">
        <v>1517</v>
      </c>
      <c r="E23" s="118" t="s">
        <v>1544</v>
      </c>
      <c r="F23" s="117" t="s">
        <v>76</v>
      </c>
      <c r="G23" s="119" t="s">
        <v>1533</v>
      </c>
      <c r="H23" s="120" t="s">
        <v>1547</v>
      </c>
      <c r="I23" s="117" t="s">
        <v>1559</v>
      </c>
      <c r="J23" s="121">
        <v>3000</v>
      </c>
      <c r="K23" s="121">
        <v>3000</v>
      </c>
      <c r="L23" s="26"/>
      <c r="M23" s="26"/>
      <c r="N23" s="26"/>
      <c r="O23" s="26"/>
      <c r="P23" s="26"/>
      <c r="Q23" s="26"/>
      <c r="R23" s="26"/>
      <c r="S23" s="26"/>
      <c r="T23" s="26"/>
    </row>
    <row r="24" ht="21" customHeight="1" spans="1:20">
      <c r="A24" s="117" t="s">
        <v>71</v>
      </c>
      <c r="B24" s="117" t="s">
        <v>71</v>
      </c>
      <c r="C24" s="117" t="s">
        <v>555</v>
      </c>
      <c r="D24" s="118" t="s">
        <v>1497</v>
      </c>
      <c r="E24" s="118" t="s">
        <v>1537</v>
      </c>
      <c r="F24" s="117" t="s">
        <v>77</v>
      </c>
      <c r="G24" s="119" t="s">
        <v>1533</v>
      </c>
      <c r="H24" s="120" t="s">
        <v>1560</v>
      </c>
      <c r="I24" s="117" t="s">
        <v>1539</v>
      </c>
      <c r="J24" s="121">
        <v>69700</v>
      </c>
      <c r="K24" s="121">
        <v>69700</v>
      </c>
      <c r="L24" s="26"/>
      <c r="M24" s="26"/>
      <c r="N24" s="26"/>
      <c r="O24" s="26"/>
      <c r="P24" s="26"/>
      <c r="Q24" s="26"/>
      <c r="R24" s="26"/>
      <c r="S24" s="26"/>
      <c r="T24" s="26"/>
    </row>
    <row r="25" ht="21" customHeight="1" spans="1:20">
      <c r="A25" s="117" t="s">
        <v>71</v>
      </c>
      <c r="B25" s="117" t="s">
        <v>71</v>
      </c>
      <c r="C25" s="117" t="s">
        <v>585</v>
      </c>
      <c r="D25" s="118" t="s">
        <v>1497</v>
      </c>
      <c r="E25" s="118" t="s">
        <v>1537</v>
      </c>
      <c r="F25" s="117" t="s">
        <v>77</v>
      </c>
      <c r="G25" s="119" t="s">
        <v>1533</v>
      </c>
      <c r="H25" s="120" t="s">
        <v>1547</v>
      </c>
      <c r="I25" s="117" t="s">
        <v>1539</v>
      </c>
      <c r="J25" s="121">
        <v>4600</v>
      </c>
      <c r="K25" s="121"/>
      <c r="L25" s="26"/>
      <c r="M25" s="26"/>
      <c r="N25" s="26"/>
      <c r="O25" s="121">
        <v>4600</v>
      </c>
      <c r="P25" s="26"/>
      <c r="Q25" s="26"/>
      <c r="R25" s="123">
        <v>4600</v>
      </c>
      <c r="S25" s="26"/>
      <c r="T25" s="26"/>
    </row>
    <row r="26" ht="21" customHeight="1" spans="1:20">
      <c r="A26" s="124" t="s">
        <v>334</v>
      </c>
      <c r="B26" s="125"/>
      <c r="C26" s="125"/>
      <c r="D26" s="125"/>
      <c r="E26" s="125"/>
      <c r="F26" s="125"/>
      <c r="G26" s="125"/>
      <c r="H26" s="126"/>
      <c r="I26" s="127"/>
      <c r="J26" s="64">
        <v>542430</v>
      </c>
      <c r="K26" s="64">
        <v>537830</v>
      </c>
      <c r="L26" s="26"/>
      <c r="M26" s="26"/>
      <c r="N26" s="26"/>
      <c r="O26" s="64">
        <v>4600</v>
      </c>
      <c r="P26" s="26"/>
      <c r="Q26" s="26"/>
      <c r="R26" s="123">
        <v>4600</v>
      </c>
      <c r="S26" s="26"/>
      <c r="T26" s="26"/>
    </row>
  </sheetData>
  <mergeCells count="19">
    <mergeCell ref="A3:T3"/>
    <mergeCell ref="A4:I4"/>
    <mergeCell ref="J5:T5"/>
    <mergeCell ref="O6:T6"/>
    <mergeCell ref="A26:I26"/>
    <mergeCell ref="A5:A7"/>
    <mergeCell ref="B5:B7"/>
    <mergeCell ref="C5:C7"/>
    <mergeCell ref="D5:D7"/>
    <mergeCell ref="E5:E7"/>
    <mergeCell ref="F5:F7"/>
    <mergeCell ref="G5:G7"/>
    <mergeCell ref="H5:H7"/>
    <mergeCell ref="I5:I7"/>
    <mergeCell ref="J6:J7"/>
    <mergeCell ref="K6:K7"/>
    <mergeCell ref="L6:L7"/>
    <mergeCell ref="M6:M7"/>
    <mergeCell ref="N6:N7"/>
  </mergeCells>
  <printOptions horizontalCentered="1"/>
  <pageMargins left="0.96" right="0.96" top="0.72" bottom="0.72" header="0" footer="0"/>
  <pageSetup paperSize="9" scale="6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E11"/>
  <sheetViews>
    <sheetView showZeros="0" workbookViewId="0">
      <pane ySplit="1" topLeftCell="A2" activePane="bottomLeft" state="frozen"/>
      <selection/>
      <selection pane="bottomLeft" activeCell="D13" sqref="D13"/>
    </sheetView>
  </sheetViews>
  <sheetFormatPr defaultColWidth="9.125" defaultRowHeight="14.25" customHeight="1" outlineLevelCol="4"/>
  <cols>
    <col min="1" max="1" width="37.75" style="1" customWidth="1"/>
    <col min="2" max="5" width="20" style="1" customWidth="1"/>
    <col min="6" max="16384" width="9.125" style="1"/>
  </cols>
  <sheetData>
    <row r="1" customHeight="1" spans="1:5">
      <c r="A1" s="2"/>
      <c r="B1" s="2"/>
      <c r="C1" s="2"/>
      <c r="D1" s="2"/>
      <c r="E1" s="2"/>
    </row>
    <row r="2" ht="17.25" customHeight="1" spans="1:5">
      <c r="D2" s="75"/>
      <c r="E2" s="4" t="s">
        <v>1561</v>
      </c>
    </row>
    <row r="3" ht="41.25" customHeight="1" spans="1:5">
      <c r="A3" s="76" t="str">
        <f>"2025"&amp;"年对下转移支付预算表"</f>
        <v>2025年对下转移支付预算表</v>
      </c>
      <c r="B3" s="5"/>
      <c r="C3" s="5"/>
      <c r="D3" s="5"/>
      <c r="E3" s="70"/>
    </row>
    <row r="4" ht="18" customHeight="1" spans="1:5">
      <c r="A4" s="77" t="s">
        <v>1</v>
      </c>
      <c r="B4" s="78"/>
      <c r="C4" s="78"/>
      <c r="D4" s="79"/>
      <c r="E4" s="9" t="s">
        <v>2</v>
      </c>
    </row>
    <row r="5" ht="19.5" customHeight="1" spans="1:5">
      <c r="A5" s="17" t="s">
        <v>1562</v>
      </c>
      <c r="B5" s="12" t="s">
        <v>351</v>
      </c>
      <c r="C5" s="13"/>
      <c r="D5" s="13"/>
      <c r="E5" s="80" t="s">
        <v>1563</v>
      </c>
    </row>
    <row r="6" ht="40.5" customHeight="1" spans="1:5">
      <c r="A6" s="20"/>
      <c r="B6" s="30" t="s">
        <v>56</v>
      </c>
      <c r="C6" s="11" t="s">
        <v>59</v>
      </c>
      <c r="D6" s="81" t="s">
        <v>1487</v>
      </c>
      <c r="E6" s="80"/>
    </row>
    <row r="7" ht="19.5" customHeight="1" spans="1:5">
      <c r="A7" s="21">
        <v>1</v>
      </c>
      <c r="B7" s="21">
        <v>2</v>
      </c>
      <c r="C7" s="21">
        <v>3</v>
      </c>
      <c r="D7" s="82">
        <v>4</v>
      </c>
      <c r="E7" s="83">
        <v>5</v>
      </c>
    </row>
    <row r="8" ht="19.5" customHeight="1" spans="1:5">
      <c r="A8" s="32"/>
      <c r="B8" s="84"/>
      <c r="C8" s="84"/>
      <c r="D8" s="84"/>
      <c r="E8" s="84"/>
    </row>
    <row r="9" ht="19.5" customHeight="1" spans="1:5">
      <c r="A9" s="73"/>
      <c r="B9" s="84"/>
      <c r="C9" s="84"/>
      <c r="D9" s="84"/>
      <c r="E9" s="84"/>
    </row>
    <row r="11" customHeight="1" spans="1:5">
      <c r="A11" s="1" t="s">
        <v>1564</v>
      </c>
    </row>
  </sheetData>
  <mergeCells count="5">
    <mergeCell ref="A3:E3"/>
    <mergeCell ref="A4:D4"/>
    <mergeCell ref="B5:D5"/>
    <mergeCell ref="A5:A6"/>
    <mergeCell ref="E5:E6"/>
  </mergeCells>
  <printOptions horizontalCentered="1"/>
  <pageMargins left="0.96" right="0.96" top="0.72" bottom="0.72" header="0" footer="0"/>
  <pageSetup paperSize="9" scale="57"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10"/>
  <sheetViews>
    <sheetView showZeros="0" workbookViewId="0">
      <pane ySplit="1" topLeftCell="A2" activePane="bottomLeft" state="frozen"/>
      <selection/>
      <selection pane="bottomLeft" activeCell="D20" sqref="D20"/>
    </sheetView>
  </sheetViews>
  <sheetFormatPr defaultColWidth="9.125" defaultRowHeight="12" customHeight="1"/>
  <cols>
    <col min="1" max="1" width="34.25" style="1" customWidth="1"/>
    <col min="2" max="2" width="29" style="1" customWidth="1"/>
    <col min="3" max="5" width="23.625" style="1" customWidth="1"/>
    <col min="6" max="6" width="11.25" style="1" customWidth="1"/>
    <col min="7" max="7" width="25.125" style="1" customWidth="1"/>
    <col min="8" max="8" width="15.625" style="1" customWidth="1"/>
    <col min="9" max="9" width="13.375" style="1" customWidth="1"/>
    <col min="10" max="10" width="18.875" style="1" customWidth="1"/>
    <col min="11" max="16384" width="9.125" style="1"/>
  </cols>
  <sheetData>
    <row r="1" customHeight="1" spans="1:10">
      <c r="A1" s="2"/>
      <c r="B1" s="2"/>
      <c r="C1" s="2"/>
      <c r="D1" s="2"/>
      <c r="E1" s="2"/>
      <c r="F1" s="2"/>
      <c r="G1" s="2"/>
      <c r="H1" s="2"/>
      <c r="I1" s="2"/>
      <c r="J1" s="2"/>
    </row>
    <row r="2" ht="16.5" customHeight="1" spans="1:10">
      <c r="J2" s="4" t="s">
        <v>1565</v>
      </c>
    </row>
    <row r="3" ht="41.25" customHeight="1" spans="1:10">
      <c r="A3" s="69" t="str">
        <f>"2025"&amp;"年对下转移支付绩效目标表"</f>
        <v>2025年对下转移支付绩效目标表</v>
      </c>
      <c r="B3" s="5"/>
      <c r="C3" s="5"/>
      <c r="D3" s="5"/>
      <c r="E3" s="5"/>
      <c r="F3" s="70"/>
      <c r="G3" s="5"/>
      <c r="H3" s="70"/>
      <c r="I3" s="70"/>
      <c r="J3" s="5"/>
    </row>
    <row r="4" ht="17.25" customHeight="1" spans="1:10">
      <c r="A4" s="6" t="s">
        <v>1</v>
      </c>
    </row>
    <row r="5" ht="44.25" customHeight="1" spans="1:10">
      <c r="A5" s="71" t="s">
        <v>1562</v>
      </c>
      <c r="B5" s="71" t="s">
        <v>614</v>
      </c>
      <c r="C5" s="71" t="s">
        <v>615</v>
      </c>
      <c r="D5" s="71" t="s">
        <v>616</v>
      </c>
      <c r="E5" s="71" t="s">
        <v>617</v>
      </c>
      <c r="F5" s="72" t="s">
        <v>618</v>
      </c>
      <c r="G5" s="71" t="s">
        <v>619</v>
      </c>
      <c r="H5" s="72" t="s">
        <v>620</v>
      </c>
      <c r="I5" s="72" t="s">
        <v>621</v>
      </c>
      <c r="J5" s="71" t="s">
        <v>622</v>
      </c>
    </row>
    <row r="6" ht="14.25" customHeight="1" spans="1:10">
      <c r="A6" s="71">
        <v>1</v>
      </c>
      <c r="B6" s="71">
        <v>2</v>
      </c>
      <c r="C6" s="71">
        <v>3</v>
      </c>
      <c r="D6" s="71">
        <v>4</v>
      </c>
      <c r="E6" s="71">
        <v>5</v>
      </c>
      <c r="F6" s="72">
        <v>6</v>
      </c>
      <c r="G6" s="71">
        <v>7</v>
      </c>
      <c r="H6" s="72">
        <v>8</v>
      </c>
      <c r="I6" s="72">
        <v>9</v>
      </c>
      <c r="J6" s="71">
        <v>10</v>
      </c>
    </row>
    <row r="7" ht="42" customHeight="1" spans="1:10">
      <c r="A7" s="32"/>
      <c r="B7" s="73"/>
      <c r="C7" s="73"/>
      <c r="D7" s="73"/>
      <c r="E7" s="53"/>
      <c r="F7" s="74"/>
      <c r="G7" s="53"/>
      <c r="H7" s="74"/>
      <c r="I7" s="74"/>
      <c r="J7" s="53"/>
    </row>
    <row r="8" ht="42" customHeight="1" spans="1:10">
      <c r="A8" s="32"/>
      <c r="B8" s="33"/>
      <c r="C8" s="33"/>
      <c r="D8" s="33"/>
      <c r="E8" s="32"/>
      <c r="F8" s="33"/>
      <c r="G8" s="32"/>
      <c r="H8" s="33"/>
      <c r="I8" s="33"/>
      <c r="J8" s="32"/>
    </row>
    <row r="10" customHeight="1" spans="1:10">
      <c r="A10" s="1" t="s">
        <v>1566</v>
      </c>
    </row>
  </sheetData>
  <mergeCells count="2">
    <mergeCell ref="A3:J3"/>
    <mergeCell ref="A4:H4"/>
  </mergeCells>
  <printOptions horizontalCentered="1"/>
  <pageMargins left="0.96" right="0.96" top="0.72" bottom="0.72" header="0" footer="0"/>
  <pageSetup paperSize="9" scale="6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I12"/>
  <sheetViews>
    <sheetView showZeros="0" topLeftCell="B1" workbookViewId="0">
      <pane ySplit="1" topLeftCell="A2" activePane="bottomLeft" state="frozen"/>
      <selection/>
      <selection pane="bottomLeft" activeCell="G23" sqref="G23"/>
    </sheetView>
  </sheetViews>
  <sheetFormatPr defaultColWidth="10.375" defaultRowHeight="14.25" customHeight="1"/>
  <cols>
    <col min="1" max="3" width="33.75" style="1" customWidth="1"/>
    <col min="4" max="4" width="45.625" style="1" customWidth="1"/>
    <col min="5" max="5" width="27.625" style="1" customWidth="1"/>
    <col min="6" max="6" width="21.75" style="1" customWidth="1"/>
    <col min="7" max="9" width="26.25" style="1" customWidth="1"/>
    <col min="10" max="16384" width="10.375" style="1"/>
  </cols>
  <sheetData>
    <row r="1" customHeight="1" spans="1:9">
      <c r="A1" s="2"/>
      <c r="B1" s="2"/>
      <c r="C1" s="2"/>
      <c r="D1" s="2"/>
      <c r="E1" s="2"/>
      <c r="F1" s="2"/>
      <c r="G1" s="2"/>
      <c r="H1" s="2"/>
      <c r="I1" s="2"/>
    </row>
    <row r="2" customHeight="1" spans="1:9">
      <c r="A2" s="40" t="s">
        <v>1567</v>
      </c>
      <c r="B2" s="41"/>
      <c r="C2" s="41"/>
      <c r="D2" s="42"/>
      <c r="E2" s="42"/>
      <c r="F2" s="42"/>
      <c r="G2" s="41"/>
      <c r="H2" s="41"/>
      <c r="I2" s="42"/>
    </row>
    <row r="3" ht="41.25" customHeight="1" spans="1:9">
      <c r="A3" s="43" t="str">
        <f>"2025"&amp;"年新增资产配置预算表"</f>
        <v>2025年新增资产配置预算表</v>
      </c>
      <c r="B3" s="44"/>
      <c r="C3" s="44"/>
      <c r="D3" s="45"/>
      <c r="E3" s="45"/>
      <c r="F3" s="45"/>
      <c r="G3" s="44"/>
      <c r="H3" s="44"/>
      <c r="I3" s="45"/>
    </row>
    <row r="4" customHeight="1" spans="1:9">
      <c r="A4" s="46" t="s">
        <v>1</v>
      </c>
      <c r="B4" s="47"/>
      <c r="C4" s="47"/>
      <c r="D4" s="48"/>
      <c r="F4" s="45"/>
      <c r="G4" s="44"/>
      <c r="H4" s="44"/>
      <c r="I4" s="49" t="s">
        <v>2</v>
      </c>
    </row>
    <row r="5" ht="28.5" customHeight="1" spans="1:9">
      <c r="A5" s="50" t="s">
        <v>343</v>
      </c>
      <c r="B5" s="31" t="s">
        <v>344</v>
      </c>
      <c r="C5" s="50" t="s">
        <v>1568</v>
      </c>
      <c r="D5" s="50" t="s">
        <v>1569</v>
      </c>
      <c r="E5" s="50" t="s">
        <v>1570</v>
      </c>
      <c r="F5" s="50" t="s">
        <v>1571</v>
      </c>
      <c r="G5" s="31" t="s">
        <v>1572</v>
      </c>
      <c r="H5" s="31"/>
      <c r="I5" s="50"/>
    </row>
    <row r="6" ht="21" customHeight="1" spans="1:9">
      <c r="A6" s="50"/>
      <c r="B6" s="51"/>
      <c r="C6" s="51"/>
      <c r="D6" s="52"/>
      <c r="E6" s="51"/>
      <c r="F6" s="51"/>
      <c r="G6" s="31" t="s">
        <v>1485</v>
      </c>
      <c r="H6" s="31" t="s">
        <v>1573</v>
      </c>
      <c r="I6" s="31" t="s">
        <v>1574</v>
      </c>
    </row>
    <row r="7" ht="17.25" customHeight="1" spans="1:9">
      <c r="A7" s="53" t="s">
        <v>83</v>
      </c>
      <c r="B7" s="54"/>
      <c r="C7" s="55" t="s">
        <v>84</v>
      </c>
      <c r="D7" s="53" t="s">
        <v>85</v>
      </c>
      <c r="E7" s="56" t="s">
        <v>86</v>
      </c>
      <c r="F7" s="53" t="s">
        <v>87</v>
      </c>
      <c r="G7" s="55" t="s">
        <v>88</v>
      </c>
      <c r="H7" s="57" t="s">
        <v>89</v>
      </c>
      <c r="I7" s="56" t="s">
        <v>90</v>
      </c>
    </row>
    <row r="8" ht="19.5" customHeight="1" spans="1:9">
      <c r="A8" s="58" t="s">
        <v>71</v>
      </c>
      <c r="B8" s="58" t="s">
        <v>71</v>
      </c>
      <c r="C8" s="59" t="s">
        <v>1575</v>
      </c>
      <c r="D8" s="60" t="s">
        <v>1576</v>
      </c>
      <c r="E8" s="61" t="s">
        <v>1577</v>
      </c>
      <c r="F8" s="62" t="s">
        <v>1578</v>
      </c>
      <c r="G8" s="63">
        <v>5</v>
      </c>
      <c r="H8" s="64">
        <v>5200</v>
      </c>
      <c r="I8" s="64">
        <v>26000</v>
      </c>
    </row>
    <row r="9" ht="19.5" customHeight="1" spans="1:9">
      <c r="A9" s="58" t="s">
        <v>71</v>
      </c>
      <c r="B9" s="58" t="s">
        <v>71</v>
      </c>
      <c r="C9" s="59" t="s">
        <v>1575</v>
      </c>
      <c r="D9" s="60" t="s">
        <v>1579</v>
      </c>
      <c r="E9" s="61" t="s">
        <v>1580</v>
      </c>
      <c r="F9" s="62" t="s">
        <v>1581</v>
      </c>
      <c r="G9" s="63">
        <v>1</v>
      </c>
      <c r="H9" s="64">
        <v>70000</v>
      </c>
      <c r="I9" s="64">
        <v>70000</v>
      </c>
    </row>
    <row r="10" ht="19.5" customHeight="1" spans="1:9">
      <c r="A10" s="58" t="s">
        <v>71</v>
      </c>
      <c r="B10" s="58" t="s">
        <v>71</v>
      </c>
      <c r="C10" s="59" t="s">
        <v>1575</v>
      </c>
      <c r="D10" s="60" t="s">
        <v>1582</v>
      </c>
      <c r="E10" s="61" t="s">
        <v>1492</v>
      </c>
      <c r="F10" s="62" t="s">
        <v>1578</v>
      </c>
      <c r="G10" s="63">
        <v>1</v>
      </c>
      <c r="H10" s="64">
        <v>40000</v>
      </c>
      <c r="I10" s="64">
        <v>40000</v>
      </c>
    </row>
    <row r="11" ht="19.5" customHeight="1" spans="1:9">
      <c r="A11" s="58" t="s">
        <v>71</v>
      </c>
      <c r="B11" s="58" t="s">
        <v>71</v>
      </c>
      <c r="C11" s="59" t="s">
        <v>1575</v>
      </c>
      <c r="D11" s="60" t="s">
        <v>1583</v>
      </c>
      <c r="E11" s="61" t="s">
        <v>1584</v>
      </c>
      <c r="F11" s="62" t="s">
        <v>1578</v>
      </c>
      <c r="G11" s="63">
        <v>1</v>
      </c>
      <c r="H11" s="64">
        <v>3500</v>
      </c>
      <c r="I11" s="64">
        <v>3500</v>
      </c>
    </row>
    <row r="12" ht="19.5" customHeight="1" spans="1:9">
      <c r="A12" s="65" t="s">
        <v>56</v>
      </c>
      <c r="B12" s="66"/>
      <c r="C12" s="66"/>
      <c r="D12" s="67"/>
      <c r="E12" s="68"/>
      <c r="F12" s="68"/>
      <c r="G12" s="63">
        <v>8</v>
      </c>
      <c r="H12" s="64">
        <v>118700</v>
      </c>
      <c r="I12" s="64">
        <v>139500</v>
      </c>
    </row>
  </sheetData>
  <mergeCells count="11">
    <mergeCell ref="A2:I2"/>
    <mergeCell ref="A3:I3"/>
    <mergeCell ref="A4:C4"/>
    <mergeCell ref="G5:I5"/>
    <mergeCell ref="A12:F12"/>
    <mergeCell ref="A5:A6"/>
    <mergeCell ref="B5:B6"/>
    <mergeCell ref="C5:C6"/>
    <mergeCell ref="D5:D6"/>
    <mergeCell ref="E5:E6"/>
    <mergeCell ref="F5:F6"/>
  </mergeCells>
  <pageMargins left="0.67" right="0.67" top="0.72" bottom="0.72" header="0.28" footer="0.28"/>
  <pageSetup paperSize="9" fitToWidth="0"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3"/>
  <sheetViews>
    <sheetView showZeros="0" workbookViewId="0">
      <pane ySplit="1" topLeftCell="A2" activePane="bottomLeft" state="frozen"/>
      <selection/>
      <selection pane="bottomLeft" activeCell="C23" sqref="C23"/>
    </sheetView>
  </sheetViews>
  <sheetFormatPr defaultColWidth="9.125" defaultRowHeight="14.25" customHeight="1"/>
  <cols>
    <col min="1" max="1" width="19.25" style="1" customWidth="1"/>
    <col min="2" max="2" width="33.875" style="1" customWidth="1"/>
    <col min="3" max="3" width="23.875" style="1" customWidth="1"/>
    <col min="4" max="4" width="11.125" style="1" customWidth="1"/>
    <col min="5" max="5" width="17.75" style="1" customWidth="1"/>
    <col min="6" max="6" width="9.875" style="1" customWidth="1"/>
    <col min="7" max="7" width="17.75" style="1" customWidth="1"/>
    <col min="8" max="11" width="23.125" style="1" customWidth="1"/>
    <col min="12" max="16384" width="9.125" style="1"/>
  </cols>
  <sheetData>
    <row r="1" customHeight="1" spans="1:11">
      <c r="A1" s="2"/>
      <c r="B1" s="2"/>
      <c r="C1" s="2"/>
      <c r="D1" s="2"/>
      <c r="E1" s="2"/>
      <c r="F1" s="2"/>
      <c r="G1" s="2"/>
      <c r="H1" s="2"/>
      <c r="I1" s="2"/>
      <c r="J1" s="2"/>
      <c r="K1" s="2"/>
    </row>
    <row r="2" customHeight="1" spans="1:11">
      <c r="D2" s="3"/>
      <c r="E2" s="3"/>
      <c r="F2" s="3"/>
      <c r="G2" s="3"/>
      <c r="K2" s="4" t="s">
        <v>1585</v>
      </c>
    </row>
    <row r="3" ht="41.25" customHeight="1" spans="1:11">
      <c r="A3" s="5" t="str">
        <f>"2025"&amp;"年上级转移支付补助项目支出预算表"</f>
        <v>2025年上级转移支付补助项目支出预算表</v>
      </c>
      <c r="B3" s="5"/>
      <c r="C3" s="5"/>
      <c r="D3" s="5"/>
      <c r="E3" s="5"/>
      <c r="F3" s="5"/>
      <c r="G3" s="5"/>
      <c r="H3" s="5"/>
      <c r="I3" s="5"/>
      <c r="J3" s="5"/>
      <c r="K3" s="5"/>
    </row>
    <row r="4" ht="13.5" customHeight="1" spans="1:11">
      <c r="A4" s="6" t="s">
        <v>1</v>
      </c>
      <c r="B4" s="7"/>
      <c r="C4" s="7"/>
      <c r="D4" s="7"/>
      <c r="E4" s="7"/>
      <c r="F4" s="7"/>
      <c r="G4" s="7"/>
      <c r="H4" s="8"/>
      <c r="I4" s="8"/>
      <c r="J4" s="8"/>
      <c r="K4" s="9" t="s">
        <v>2</v>
      </c>
    </row>
    <row r="5" ht="21.75" customHeight="1" spans="1:11">
      <c r="A5" s="10" t="s">
        <v>449</v>
      </c>
      <c r="B5" s="10" t="s">
        <v>346</v>
      </c>
      <c r="C5" s="10" t="s">
        <v>450</v>
      </c>
      <c r="D5" s="11" t="s">
        <v>347</v>
      </c>
      <c r="E5" s="11" t="s">
        <v>348</v>
      </c>
      <c r="F5" s="11" t="s">
        <v>451</v>
      </c>
      <c r="G5" s="11" t="s">
        <v>452</v>
      </c>
      <c r="H5" s="17" t="s">
        <v>56</v>
      </c>
      <c r="I5" s="12" t="s">
        <v>1586</v>
      </c>
      <c r="J5" s="13"/>
      <c r="K5" s="14"/>
    </row>
    <row r="6" ht="21.75" customHeight="1" spans="1:11">
      <c r="A6" s="15"/>
      <c r="B6" s="15"/>
      <c r="C6" s="15"/>
      <c r="D6" s="16"/>
      <c r="E6" s="16"/>
      <c r="F6" s="16"/>
      <c r="G6" s="16"/>
      <c r="H6" s="30"/>
      <c r="I6" s="11" t="s">
        <v>59</v>
      </c>
      <c r="J6" s="11" t="s">
        <v>60</v>
      </c>
      <c r="K6" s="11" t="s">
        <v>61</v>
      </c>
    </row>
    <row r="7" ht="40.5" customHeight="1" spans="1:11">
      <c r="A7" s="18"/>
      <c r="B7" s="18"/>
      <c r="C7" s="18"/>
      <c r="D7" s="19"/>
      <c r="E7" s="19"/>
      <c r="F7" s="19"/>
      <c r="G7" s="19"/>
      <c r="H7" s="20"/>
      <c r="I7" s="19" t="s">
        <v>58</v>
      </c>
      <c r="J7" s="19"/>
      <c r="K7" s="19"/>
    </row>
    <row r="8" ht="15" customHeight="1" spans="1:11">
      <c r="A8" s="21">
        <v>1</v>
      </c>
      <c r="B8" s="21">
        <v>2</v>
      </c>
      <c r="C8" s="21">
        <v>3</v>
      </c>
      <c r="D8" s="21">
        <v>4</v>
      </c>
      <c r="E8" s="21">
        <v>5</v>
      </c>
      <c r="F8" s="21">
        <v>6</v>
      </c>
      <c r="G8" s="21">
        <v>7</v>
      </c>
      <c r="H8" s="21">
        <v>8</v>
      </c>
      <c r="I8" s="21">
        <v>9</v>
      </c>
      <c r="J8" s="31">
        <v>10</v>
      </c>
      <c r="K8" s="31">
        <v>11</v>
      </c>
    </row>
    <row r="9" ht="18.75" customHeight="1" spans="1:11">
      <c r="A9" s="32"/>
      <c r="B9" s="33"/>
      <c r="C9" s="32"/>
      <c r="D9" s="32"/>
      <c r="E9" s="32"/>
      <c r="F9" s="32"/>
      <c r="G9" s="32"/>
      <c r="H9" s="34"/>
      <c r="I9" s="35"/>
      <c r="J9" s="35"/>
      <c r="K9" s="34"/>
    </row>
    <row r="10" ht="18.75" customHeight="1" spans="1:11">
      <c r="A10" s="33"/>
      <c r="B10" s="33"/>
      <c r="C10" s="33"/>
      <c r="D10" s="33"/>
      <c r="E10" s="33"/>
      <c r="F10" s="33"/>
      <c r="G10" s="33"/>
      <c r="H10" s="36"/>
      <c r="I10" s="36"/>
      <c r="J10" s="36"/>
      <c r="K10" s="34"/>
    </row>
    <row r="11" ht="18.75" customHeight="1" spans="1:11">
      <c r="A11" s="37" t="s">
        <v>334</v>
      </c>
      <c r="B11" s="38"/>
      <c r="C11" s="38"/>
      <c r="D11" s="38"/>
      <c r="E11" s="38"/>
      <c r="F11" s="38"/>
      <c r="G11" s="39"/>
      <c r="H11" s="36"/>
      <c r="I11" s="36"/>
      <c r="J11" s="36"/>
      <c r="K11" s="34"/>
    </row>
    <row r="13" customHeight="1" spans="1:11">
      <c r="A13" s="1" t="s">
        <v>1587</v>
      </c>
    </row>
  </sheetData>
  <mergeCells count="15">
    <mergeCell ref="A3:K3"/>
    <mergeCell ref="A4:G4"/>
    <mergeCell ref="I5:K5"/>
    <mergeCell ref="A11:G11"/>
    <mergeCell ref="A5:A7"/>
    <mergeCell ref="B5:B7"/>
    <mergeCell ref="C5:C7"/>
    <mergeCell ref="D5:D7"/>
    <mergeCell ref="E5:E7"/>
    <mergeCell ref="F5:F7"/>
    <mergeCell ref="G5:G7"/>
    <mergeCell ref="H5:H7"/>
    <mergeCell ref="I6:I7"/>
    <mergeCell ref="J6:J7"/>
    <mergeCell ref="K6:K7"/>
  </mergeCells>
  <printOptions horizontalCentered="1"/>
  <pageMargins left="0.37" right="0.37" top="0.56" bottom="0.56" header="0.48" footer="0.48"/>
  <pageSetup paperSize="9" scale="56"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75"/>
  <sheetViews>
    <sheetView showZeros="0" workbookViewId="0">
      <pane ySplit="1" topLeftCell="A59" activePane="bottomLeft" state="frozen"/>
      <selection/>
      <selection pane="bottomLeft" activeCell="E81" sqref="E81"/>
    </sheetView>
  </sheetViews>
  <sheetFormatPr defaultColWidth="9.125" defaultRowHeight="14.25" customHeight="1" outlineLevelCol="6"/>
  <cols>
    <col min="1" max="1" width="35.25" style="1" customWidth="1"/>
    <col min="2" max="2" width="28" style="1" customWidth="1"/>
    <col min="3" max="3" width="39.625" style="1" customWidth="1"/>
    <col min="4" max="4" width="28" style="1" customWidth="1"/>
    <col min="5" max="7" width="23.875" style="1" customWidth="1"/>
    <col min="8" max="16384" width="9.125" style="1"/>
  </cols>
  <sheetData>
    <row r="1" customHeight="1" spans="1:7">
      <c r="A1" s="2"/>
      <c r="B1" s="2"/>
      <c r="C1" s="2"/>
      <c r="D1" s="2"/>
      <c r="E1" s="2"/>
      <c r="F1" s="2"/>
      <c r="G1" s="2"/>
    </row>
    <row r="2" ht="13.5" customHeight="1" spans="1:7">
      <c r="D2" s="3"/>
      <c r="G2" s="4" t="s">
        <v>1588</v>
      </c>
    </row>
    <row r="3" ht="41.25" customHeight="1" spans="1:7">
      <c r="A3" s="5" t="str">
        <f>"2025"&amp;"年部门项目中期规划预算表"</f>
        <v>2025年部门项目中期规划预算表</v>
      </c>
      <c r="B3" s="5"/>
      <c r="C3" s="5"/>
      <c r="D3" s="5"/>
      <c r="E3" s="5"/>
      <c r="F3" s="5"/>
      <c r="G3" s="5"/>
    </row>
    <row r="4" ht="13.5" customHeight="1" spans="1:7">
      <c r="A4" s="6" t="s">
        <v>1</v>
      </c>
      <c r="B4" s="7"/>
      <c r="C4" s="7"/>
      <c r="D4" s="7"/>
      <c r="E4" s="8"/>
      <c r="F4" s="8"/>
      <c r="G4" s="9" t="s">
        <v>2</v>
      </c>
    </row>
    <row r="5" ht="21.75" customHeight="1" spans="1:7">
      <c r="A5" s="10" t="s">
        <v>450</v>
      </c>
      <c r="B5" s="10" t="s">
        <v>449</v>
      </c>
      <c r="C5" s="10" t="s">
        <v>346</v>
      </c>
      <c r="D5" s="11" t="s">
        <v>1589</v>
      </c>
      <c r="E5" s="12" t="s">
        <v>59</v>
      </c>
      <c r="F5" s="13"/>
      <c r="G5" s="14"/>
    </row>
    <row r="6" ht="21.75" customHeight="1" spans="1:7">
      <c r="A6" s="15"/>
      <c r="B6" s="15"/>
      <c r="C6" s="15"/>
      <c r="D6" s="16"/>
      <c r="E6" s="17" t="str">
        <f>"2025"&amp;"年"</f>
        <v>2025年</v>
      </c>
      <c r="F6" s="11" t="str">
        <f>("2025"+1)&amp;"年"</f>
        <v>2026年</v>
      </c>
      <c r="G6" s="11" t="str">
        <f>("2025"+2)&amp;"年"</f>
        <v>2027年</v>
      </c>
    </row>
    <row r="7" ht="40.5" customHeight="1" spans="1:7">
      <c r="A7" s="18"/>
      <c r="B7" s="18"/>
      <c r="C7" s="18"/>
      <c r="D7" s="19"/>
      <c r="E7" s="20"/>
      <c r="F7" s="19" t="s">
        <v>58</v>
      </c>
      <c r="G7" s="19"/>
    </row>
    <row r="8" ht="15" customHeight="1" spans="1:7">
      <c r="A8" s="21">
        <v>1</v>
      </c>
      <c r="B8" s="21">
        <v>2</v>
      </c>
      <c r="C8" s="21">
        <v>3</v>
      </c>
      <c r="D8" s="21">
        <v>4</v>
      </c>
      <c r="E8" s="21">
        <v>5</v>
      </c>
      <c r="F8" s="21">
        <v>6</v>
      </c>
      <c r="G8" s="21">
        <v>7</v>
      </c>
    </row>
    <row r="9" ht="17.25" customHeight="1" spans="1:7">
      <c r="A9" s="22" t="s">
        <v>71</v>
      </c>
      <c r="B9" s="23"/>
      <c r="C9" s="23"/>
      <c r="D9" s="23"/>
      <c r="E9" s="23">
        <v>6573067.35</v>
      </c>
      <c r="F9" s="23">
        <v>7360320.35</v>
      </c>
      <c r="G9" s="23">
        <v>5244339.54</v>
      </c>
    </row>
    <row r="10" ht="18.75" customHeight="1" spans="1:7">
      <c r="A10" s="22" t="s">
        <v>71</v>
      </c>
      <c r="B10" s="24" t="s">
        <v>1590</v>
      </c>
      <c r="C10" s="24" t="s">
        <v>457</v>
      </c>
      <c r="D10" s="25" t="s">
        <v>1591</v>
      </c>
      <c r="E10" s="26">
        <v>20000</v>
      </c>
      <c r="F10" s="26">
        <v>20000</v>
      </c>
      <c r="G10" s="26">
        <v>20000</v>
      </c>
    </row>
    <row r="11" ht="18.75" customHeight="1" spans="1:7">
      <c r="A11" s="22" t="s">
        <v>71</v>
      </c>
      <c r="B11" s="24" t="s">
        <v>1590</v>
      </c>
      <c r="C11" s="24" t="s">
        <v>459</v>
      </c>
      <c r="D11" s="25" t="s">
        <v>1591</v>
      </c>
      <c r="E11" s="26">
        <v>80000</v>
      </c>
      <c r="F11" s="26">
        <v>80000</v>
      </c>
      <c r="G11" s="26">
        <v>80000</v>
      </c>
    </row>
    <row r="12" ht="18.75" customHeight="1" spans="1:7">
      <c r="A12" s="22" t="s">
        <v>71</v>
      </c>
      <c r="B12" s="24" t="s">
        <v>1590</v>
      </c>
      <c r="C12" s="24" t="s">
        <v>463</v>
      </c>
      <c r="D12" s="25" t="s">
        <v>1591</v>
      </c>
      <c r="E12" s="26">
        <v>240000</v>
      </c>
      <c r="F12" s="26">
        <v>240000</v>
      </c>
      <c r="G12" s="26">
        <v>240000</v>
      </c>
    </row>
    <row r="13" ht="18.75" customHeight="1" spans="1:7">
      <c r="A13" s="22" t="s">
        <v>71</v>
      </c>
      <c r="B13" s="24" t="s">
        <v>1590</v>
      </c>
      <c r="C13" s="24" t="s">
        <v>467</v>
      </c>
      <c r="D13" s="25" t="s">
        <v>1591</v>
      </c>
      <c r="E13" s="26">
        <v>200000</v>
      </c>
      <c r="F13" s="26">
        <v>200000</v>
      </c>
      <c r="G13" s="26">
        <v>200000</v>
      </c>
    </row>
    <row r="14" ht="18.75" customHeight="1" spans="1:7">
      <c r="A14" s="22" t="s">
        <v>71</v>
      </c>
      <c r="B14" s="24" t="s">
        <v>1590</v>
      </c>
      <c r="C14" s="24" t="s">
        <v>469</v>
      </c>
      <c r="D14" s="25" t="s">
        <v>1591</v>
      </c>
      <c r="E14" s="26">
        <v>20000</v>
      </c>
      <c r="F14" s="26">
        <v>20000</v>
      </c>
      <c r="G14" s="26">
        <v>20000</v>
      </c>
    </row>
    <row r="15" ht="18.75" customHeight="1" spans="1:7">
      <c r="A15" s="22" t="s">
        <v>71</v>
      </c>
      <c r="B15" s="24" t="s">
        <v>1590</v>
      </c>
      <c r="C15" s="24" t="s">
        <v>471</v>
      </c>
      <c r="D15" s="25" t="s">
        <v>1591</v>
      </c>
      <c r="E15" s="26">
        <v>30000</v>
      </c>
      <c r="F15" s="26">
        <v>30000</v>
      </c>
      <c r="G15" s="26">
        <v>30000</v>
      </c>
    </row>
    <row r="16" ht="18.75" customHeight="1" spans="1:7">
      <c r="A16" s="22" t="s">
        <v>71</v>
      </c>
      <c r="B16" s="24" t="s">
        <v>1590</v>
      </c>
      <c r="C16" s="24" t="s">
        <v>473</v>
      </c>
      <c r="D16" s="25" t="s">
        <v>1591</v>
      </c>
      <c r="E16" s="26">
        <v>1600000</v>
      </c>
      <c r="F16" s="26">
        <v>1600000</v>
      </c>
      <c r="G16" s="26">
        <v>1600000</v>
      </c>
    </row>
    <row r="17" ht="18.75" customHeight="1" spans="1:7">
      <c r="A17" s="22" t="s">
        <v>71</v>
      </c>
      <c r="B17" s="24" t="s">
        <v>1590</v>
      </c>
      <c r="C17" s="24" t="s">
        <v>479</v>
      </c>
      <c r="D17" s="25" t="s">
        <v>1591</v>
      </c>
      <c r="E17" s="26">
        <v>20000</v>
      </c>
      <c r="F17" s="26">
        <v>20000</v>
      </c>
      <c r="G17" s="26"/>
    </row>
    <row r="18" ht="18.75" customHeight="1" spans="1:7">
      <c r="A18" s="22" t="s">
        <v>71</v>
      </c>
      <c r="B18" s="24" t="s">
        <v>1590</v>
      </c>
      <c r="C18" s="24" t="s">
        <v>483</v>
      </c>
      <c r="D18" s="25" t="s">
        <v>1591</v>
      </c>
      <c r="E18" s="26">
        <v>70000</v>
      </c>
      <c r="F18" s="26">
        <v>70000</v>
      </c>
      <c r="G18" s="26">
        <v>70000</v>
      </c>
    </row>
    <row r="19" ht="18.75" customHeight="1" spans="1:7">
      <c r="A19" s="22" t="s">
        <v>71</v>
      </c>
      <c r="B19" s="24" t="s">
        <v>1590</v>
      </c>
      <c r="C19" s="24" t="s">
        <v>485</v>
      </c>
      <c r="D19" s="25" t="s">
        <v>1591</v>
      </c>
      <c r="E19" s="26">
        <v>72000</v>
      </c>
      <c r="F19" s="26">
        <v>72000</v>
      </c>
      <c r="G19" s="26"/>
    </row>
    <row r="20" ht="18.75" customHeight="1" spans="1:7">
      <c r="A20" s="22" t="s">
        <v>71</v>
      </c>
      <c r="B20" s="24" t="s">
        <v>1590</v>
      </c>
      <c r="C20" s="24" t="s">
        <v>487</v>
      </c>
      <c r="D20" s="25" t="s">
        <v>1591</v>
      </c>
      <c r="E20" s="26">
        <v>10000</v>
      </c>
      <c r="F20" s="26">
        <v>40000</v>
      </c>
      <c r="G20" s="26"/>
    </row>
    <row r="21" ht="18.75" customHeight="1" spans="1:7">
      <c r="A21" s="22" t="s">
        <v>71</v>
      </c>
      <c r="B21" s="24" t="s">
        <v>1590</v>
      </c>
      <c r="C21" s="24" t="s">
        <v>489</v>
      </c>
      <c r="D21" s="25" t="s">
        <v>1591</v>
      </c>
      <c r="E21" s="26">
        <v>20000</v>
      </c>
      <c r="F21" s="26">
        <v>10000</v>
      </c>
      <c r="G21" s="26"/>
    </row>
    <row r="22" ht="18.75" customHeight="1" spans="1:7">
      <c r="A22" s="22" t="s">
        <v>71</v>
      </c>
      <c r="B22" s="24" t="s">
        <v>1590</v>
      </c>
      <c r="C22" s="24" t="s">
        <v>491</v>
      </c>
      <c r="D22" s="25" t="s">
        <v>1591</v>
      </c>
      <c r="E22" s="26">
        <v>30000</v>
      </c>
      <c r="F22" s="26">
        <v>30600</v>
      </c>
      <c r="G22" s="26"/>
    </row>
    <row r="23" ht="18.75" customHeight="1" spans="1:7">
      <c r="A23" s="22" t="s">
        <v>71</v>
      </c>
      <c r="B23" s="24" t="s">
        <v>1590</v>
      </c>
      <c r="C23" s="24" t="s">
        <v>493</v>
      </c>
      <c r="D23" s="25" t="s">
        <v>1591</v>
      </c>
      <c r="E23" s="26">
        <v>70000</v>
      </c>
      <c r="F23" s="26">
        <v>70000</v>
      </c>
      <c r="G23" s="26">
        <v>70000</v>
      </c>
    </row>
    <row r="24" ht="18.75" customHeight="1" spans="1:7">
      <c r="A24" s="22" t="s">
        <v>71</v>
      </c>
      <c r="B24" s="24" t="s">
        <v>1590</v>
      </c>
      <c r="C24" s="24" t="s">
        <v>495</v>
      </c>
      <c r="D24" s="25" t="s">
        <v>1591</v>
      </c>
      <c r="E24" s="26">
        <v>20000</v>
      </c>
      <c r="F24" s="26">
        <v>20000</v>
      </c>
      <c r="G24" s="26">
        <v>20000</v>
      </c>
    </row>
    <row r="25" ht="18.75" customHeight="1" spans="1:7">
      <c r="A25" s="22" t="s">
        <v>71</v>
      </c>
      <c r="B25" s="24" t="s">
        <v>1590</v>
      </c>
      <c r="C25" s="24" t="s">
        <v>497</v>
      </c>
      <c r="D25" s="25" t="s">
        <v>1591</v>
      </c>
      <c r="E25" s="26">
        <v>30000</v>
      </c>
      <c r="F25" s="26">
        <v>30000</v>
      </c>
      <c r="G25" s="26">
        <v>30000</v>
      </c>
    </row>
    <row r="26" ht="18.75" customHeight="1" spans="1:7">
      <c r="A26" s="22" t="s">
        <v>71</v>
      </c>
      <c r="B26" s="24" t="s">
        <v>1590</v>
      </c>
      <c r="C26" s="24" t="s">
        <v>499</v>
      </c>
      <c r="D26" s="25" t="s">
        <v>1591</v>
      </c>
      <c r="E26" s="26">
        <v>78000</v>
      </c>
      <c r="F26" s="26">
        <v>78000</v>
      </c>
      <c r="G26" s="26"/>
    </row>
    <row r="27" ht="18.75" customHeight="1" spans="1:7">
      <c r="A27" s="22" t="s">
        <v>71</v>
      </c>
      <c r="B27" s="24" t="s">
        <v>1590</v>
      </c>
      <c r="C27" s="24" t="s">
        <v>501</v>
      </c>
      <c r="D27" s="25" t="s">
        <v>1591</v>
      </c>
      <c r="E27" s="26">
        <v>20000</v>
      </c>
      <c r="F27" s="26">
        <v>40000</v>
      </c>
      <c r="G27" s="26"/>
    </row>
    <row r="28" ht="18.75" customHeight="1" spans="1:7">
      <c r="A28" s="22" t="s">
        <v>71</v>
      </c>
      <c r="B28" s="24" t="s">
        <v>1590</v>
      </c>
      <c r="C28" s="24" t="s">
        <v>506</v>
      </c>
      <c r="D28" s="25" t="s">
        <v>1591</v>
      </c>
      <c r="E28" s="26">
        <v>30000</v>
      </c>
      <c r="F28" s="26">
        <v>30000</v>
      </c>
      <c r="G28" s="26">
        <v>30000</v>
      </c>
    </row>
    <row r="29" ht="18.75" customHeight="1" spans="1:7">
      <c r="A29" s="22" t="s">
        <v>71</v>
      </c>
      <c r="B29" s="24" t="s">
        <v>1590</v>
      </c>
      <c r="C29" s="24" t="s">
        <v>510</v>
      </c>
      <c r="D29" s="25" t="s">
        <v>1591</v>
      </c>
      <c r="E29" s="26">
        <v>60000</v>
      </c>
      <c r="F29" s="26">
        <v>60000</v>
      </c>
      <c r="G29" s="26">
        <v>60000</v>
      </c>
    </row>
    <row r="30" ht="18.75" customHeight="1" spans="1:7">
      <c r="A30" s="22" t="s">
        <v>71</v>
      </c>
      <c r="B30" s="24" t="s">
        <v>1590</v>
      </c>
      <c r="C30" s="24" t="s">
        <v>512</v>
      </c>
      <c r="D30" s="25" t="s">
        <v>1591</v>
      </c>
      <c r="E30" s="26">
        <v>25000</v>
      </c>
      <c r="F30" s="26">
        <v>25000</v>
      </c>
      <c r="G30" s="26"/>
    </row>
    <row r="31" ht="18.75" customHeight="1" spans="1:7">
      <c r="A31" s="22" t="s">
        <v>71</v>
      </c>
      <c r="B31" s="24" t="s">
        <v>1590</v>
      </c>
      <c r="C31" s="24" t="s">
        <v>516</v>
      </c>
      <c r="D31" s="25" t="s">
        <v>1591</v>
      </c>
      <c r="E31" s="26">
        <v>50000</v>
      </c>
      <c r="F31" s="26"/>
      <c r="G31" s="26"/>
    </row>
    <row r="32" ht="18.75" customHeight="1" spans="1:7">
      <c r="A32" s="22" t="s">
        <v>71</v>
      </c>
      <c r="B32" s="24" t="s">
        <v>1590</v>
      </c>
      <c r="C32" s="24" t="s">
        <v>520</v>
      </c>
      <c r="D32" s="25" t="s">
        <v>1591</v>
      </c>
      <c r="E32" s="26">
        <v>70000</v>
      </c>
      <c r="F32" s="26">
        <v>70000</v>
      </c>
      <c r="G32" s="26">
        <v>70000</v>
      </c>
    </row>
    <row r="33" ht="18.75" customHeight="1" spans="1:7">
      <c r="A33" s="22" t="s">
        <v>71</v>
      </c>
      <c r="B33" s="24" t="s">
        <v>1590</v>
      </c>
      <c r="C33" s="24" t="s">
        <v>522</v>
      </c>
      <c r="D33" s="25" t="s">
        <v>1591</v>
      </c>
      <c r="E33" s="26">
        <v>103800</v>
      </c>
      <c r="F33" s="26">
        <v>103800</v>
      </c>
      <c r="G33" s="26"/>
    </row>
    <row r="34" ht="18.75" customHeight="1" spans="1:7">
      <c r="A34" s="22" t="s">
        <v>71</v>
      </c>
      <c r="B34" s="24" t="s">
        <v>1590</v>
      </c>
      <c r="C34" s="24" t="s">
        <v>524</v>
      </c>
      <c r="D34" s="25" t="s">
        <v>1591</v>
      </c>
      <c r="E34" s="26">
        <v>22000</v>
      </c>
      <c r="F34" s="26">
        <v>22000</v>
      </c>
      <c r="G34" s="26"/>
    </row>
    <row r="35" ht="18.75" customHeight="1" spans="1:7">
      <c r="A35" s="22" t="s">
        <v>71</v>
      </c>
      <c r="B35" s="24" t="s">
        <v>1590</v>
      </c>
      <c r="C35" s="24" t="s">
        <v>537</v>
      </c>
      <c r="D35" s="25" t="s">
        <v>1591</v>
      </c>
      <c r="E35" s="26">
        <v>475000</v>
      </c>
      <c r="F35" s="26">
        <v>470000</v>
      </c>
      <c r="G35" s="26">
        <v>470000</v>
      </c>
    </row>
    <row r="36" ht="18.75" customHeight="1" spans="1:7">
      <c r="A36" s="22" t="s">
        <v>71</v>
      </c>
      <c r="B36" s="24" t="s">
        <v>1590</v>
      </c>
      <c r="C36" s="24" t="s">
        <v>539</v>
      </c>
      <c r="D36" s="25" t="s">
        <v>1591</v>
      </c>
      <c r="E36" s="26">
        <v>10000</v>
      </c>
      <c r="F36" s="26">
        <v>10000</v>
      </c>
      <c r="G36" s="26">
        <v>10000</v>
      </c>
    </row>
    <row r="37" ht="18.75" customHeight="1" spans="1:7">
      <c r="A37" s="22" t="s">
        <v>71</v>
      </c>
      <c r="B37" s="24" t="s">
        <v>1590</v>
      </c>
      <c r="C37" s="24" t="s">
        <v>541</v>
      </c>
      <c r="D37" s="25" t="s">
        <v>1591</v>
      </c>
      <c r="E37" s="26">
        <v>50000</v>
      </c>
      <c r="F37" s="26">
        <v>50000</v>
      </c>
      <c r="G37" s="26">
        <v>50000</v>
      </c>
    </row>
    <row r="38" ht="18.75" customHeight="1" spans="1:7">
      <c r="A38" s="22" t="s">
        <v>71</v>
      </c>
      <c r="B38" s="24" t="s">
        <v>1590</v>
      </c>
      <c r="C38" s="24" t="s">
        <v>543</v>
      </c>
      <c r="D38" s="25" t="s">
        <v>1591</v>
      </c>
      <c r="E38" s="26">
        <v>664500</v>
      </c>
      <c r="F38" s="26">
        <v>800000</v>
      </c>
      <c r="G38" s="26"/>
    </row>
    <row r="39" ht="18.75" customHeight="1" spans="1:7">
      <c r="A39" s="22" t="s">
        <v>71</v>
      </c>
      <c r="B39" s="24" t="s">
        <v>1590</v>
      </c>
      <c r="C39" s="24" t="s">
        <v>547</v>
      </c>
      <c r="D39" s="25" t="s">
        <v>1591</v>
      </c>
      <c r="E39" s="26">
        <v>10000</v>
      </c>
      <c r="F39" s="26">
        <v>3660</v>
      </c>
      <c r="G39" s="26"/>
    </row>
    <row r="40" ht="18.75" customHeight="1" spans="1:7">
      <c r="A40" s="22" t="s">
        <v>71</v>
      </c>
      <c r="B40" s="24" t="s">
        <v>1590</v>
      </c>
      <c r="C40" s="24" t="s">
        <v>551</v>
      </c>
      <c r="D40" s="25" t="s">
        <v>1591</v>
      </c>
      <c r="E40" s="26">
        <v>300000</v>
      </c>
      <c r="F40" s="26"/>
      <c r="G40" s="26"/>
    </row>
    <row r="41" ht="18.75" customHeight="1" spans="1:7">
      <c r="A41" s="22" t="s">
        <v>71</v>
      </c>
      <c r="B41" s="24" t="s">
        <v>1590</v>
      </c>
      <c r="C41" s="24" t="s">
        <v>553</v>
      </c>
      <c r="D41" s="25" t="s">
        <v>1591</v>
      </c>
      <c r="E41" s="26">
        <v>70000</v>
      </c>
      <c r="F41" s="26">
        <v>70000</v>
      </c>
      <c r="G41" s="26"/>
    </row>
    <row r="42" ht="18.75" customHeight="1" spans="1:7">
      <c r="A42" s="22" t="s">
        <v>71</v>
      </c>
      <c r="B42" s="24" t="s">
        <v>1590</v>
      </c>
      <c r="C42" s="24" t="s">
        <v>555</v>
      </c>
      <c r="D42" s="25" t="s">
        <v>1591</v>
      </c>
      <c r="E42" s="26">
        <v>300000</v>
      </c>
      <c r="F42" s="26">
        <v>300000</v>
      </c>
      <c r="G42" s="26">
        <v>300000</v>
      </c>
    </row>
    <row r="43" ht="18.75" customHeight="1" spans="1:7">
      <c r="A43" s="22" t="s">
        <v>71</v>
      </c>
      <c r="B43" s="24" t="s">
        <v>1590</v>
      </c>
      <c r="C43" s="24" t="s">
        <v>557</v>
      </c>
      <c r="D43" s="25" t="s">
        <v>1591</v>
      </c>
      <c r="E43" s="26">
        <v>40000</v>
      </c>
      <c r="F43" s="26">
        <v>70000</v>
      </c>
      <c r="G43" s="26"/>
    </row>
    <row r="44" ht="18.75" customHeight="1" spans="1:7">
      <c r="A44" s="22" t="s">
        <v>71</v>
      </c>
      <c r="B44" s="24" t="s">
        <v>1590</v>
      </c>
      <c r="C44" s="24" t="s">
        <v>565</v>
      </c>
      <c r="D44" s="25" t="s">
        <v>1591</v>
      </c>
      <c r="E44" s="26">
        <v>10000</v>
      </c>
      <c r="F44" s="26">
        <v>8000</v>
      </c>
      <c r="G44" s="26"/>
    </row>
    <row r="45" ht="18.75" customHeight="1" spans="1:7">
      <c r="A45" s="22" t="s">
        <v>71</v>
      </c>
      <c r="B45" s="24" t="s">
        <v>1590</v>
      </c>
      <c r="C45" s="24" t="s">
        <v>569</v>
      </c>
      <c r="D45" s="25" t="s">
        <v>1591</v>
      </c>
      <c r="E45" s="26">
        <v>10000</v>
      </c>
      <c r="F45" s="26">
        <v>10000</v>
      </c>
      <c r="G45" s="26">
        <v>10000</v>
      </c>
    </row>
    <row r="46" ht="18.75" customHeight="1" spans="1:7">
      <c r="A46" s="22" t="s">
        <v>71</v>
      </c>
      <c r="B46" s="24" t="s">
        <v>1590</v>
      </c>
      <c r="C46" s="24" t="s">
        <v>571</v>
      </c>
      <c r="D46" s="25" t="s">
        <v>1591</v>
      </c>
      <c r="E46" s="26">
        <v>20000</v>
      </c>
      <c r="F46" s="26">
        <v>20000</v>
      </c>
      <c r="G46" s="26">
        <v>20000</v>
      </c>
    </row>
    <row r="47" ht="18.75" customHeight="1" spans="1:7">
      <c r="A47" s="22" t="s">
        <v>71</v>
      </c>
      <c r="B47" s="24" t="s">
        <v>1590</v>
      </c>
      <c r="C47" s="24" t="s">
        <v>573</v>
      </c>
      <c r="D47" s="25" t="s">
        <v>1591</v>
      </c>
      <c r="E47" s="26">
        <v>70000</v>
      </c>
      <c r="F47" s="26">
        <v>100000</v>
      </c>
      <c r="G47" s="26"/>
    </row>
    <row r="48" ht="18.75" customHeight="1" spans="1:7">
      <c r="A48" s="22" t="s">
        <v>71</v>
      </c>
      <c r="B48" s="24" t="s">
        <v>1590</v>
      </c>
      <c r="C48" s="24" t="s">
        <v>575</v>
      </c>
      <c r="D48" s="25" t="s">
        <v>1591</v>
      </c>
      <c r="E48" s="26">
        <v>181991.81</v>
      </c>
      <c r="F48" s="26">
        <v>181991.81</v>
      </c>
      <c r="G48" s="26"/>
    </row>
    <row r="49" ht="18.75" customHeight="1" spans="1:7">
      <c r="A49" s="22" t="s">
        <v>71</v>
      </c>
      <c r="B49" s="24" t="s">
        <v>1590</v>
      </c>
      <c r="C49" s="24" t="s">
        <v>577</v>
      </c>
      <c r="D49" s="25" t="s">
        <v>1591</v>
      </c>
      <c r="E49" s="26"/>
      <c r="F49" s="26">
        <v>3000</v>
      </c>
      <c r="G49" s="26"/>
    </row>
    <row r="50" ht="18.75" customHeight="1" spans="1:7">
      <c r="A50" s="22" t="s">
        <v>71</v>
      </c>
      <c r="B50" s="24" t="s">
        <v>1590</v>
      </c>
      <c r="C50" s="24" t="s">
        <v>579</v>
      </c>
      <c r="D50" s="25" t="s">
        <v>1591</v>
      </c>
      <c r="E50" s="26">
        <v>170000</v>
      </c>
      <c r="F50" s="26"/>
      <c r="G50" s="26"/>
    </row>
    <row r="51" ht="18.75" customHeight="1" spans="1:7">
      <c r="A51" s="22" t="s">
        <v>71</v>
      </c>
      <c r="B51" s="24" t="s">
        <v>1590</v>
      </c>
      <c r="C51" s="24" t="s">
        <v>581</v>
      </c>
      <c r="D51" s="25" t="s">
        <v>1591</v>
      </c>
      <c r="E51" s="26">
        <v>13092.04</v>
      </c>
      <c r="F51" s="26">
        <v>13092.04</v>
      </c>
      <c r="G51" s="26">
        <v>13092.04</v>
      </c>
    </row>
    <row r="52" ht="18.75" customHeight="1" spans="1:7">
      <c r="A52" s="22" t="s">
        <v>71</v>
      </c>
      <c r="B52" s="24" t="s">
        <v>1590</v>
      </c>
      <c r="C52" s="24" t="s">
        <v>583</v>
      </c>
      <c r="D52" s="25" t="s">
        <v>1591</v>
      </c>
      <c r="E52" s="26">
        <v>104847.5</v>
      </c>
      <c r="F52" s="26">
        <v>104847.5</v>
      </c>
      <c r="G52" s="26">
        <v>104847.5</v>
      </c>
    </row>
    <row r="53" ht="18.75" customHeight="1" spans="1:7">
      <c r="A53" s="22" t="s">
        <v>71</v>
      </c>
      <c r="B53" s="24" t="s">
        <v>1590</v>
      </c>
      <c r="C53" s="24" t="s">
        <v>585</v>
      </c>
      <c r="D53" s="25" t="s">
        <v>1591</v>
      </c>
      <c r="E53" s="26"/>
      <c r="F53" s="26">
        <v>850000</v>
      </c>
      <c r="G53" s="26">
        <v>850000</v>
      </c>
    </row>
    <row r="54" ht="18.75" customHeight="1" spans="1:7">
      <c r="A54" s="22" t="s">
        <v>71</v>
      </c>
      <c r="B54" s="24" t="s">
        <v>1590</v>
      </c>
      <c r="C54" s="24" t="s">
        <v>589</v>
      </c>
      <c r="D54" s="25" t="s">
        <v>1591</v>
      </c>
      <c r="E54" s="26">
        <v>75000</v>
      </c>
      <c r="F54" s="26"/>
      <c r="G54" s="26"/>
    </row>
    <row r="55" ht="18.75" customHeight="1" spans="1:7">
      <c r="A55" s="22" t="s">
        <v>71</v>
      </c>
      <c r="B55" s="24" t="s">
        <v>1590</v>
      </c>
      <c r="C55" s="24" t="s">
        <v>597</v>
      </c>
      <c r="D55" s="25" t="s">
        <v>1591</v>
      </c>
      <c r="E55" s="26"/>
      <c r="F55" s="26">
        <v>270000</v>
      </c>
      <c r="G55" s="26">
        <v>270000</v>
      </c>
    </row>
    <row r="56" ht="18.75" customHeight="1" spans="1:7">
      <c r="A56" s="22" t="s">
        <v>71</v>
      </c>
      <c r="B56" s="24" t="s">
        <v>1590</v>
      </c>
      <c r="C56" s="24" t="s">
        <v>599</v>
      </c>
      <c r="D56" s="25" t="s">
        <v>1591</v>
      </c>
      <c r="E56" s="26">
        <v>150000</v>
      </c>
      <c r="F56" s="26"/>
      <c r="G56" s="26"/>
    </row>
    <row r="57" ht="18.75" customHeight="1" spans="1:7">
      <c r="A57" s="22" t="s">
        <v>71</v>
      </c>
      <c r="B57" s="24" t="s">
        <v>1590</v>
      </c>
      <c r="C57" s="24" t="s">
        <v>601</v>
      </c>
      <c r="D57" s="25" t="s">
        <v>1591</v>
      </c>
      <c r="E57" s="26">
        <v>10000</v>
      </c>
      <c r="F57" s="26">
        <v>10000</v>
      </c>
      <c r="G57" s="26">
        <v>10000</v>
      </c>
    </row>
    <row r="58" ht="18.75" customHeight="1" spans="1:7">
      <c r="A58" s="22" t="s">
        <v>71</v>
      </c>
      <c r="B58" s="24" t="s">
        <v>1590</v>
      </c>
      <c r="C58" s="24" t="s">
        <v>603</v>
      </c>
      <c r="D58" s="25" t="s">
        <v>1591</v>
      </c>
      <c r="E58" s="26">
        <v>60000</v>
      </c>
      <c r="F58" s="26">
        <v>60000</v>
      </c>
      <c r="G58" s="26">
        <v>60000</v>
      </c>
    </row>
    <row r="59" ht="18.75" customHeight="1" spans="1:7">
      <c r="A59" s="22" t="s">
        <v>71</v>
      </c>
      <c r="B59" s="24" t="s">
        <v>1590</v>
      </c>
      <c r="C59" s="24" t="s">
        <v>605</v>
      </c>
      <c r="D59" s="25" t="s">
        <v>1591</v>
      </c>
      <c r="E59" s="26"/>
      <c r="F59" s="26">
        <v>300000</v>
      </c>
      <c r="G59" s="26">
        <v>300000</v>
      </c>
    </row>
    <row r="60" ht="18.75" customHeight="1" spans="1:7">
      <c r="A60" s="22" t="s">
        <v>71</v>
      </c>
      <c r="B60" s="24" t="s">
        <v>1590</v>
      </c>
      <c r="C60" s="24" t="s">
        <v>607</v>
      </c>
      <c r="D60" s="25" t="s">
        <v>1591</v>
      </c>
      <c r="E60" s="26"/>
      <c r="F60" s="26">
        <v>50000</v>
      </c>
      <c r="G60" s="26">
        <v>50000</v>
      </c>
    </row>
    <row r="61" ht="18.75" customHeight="1" spans="1:7">
      <c r="A61" s="22" t="s">
        <v>71</v>
      </c>
      <c r="B61" s="24" t="s">
        <v>1590</v>
      </c>
      <c r="C61" s="24" t="s">
        <v>610</v>
      </c>
      <c r="D61" s="25" t="s">
        <v>1591</v>
      </c>
      <c r="E61" s="26">
        <v>10000</v>
      </c>
      <c r="F61" s="26">
        <v>10000</v>
      </c>
      <c r="G61" s="26">
        <v>10000</v>
      </c>
    </row>
    <row r="62" ht="18.75" customHeight="1" spans="1:7">
      <c r="A62" s="22" t="s">
        <v>71</v>
      </c>
      <c r="B62" s="24" t="s">
        <v>1590</v>
      </c>
      <c r="C62" s="24" t="s">
        <v>612</v>
      </c>
      <c r="D62" s="25" t="s">
        <v>1591</v>
      </c>
      <c r="E62" s="26">
        <v>100000</v>
      </c>
      <c r="F62" s="26">
        <v>100000</v>
      </c>
      <c r="G62" s="26">
        <v>100000</v>
      </c>
    </row>
    <row r="63" ht="18.75" customHeight="1" spans="1:7">
      <c r="A63" s="22" t="s">
        <v>71</v>
      </c>
      <c r="B63" s="24" t="s">
        <v>1592</v>
      </c>
      <c r="C63" s="24" t="s">
        <v>527</v>
      </c>
      <c r="D63" s="25" t="s">
        <v>1591</v>
      </c>
      <c r="E63" s="26">
        <v>272000</v>
      </c>
      <c r="F63" s="26">
        <v>200000</v>
      </c>
      <c r="G63" s="26"/>
    </row>
    <row r="64" ht="18.75" customHeight="1" spans="1:7">
      <c r="A64" s="22" t="s">
        <v>71</v>
      </c>
      <c r="B64" s="24" t="s">
        <v>1592</v>
      </c>
      <c r="C64" s="24" t="s">
        <v>531</v>
      </c>
      <c r="D64" s="25" t="s">
        <v>1591</v>
      </c>
      <c r="E64" s="26">
        <v>4800</v>
      </c>
      <c r="F64" s="26">
        <v>4800</v>
      </c>
      <c r="G64" s="26"/>
    </row>
    <row r="65" ht="18.75" customHeight="1" spans="1:7">
      <c r="A65" s="22" t="s">
        <v>71</v>
      </c>
      <c r="B65" s="24" t="s">
        <v>1592</v>
      </c>
      <c r="C65" s="24" t="s">
        <v>533</v>
      </c>
      <c r="D65" s="25" t="s">
        <v>1591</v>
      </c>
      <c r="E65" s="26">
        <v>66036</v>
      </c>
      <c r="F65" s="26">
        <v>59508</v>
      </c>
      <c r="G65" s="26"/>
    </row>
    <row r="66" ht="18.75" customHeight="1" spans="1:7">
      <c r="A66" s="22" t="s">
        <v>71</v>
      </c>
      <c r="B66" s="24" t="s">
        <v>1592</v>
      </c>
      <c r="C66" s="24" t="s">
        <v>535</v>
      </c>
      <c r="D66" s="25" t="s">
        <v>1591</v>
      </c>
      <c r="E66" s="26">
        <v>60000</v>
      </c>
      <c r="F66" s="26">
        <v>60000</v>
      </c>
      <c r="G66" s="26"/>
    </row>
    <row r="67" ht="18.75" customHeight="1" spans="1:7">
      <c r="A67" s="22" t="s">
        <v>71</v>
      </c>
      <c r="B67" s="24" t="s">
        <v>1592</v>
      </c>
      <c r="C67" s="25" t="s">
        <v>559</v>
      </c>
      <c r="D67" s="25" t="s">
        <v>1591</v>
      </c>
      <c r="E67" s="26">
        <v>75000</v>
      </c>
      <c r="F67" s="26">
        <v>52500</v>
      </c>
      <c r="G67" s="26"/>
    </row>
    <row r="68" ht="18.75" customHeight="1" spans="1:7">
      <c r="A68" s="22" t="s">
        <v>71</v>
      </c>
      <c r="B68" s="24" t="s">
        <v>1592</v>
      </c>
      <c r="C68" s="24" t="s">
        <v>561</v>
      </c>
      <c r="D68" s="25" t="s">
        <v>1591</v>
      </c>
      <c r="E68" s="26">
        <v>100000</v>
      </c>
      <c r="F68" s="26">
        <v>11121</v>
      </c>
      <c r="G68" s="26"/>
    </row>
    <row r="69" ht="18.75" customHeight="1" spans="1:7">
      <c r="A69" s="22" t="s">
        <v>71</v>
      </c>
      <c r="B69" s="24" t="s">
        <v>1592</v>
      </c>
      <c r="C69" s="24" t="s">
        <v>567</v>
      </c>
      <c r="D69" s="25" t="s">
        <v>1591</v>
      </c>
      <c r="E69" s="26">
        <v>10000</v>
      </c>
      <c r="F69" s="26">
        <v>6400</v>
      </c>
      <c r="G69" s="26">
        <v>6400</v>
      </c>
    </row>
    <row r="70" ht="18.75" customHeight="1" spans="1:7">
      <c r="A70" s="22" t="s">
        <v>71</v>
      </c>
      <c r="B70" s="24" t="s">
        <v>1592</v>
      </c>
      <c r="C70" s="24" t="s">
        <v>591</v>
      </c>
      <c r="D70" s="25" t="s">
        <v>1591</v>
      </c>
      <c r="E70" s="26">
        <v>30000</v>
      </c>
      <c r="F70" s="26">
        <v>30000</v>
      </c>
      <c r="G70" s="26">
        <v>30000</v>
      </c>
    </row>
    <row r="71" ht="18.75" customHeight="1" spans="1:7">
      <c r="A71" s="22" t="s">
        <v>71</v>
      </c>
      <c r="B71" s="24" t="s">
        <v>1593</v>
      </c>
      <c r="C71" s="24" t="s">
        <v>504</v>
      </c>
      <c r="D71" s="25" t="s">
        <v>1591</v>
      </c>
      <c r="E71" s="26">
        <v>10000</v>
      </c>
      <c r="F71" s="26">
        <v>50000</v>
      </c>
      <c r="G71" s="26"/>
    </row>
    <row r="72" ht="18.75" customHeight="1" spans="1:7">
      <c r="A72" s="22" t="s">
        <v>71</v>
      </c>
      <c r="B72" s="24" t="s">
        <v>1593</v>
      </c>
      <c r="C72" s="24" t="s">
        <v>545</v>
      </c>
      <c r="D72" s="25" t="s">
        <v>1591</v>
      </c>
      <c r="E72" s="26">
        <v>30000</v>
      </c>
      <c r="F72" s="26">
        <v>30000</v>
      </c>
      <c r="G72" s="26">
        <v>30000</v>
      </c>
    </row>
    <row r="73" ht="18.75" customHeight="1" spans="1:7">
      <c r="A73" s="22" t="s">
        <v>71</v>
      </c>
      <c r="B73" s="24" t="s">
        <v>1593</v>
      </c>
      <c r="C73" s="24" t="s">
        <v>549</v>
      </c>
      <c r="D73" s="25" t="s">
        <v>1591</v>
      </c>
      <c r="E73" s="26">
        <v>10000</v>
      </c>
      <c r="F73" s="26">
        <v>10000</v>
      </c>
      <c r="G73" s="26">
        <v>10000</v>
      </c>
    </row>
    <row r="74" ht="18.75" customHeight="1" spans="1:7">
      <c r="A74" s="22" t="s">
        <v>71</v>
      </c>
      <c r="B74" s="24" t="s">
        <v>1593</v>
      </c>
      <c r="C74" s="24" t="s">
        <v>587</v>
      </c>
      <c r="D74" s="25" t="s">
        <v>1591</v>
      </c>
      <c r="E74" s="26">
        <v>10000</v>
      </c>
      <c r="F74" s="26"/>
      <c r="G74" s="26"/>
    </row>
    <row r="75" ht="18.75" customHeight="1" spans="1:7">
      <c r="A75" s="27" t="s">
        <v>56</v>
      </c>
      <c r="B75" s="28"/>
      <c r="C75" s="28"/>
      <c r="D75" s="29"/>
      <c r="E75" s="26">
        <v>6573067.35</v>
      </c>
      <c r="F75" s="26">
        <v>7360320.35</v>
      </c>
      <c r="G75" s="26">
        <v>5244339.54</v>
      </c>
    </row>
  </sheetData>
  <mergeCells count="11">
    <mergeCell ref="A3:G3"/>
    <mergeCell ref="A4:D4"/>
    <mergeCell ref="E5:G5"/>
    <mergeCell ref="A75:D75"/>
    <mergeCell ref="A5:A7"/>
    <mergeCell ref="B5:B7"/>
    <mergeCell ref="C5:C7"/>
    <mergeCell ref="D5:D7"/>
    <mergeCell ref="E6:E7"/>
    <mergeCell ref="F6:F7"/>
    <mergeCell ref="G6:G7"/>
  </mergeCells>
  <printOptions horizontalCentered="1"/>
  <pageMargins left="0.37" right="0.37" top="0.56" bottom="0.56" header="0.48" footer="0.48"/>
  <pageSetup paperSize="9" scale="56"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0"/>
  <sheetViews>
    <sheetView showGridLines="0" showZeros="0" zoomScale="90" zoomScaleNormal="90" workbookViewId="0">
      <pane ySplit="1" topLeftCell="A2" activePane="bottomLeft" state="frozen"/>
      <selection/>
      <selection pane="bottomLeft" activeCell="D25" sqref="D25"/>
    </sheetView>
  </sheetViews>
  <sheetFormatPr defaultColWidth="8.625" defaultRowHeight="12.75" customHeight="1"/>
  <cols>
    <col min="1" max="1" width="15.875" style="1" customWidth="1"/>
    <col min="2" max="2" width="35" style="1" customWidth="1"/>
    <col min="3" max="19" width="22" style="1" customWidth="1"/>
    <col min="20" max="16384" width="8.625" style="1"/>
  </cols>
  <sheetData>
    <row r="1" customHeight="1" spans="1:19">
      <c r="A1" s="2"/>
      <c r="B1" s="2"/>
      <c r="C1" s="2"/>
      <c r="D1" s="2"/>
      <c r="E1" s="2"/>
      <c r="F1" s="2"/>
      <c r="G1" s="2"/>
      <c r="H1" s="2"/>
      <c r="I1" s="2"/>
      <c r="J1" s="2"/>
      <c r="K1" s="2"/>
      <c r="L1" s="2"/>
      <c r="M1" s="2"/>
      <c r="N1" s="2"/>
      <c r="O1" s="2"/>
      <c r="P1" s="2"/>
      <c r="Q1" s="2"/>
      <c r="R1" s="2"/>
      <c r="S1" s="2"/>
    </row>
    <row r="2" ht="17.25" customHeight="1" spans="1:19">
      <c r="A2" s="49" t="s">
        <v>53</v>
      </c>
    </row>
    <row r="3" ht="41.25" customHeight="1" spans="1:19">
      <c r="A3" s="43" t="str">
        <f>"2025"&amp;"年部门收入预算表"</f>
        <v>2025年部门收入预算表</v>
      </c>
    </row>
    <row r="4" ht="17.25" customHeight="1" spans="1:19">
      <c r="A4" s="46" t="s">
        <v>1</v>
      </c>
      <c r="S4" s="48" t="s">
        <v>2</v>
      </c>
    </row>
    <row r="5" ht="21.75" customHeight="1" spans="1:19">
      <c r="A5" s="250" t="s">
        <v>54</v>
      </c>
      <c r="B5" s="251" t="s">
        <v>55</v>
      </c>
      <c r="C5" s="251" t="s">
        <v>56</v>
      </c>
      <c r="D5" s="252" t="s">
        <v>57</v>
      </c>
      <c r="E5" s="252"/>
      <c r="F5" s="252"/>
      <c r="G5" s="252"/>
      <c r="H5" s="252"/>
      <c r="I5" s="158"/>
      <c r="J5" s="252"/>
      <c r="K5" s="252"/>
      <c r="L5" s="252"/>
      <c r="M5" s="252"/>
      <c r="N5" s="253"/>
      <c r="O5" s="252" t="s">
        <v>46</v>
      </c>
      <c r="P5" s="252"/>
      <c r="Q5" s="252"/>
      <c r="R5" s="252"/>
      <c r="S5" s="253"/>
    </row>
    <row r="6" ht="27" customHeight="1" spans="1:19">
      <c r="A6" s="254"/>
      <c r="B6" s="255"/>
      <c r="C6" s="255"/>
      <c r="D6" s="255" t="s">
        <v>58</v>
      </c>
      <c r="E6" s="255" t="s">
        <v>59</v>
      </c>
      <c r="F6" s="255" t="s">
        <v>60</v>
      </c>
      <c r="G6" s="255" t="s">
        <v>61</v>
      </c>
      <c r="H6" s="255" t="s">
        <v>62</v>
      </c>
      <c r="I6" s="256" t="s">
        <v>63</v>
      </c>
      <c r="J6" s="257"/>
      <c r="K6" s="257"/>
      <c r="L6" s="257"/>
      <c r="M6" s="257"/>
      <c r="N6" s="258"/>
      <c r="O6" s="255" t="s">
        <v>58</v>
      </c>
      <c r="P6" s="255" t="s">
        <v>59</v>
      </c>
      <c r="Q6" s="255" t="s">
        <v>60</v>
      </c>
      <c r="R6" s="255" t="s">
        <v>61</v>
      </c>
      <c r="S6" s="255" t="s">
        <v>64</v>
      </c>
    </row>
    <row r="7" ht="30" customHeight="1" spans="1:19">
      <c r="A7" s="259"/>
      <c r="B7" s="260"/>
      <c r="C7" s="261"/>
      <c r="D7" s="261"/>
      <c r="E7" s="261"/>
      <c r="F7" s="261"/>
      <c r="G7" s="261"/>
      <c r="H7" s="261"/>
      <c r="I7" s="74" t="s">
        <v>58</v>
      </c>
      <c r="J7" s="258" t="s">
        <v>65</v>
      </c>
      <c r="K7" s="258" t="s">
        <v>66</v>
      </c>
      <c r="L7" s="258" t="s">
        <v>67</v>
      </c>
      <c r="M7" s="258" t="s">
        <v>68</v>
      </c>
      <c r="N7" s="258" t="s">
        <v>69</v>
      </c>
      <c r="O7" s="262"/>
      <c r="P7" s="262"/>
      <c r="Q7" s="262"/>
      <c r="R7" s="262"/>
      <c r="S7" s="261"/>
    </row>
    <row r="8" ht="15" customHeight="1" spans="1:19">
      <c r="A8" s="65">
        <v>1</v>
      </c>
      <c r="B8" s="65">
        <v>2</v>
      </c>
      <c r="C8" s="65">
        <v>3</v>
      </c>
      <c r="D8" s="65">
        <v>4</v>
      </c>
      <c r="E8" s="65">
        <v>5</v>
      </c>
      <c r="F8" s="65">
        <v>6</v>
      </c>
      <c r="G8" s="65">
        <v>7</v>
      </c>
      <c r="H8" s="65">
        <v>8</v>
      </c>
      <c r="I8" s="74">
        <v>9</v>
      </c>
      <c r="J8" s="65">
        <v>10</v>
      </c>
      <c r="K8" s="65">
        <v>11</v>
      </c>
      <c r="L8" s="65">
        <v>12</v>
      </c>
      <c r="M8" s="65">
        <v>13</v>
      </c>
      <c r="N8" s="65">
        <v>14</v>
      </c>
      <c r="O8" s="65">
        <v>15</v>
      </c>
      <c r="P8" s="65">
        <v>16</v>
      </c>
      <c r="Q8" s="65">
        <v>17</v>
      </c>
      <c r="R8" s="65">
        <v>18</v>
      </c>
      <c r="S8" s="65">
        <v>19</v>
      </c>
    </row>
    <row r="9" ht="18" customHeight="1" spans="1:19">
      <c r="A9" s="25" t="s">
        <v>70</v>
      </c>
      <c r="B9" s="25" t="s">
        <v>71</v>
      </c>
      <c r="C9" s="141">
        <v>37604807.47</v>
      </c>
      <c r="D9" s="141">
        <v>37604807.47</v>
      </c>
      <c r="E9" s="141">
        <v>36130807.47</v>
      </c>
      <c r="F9" s="141"/>
      <c r="G9" s="141"/>
      <c r="H9" s="141"/>
      <c r="I9" s="141">
        <v>1474000</v>
      </c>
      <c r="J9" s="141"/>
      <c r="K9" s="141"/>
      <c r="L9" s="141">
        <v>1470000</v>
      </c>
      <c r="M9" s="141"/>
      <c r="N9" s="141">
        <v>4000</v>
      </c>
      <c r="O9" s="141"/>
      <c r="P9" s="84"/>
      <c r="Q9" s="84"/>
      <c r="R9" s="84"/>
      <c r="S9" s="84"/>
    </row>
    <row r="10" ht="18" customHeight="1" spans="1:19">
      <c r="A10" s="50" t="s">
        <v>56</v>
      </c>
      <c r="B10" s="212"/>
      <c r="C10" s="141">
        <v>37604807.47</v>
      </c>
      <c r="D10" s="141">
        <v>37604807.47</v>
      </c>
      <c r="E10" s="141">
        <v>36130807.47</v>
      </c>
      <c r="F10" s="141"/>
      <c r="G10" s="141"/>
      <c r="H10" s="141"/>
      <c r="I10" s="141">
        <v>1474000</v>
      </c>
      <c r="J10" s="141"/>
      <c r="K10" s="141"/>
      <c r="L10" s="141">
        <v>1470000</v>
      </c>
      <c r="M10" s="141"/>
      <c r="N10" s="141">
        <v>4000</v>
      </c>
      <c r="O10" s="141"/>
      <c r="P10" s="84"/>
      <c r="Q10" s="84"/>
      <c r="R10" s="84"/>
      <c r="S10" s="84"/>
    </row>
  </sheetData>
  <mergeCells count="20">
    <mergeCell ref="A2:S2"/>
    <mergeCell ref="A3:S3"/>
    <mergeCell ref="A4:B4"/>
    <mergeCell ref="D5:N5"/>
    <mergeCell ref="O5:S5"/>
    <mergeCell ref="I6:N6"/>
    <mergeCell ref="A10:B10"/>
    <mergeCell ref="A5:A7"/>
    <mergeCell ref="B5:B7"/>
    <mergeCell ref="C5:C7"/>
    <mergeCell ref="D6:D7"/>
    <mergeCell ref="E6:E7"/>
    <mergeCell ref="F6:F7"/>
    <mergeCell ref="G6:G7"/>
    <mergeCell ref="H6:H7"/>
    <mergeCell ref="O6:O7"/>
    <mergeCell ref="P6:P7"/>
    <mergeCell ref="Q6:Q7"/>
    <mergeCell ref="R6:R7"/>
    <mergeCell ref="S6:S7"/>
  </mergeCells>
  <printOptions horizontalCentered="1"/>
  <pageMargins left="0.96" right="0.96" top="0.72" bottom="0.72" header="0" footer="0"/>
  <pageSetup paperSize="9" orientation="landscape"/>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113"/>
  <sheetViews>
    <sheetView showGridLines="0" showZeros="0" workbookViewId="0">
      <pane ySplit="1" topLeftCell="A2" activePane="bottomLeft" state="frozen"/>
      <selection/>
      <selection pane="bottomLeft" activeCell="H22" sqref="H22"/>
    </sheetView>
  </sheetViews>
  <sheetFormatPr defaultColWidth="8.625" defaultRowHeight="12.75" customHeight="1"/>
  <cols>
    <col min="1" max="1" width="14.25" style="1" customWidth="1"/>
    <col min="2" max="2" width="37.625" style="1" customWidth="1"/>
    <col min="3" max="8" width="24.625" style="1" customWidth="1"/>
    <col min="9" max="9" width="26.75" style="1" customWidth="1"/>
    <col min="10" max="11" width="24.375" style="1" customWidth="1"/>
    <col min="12" max="15" width="24.625" style="1" customWidth="1"/>
    <col min="16" max="16384" width="8.625" style="1"/>
  </cols>
  <sheetData>
    <row r="1" customHeight="1" spans="1:15">
      <c r="A1" s="2"/>
      <c r="B1" s="2"/>
      <c r="C1" s="2"/>
      <c r="D1" s="2"/>
      <c r="E1" s="2"/>
      <c r="F1" s="2"/>
      <c r="G1" s="2"/>
      <c r="H1" s="2"/>
      <c r="I1" s="2"/>
      <c r="J1" s="2"/>
      <c r="K1" s="2"/>
      <c r="L1" s="2"/>
      <c r="M1" s="2"/>
      <c r="N1" s="2"/>
      <c r="O1" s="2"/>
    </row>
    <row r="2" ht="17.25" customHeight="1" spans="1:15">
      <c r="A2" s="48" t="s">
        <v>72</v>
      </c>
    </row>
    <row r="3" ht="41.25" customHeight="1" spans="1:15">
      <c r="A3" s="43" t="str">
        <f>"2025"&amp;"年部门支出预算表"</f>
        <v>2025年部门支出预算表</v>
      </c>
    </row>
    <row r="4" ht="17.25" customHeight="1" spans="1:15">
      <c r="A4" s="46" t="s">
        <v>1</v>
      </c>
      <c r="O4" s="48" t="s">
        <v>2</v>
      </c>
    </row>
    <row r="5" ht="27" customHeight="1" spans="1:15">
      <c r="A5" s="235" t="s">
        <v>73</v>
      </c>
      <c r="B5" s="235" t="s">
        <v>74</v>
      </c>
      <c r="C5" s="235" t="s">
        <v>56</v>
      </c>
      <c r="D5" s="236" t="s">
        <v>59</v>
      </c>
      <c r="E5" s="237"/>
      <c r="F5" s="238"/>
      <c r="G5" s="239" t="s">
        <v>60</v>
      </c>
      <c r="H5" s="239" t="s">
        <v>61</v>
      </c>
      <c r="I5" s="239" t="s">
        <v>75</v>
      </c>
      <c r="J5" s="236" t="s">
        <v>63</v>
      </c>
      <c r="K5" s="237"/>
      <c r="L5" s="237"/>
      <c r="M5" s="237"/>
      <c r="N5" s="240"/>
      <c r="O5" s="241"/>
    </row>
    <row r="6" ht="42" customHeight="1" spans="1:15">
      <c r="A6" s="242"/>
      <c r="B6" s="242"/>
      <c r="C6" s="243"/>
      <c r="D6" s="244" t="s">
        <v>58</v>
      </c>
      <c r="E6" s="244" t="s">
        <v>76</v>
      </c>
      <c r="F6" s="244" t="s">
        <v>77</v>
      </c>
      <c r="G6" s="243"/>
      <c r="H6" s="243"/>
      <c r="I6" s="242"/>
      <c r="J6" s="244" t="s">
        <v>58</v>
      </c>
      <c r="K6" s="227" t="s">
        <v>78</v>
      </c>
      <c r="L6" s="227" t="s">
        <v>79</v>
      </c>
      <c r="M6" s="227" t="s">
        <v>80</v>
      </c>
      <c r="N6" s="227" t="s">
        <v>81</v>
      </c>
      <c r="O6" s="227" t="s">
        <v>82</v>
      </c>
    </row>
    <row r="7" ht="18" customHeight="1" spans="1:15">
      <c r="A7" s="53" t="s">
        <v>83</v>
      </c>
      <c r="B7" s="53" t="s">
        <v>84</v>
      </c>
      <c r="C7" s="53" t="s">
        <v>85</v>
      </c>
      <c r="D7" s="57" t="s">
        <v>86</v>
      </c>
      <c r="E7" s="57" t="s">
        <v>87</v>
      </c>
      <c r="F7" s="57" t="s">
        <v>88</v>
      </c>
      <c r="G7" s="57" t="s">
        <v>89</v>
      </c>
      <c r="H7" s="57" t="s">
        <v>90</v>
      </c>
      <c r="I7" s="57" t="s">
        <v>91</v>
      </c>
      <c r="J7" s="57" t="s">
        <v>92</v>
      </c>
      <c r="K7" s="57" t="s">
        <v>93</v>
      </c>
      <c r="L7" s="57" t="s">
        <v>94</v>
      </c>
      <c r="M7" s="57" t="s">
        <v>95</v>
      </c>
      <c r="N7" s="53" t="s">
        <v>96</v>
      </c>
      <c r="O7" s="57" t="s">
        <v>97</v>
      </c>
    </row>
    <row r="8" ht="21" customHeight="1" spans="1:15">
      <c r="A8" s="245" t="s">
        <v>98</v>
      </c>
      <c r="B8" s="245" t="s">
        <v>99</v>
      </c>
      <c r="C8" s="139">
        <v>19122105.28</v>
      </c>
      <c r="D8" s="141">
        <v>17701105.28</v>
      </c>
      <c r="E8" s="141">
        <v>14627305.28</v>
      </c>
      <c r="F8" s="141">
        <v>3073800</v>
      </c>
      <c r="G8" s="141"/>
      <c r="H8" s="141"/>
      <c r="I8" s="141"/>
      <c r="J8" s="141">
        <v>1421000</v>
      </c>
      <c r="K8" s="141"/>
      <c r="L8" s="141"/>
      <c r="M8" s="141">
        <v>1420000</v>
      </c>
      <c r="N8" s="139"/>
      <c r="O8" s="139">
        <v>1000</v>
      </c>
    </row>
    <row r="9" ht="21" customHeight="1" spans="1:15">
      <c r="A9" s="246" t="s">
        <v>100</v>
      </c>
      <c r="B9" s="246" t="s">
        <v>101</v>
      </c>
      <c r="C9" s="139">
        <v>72000</v>
      </c>
      <c r="D9" s="141">
        <v>72000</v>
      </c>
      <c r="E9" s="141"/>
      <c r="F9" s="141">
        <v>72000</v>
      </c>
      <c r="G9" s="141"/>
      <c r="H9" s="141"/>
      <c r="I9" s="141"/>
      <c r="J9" s="141"/>
      <c r="K9" s="141"/>
      <c r="L9" s="141"/>
      <c r="M9" s="141"/>
      <c r="N9" s="139"/>
      <c r="O9" s="139"/>
    </row>
    <row r="10" customHeight="1" spans="1:15">
      <c r="A10" s="247" t="s">
        <v>102</v>
      </c>
      <c r="B10" s="247" t="s">
        <v>103</v>
      </c>
      <c r="C10" s="139">
        <v>72000</v>
      </c>
      <c r="D10" s="141">
        <v>72000</v>
      </c>
      <c r="E10" s="141"/>
      <c r="F10" s="141">
        <v>72000</v>
      </c>
      <c r="G10" s="141"/>
      <c r="H10" s="141"/>
      <c r="I10" s="141"/>
      <c r="J10" s="141"/>
      <c r="K10" s="141"/>
      <c r="L10" s="141"/>
      <c r="M10" s="141"/>
      <c r="N10" s="139"/>
      <c r="O10" s="139"/>
    </row>
    <row r="11" customHeight="1" spans="1:15">
      <c r="A11" s="246" t="s">
        <v>104</v>
      </c>
      <c r="B11" s="246" t="s">
        <v>105</v>
      </c>
      <c r="C11" s="139">
        <v>10000</v>
      </c>
      <c r="D11" s="141">
        <v>10000</v>
      </c>
      <c r="E11" s="141"/>
      <c r="F11" s="141">
        <v>10000</v>
      </c>
      <c r="G11" s="141"/>
      <c r="H11" s="141"/>
      <c r="I11" s="141"/>
      <c r="J11" s="141"/>
      <c r="K11" s="141"/>
      <c r="L11" s="141"/>
      <c r="M11" s="141"/>
      <c r="N11" s="139"/>
      <c r="O11" s="139"/>
    </row>
    <row r="12" customHeight="1" spans="1:15">
      <c r="A12" s="247" t="s">
        <v>106</v>
      </c>
      <c r="B12" s="247" t="s">
        <v>107</v>
      </c>
      <c r="C12" s="139">
        <v>10000</v>
      </c>
      <c r="D12" s="141">
        <v>10000</v>
      </c>
      <c r="E12" s="141"/>
      <c r="F12" s="141">
        <v>10000</v>
      </c>
      <c r="G12" s="141"/>
      <c r="H12" s="141"/>
      <c r="I12" s="141"/>
      <c r="J12" s="141"/>
      <c r="K12" s="141"/>
      <c r="L12" s="141"/>
      <c r="M12" s="141"/>
      <c r="N12" s="139"/>
      <c r="O12" s="139"/>
    </row>
    <row r="13" customHeight="1" spans="1:15">
      <c r="A13" s="246" t="s">
        <v>108</v>
      </c>
      <c r="B13" s="246" t="s">
        <v>109</v>
      </c>
      <c r="C13" s="139">
        <v>18372617.28</v>
      </c>
      <c r="D13" s="141">
        <v>16951617.28</v>
      </c>
      <c r="E13" s="141">
        <v>14381617.28</v>
      </c>
      <c r="F13" s="141">
        <v>2570000</v>
      </c>
      <c r="G13" s="141"/>
      <c r="H13" s="141"/>
      <c r="I13" s="141"/>
      <c r="J13" s="141">
        <v>1421000</v>
      </c>
      <c r="K13" s="141"/>
      <c r="L13" s="141"/>
      <c r="M13" s="141">
        <v>1420000</v>
      </c>
      <c r="N13" s="139"/>
      <c r="O13" s="139">
        <v>1000</v>
      </c>
    </row>
    <row r="14" customHeight="1" spans="1:15">
      <c r="A14" s="247" t="s">
        <v>110</v>
      </c>
      <c r="B14" s="247" t="s">
        <v>111</v>
      </c>
      <c r="C14" s="139">
        <v>14381617.28</v>
      </c>
      <c r="D14" s="141">
        <v>14381617.28</v>
      </c>
      <c r="E14" s="141">
        <v>14381617.28</v>
      </c>
      <c r="F14" s="141"/>
      <c r="G14" s="141"/>
      <c r="H14" s="141"/>
      <c r="I14" s="141"/>
      <c r="J14" s="141"/>
      <c r="K14" s="141"/>
      <c r="L14" s="141"/>
      <c r="M14" s="141"/>
      <c r="N14" s="139"/>
      <c r="O14" s="139"/>
    </row>
    <row r="15" customHeight="1" spans="1:15">
      <c r="A15" s="247" t="s">
        <v>112</v>
      </c>
      <c r="B15" s="247" t="s">
        <v>113</v>
      </c>
      <c r="C15" s="139">
        <v>2570000</v>
      </c>
      <c r="D15" s="141">
        <v>2570000</v>
      </c>
      <c r="E15" s="141"/>
      <c r="F15" s="141">
        <v>2570000</v>
      </c>
      <c r="G15" s="141"/>
      <c r="H15" s="141"/>
      <c r="I15" s="141"/>
      <c r="J15" s="141"/>
      <c r="K15" s="141"/>
      <c r="L15" s="141"/>
      <c r="M15" s="141"/>
      <c r="N15" s="139"/>
      <c r="O15" s="139"/>
    </row>
    <row r="16" customHeight="1" spans="1:15">
      <c r="A16" s="247" t="s">
        <v>114</v>
      </c>
      <c r="B16" s="247" t="s">
        <v>115</v>
      </c>
      <c r="C16" s="139">
        <v>1421000</v>
      </c>
      <c r="D16" s="141"/>
      <c r="E16" s="141"/>
      <c r="F16" s="141"/>
      <c r="G16" s="141"/>
      <c r="H16" s="141"/>
      <c r="I16" s="141"/>
      <c r="J16" s="141">
        <v>1421000</v>
      </c>
      <c r="K16" s="141"/>
      <c r="L16" s="141"/>
      <c r="M16" s="141">
        <v>1420000</v>
      </c>
      <c r="N16" s="139"/>
      <c r="O16" s="139">
        <v>1000</v>
      </c>
    </row>
    <row r="17" customHeight="1" spans="1:15">
      <c r="A17" s="246" t="s">
        <v>116</v>
      </c>
      <c r="B17" s="246" t="s">
        <v>117</v>
      </c>
      <c r="C17" s="139">
        <v>313488</v>
      </c>
      <c r="D17" s="141">
        <v>313488</v>
      </c>
      <c r="E17" s="141">
        <v>209688</v>
      </c>
      <c r="F17" s="141">
        <v>103800</v>
      </c>
      <c r="G17" s="141"/>
      <c r="H17" s="141"/>
      <c r="I17" s="141"/>
      <c r="J17" s="141"/>
      <c r="K17" s="141"/>
      <c r="L17" s="141"/>
      <c r="M17" s="141"/>
      <c r="N17" s="139"/>
      <c r="O17" s="139"/>
    </row>
    <row r="18" customHeight="1" spans="1:15">
      <c r="A18" s="247" t="s">
        <v>118</v>
      </c>
      <c r="B18" s="247" t="s">
        <v>119</v>
      </c>
      <c r="C18" s="139">
        <v>103800</v>
      </c>
      <c r="D18" s="141">
        <v>103800</v>
      </c>
      <c r="E18" s="141"/>
      <c r="F18" s="141">
        <v>103800</v>
      </c>
      <c r="G18" s="141"/>
      <c r="H18" s="141"/>
      <c r="I18" s="141"/>
      <c r="J18" s="141"/>
      <c r="K18" s="141"/>
      <c r="L18" s="141"/>
      <c r="M18" s="141"/>
      <c r="N18" s="139"/>
      <c r="O18" s="139"/>
    </row>
    <row r="19" customHeight="1" spans="1:15">
      <c r="A19" s="247" t="s">
        <v>120</v>
      </c>
      <c r="B19" s="247" t="s">
        <v>121</v>
      </c>
      <c r="C19" s="139">
        <v>209688</v>
      </c>
      <c r="D19" s="141">
        <v>209688</v>
      </c>
      <c r="E19" s="141">
        <v>209688</v>
      </c>
      <c r="F19" s="141"/>
      <c r="G19" s="141"/>
      <c r="H19" s="141"/>
      <c r="I19" s="141"/>
      <c r="J19" s="141"/>
      <c r="K19" s="141"/>
      <c r="L19" s="141"/>
      <c r="M19" s="141"/>
      <c r="N19" s="139"/>
      <c r="O19" s="139"/>
    </row>
    <row r="20" customHeight="1" spans="1:15">
      <c r="A20" s="246" t="s">
        <v>122</v>
      </c>
      <c r="B20" s="246" t="s">
        <v>123</v>
      </c>
      <c r="C20" s="139">
        <v>66000</v>
      </c>
      <c r="D20" s="141">
        <v>66000</v>
      </c>
      <c r="E20" s="141">
        <v>36000</v>
      </c>
      <c r="F20" s="141">
        <v>30000</v>
      </c>
      <c r="G20" s="141"/>
      <c r="H20" s="141"/>
      <c r="I20" s="141"/>
      <c r="J20" s="141"/>
      <c r="K20" s="141"/>
      <c r="L20" s="141"/>
      <c r="M20" s="141"/>
      <c r="N20" s="139"/>
      <c r="O20" s="139"/>
    </row>
    <row r="21" customHeight="1" spans="1:15">
      <c r="A21" s="247" t="s">
        <v>124</v>
      </c>
      <c r="B21" s="247" t="s">
        <v>125</v>
      </c>
      <c r="C21" s="139">
        <v>66000</v>
      </c>
      <c r="D21" s="141">
        <v>66000</v>
      </c>
      <c r="E21" s="141">
        <v>36000</v>
      </c>
      <c r="F21" s="141">
        <v>30000</v>
      </c>
      <c r="G21" s="141"/>
      <c r="H21" s="141"/>
      <c r="I21" s="141"/>
      <c r="J21" s="141"/>
      <c r="K21" s="141"/>
      <c r="L21" s="141"/>
      <c r="M21" s="141"/>
      <c r="N21" s="139"/>
      <c r="O21" s="139"/>
    </row>
    <row r="22" customHeight="1" spans="1:15">
      <c r="A22" s="246" t="s">
        <v>126</v>
      </c>
      <c r="B22" s="246" t="s">
        <v>127</v>
      </c>
      <c r="C22" s="139">
        <v>228000</v>
      </c>
      <c r="D22" s="141">
        <v>228000</v>
      </c>
      <c r="E22" s="141"/>
      <c r="F22" s="141">
        <v>228000</v>
      </c>
      <c r="G22" s="141"/>
      <c r="H22" s="141"/>
      <c r="I22" s="141"/>
      <c r="J22" s="141"/>
      <c r="K22" s="141"/>
      <c r="L22" s="141"/>
      <c r="M22" s="141"/>
      <c r="N22" s="139"/>
      <c r="O22" s="139"/>
    </row>
    <row r="23" customHeight="1" spans="1:15">
      <c r="A23" s="247" t="s">
        <v>128</v>
      </c>
      <c r="B23" s="247" t="s">
        <v>113</v>
      </c>
      <c r="C23" s="139">
        <v>228000</v>
      </c>
      <c r="D23" s="141">
        <v>228000</v>
      </c>
      <c r="E23" s="141"/>
      <c r="F23" s="141">
        <v>228000</v>
      </c>
      <c r="G23" s="141"/>
      <c r="H23" s="141"/>
      <c r="I23" s="141"/>
      <c r="J23" s="141"/>
      <c r="K23" s="141"/>
      <c r="L23" s="141"/>
      <c r="M23" s="141"/>
      <c r="N23" s="139"/>
      <c r="O23" s="139"/>
    </row>
    <row r="24" customHeight="1" spans="1:15">
      <c r="A24" s="246" t="s">
        <v>129</v>
      </c>
      <c r="B24" s="246" t="s">
        <v>130</v>
      </c>
      <c r="C24" s="139">
        <v>10000</v>
      </c>
      <c r="D24" s="141">
        <v>10000</v>
      </c>
      <c r="E24" s="141"/>
      <c r="F24" s="141">
        <v>10000</v>
      </c>
      <c r="G24" s="141"/>
      <c r="H24" s="141"/>
      <c r="I24" s="141"/>
      <c r="J24" s="141"/>
      <c r="K24" s="141"/>
      <c r="L24" s="141"/>
      <c r="M24" s="141"/>
      <c r="N24" s="139"/>
      <c r="O24" s="139"/>
    </row>
    <row r="25" customHeight="1" spans="1:15">
      <c r="A25" s="247" t="s">
        <v>131</v>
      </c>
      <c r="B25" s="247" t="s">
        <v>113</v>
      </c>
      <c r="C25" s="139">
        <v>10000</v>
      </c>
      <c r="D25" s="141">
        <v>10000</v>
      </c>
      <c r="E25" s="141"/>
      <c r="F25" s="141">
        <v>10000</v>
      </c>
      <c r="G25" s="141"/>
      <c r="H25" s="141"/>
      <c r="I25" s="141"/>
      <c r="J25" s="141"/>
      <c r="K25" s="141"/>
      <c r="L25" s="141"/>
      <c r="M25" s="141"/>
      <c r="N25" s="139"/>
      <c r="O25" s="139"/>
    </row>
    <row r="26" customHeight="1" spans="1:15">
      <c r="A26" s="246" t="s">
        <v>132</v>
      </c>
      <c r="B26" s="246" t="s">
        <v>133</v>
      </c>
      <c r="C26" s="139">
        <v>10000</v>
      </c>
      <c r="D26" s="141">
        <v>10000</v>
      </c>
      <c r="E26" s="141"/>
      <c r="F26" s="141">
        <v>10000</v>
      </c>
      <c r="G26" s="141"/>
      <c r="H26" s="141"/>
      <c r="I26" s="141"/>
      <c r="J26" s="141"/>
      <c r="K26" s="141"/>
      <c r="L26" s="141"/>
      <c r="M26" s="141"/>
      <c r="N26" s="139"/>
      <c r="O26" s="139"/>
    </row>
    <row r="27" customHeight="1" spans="1:15">
      <c r="A27" s="247" t="s">
        <v>134</v>
      </c>
      <c r="B27" s="247" t="s">
        <v>135</v>
      </c>
      <c r="C27" s="139">
        <v>10000</v>
      </c>
      <c r="D27" s="141">
        <v>10000</v>
      </c>
      <c r="E27" s="141"/>
      <c r="F27" s="141">
        <v>10000</v>
      </c>
      <c r="G27" s="141"/>
      <c r="H27" s="141"/>
      <c r="I27" s="141"/>
      <c r="J27" s="141"/>
      <c r="K27" s="141"/>
      <c r="L27" s="141"/>
      <c r="M27" s="141"/>
      <c r="N27" s="139"/>
      <c r="O27" s="139"/>
    </row>
    <row r="28" customHeight="1" spans="1:15">
      <c r="A28" s="246" t="s">
        <v>136</v>
      </c>
      <c r="B28" s="246" t="s">
        <v>137</v>
      </c>
      <c r="C28" s="139">
        <v>40000</v>
      </c>
      <c r="D28" s="141">
        <v>40000</v>
      </c>
      <c r="E28" s="141"/>
      <c r="F28" s="141">
        <v>40000</v>
      </c>
      <c r="G28" s="141"/>
      <c r="H28" s="141"/>
      <c r="I28" s="141"/>
      <c r="J28" s="141"/>
      <c r="K28" s="141"/>
      <c r="L28" s="141"/>
      <c r="M28" s="141"/>
      <c r="N28" s="139"/>
      <c r="O28" s="139"/>
    </row>
    <row r="29" customHeight="1" spans="1:15">
      <c r="A29" s="247" t="s">
        <v>138</v>
      </c>
      <c r="B29" s="247" t="s">
        <v>137</v>
      </c>
      <c r="C29" s="139">
        <v>40000</v>
      </c>
      <c r="D29" s="141">
        <v>40000</v>
      </c>
      <c r="E29" s="141"/>
      <c r="F29" s="141">
        <v>40000</v>
      </c>
      <c r="G29" s="141"/>
      <c r="H29" s="141"/>
      <c r="I29" s="141"/>
      <c r="J29" s="141"/>
      <c r="K29" s="141"/>
      <c r="L29" s="141"/>
      <c r="M29" s="141"/>
      <c r="N29" s="139"/>
      <c r="O29" s="139"/>
    </row>
    <row r="30" customHeight="1" spans="1:15">
      <c r="A30" s="245" t="s">
        <v>139</v>
      </c>
      <c r="B30" s="245" t="s">
        <v>140</v>
      </c>
      <c r="C30" s="139">
        <v>30000</v>
      </c>
      <c r="D30" s="141">
        <v>30000</v>
      </c>
      <c r="E30" s="141"/>
      <c r="F30" s="141">
        <v>30000</v>
      </c>
      <c r="G30" s="141"/>
      <c r="H30" s="141"/>
      <c r="I30" s="141"/>
      <c r="J30" s="141"/>
      <c r="K30" s="141"/>
      <c r="L30" s="141"/>
      <c r="M30" s="141"/>
      <c r="N30" s="139"/>
      <c r="O30" s="139"/>
    </row>
    <row r="31" customHeight="1" spans="1:15">
      <c r="A31" s="246" t="s">
        <v>141</v>
      </c>
      <c r="B31" s="246" t="s">
        <v>142</v>
      </c>
      <c r="C31" s="139">
        <v>30000</v>
      </c>
      <c r="D31" s="141">
        <v>30000</v>
      </c>
      <c r="E31" s="141"/>
      <c r="F31" s="141">
        <v>30000</v>
      </c>
      <c r="G31" s="141"/>
      <c r="H31" s="141"/>
      <c r="I31" s="141"/>
      <c r="J31" s="141"/>
      <c r="K31" s="141"/>
      <c r="L31" s="141"/>
      <c r="M31" s="141"/>
      <c r="N31" s="139"/>
      <c r="O31" s="139"/>
    </row>
    <row r="32" customHeight="1" spans="1:15">
      <c r="A32" s="247" t="s">
        <v>143</v>
      </c>
      <c r="B32" s="247" t="s">
        <v>144</v>
      </c>
      <c r="C32" s="139">
        <v>30000</v>
      </c>
      <c r="D32" s="141">
        <v>30000</v>
      </c>
      <c r="E32" s="141"/>
      <c r="F32" s="141">
        <v>30000</v>
      </c>
      <c r="G32" s="141"/>
      <c r="H32" s="141"/>
      <c r="I32" s="141"/>
      <c r="J32" s="141"/>
      <c r="K32" s="141"/>
      <c r="L32" s="141"/>
      <c r="M32" s="141"/>
      <c r="N32" s="139"/>
      <c r="O32" s="139"/>
    </row>
    <row r="33" customHeight="1" spans="1:15">
      <c r="A33" s="245" t="s">
        <v>145</v>
      </c>
      <c r="B33" s="245" t="s">
        <v>146</v>
      </c>
      <c r="C33" s="139">
        <v>40000</v>
      </c>
      <c r="D33" s="141">
        <v>40000</v>
      </c>
      <c r="E33" s="141"/>
      <c r="F33" s="141">
        <v>40000</v>
      </c>
      <c r="G33" s="141"/>
      <c r="H33" s="141"/>
      <c r="I33" s="141"/>
      <c r="J33" s="141"/>
      <c r="K33" s="141"/>
      <c r="L33" s="141"/>
      <c r="M33" s="141"/>
      <c r="N33" s="139"/>
      <c r="O33" s="139"/>
    </row>
    <row r="34" customHeight="1" spans="1:15">
      <c r="A34" s="246" t="s">
        <v>147</v>
      </c>
      <c r="B34" s="246" t="s">
        <v>148</v>
      </c>
      <c r="C34" s="139">
        <v>20000</v>
      </c>
      <c r="D34" s="141">
        <v>20000</v>
      </c>
      <c r="E34" s="141"/>
      <c r="F34" s="141">
        <v>20000</v>
      </c>
      <c r="G34" s="141"/>
      <c r="H34" s="141"/>
      <c r="I34" s="141"/>
      <c r="J34" s="141"/>
      <c r="K34" s="141"/>
      <c r="L34" s="141"/>
      <c r="M34" s="141"/>
      <c r="N34" s="139"/>
      <c r="O34" s="139"/>
    </row>
    <row r="35" customHeight="1" spans="1:15">
      <c r="A35" s="247" t="s">
        <v>149</v>
      </c>
      <c r="B35" s="247" t="s">
        <v>150</v>
      </c>
      <c r="C35" s="139">
        <v>20000</v>
      </c>
      <c r="D35" s="141">
        <v>20000</v>
      </c>
      <c r="E35" s="141"/>
      <c r="F35" s="141">
        <v>20000</v>
      </c>
      <c r="G35" s="141"/>
      <c r="H35" s="141"/>
      <c r="I35" s="141"/>
      <c r="J35" s="141"/>
      <c r="K35" s="141"/>
      <c r="L35" s="141"/>
      <c r="M35" s="141"/>
      <c r="N35" s="139"/>
      <c r="O35" s="139"/>
    </row>
    <row r="36" customHeight="1" spans="1:15">
      <c r="A36" s="246" t="s">
        <v>151</v>
      </c>
      <c r="B36" s="246" t="s">
        <v>152</v>
      </c>
      <c r="C36" s="139">
        <v>20000</v>
      </c>
      <c r="D36" s="141">
        <v>20000</v>
      </c>
      <c r="E36" s="141"/>
      <c r="F36" s="141">
        <v>20000</v>
      </c>
      <c r="G36" s="141"/>
      <c r="H36" s="141"/>
      <c r="I36" s="141"/>
      <c r="J36" s="141"/>
      <c r="K36" s="141"/>
      <c r="L36" s="141"/>
      <c r="M36" s="141"/>
      <c r="N36" s="139"/>
      <c r="O36" s="139"/>
    </row>
    <row r="37" customHeight="1" spans="1:15">
      <c r="A37" s="247" t="s">
        <v>153</v>
      </c>
      <c r="B37" s="247" t="s">
        <v>154</v>
      </c>
      <c r="C37" s="139">
        <v>20000</v>
      </c>
      <c r="D37" s="141">
        <v>20000</v>
      </c>
      <c r="E37" s="141"/>
      <c r="F37" s="141">
        <v>20000</v>
      </c>
      <c r="G37" s="141"/>
      <c r="H37" s="141"/>
      <c r="I37" s="141"/>
      <c r="J37" s="141"/>
      <c r="K37" s="141"/>
      <c r="L37" s="141"/>
      <c r="M37" s="141"/>
      <c r="N37" s="139"/>
      <c r="O37" s="139"/>
    </row>
    <row r="38" customHeight="1" spans="1:15">
      <c r="A38" s="245" t="s">
        <v>155</v>
      </c>
      <c r="B38" s="245" t="s">
        <v>156</v>
      </c>
      <c r="C38" s="139">
        <v>90000</v>
      </c>
      <c r="D38" s="141">
        <v>90000</v>
      </c>
      <c r="E38" s="141"/>
      <c r="F38" s="141">
        <v>90000</v>
      </c>
      <c r="G38" s="141"/>
      <c r="H38" s="141"/>
      <c r="I38" s="141"/>
      <c r="J38" s="141"/>
      <c r="K38" s="141"/>
      <c r="L38" s="141"/>
      <c r="M38" s="141"/>
      <c r="N38" s="139"/>
      <c r="O38" s="139"/>
    </row>
    <row r="39" customHeight="1" spans="1:15">
      <c r="A39" s="246" t="s">
        <v>157</v>
      </c>
      <c r="B39" s="246" t="s">
        <v>158</v>
      </c>
      <c r="C39" s="139">
        <v>90000</v>
      </c>
      <c r="D39" s="141">
        <v>90000</v>
      </c>
      <c r="E39" s="141"/>
      <c r="F39" s="141">
        <v>90000</v>
      </c>
      <c r="G39" s="141"/>
      <c r="H39" s="141"/>
      <c r="I39" s="141"/>
      <c r="J39" s="141"/>
      <c r="K39" s="141"/>
      <c r="L39" s="141"/>
      <c r="M39" s="141"/>
      <c r="N39" s="139"/>
      <c r="O39" s="139"/>
    </row>
    <row r="40" customHeight="1" spans="1:15">
      <c r="A40" s="247" t="s">
        <v>159</v>
      </c>
      <c r="B40" s="247" t="s">
        <v>160</v>
      </c>
      <c r="C40" s="139">
        <v>80000</v>
      </c>
      <c r="D40" s="141">
        <v>80000</v>
      </c>
      <c r="E40" s="141"/>
      <c r="F40" s="141">
        <v>80000</v>
      </c>
      <c r="G40" s="141"/>
      <c r="H40" s="141"/>
      <c r="I40" s="141"/>
      <c r="J40" s="141"/>
      <c r="K40" s="141"/>
      <c r="L40" s="141"/>
      <c r="M40" s="141"/>
      <c r="N40" s="139"/>
      <c r="O40" s="139"/>
    </row>
    <row r="41" customHeight="1" spans="1:15">
      <c r="A41" s="247" t="s">
        <v>161</v>
      </c>
      <c r="B41" s="247" t="s">
        <v>162</v>
      </c>
      <c r="C41" s="139">
        <v>10000</v>
      </c>
      <c r="D41" s="141">
        <v>10000</v>
      </c>
      <c r="E41" s="141"/>
      <c r="F41" s="141">
        <v>10000</v>
      </c>
      <c r="G41" s="141"/>
      <c r="H41" s="141"/>
      <c r="I41" s="141"/>
      <c r="J41" s="141"/>
      <c r="K41" s="141"/>
      <c r="L41" s="141"/>
      <c r="M41" s="141"/>
      <c r="N41" s="139"/>
      <c r="O41" s="139"/>
    </row>
    <row r="42" customHeight="1" spans="1:15">
      <c r="A42" s="245" t="s">
        <v>163</v>
      </c>
      <c r="B42" s="245" t="s">
        <v>164</v>
      </c>
      <c r="C42" s="139">
        <v>3436784.32</v>
      </c>
      <c r="D42" s="141">
        <v>3433784.32</v>
      </c>
      <c r="E42" s="141">
        <v>2653948.32</v>
      </c>
      <c r="F42" s="141">
        <v>779836</v>
      </c>
      <c r="G42" s="141"/>
      <c r="H42" s="141"/>
      <c r="I42" s="141"/>
      <c r="J42" s="141">
        <v>3000</v>
      </c>
      <c r="K42" s="141"/>
      <c r="L42" s="141"/>
      <c r="M42" s="141"/>
      <c r="N42" s="139"/>
      <c r="O42" s="139">
        <v>3000</v>
      </c>
    </row>
    <row r="43" customHeight="1" spans="1:15">
      <c r="A43" s="246" t="s">
        <v>165</v>
      </c>
      <c r="B43" s="246" t="s">
        <v>166</v>
      </c>
      <c r="C43" s="139">
        <v>385632</v>
      </c>
      <c r="D43" s="141">
        <v>382632</v>
      </c>
      <c r="E43" s="141">
        <v>352632</v>
      </c>
      <c r="F43" s="141">
        <v>30000</v>
      </c>
      <c r="G43" s="141"/>
      <c r="H43" s="141"/>
      <c r="I43" s="141"/>
      <c r="J43" s="141">
        <v>3000</v>
      </c>
      <c r="K43" s="141"/>
      <c r="L43" s="141"/>
      <c r="M43" s="141"/>
      <c r="N43" s="139"/>
      <c r="O43" s="139">
        <v>3000</v>
      </c>
    </row>
    <row r="44" customHeight="1" spans="1:15">
      <c r="A44" s="247" t="s">
        <v>167</v>
      </c>
      <c r="B44" s="247" t="s">
        <v>111</v>
      </c>
      <c r="C44" s="139">
        <v>351432</v>
      </c>
      <c r="D44" s="141">
        <v>351432</v>
      </c>
      <c r="E44" s="141">
        <v>351432</v>
      </c>
      <c r="F44" s="141"/>
      <c r="G44" s="141"/>
      <c r="H44" s="141"/>
      <c r="I44" s="141"/>
      <c r="J44" s="141"/>
      <c r="K44" s="141"/>
      <c r="L44" s="141"/>
      <c r="M44" s="141"/>
      <c r="N44" s="139"/>
      <c r="O44" s="139"/>
    </row>
    <row r="45" customHeight="1" spans="1:15">
      <c r="A45" s="247" t="s">
        <v>168</v>
      </c>
      <c r="B45" s="247" t="s">
        <v>169</v>
      </c>
      <c r="C45" s="139">
        <v>34200</v>
      </c>
      <c r="D45" s="141">
        <v>31200</v>
      </c>
      <c r="E45" s="141">
        <v>1200</v>
      </c>
      <c r="F45" s="141">
        <v>30000</v>
      </c>
      <c r="G45" s="141"/>
      <c r="H45" s="141"/>
      <c r="I45" s="141"/>
      <c r="J45" s="141">
        <v>3000</v>
      </c>
      <c r="K45" s="141"/>
      <c r="L45" s="141"/>
      <c r="M45" s="141"/>
      <c r="N45" s="139"/>
      <c r="O45" s="139">
        <v>3000</v>
      </c>
    </row>
    <row r="46" customHeight="1" spans="1:15">
      <c r="A46" s="246" t="s">
        <v>170</v>
      </c>
      <c r="B46" s="246" t="s">
        <v>171</v>
      </c>
      <c r="C46" s="139">
        <v>2125155</v>
      </c>
      <c r="D46" s="141">
        <v>2125155</v>
      </c>
      <c r="E46" s="141">
        <v>2125155</v>
      </c>
      <c r="F46" s="141"/>
      <c r="G46" s="141"/>
      <c r="H46" s="141"/>
      <c r="I46" s="141"/>
      <c r="J46" s="141"/>
      <c r="K46" s="141"/>
      <c r="L46" s="141"/>
      <c r="M46" s="141"/>
      <c r="N46" s="139"/>
      <c r="O46" s="139"/>
    </row>
    <row r="47" customHeight="1" spans="1:15">
      <c r="A47" s="247" t="s">
        <v>172</v>
      </c>
      <c r="B47" s="247" t="s">
        <v>173</v>
      </c>
      <c r="C47" s="139">
        <v>1477155</v>
      </c>
      <c r="D47" s="141">
        <v>1477155</v>
      </c>
      <c r="E47" s="141">
        <v>1477155</v>
      </c>
      <c r="F47" s="141"/>
      <c r="G47" s="141"/>
      <c r="H47" s="141"/>
      <c r="I47" s="141"/>
      <c r="J47" s="141"/>
      <c r="K47" s="141"/>
      <c r="L47" s="141"/>
      <c r="M47" s="141"/>
      <c r="N47" s="139"/>
      <c r="O47" s="139"/>
    </row>
    <row r="48" customHeight="1" spans="1:15">
      <c r="A48" s="247" t="s">
        <v>174</v>
      </c>
      <c r="B48" s="247" t="s">
        <v>175</v>
      </c>
      <c r="C48" s="139">
        <v>648000</v>
      </c>
      <c r="D48" s="141">
        <v>648000</v>
      </c>
      <c r="E48" s="141">
        <v>648000</v>
      </c>
      <c r="F48" s="141"/>
      <c r="G48" s="141"/>
      <c r="H48" s="141"/>
      <c r="I48" s="141"/>
      <c r="J48" s="141"/>
      <c r="K48" s="141"/>
      <c r="L48" s="141"/>
      <c r="M48" s="141"/>
      <c r="N48" s="139"/>
      <c r="O48" s="139"/>
    </row>
    <row r="49" customHeight="1" spans="1:15">
      <c r="A49" s="246" t="s">
        <v>176</v>
      </c>
      <c r="B49" s="246" t="s">
        <v>177</v>
      </c>
      <c r="C49" s="139">
        <v>521881.32</v>
      </c>
      <c r="D49" s="141">
        <v>521881.32</v>
      </c>
      <c r="E49" s="141">
        <v>19045.32</v>
      </c>
      <c r="F49" s="141">
        <v>502836</v>
      </c>
      <c r="G49" s="141"/>
      <c r="H49" s="141"/>
      <c r="I49" s="141"/>
      <c r="J49" s="141"/>
      <c r="K49" s="141"/>
      <c r="L49" s="141"/>
      <c r="M49" s="141"/>
      <c r="N49" s="139"/>
      <c r="O49" s="139"/>
    </row>
    <row r="50" customHeight="1" spans="1:15">
      <c r="A50" s="247" t="s">
        <v>178</v>
      </c>
      <c r="B50" s="247" t="s">
        <v>179</v>
      </c>
      <c r="C50" s="139">
        <v>119045.32</v>
      </c>
      <c r="D50" s="141">
        <v>119045.32</v>
      </c>
      <c r="E50" s="141">
        <v>19045.32</v>
      </c>
      <c r="F50" s="141">
        <v>100000</v>
      </c>
      <c r="G50" s="141"/>
      <c r="H50" s="141"/>
      <c r="I50" s="141"/>
      <c r="J50" s="141"/>
      <c r="K50" s="141"/>
      <c r="L50" s="141"/>
      <c r="M50" s="141"/>
      <c r="N50" s="139"/>
      <c r="O50" s="139"/>
    </row>
    <row r="51" customHeight="1" spans="1:15">
      <c r="A51" s="247" t="s">
        <v>180</v>
      </c>
      <c r="B51" s="247" t="s">
        <v>181</v>
      </c>
      <c r="C51" s="139">
        <v>272000</v>
      </c>
      <c r="D51" s="141">
        <v>272000</v>
      </c>
      <c r="E51" s="141"/>
      <c r="F51" s="141">
        <v>272000</v>
      </c>
      <c r="G51" s="141"/>
      <c r="H51" s="141"/>
      <c r="I51" s="141"/>
      <c r="J51" s="141"/>
      <c r="K51" s="141"/>
      <c r="L51" s="141"/>
      <c r="M51" s="141"/>
      <c r="N51" s="139"/>
      <c r="O51" s="139"/>
    </row>
    <row r="52" customHeight="1" spans="1:15">
      <c r="A52" s="247" t="s">
        <v>182</v>
      </c>
      <c r="B52" s="247" t="s">
        <v>183</v>
      </c>
      <c r="C52" s="139">
        <v>130836</v>
      </c>
      <c r="D52" s="141">
        <v>130836</v>
      </c>
      <c r="E52" s="141"/>
      <c r="F52" s="141">
        <v>130836</v>
      </c>
      <c r="G52" s="141"/>
      <c r="H52" s="141"/>
      <c r="I52" s="141"/>
      <c r="J52" s="141"/>
      <c r="K52" s="141"/>
      <c r="L52" s="141"/>
      <c r="M52" s="141"/>
      <c r="N52" s="139"/>
      <c r="O52" s="139"/>
    </row>
    <row r="53" customHeight="1" spans="1:15">
      <c r="A53" s="246" t="s">
        <v>184</v>
      </c>
      <c r="B53" s="246" t="s">
        <v>185</v>
      </c>
      <c r="C53" s="139">
        <v>10000</v>
      </c>
      <c r="D53" s="141">
        <v>10000</v>
      </c>
      <c r="E53" s="141"/>
      <c r="F53" s="141">
        <v>10000</v>
      </c>
      <c r="G53" s="141"/>
      <c r="H53" s="141"/>
      <c r="I53" s="141"/>
      <c r="J53" s="141"/>
      <c r="K53" s="141"/>
      <c r="L53" s="141"/>
      <c r="M53" s="141"/>
      <c r="N53" s="139"/>
      <c r="O53" s="139"/>
    </row>
    <row r="54" customHeight="1" spans="1:15">
      <c r="A54" s="247" t="s">
        <v>186</v>
      </c>
      <c r="B54" s="247" t="s">
        <v>187</v>
      </c>
      <c r="C54" s="139">
        <v>10000</v>
      </c>
      <c r="D54" s="141">
        <v>10000</v>
      </c>
      <c r="E54" s="141"/>
      <c r="F54" s="141">
        <v>10000</v>
      </c>
      <c r="G54" s="141"/>
      <c r="H54" s="141"/>
      <c r="I54" s="141"/>
      <c r="J54" s="141"/>
      <c r="K54" s="141"/>
      <c r="L54" s="141"/>
      <c r="M54" s="141"/>
      <c r="N54" s="139"/>
      <c r="O54" s="139"/>
    </row>
    <row r="55" customHeight="1" spans="1:15">
      <c r="A55" s="246" t="s">
        <v>188</v>
      </c>
      <c r="B55" s="246" t="s">
        <v>189</v>
      </c>
      <c r="C55" s="139">
        <v>62000</v>
      </c>
      <c r="D55" s="141">
        <v>62000</v>
      </c>
      <c r="E55" s="141"/>
      <c r="F55" s="141">
        <v>62000</v>
      </c>
      <c r="G55" s="141"/>
      <c r="H55" s="141"/>
      <c r="I55" s="141"/>
      <c r="J55" s="141"/>
      <c r="K55" s="141"/>
      <c r="L55" s="141"/>
      <c r="M55" s="141"/>
      <c r="N55" s="139"/>
      <c r="O55" s="139"/>
    </row>
    <row r="56" customHeight="1" spans="1:15">
      <c r="A56" s="247" t="s">
        <v>190</v>
      </c>
      <c r="B56" s="247" t="s">
        <v>191</v>
      </c>
      <c r="C56" s="139">
        <v>22000</v>
      </c>
      <c r="D56" s="141">
        <v>22000</v>
      </c>
      <c r="E56" s="141"/>
      <c r="F56" s="141">
        <v>22000</v>
      </c>
      <c r="G56" s="141"/>
      <c r="H56" s="141"/>
      <c r="I56" s="141"/>
      <c r="J56" s="141"/>
      <c r="K56" s="141"/>
      <c r="L56" s="141"/>
      <c r="M56" s="141"/>
      <c r="N56" s="139"/>
      <c r="O56" s="139"/>
    </row>
    <row r="57" customHeight="1" spans="1:15">
      <c r="A57" s="247" t="s">
        <v>192</v>
      </c>
      <c r="B57" s="247" t="s">
        <v>193</v>
      </c>
      <c r="C57" s="139">
        <v>40000</v>
      </c>
      <c r="D57" s="141">
        <v>40000</v>
      </c>
      <c r="E57" s="141"/>
      <c r="F57" s="141">
        <v>40000</v>
      </c>
      <c r="G57" s="141"/>
      <c r="H57" s="141"/>
      <c r="I57" s="141"/>
      <c r="J57" s="141"/>
      <c r="K57" s="141"/>
      <c r="L57" s="141"/>
      <c r="M57" s="141"/>
      <c r="N57" s="139"/>
      <c r="O57" s="139"/>
    </row>
    <row r="58" customHeight="1" spans="1:15">
      <c r="A58" s="246" t="s">
        <v>194</v>
      </c>
      <c r="B58" s="246" t="s">
        <v>195</v>
      </c>
      <c r="C58" s="139">
        <v>207116</v>
      </c>
      <c r="D58" s="141">
        <v>207116</v>
      </c>
      <c r="E58" s="141">
        <v>157116</v>
      </c>
      <c r="F58" s="141">
        <v>50000</v>
      </c>
      <c r="G58" s="141"/>
      <c r="H58" s="141"/>
      <c r="I58" s="141"/>
      <c r="J58" s="141"/>
      <c r="K58" s="141"/>
      <c r="L58" s="141"/>
      <c r="M58" s="141"/>
      <c r="N58" s="139"/>
      <c r="O58" s="139"/>
    </row>
    <row r="59" customHeight="1" spans="1:15">
      <c r="A59" s="247" t="s">
        <v>196</v>
      </c>
      <c r="B59" s="247" t="s">
        <v>197</v>
      </c>
      <c r="C59" s="139">
        <v>207116</v>
      </c>
      <c r="D59" s="141">
        <v>207116</v>
      </c>
      <c r="E59" s="141">
        <v>157116</v>
      </c>
      <c r="F59" s="141">
        <v>50000</v>
      </c>
      <c r="G59" s="141"/>
      <c r="H59" s="141"/>
      <c r="I59" s="141"/>
      <c r="J59" s="141"/>
      <c r="K59" s="141"/>
      <c r="L59" s="141"/>
      <c r="M59" s="141"/>
      <c r="N59" s="139"/>
      <c r="O59" s="139"/>
    </row>
    <row r="60" customHeight="1" spans="1:15">
      <c r="A60" s="246" t="s">
        <v>198</v>
      </c>
      <c r="B60" s="246" t="s">
        <v>199</v>
      </c>
      <c r="C60" s="139">
        <v>30000</v>
      </c>
      <c r="D60" s="141">
        <v>30000</v>
      </c>
      <c r="E60" s="141"/>
      <c r="F60" s="141">
        <v>30000</v>
      </c>
      <c r="G60" s="141"/>
      <c r="H60" s="141"/>
      <c r="I60" s="141"/>
      <c r="J60" s="141"/>
      <c r="K60" s="141"/>
      <c r="L60" s="141"/>
      <c r="M60" s="141"/>
      <c r="N60" s="139"/>
      <c r="O60" s="139"/>
    </row>
    <row r="61" customHeight="1" spans="1:15">
      <c r="A61" s="247" t="s">
        <v>200</v>
      </c>
      <c r="B61" s="247" t="s">
        <v>201</v>
      </c>
      <c r="C61" s="139">
        <v>30000</v>
      </c>
      <c r="D61" s="141">
        <v>30000</v>
      </c>
      <c r="E61" s="141"/>
      <c r="F61" s="141">
        <v>30000</v>
      </c>
      <c r="G61" s="141"/>
      <c r="H61" s="141"/>
      <c r="I61" s="141"/>
      <c r="J61" s="141"/>
      <c r="K61" s="141"/>
      <c r="L61" s="141"/>
      <c r="M61" s="141"/>
      <c r="N61" s="139"/>
      <c r="O61" s="139"/>
    </row>
    <row r="62" customHeight="1" spans="1:15">
      <c r="A62" s="246" t="s">
        <v>202</v>
      </c>
      <c r="B62" s="246" t="s">
        <v>203</v>
      </c>
      <c r="C62" s="139">
        <v>10000</v>
      </c>
      <c r="D62" s="141">
        <v>10000</v>
      </c>
      <c r="E62" s="141"/>
      <c r="F62" s="141">
        <v>10000</v>
      </c>
      <c r="G62" s="141"/>
      <c r="H62" s="141"/>
      <c r="I62" s="141"/>
      <c r="J62" s="141"/>
      <c r="K62" s="141"/>
      <c r="L62" s="141"/>
      <c r="M62" s="141"/>
      <c r="N62" s="139"/>
      <c r="O62" s="139"/>
    </row>
    <row r="63" customHeight="1" spans="1:15">
      <c r="A63" s="247" t="s">
        <v>204</v>
      </c>
      <c r="B63" s="247" t="s">
        <v>205</v>
      </c>
      <c r="C63" s="139">
        <v>10000</v>
      </c>
      <c r="D63" s="141">
        <v>10000</v>
      </c>
      <c r="E63" s="141"/>
      <c r="F63" s="141">
        <v>10000</v>
      </c>
      <c r="G63" s="141"/>
      <c r="H63" s="141"/>
      <c r="I63" s="141"/>
      <c r="J63" s="141"/>
      <c r="K63" s="141"/>
      <c r="L63" s="141"/>
      <c r="M63" s="141"/>
      <c r="N63" s="139"/>
      <c r="O63" s="139"/>
    </row>
    <row r="64" customHeight="1" spans="1:15">
      <c r="A64" s="246" t="s">
        <v>206</v>
      </c>
      <c r="B64" s="246" t="s">
        <v>207</v>
      </c>
      <c r="C64" s="139">
        <v>85000</v>
      </c>
      <c r="D64" s="141">
        <v>85000</v>
      </c>
      <c r="E64" s="141"/>
      <c r="F64" s="141">
        <v>85000</v>
      </c>
      <c r="G64" s="141"/>
      <c r="H64" s="141"/>
      <c r="I64" s="141"/>
      <c r="J64" s="141"/>
      <c r="K64" s="141"/>
      <c r="L64" s="141"/>
      <c r="M64" s="141"/>
      <c r="N64" s="139"/>
      <c r="O64" s="139"/>
    </row>
    <row r="65" customHeight="1" spans="1:15">
      <c r="A65" s="247" t="s">
        <v>208</v>
      </c>
      <c r="B65" s="247" t="s">
        <v>209</v>
      </c>
      <c r="C65" s="139">
        <v>10000</v>
      </c>
      <c r="D65" s="141">
        <v>10000</v>
      </c>
      <c r="E65" s="141"/>
      <c r="F65" s="141">
        <v>10000</v>
      </c>
      <c r="G65" s="141"/>
      <c r="H65" s="141"/>
      <c r="I65" s="141"/>
      <c r="J65" s="141"/>
      <c r="K65" s="141"/>
      <c r="L65" s="141"/>
      <c r="M65" s="141"/>
      <c r="N65" s="139"/>
      <c r="O65" s="139"/>
    </row>
    <row r="66" customHeight="1" spans="1:15">
      <c r="A66" s="247" t="s">
        <v>210</v>
      </c>
      <c r="B66" s="247" t="s">
        <v>211</v>
      </c>
      <c r="C66" s="139">
        <v>75000</v>
      </c>
      <c r="D66" s="141">
        <v>75000</v>
      </c>
      <c r="E66" s="141"/>
      <c r="F66" s="141">
        <v>75000</v>
      </c>
      <c r="G66" s="141"/>
      <c r="H66" s="141"/>
      <c r="I66" s="141"/>
      <c r="J66" s="141"/>
      <c r="K66" s="141"/>
      <c r="L66" s="141"/>
      <c r="M66" s="141"/>
      <c r="N66" s="139"/>
      <c r="O66" s="139"/>
    </row>
    <row r="67" customHeight="1" spans="1:15">
      <c r="A67" s="245" t="s">
        <v>212</v>
      </c>
      <c r="B67" s="245" t="s">
        <v>213</v>
      </c>
      <c r="C67" s="139">
        <v>1489559</v>
      </c>
      <c r="D67" s="141">
        <v>1489559</v>
      </c>
      <c r="E67" s="141">
        <v>1414559</v>
      </c>
      <c r="F67" s="141">
        <v>75000</v>
      </c>
      <c r="G67" s="141"/>
      <c r="H67" s="141"/>
      <c r="I67" s="141"/>
      <c r="J67" s="141"/>
      <c r="K67" s="141"/>
      <c r="L67" s="141"/>
      <c r="M67" s="141"/>
      <c r="N67" s="139"/>
      <c r="O67" s="139"/>
    </row>
    <row r="68" customHeight="1" spans="1:15">
      <c r="A68" s="246" t="s">
        <v>214</v>
      </c>
      <c r="B68" s="246" t="s">
        <v>215</v>
      </c>
      <c r="C68" s="139">
        <v>20000</v>
      </c>
      <c r="D68" s="141">
        <v>20000</v>
      </c>
      <c r="E68" s="141"/>
      <c r="F68" s="141">
        <v>20000</v>
      </c>
      <c r="G68" s="141"/>
      <c r="H68" s="141"/>
      <c r="I68" s="141"/>
      <c r="J68" s="141"/>
      <c r="K68" s="141"/>
      <c r="L68" s="141"/>
      <c r="M68" s="141"/>
      <c r="N68" s="139"/>
      <c r="O68" s="139"/>
    </row>
    <row r="69" customHeight="1" spans="1:15">
      <c r="A69" s="247" t="s">
        <v>216</v>
      </c>
      <c r="B69" s="247" t="s">
        <v>217</v>
      </c>
      <c r="C69" s="139">
        <v>20000</v>
      </c>
      <c r="D69" s="141">
        <v>20000</v>
      </c>
      <c r="E69" s="141"/>
      <c r="F69" s="141">
        <v>20000</v>
      </c>
      <c r="G69" s="141"/>
      <c r="H69" s="141"/>
      <c r="I69" s="141"/>
      <c r="J69" s="141"/>
      <c r="K69" s="141"/>
      <c r="L69" s="141"/>
      <c r="M69" s="141"/>
      <c r="N69" s="139"/>
      <c r="O69" s="139"/>
    </row>
    <row r="70" customHeight="1" spans="1:15">
      <c r="A70" s="246" t="s">
        <v>218</v>
      </c>
      <c r="B70" s="246" t="s">
        <v>219</v>
      </c>
      <c r="C70" s="139">
        <v>268120</v>
      </c>
      <c r="D70" s="141">
        <v>268120</v>
      </c>
      <c r="E70" s="141">
        <v>213120</v>
      </c>
      <c r="F70" s="141">
        <v>55000</v>
      </c>
      <c r="G70" s="141"/>
      <c r="H70" s="141"/>
      <c r="I70" s="141"/>
      <c r="J70" s="141"/>
      <c r="K70" s="141"/>
      <c r="L70" s="141"/>
      <c r="M70" s="141"/>
      <c r="N70" s="139"/>
      <c r="O70" s="139"/>
    </row>
    <row r="71" customHeight="1" spans="1:15">
      <c r="A71" s="247" t="s">
        <v>220</v>
      </c>
      <c r="B71" s="247" t="s">
        <v>221</v>
      </c>
      <c r="C71" s="139">
        <v>213120</v>
      </c>
      <c r="D71" s="141">
        <v>213120</v>
      </c>
      <c r="E71" s="141">
        <v>213120</v>
      </c>
      <c r="F71" s="141"/>
      <c r="G71" s="141"/>
      <c r="H71" s="141"/>
      <c r="I71" s="141"/>
      <c r="J71" s="141"/>
      <c r="K71" s="141"/>
      <c r="L71" s="141"/>
      <c r="M71" s="141"/>
      <c r="N71" s="139"/>
      <c r="O71" s="139"/>
    </row>
    <row r="72" customHeight="1" spans="1:15">
      <c r="A72" s="247" t="s">
        <v>222</v>
      </c>
      <c r="B72" s="247" t="s">
        <v>223</v>
      </c>
      <c r="C72" s="139">
        <v>55000</v>
      </c>
      <c r="D72" s="141">
        <v>55000</v>
      </c>
      <c r="E72" s="141"/>
      <c r="F72" s="141">
        <v>55000</v>
      </c>
      <c r="G72" s="141"/>
      <c r="H72" s="141"/>
      <c r="I72" s="141"/>
      <c r="J72" s="141"/>
      <c r="K72" s="141"/>
      <c r="L72" s="141"/>
      <c r="M72" s="141"/>
      <c r="N72" s="139"/>
      <c r="O72" s="139"/>
    </row>
    <row r="73" customHeight="1" spans="1:15">
      <c r="A73" s="246" t="s">
        <v>224</v>
      </c>
      <c r="B73" s="246" t="s">
        <v>225</v>
      </c>
      <c r="C73" s="139">
        <v>1201439</v>
      </c>
      <c r="D73" s="141">
        <v>1201439</v>
      </c>
      <c r="E73" s="141">
        <v>1201439</v>
      </c>
      <c r="F73" s="141"/>
      <c r="G73" s="141"/>
      <c r="H73" s="141"/>
      <c r="I73" s="141"/>
      <c r="J73" s="141"/>
      <c r="K73" s="141"/>
      <c r="L73" s="141"/>
      <c r="M73" s="141"/>
      <c r="N73" s="139"/>
      <c r="O73" s="139"/>
    </row>
    <row r="74" customHeight="1" spans="1:15">
      <c r="A74" s="247" t="s">
        <v>226</v>
      </c>
      <c r="B74" s="247" t="s">
        <v>227</v>
      </c>
      <c r="C74" s="139">
        <v>243796</v>
      </c>
      <c r="D74" s="141">
        <v>243796</v>
      </c>
      <c r="E74" s="141">
        <v>243796</v>
      </c>
      <c r="F74" s="141"/>
      <c r="G74" s="141"/>
      <c r="H74" s="141"/>
      <c r="I74" s="141"/>
      <c r="J74" s="141"/>
      <c r="K74" s="141"/>
      <c r="L74" s="141"/>
      <c r="M74" s="141"/>
      <c r="N74" s="139"/>
      <c r="O74" s="139"/>
    </row>
    <row r="75" customHeight="1" spans="1:15">
      <c r="A75" s="247" t="s">
        <v>228</v>
      </c>
      <c r="B75" s="247" t="s">
        <v>229</v>
      </c>
      <c r="C75" s="139">
        <v>391815</v>
      </c>
      <c r="D75" s="141">
        <v>391815</v>
      </c>
      <c r="E75" s="141">
        <v>391815</v>
      </c>
      <c r="F75" s="141"/>
      <c r="G75" s="141"/>
      <c r="H75" s="141"/>
      <c r="I75" s="141"/>
      <c r="J75" s="141"/>
      <c r="K75" s="141"/>
      <c r="L75" s="141"/>
      <c r="M75" s="141"/>
      <c r="N75" s="139"/>
      <c r="O75" s="139"/>
    </row>
    <row r="76" customHeight="1" spans="1:15">
      <c r="A76" s="247" t="s">
        <v>230</v>
      </c>
      <c r="B76" s="247" t="s">
        <v>231</v>
      </c>
      <c r="C76" s="139">
        <v>501667</v>
      </c>
      <c r="D76" s="141">
        <v>501667</v>
      </c>
      <c r="E76" s="141">
        <v>501667</v>
      </c>
      <c r="F76" s="141"/>
      <c r="G76" s="141"/>
      <c r="H76" s="141"/>
      <c r="I76" s="141"/>
      <c r="J76" s="141"/>
      <c r="K76" s="141"/>
      <c r="L76" s="141"/>
      <c r="M76" s="141"/>
      <c r="N76" s="139"/>
      <c r="O76" s="139"/>
    </row>
    <row r="77" customHeight="1" spans="1:15">
      <c r="A77" s="247" t="s">
        <v>232</v>
      </c>
      <c r="B77" s="247" t="s">
        <v>233</v>
      </c>
      <c r="C77" s="139">
        <v>64161</v>
      </c>
      <c r="D77" s="141">
        <v>64161</v>
      </c>
      <c r="E77" s="141">
        <v>64161</v>
      </c>
      <c r="F77" s="141"/>
      <c r="G77" s="141"/>
      <c r="H77" s="141"/>
      <c r="I77" s="141"/>
      <c r="J77" s="141"/>
      <c r="K77" s="141"/>
      <c r="L77" s="141"/>
      <c r="M77" s="141"/>
      <c r="N77" s="139"/>
      <c r="O77" s="139"/>
    </row>
    <row r="78" customHeight="1" spans="1:15">
      <c r="A78" s="245" t="s">
        <v>234</v>
      </c>
      <c r="B78" s="245" t="s">
        <v>235</v>
      </c>
      <c r="C78" s="139">
        <v>117939.54</v>
      </c>
      <c r="D78" s="141">
        <v>117939.54</v>
      </c>
      <c r="E78" s="141"/>
      <c r="F78" s="141">
        <v>117939.54</v>
      </c>
      <c r="G78" s="141"/>
      <c r="H78" s="141"/>
      <c r="I78" s="141"/>
      <c r="J78" s="141"/>
      <c r="K78" s="141"/>
      <c r="L78" s="141"/>
      <c r="M78" s="141"/>
      <c r="N78" s="139"/>
      <c r="O78" s="139"/>
    </row>
    <row r="79" customHeight="1" spans="1:15">
      <c r="A79" s="246" t="s">
        <v>236</v>
      </c>
      <c r="B79" s="246" t="s">
        <v>237</v>
      </c>
      <c r="C79" s="139">
        <v>117939.54</v>
      </c>
      <c r="D79" s="141">
        <v>117939.54</v>
      </c>
      <c r="E79" s="141"/>
      <c r="F79" s="141">
        <v>117939.54</v>
      </c>
      <c r="G79" s="141"/>
      <c r="H79" s="141"/>
      <c r="I79" s="141"/>
      <c r="J79" s="141"/>
      <c r="K79" s="141"/>
      <c r="L79" s="141"/>
      <c r="M79" s="141"/>
      <c r="N79" s="139"/>
      <c r="O79" s="139"/>
    </row>
    <row r="80" customHeight="1" spans="1:15">
      <c r="A80" s="247" t="s">
        <v>238</v>
      </c>
      <c r="B80" s="247" t="s">
        <v>239</v>
      </c>
      <c r="C80" s="139">
        <v>117939.54</v>
      </c>
      <c r="D80" s="141">
        <v>117939.54</v>
      </c>
      <c r="E80" s="141"/>
      <c r="F80" s="141">
        <v>117939.54</v>
      </c>
      <c r="G80" s="141"/>
      <c r="H80" s="141"/>
      <c r="I80" s="141"/>
      <c r="J80" s="141"/>
      <c r="K80" s="141"/>
      <c r="L80" s="141"/>
      <c r="M80" s="141"/>
      <c r="N80" s="139"/>
      <c r="O80" s="139"/>
    </row>
    <row r="81" customHeight="1" spans="1:15">
      <c r="A81" s="245" t="s">
        <v>240</v>
      </c>
      <c r="B81" s="245" t="s">
        <v>241</v>
      </c>
      <c r="C81" s="139">
        <v>9618415.52</v>
      </c>
      <c r="D81" s="141">
        <v>9618415.52</v>
      </c>
      <c r="E81" s="141">
        <v>8868415.52</v>
      </c>
      <c r="F81" s="141">
        <v>750000</v>
      </c>
      <c r="G81" s="141"/>
      <c r="H81" s="141"/>
      <c r="I81" s="141"/>
      <c r="J81" s="141"/>
      <c r="K81" s="141"/>
      <c r="L81" s="141"/>
      <c r="M81" s="141"/>
      <c r="N81" s="139"/>
      <c r="O81" s="139"/>
    </row>
    <row r="82" customHeight="1" spans="1:15">
      <c r="A82" s="246" t="s">
        <v>242</v>
      </c>
      <c r="B82" s="246" t="s">
        <v>243</v>
      </c>
      <c r="C82" s="139">
        <v>8868415.52</v>
      </c>
      <c r="D82" s="141">
        <v>8868415.52</v>
      </c>
      <c r="E82" s="141">
        <v>8868415.52</v>
      </c>
      <c r="F82" s="141"/>
      <c r="G82" s="141"/>
      <c r="H82" s="141"/>
      <c r="I82" s="141"/>
      <c r="J82" s="141"/>
      <c r="K82" s="141"/>
      <c r="L82" s="141"/>
      <c r="M82" s="141"/>
      <c r="N82" s="139"/>
      <c r="O82" s="139"/>
    </row>
    <row r="83" customHeight="1" spans="1:15">
      <c r="A83" s="247" t="s">
        <v>244</v>
      </c>
      <c r="B83" s="247" t="s">
        <v>113</v>
      </c>
      <c r="C83" s="139">
        <v>8244019.52</v>
      </c>
      <c r="D83" s="141">
        <v>8244019.52</v>
      </c>
      <c r="E83" s="141">
        <v>8244019.52</v>
      </c>
      <c r="F83" s="141"/>
      <c r="G83" s="141"/>
      <c r="H83" s="141"/>
      <c r="I83" s="141"/>
      <c r="J83" s="141"/>
      <c r="K83" s="141"/>
      <c r="L83" s="141"/>
      <c r="M83" s="141"/>
      <c r="N83" s="139"/>
      <c r="O83" s="139"/>
    </row>
    <row r="84" customHeight="1" spans="1:15">
      <c r="A84" s="247" t="s">
        <v>245</v>
      </c>
      <c r="B84" s="247" t="s">
        <v>246</v>
      </c>
      <c r="C84" s="139">
        <v>624396</v>
      </c>
      <c r="D84" s="141">
        <v>624396</v>
      </c>
      <c r="E84" s="141">
        <v>624396</v>
      </c>
      <c r="F84" s="141"/>
      <c r="G84" s="141"/>
      <c r="H84" s="141"/>
      <c r="I84" s="141"/>
      <c r="J84" s="141"/>
      <c r="K84" s="141"/>
      <c r="L84" s="141"/>
      <c r="M84" s="141"/>
      <c r="N84" s="139"/>
      <c r="O84" s="139"/>
    </row>
    <row r="85" customHeight="1" spans="1:15">
      <c r="A85" s="246" t="s">
        <v>247</v>
      </c>
      <c r="B85" s="246" t="s">
        <v>248</v>
      </c>
      <c r="C85" s="139">
        <v>75000</v>
      </c>
      <c r="D85" s="141">
        <v>75000</v>
      </c>
      <c r="E85" s="141"/>
      <c r="F85" s="141">
        <v>75000</v>
      </c>
      <c r="G85" s="141"/>
      <c r="H85" s="141"/>
      <c r="I85" s="141"/>
      <c r="J85" s="141"/>
      <c r="K85" s="141"/>
      <c r="L85" s="141"/>
      <c r="M85" s="141"/>
      <c r="N85" s="139"/>
      <c r="O85" s="139"/>
    </row>
    <row r="86" customHeight="1" spans="1:15">
      <c r="A86" s="247" t="s">
        <v>249</v>
      </c>
      <c r="B86" s="247" t="s">
        <v>250</v>
      </c>
      <c r="C86" s="139">
        <v>75000</v>
      </c>
      <c r="D86" s="141">
        <v>75000</v>
      </c>
      <c r="E86" s="141"/>
      <c r="F86" s="141">
        <v>75000</v>
      </c>
      <c r="G86" s="141"/>
      <c r="H86" s="141"/>
      <c r="I86" s="141"/>
      <c r="J86" s="141"/>
      <c r="K86" s="141"/>
      <c r="L86" s="141"/>
      <c r="M86" s="141"/>
      <c r="N86" s="139"/>
      <c r="O86" s="139"/>
    </row>
    <row r="87" customHeight="1" spans="1:15">
      <c r="A87" s="246" t="s">
        <v>251</v>
      </c>
      <c r="B87" s="246" t="s">
        <v>252</v>
      </c>
      <c r="C87" s="139">
        <v>625000</v>
      </c>
      <c r="D87" s="141">
        <v>625000</v>
      </c>
      <c r="E87" s="141"/>
      <c r="F87" s="141">
        <v>625000</v>
      </c>
      <c r="G87" s="141"/>
      <c r="H87" s="141"/>
      <c r="I87" s="141"/>
      <c r="J87" s="141"/>
      <c r="K87" s="141"/>
      <c r="L87" s="141"/>
      <c r="M87" s="141"/>
      <c r="N87" s="139"/>
      <c r="O87" s="139"/>
    </row>
    <row r="88" customHeight="1" spans="1:15">
      <c r="A88" s="247" t="s">
        <v>253</v>
      </c>
      <c r="B88" s="247" t="s">
        <v>252</v>
      </c>
      <c r="C88" s="139">
        <v>625000</v>
      </c>
      <c r="D88" s="141">
        <v>625000</v>
      </c>
      <c r="E88" s="141"/>
      <c r="F88" s="141">
        <v>625000</v>
      </c>
      <c r="G88" s="141"/>
      <c r="H88" s="141"/>
      <c r="I88" s="141"/>
      <c r="J88" s="141"/>
      <c r="K88" s="141"/>
      <c r="L88" s="141"/>
      <c r="M88" s="141"/>
      <c r="N88" s="139"/>
      <c r="O88" s="139"/>
    </row>
    <row r="89" customHeight="1" spans="1:15">
      <c r="A89" s="246" t="s">
        <v>254</v>
      </c>
      <c r="B89" s="246" t="s">
        <v>255</v>
      </c>
      <c r="C89" s="139">
        <v>50000</v>
      </c>
      <c r="D89" s="141">
        <v>50000</v>
      </c>
      <c r="E89" s="141"/>
      <c r="F89" s="141">
        <v>50000</v>
      </c>
      <c r="G89" s="141"/>
      <c r="H89" s="141"/>
      <c r="I89" s="141"/>
      <c r="J89" s="141"/>
      <c r="K89" s="141"/>
      <c r="L89" s="141"/>
      <c r="M89" s="141"/>
      <c r="N89" s="139"/>
      <c r="O89" s="139"/>
    </row>
    <row r="90" customHeight="1" spans="1:15">
      <c r="A90" s="247" t="s">
        <v>256</v>
      </c>
      <c r="B90" s="247" t="s">
        <v>255</v>
      </c>
      <c r="C90" s="139">
        <v>50000</v>
      </c>
      <c r="D90" s="141">
        <v>50000</v>
      </c>
      <c r="E90" s="141"/>
      <c r="F90" s="141">
        <v>50000</v>
      </c>
      <c r="G90" s="141"/>
      <c r="H90" s="141"/>
      <c r="I90" s="141"/>
      <c r="J90" s="141"/>
      <c r="K90" s="141"/>
      <c r="L90" s="141"/>
      <c r="M90" s="141"/>
      <c r="N90" s="139"/>
      <c r="O90" s="139"/>
    </row>
    <row r="91" customHeight="1" spans="1:15">
      <c r="A91" s="245" t="s">
        <v>257</v>
      </c>
      <c r="B91" s="245" t="s">
        <v>258</v>
      </c>
      <c r="C91" s="139">
        <v>1478511.81</v>
      </c>
      <c r="D91" s="141">
        <v>1478511.81</v>
      </c>
      <c r="E91" s="141">
        <v>262020</v>
      </c>
      <c r="F91" s="141">
        <v>1216491.81</v>
      </c>
      <c r="G91" s="141"/>
      <c r="H91" s="141"/>
      <c r="I91" s="141"/>
      <c r="J91" s="141"/>
      <c r="K91" s="141"/>
      <c r="L91" s="141"/>
      <c r="M91" s="141"/>
      <c r="N91" s="139"/>
      <c r="O91" s="139"/>
    </row>
    <row r="92" customHeight="1" spans="1:15">
      <c r="A92" s="246" t="s">
        <v>259</v>
      </c>
      <c r="B92" s="246" t="s">
        <v>260</v>
      </c>
      <c r="C92" s="139">
        <v>272020</v>
      </c>
      <c r="D92" s="141">
        <v>272020</v>
      </c>
      <c r="E92" s="141">
        <v>262020</v>
      </c>
      <c r="F92" s="141">
        <v>10000</v>
      </c>
      <c r="G92" s="141"/>
      <c r="H92" s="141"/>
      <c r="I92" s="141"/>
      <c r="J92" s="141"/>
      <c r="K92" s="141"/>
      <c r="L92" s="141"/>
      <c r="M92" s="141"/>
      <c r="N92" s="139"/>
      <c r="O92" s="139"/>
    </row>
    <row r="93" customHeight="1" spans="1:15">
      <c r="A93" s="247" t="s">
        <v>261</v>
      </c>
      <c r="B93" s="247" t="s">
        <v>262</v>
      </c>
      <c r="C93" s="139">
        <v>272020</v>
      </c>
      <c r="D93" s="141">
        <v>272020</v>
      </c>
      <c r="E93" s="141">
        <v>262020</v>
      </c>
      <c r="F93" s="141">
        <v>10000</v>
      </c>
      <c r="G93" s="141"/>
      <c r="H93" s="141"/>
      <c r="I93" s="141"/>
      <c r="J93" s="141"/>
      <c r="K93" s="141"/>
      <c r="L93" s="141"/>
      <c r="M93" s="141"/>
      <c r="N93" s="139"/>
      <c r="O93" s="139"/>
    </row>
    <row r="94" customHeight="1" spans="1:15">
      <c r="A94" s="246" t="s">
        <v>263</v>
      </c>
      <c r="B94" s="246" t="s">
        <v>264</v>
      </c>
      <c r="C94" s="139">
        <v>481991.81</v>
      </c>
      <c r="D94" s="141">
        <v>481991.81</v>
      </c>
      <c r="E94" s="141"/>
      <c r="F94" s="141">
        <v>481991.81</v>
      </c>
      <c r="G94" s="141"/>
      <c r="H94" s="141"/>
      <c r="I94" s="141"/>
      <c r="J94" s="141"/>
      <c r="K94" s="141"/>
      <c r="L94" s="141"/>
      <c r="M94" s="141"/>
      <c r="N94" s="139"/>
      <c r="O94" s="139"/>
    </row>
    <row r="95" customHeight="1" spans="1:15">
      <c r="A95" s="247" t="s">
        <v>265</v>
      </c>
      <c r="B95" s="247" t="s">
        <v>266</v>
      </c>
      <c r="C95" s="139">
        <v>481991.81</v>
      </c>
      <c r="D95" s="141">
        <v>481991.81</v>
      </c>
      <c r="E95" s="141"/>
      <c r="F95" s="141">
        <v>481991.81</v>
      </c>
      <c r="G95" s="141"/>
      <c r="H95" s="141"/>
      <c r="I95" s="141"/>
      <c r="J95" s="141"/>
      <c r="K95" s="141"/>
      <c r="L95" s="141"/>
      <c r="M95" s="141"/>
      <c r="N95" s="139"/>
      <c r="O95" s="139"/>
    </row>
    <row r="96" customHeight="1" spans="1:15">
      <c r="A96" s="246" t="s">
        <v>267</v>
      </c>
      <c r="B96" s="246" t="s">
        <v>268</v>
      </c>
      <c r="C96" s="139">
        <v>60000</v>
      </c>
      <c r="D96" s="141">
        <v>60000</v>
      </c>
      <c r="E96" s="141"/>
      <c r="F96" s="141">
        <v>60000</v>
      </c>
      <c r="G96" s="141"/>
      <c r="H96" s="141"/>
      <c r="I96" s="141"/>
      <c r="J96" s="141"/>
      <c r="K96" s="141"/>
      <c r="L96" s="141"/>
      <c r="M96" s="141"/>
      <c r="N96" s="139"/>
      <c r="O96" s="139"/>
    </row>
    <row r="97" customHeight="1" spans="1:15">
      <c r="A97" s="247" t="s">
        <v>269</v>
      </c>
      <c r="B97" s="247" t="s">
        <v>270</v>
      </c>
      <c r="C97" s="139">
        <v>60000</v>
      </c>
      <c r="D97" s="141">
        <v>60000</v>
      </c>
      <c r="E97" s="141"/>
      <c r="F97" s="141">
        <v>60000</v>
      </c>
      <c r="G97" s="141"/>
      <c r="H97" s="141"/>
      <c r="I97" s="141"/>
      <c r="J97" s="141"/>
      <c r="K97" s="141"/>
      <c r="L97" s="141"/>
      <c r="M97" s="141"/>
      <c r="N97" s="139"/>
      <c r="O97" s="139"/>
    </row>
    <row r="98" customHeight="1" spans="1:15">
      <c r="A98" s="246" t="s">
        <v>271</v>
      </c>
      <c r="B98" s="246" t="s">
        <v>272</v>
      </c>
      <c r="C98" s="139">
        <v>664500</v>
      </c>
      <c r="D98" s="141">
        <v>664500</v>
      </c>
      <c r="E98" s="141"/>
      <c r="F98" s="141">
        <v>664500</v>
      </c>
      <c r="G98" s="141"/>
      <c r="H98" s="141"/>
      <c r="I98" s="141"/>
      <c r="J98" s="141"/>
      <c r="K98" s="141"/>
      <c r="L98" s="141"/>
      <c r="M98" s="141"/>
      <c r="N98" s="139"/>
      <c r="O98" s="139"/>
    </row>
    <row r="99" customHeight="1" spans="1:15">
      <c r="A99" s="247" t="s">
        <v>273</v>
      </c>
      <c r="B99" s="247" t="s">
        <v>272</v>
      </c>
      <c r="C99" s="139">
        <v>664500</v>
      </c>
      <c r="D99" s="141">
        <v>664500</v>
      </c>
      <c r="E99" s="141"/>
      <c r="F99" s="141">
        <v>664500</v>
      </c>
      <c r="G99" s="141"/>
      <c r="H99" s="141"/>
      <c r="I99" s="141"/>
      <c r="J99" s="141"/>
      <c r="K99" s="141"/>
      <c r="L99" s="141"/>
      <c r="M99" s="141"/>
      <c r="N99" s="139"/>
      <c r="O99" s="139"/>
    </row>
    <row r="100" customHeight="1" spans="1:15">
      <c r="A100" s="245" t="s">
        <v>274</v>
      </c>
      <c r="B100" s="245" t="s">
        <v>275</v>
      </c>
      <c r="C100" s="139">
        <v>170000</v>
      </c>
      <c r="D100" s="141">
        <v>170000</v>
      </c>
      <c r="E100" s="141"/>
      <c r="F100" s="141">
        <v>170000</v>
      </c>
      <c r="G100" s="141"/>
      <c r="H100" s="141"/>
      <c r="I100" s="141"/>
      <c r="J100" s="141"/>
      <c r="K100" s="141"/>
      <c r="L100" s="141"/>
      <c r="M100" s="141"/>
      <c r="N100" s="139"/>
      <c r="O100" s="139"/>
    </row>
    <row r="101" customHeight="1" spans="1:15">
      <c r="A101" s="246" t="s">
        <v>276</v>
      </c>
      <c r="B101" s="246" t="s">
        <v>277</v>
      </c>
      <c r="C101" s="139">
        <v>170000</v>
      </c>
      <c r="D101" s="141">
        <v>170000</v>
      </c>
      <c r="E101" s="141"/>
      <c r="F101" s="141">
        <v>170000</v>
      </c>
      <c r="G101" s="141"/>
      <c r="H101" s="141"/>
      <c r="I101" s="141"/>
      <c r="J101" s="141"/>
      <c r="K101" s="141"/>
      <c r="L101" s="141"/>
      <c r="M101" s="141"/>
      <c r="N101" s="139"/>
      <c r="O101" s="139"/>
    </row>
    <row r="102" customHeight="1" spans="1:15">
      <c r="A102" s="247" t="s">
        <v>278</v>
      </c>
      <c r="B102" s="247" t="s">
        <v>113</v>
      </c>
      <c r="C102" s="139">
        <v>70000</v>
      </c>
      <c r="D102" s="141">
        <v>70000</v>
      </c>
      <c r="E102" s="141"/>
      <c r="F102" s="141">
        <v>70000</v>
      </c>
      <c r="G102" s="141"/>
      <c r="H102" s="141"/>
      <c r="I102" s="141"/>
      <c r="J102" s="141"/>
      <c r="K102" s="141"/>
      <c r="L102" s="141"/>
      <c r="M102" s="141"/>
      <c r="N102" s="139"/>
      <c r="O102" s="139"/>
    </row>
    <row r="103" customHeight="1" spans="1:15">
      <c r="A103" s="247" t="s">
        <v>279</v>
      </c>
      <c r="B103" s="247" t="s">
        <v>280</v>
      </c>
      <c r="C103" s="139">
        <v>100000</v>
      </c>
      <c r="D103" s="141">
        <v>100000</v>
      </c>
      <c r="E103" s="141"/>
      <c r="F103" s="141">
        <v>100000</v>
      </c>
      <c r="G103" s="141"/>
      <c r="H103" s="141"/>
      <c r="I103" s="141"/>
      <c r="J103" s="141"/>
      <c r="K103" s="141"/>
      <c r="L103" s="141"/>
      <c r="M103" s="141"/>
      <c r="N103" s="139"/>
      <c r="O103" s="139"/>
    </row>
    <row r="104" customHeight="1" spans="1:15">
      <c r="A104" s="245" t="s">
        <v>281</v>
      </c>
      <c r="B104" s="245" t="s">
        <v>282</v>
      </c>
      <c r="C104" s="139">
        <v>230000</v>
      </c>
      <c r="D104" s="141">
        <v>230000</v>
      </c>
      <c r="E104" s="141"/>
      <c r="F104" s="141">
        <v>230000</v>
      </c>
      <c r="G104" s="141"/>
      <c r="H104" s="141"/>
      <c r="I104" s="141"/>
      <c r="J104" s="141"/>
      <c r="K104" s="141"/>
      <c r="L104" s="141"/>
      <c r="M104" s="141"/>
      <c r="N104" s="139"/>
      <c r="O104" s="139"/>
    </row>
    <row r="105" customHeight="1" spans="1:15">
      <c r="A105" s="246" t="s">
        <v>283</v>
      </c>
      <c r="B105" s="246" t="s">
        <v>284</v>
      </c>
      <c r="C105" s="139">
        <v>230000</v>
      </c>
      <c r="D105" s="141">
        <v>230000</v>
      </c>
      <c r="E105" s="141"/>
      <c r="F105" s="141">
        <v>230000</v>
      </c>
      <c r="G105" s="141"/>
      <c r="H105" s="141"/>
      <c r="I105" s="141"/>
      <c r="J105" s="141"/>
      <c r="K105" s="141"/>
      <c r="L105" s="141"/>
      <c r="M105" s="141"/>
      <c r="N105" s="139"/>
      <c r="O105" s="139"/>
    </row>
    <row r="106" customHeight="1" spans="1:15">
      <c r="A106" s="247" t="s">
        <v>285</v>
      </c>
      <c r="B106" s="247" t="s">
        <v>286</v>
      </c>
      <c r="C106" s="139">
        <v>230000</v>
      </c>
      <c r="D106" s="141">
        <v>230000</v>
      </c>
      <c r="E106" s="141"/>
      <c r="F106" s="141">
        <v>230000</v>
      </c>
      <c r="G106" s="141"/>
      <c r="H106" s="141"/>
      <c r="I106" s="141"/>
      <c r="J106" s="141"/>
      <c r="K106" s="141"/>
      <c r="L106" s="141"/>
      <c r="M106" s="141"/>
      <c r="N106" s="139"/>
      <c r="O106" s="139"/>
    </row>
    <row r="107" customHeight="1" spans="1:15">
      <c r="A107" s="245" t="s">
        <v>287</v>
      </c>
      <c r="B107" s="245" t="s">
        <v>288</v>
      </c>
      <c r="C107" s="139">
        <v>1731492</v>
      </c>
      <c r="D107" s="141">
        <v>1731492</v>
      </c>
      <c r="E107" s="141">
        <v>1731492</v>
      </c>
      <c r="F107" s="141"/>
      <c r="G107" s="141"/>
      <c r="H107" s="141"/>
      <c r="I107" s="141"/>
      <c r="J107" s="141"/>
      <c r="K107" s="141"/>
      <c r="L107" s="141"/>
      <c r="M107" s="141"/>
      <c r="N107" s="139"/>
      <c r="O107" s="139"/>
    </row>
    <row r="108" customHeight="1" spans="1:15">
      <c r="A108" s="246" t="s">
        <v>289</v>
      </c>
      <c r="B108" s="246" t="s">
        <v>290</v>
      </c>
      <c r="C108" s="139">
        <v>1731492</v>
      </c>
      <c r="D108" s="141">
        <v>1731492</v>
      </c>
      <c r="E108" s="141">
        <v>1731492</v>
      </c>
      <c r="F108" s="141"/>
      <c r="G108" s="141"/>
      <c r="H108" s="141"/>
      <c r="I108" s="141"/>
      <c r="J108" s="141"/>
      <c r="K108" s="141"/>
      <c r="L108" s="141"/>
      <c r="M108" s="141"/>
      <c r="N108" s="139"/>
      <c r="O108" s="139"/>
    </row>
    <row r="109" customHeight="1" spans="1:15">
      <c r="A109" s="247" t="s">
        <v>291</v>
      </c>
      <c r="B109" s="247" t="s">
        <v>292</v>
      </c>
      <c r="C109" s="139">
        <v>1731492</v>
      </c>
      <c r="D109" s="141">
        <v>1731492</v>
      </c>
      <c r="E109" s="141">
        <v>1731492</v>
      </c>
      <c r="F109" s="141"/>
      <c r="G109" s="141"/>
      <c r="H109" s="141"/>
      <c r="I109" s="141"/>
      <c r="J109" s="141"/>
      <c r="K109" s="141"/>
      <c r="L109" s="141"/>
      <c r="M109" s="141"/>
      <c r="N109" s="139"/>
      <c r="O109" s="139"/>
    </row>
    <row r="110" customHeight="1" spans="1:15">
      <c r="A110" s="245" t="s">
        <v>293</v>
      </c>
      <c r="B110" s="245" t="s">
        <v>82</v>
      </c>
      <c r="C110" s="139">
        <v>50000</v>
      </c>
      <c r="D110" s="141"/>
      <c r="E110" s="141"/>
      <c r="F110" s="141"/>
      <c r="G110" s="141"/>
      <c r="H110" s="141"/>
      <c r="I110" s="141"/>
      <c r="J110" s="141">
        <v>50000</v>
      </c>
      <c r="K110" s="141"/>
      <c r="L110" s="141"/>
      <c r="M110" s="141">
        <v>50000</v>
      </c>
      <c r="N110" s="139"/>
      <c r="O110" s="139"/>
    </row>
    <row r="111" customHeight="1" spans="1:15">
      <c r="A111" s="246" t="s">
        <v>294</v>
      </c>
      <c r="B111" s="246" t="s">
        <v>82</v>
      </c>
      <c r="C111" s="139">
        <v>50000</v>
      </c>
      <c r="D111" s="141"/>
      <c r="E111" s="141"/>
      <c r="F111" s="141"/>
      <c r="G111" s="141"/>
      <c r="H111" s="141"/>
      <c r="I111" s="141"/>
      <c r="J111" s="141">
        <v>50000</v>
      </c>
      <c r="K111" s="141"/>
      <c r="L111" s="141"/>
      <c r="M111" s="141">
        <v>50000</v>
      </c>
      <c r="N111" s="139"/>
      <c r="O111" s="139"/>
    </row>
    <row r="112" customHeight="1" spans="1:15">
      <c r="A112" s="247" t="s">
        <v>295</v>
      </c>
      <c r="B112" s="247" t="s">
        <v>82</v>
      </c>
      <c r="C112" s="139">
        <v>50000</v>
      </c>
      <c r="D112" s="141"/>
      <c r="E112" s="141"/>
      <c r="F112" s="141"/>
      <c r="G112" s="141"/>
      <c r="H112" s="141"/>
      <c r="I112" s="141"/>
      <c r="J112" s="141">
        <v>50000</v>
      </c>
      <c r="K112" s="141"/>
      <c r="L112" s="141"/>
      <c r="M112" s="141">
        <v>50000</v>
      </c>
      <c r="N112" s="139"/>
      <c r="O112" s="139"/>
    </row>
    <row r="113" customHeight="1" spans="1:15">
      <c r="A113" s="248" t="s">
        <v>56</v>
      </c>
      <c r="B113" s="249"/>
      <c r="C113" s="141">
        <v>37604807.47</v>
      </c>
      <c r="D113" s="141">
        <v>36130807.47</v>
      </c>
      <c r="E113" s="141">
        <v>29557740.12</v>
      </c>
      <c r="F113" s="141">
        <v>6573067.35</v>
      </c>
      <c r="G113" s="141"/>
      <c r="H113" s="141"/>
      <c r="I113" s="141"/>
      <c r="J113" s="141">
        <v>1474000</v>
      </c>
      <c r="K113" s="141"/>
      <c r="L113" s="141"/>
      <c r="M113" s="141">
        <v>1470000</v>
      </c>
      <c r="N113" s="141"/>
      <c r="O113" s="141">
        <v>4000</v>
      </c>
    </row>
  </sheetData>
  <mergeCells count="12">
    <mergeCell ref="A2:O2"/>
    <mergeCell ref="A3:O3"/>
    <mergeCell ref="A4:B4"/>
    <mergeCell ref="D5:F5"/>
    <mergeCell ref="J5:O5"/>
    <mergeCell ref="A113:B113"/>
    <mergeCell ref="A5:A6"/>
    <mergeCell ref="B5:B6"/>
    <mergeCell ref="C5:C6"/>
    <mergeCell ref="G5:G6"/>
    <mergeCell ref="H5:H6"/>
    <mergeCell ref="I5:I6"/>
  </mergeCells>
  <printOptions horizontalCentered="1"/>
  <pageMargins left="0.96" right="0.96" top="0.72" bottom="0.72" header="0" footer="0"/>
  <pageSetup paperSize="9"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5"/>
  <sheetViews>
    <sheetView showGridLines="0" showZeros="0" workbookViewId="0">
      <pane ySplit="1" topLeftCell="A2" activePane="bottomLeft" state="frozen"/>
      <selection/>
      <selection pane="bottomLeft" activeCell="G32" sqref="G32"/>
    </sheetView>
  </sheetViews>
  <sheetFormatPr defaultColWidth="8.625" defaultRowHeight="12.75" customHeight="1" outlineLevelCol="3"/>
  <cols>
    <col min="1" max="4" width="35.625" style="1" customWidth="1"/>
    <col min="5" max="16384" width="8.625" style="1"/>
  </cols>
  <sheetData>
    <row r="1" customHeight="1" spans="1:4">
      <c r="A1" s="2"/>
      <c r="B1" s="2"/>
      <c r="C1" s="2"/>
      <c r="D1" s="2"/>
    </row>
    <row r="2" ht="15" customHeight="1" spans="1:4">
      <c r="A2" s="44"/>
      <c r="B2" s="48"/>
      <c r="C2" s="48"/>
      <c r="D2" s="48" t="s">
        <v>296</v>
      </c>
    </row>
    <row r="3" ht="41.25" customHeight="1" spans="1:4">
      <c r="A3" s="43" t="str">
        <f>"2025"&amp;"年部门财政拨款收支预算总表"</f>
        <v>2025年部门财政拨款收支预算总表</v>
      </c>
    </row>
    <row r="4" ht="17.25" customHeight="1" spans="1:4">
      <c r="A4" s="46" t="s">
        <v>1</v>
      </c>
      <c r="B4" s="226"/>
      <c r="D4" s="48" t="s">
        <v>2</v>
      </c>
    </row>
    <row r="5" ht="17.25" customHeight="1" spans="1:4">
      <c r="A5" s="227" t="s">
        <v>3</v>
      </c>
      <c r="B5" s="228"/>
      <c r="C5" s="227" t="s">
        <v>4</v>
      </c>
      <c r="D5" s="228"/>
    </row>
    <row r="6" ht="18.75" customHeight="1" spans="1:4">
      <c r="A6" s="227" t="s">
        <v>5</v>
      </c>
      <c r="B6" s="227" t="s">
        <v>6</v>
      </c>
      <c r="C6" s="227" t="s">
        <v>7</v>
      </c>
      <c r="D6" s="227" t="s">
        <v>6</v>
      </c>
    </row>
    <row r="7" ht="16.5" customHeight="1" spans="1:4">
      <c r="A7" s="229" t="s">
        <v>297</v>
      </c>
      <c r="B7" s="230">
        <v>36130807.47</v>
      </c>
      <c r="C7" s="229" t="s">
        <v>298</v>
      </c>
      <c r="D7" s="230">
        <v>36130807.47</v>
      </c>
    </row>
    <row r="8" ht="16.5" customHeight="1" spans="1:4">
      <c r="A8" s="229" t="s">
        <v>299</v>
      </c>
      <c r="B8" s="230">
        <v>36130807.47</v>
      </c>
      <c r="C8" s="229" t="s">
        <v>300</v>
      </c>
      <c r="D8" s="230">
        <v>17701105.28</v>
      </c>
    </row>
    <row r="9" ht="16.5" customHeight="1" spans="1:4">
      <c r="A9" s="229" t="s">
        <v>301</v>
      </c>
      <c r="B9" s="84"/>
      <c r="C9" s="229" t="s">
        <v>302</v>
      </c>
      <c r="D9" s="230"/>
    </row>
    <row r="10" ht="16.5" customHeight="1" spans="1:4">
      <c r="A10" s="229" t="s">
        <v>303</v>
      </c>
      <c r="B10" s="84"/>
      <c r="C10" s="229" t="s">
        <v>304</v>
      </c>
      <c r="D10" s="230">
        <v>30000</v>
      </c>
    </row>
    <row r="11" ht="16.5" customHeight="1" spans="1:4">
      <c r="A11" s="229" t="s">
        <v>305</v>
      </c>
      <c r="B11" s="84"/>
      <c r="C11" s="229" t="s">
        <v>306</v>
      </c>
      <c r="D11" s="230"/>
    </row>
    <row r="12" ht="16.5" customHeight="1" spans="1:4">
      <c r="A12" s="229" t="s">
        <v>299</v>
      </c>
      <c r="B12" s="84"/>
      <c r="C12" s="229" t="s">
        <v>307</v>
      </c>
      <c r="D12" s="230"/>
    </row>
    <row r="13" ht="16.5" customHeight="1" spans="1:4">
      <c r="A13" s="231" t="s">
        <v>301</v>
      </c>
      <c r="B13" s="84"/>
      <c r="C13" s="73" t="s">
        <v>308</v>
      </c>
      <c r="D13" s="139">
        <v>40000</v>
      </c>
    </row>
    <row r="14" ht="16.5" customHeight="1" spans="1:4">
      <c r="A14" s="231" t="s">
        <v>303</v>
      </c>
      <c r="B14" s="84"/>
      <c r="C14" s="73" t="s">
        <v>309</v>
      </c>
      <c r="D14" s="139">
        <v>90000</v>
      </c>
    </row>
    <row r="15" ht="16.5" customHeight="1" spans="1:4">
      <c r="A15" s="232"/>
      <c r="B15" s="84"/>
      <c r="C15" s="73" t="s">
        <v>310</v>
      </c>
      <c r="D15" s="139">
        <v>3433784.32</v>
      </c>
    </row>
    <row r="16" ht="16.5" customHeight="1" spans="1:4">
      <c r="A16" s="232"/>
      <c r="B16" s="84"/>
      <c r="C16" s="73" t="s">
        <v>311</v>
      </c>
      <c r="D16" s="139">
        <v>1489559</v>
      </c>
    </row>
    <row r="17" ht="16.5" customHeight="1" spans="1:4">
      <c r="A17" s="232"/>
      <c r="B17" s="84"/>
      <c r="C17" s="73" t="s">
        <v>312</v>
      </c>
      <c r="D17" s="139">
        <v>117939.54</v>
      </c>
    </row>
    <row r="18" ht="16.5" customHeight="1" spans="1:4">
      <c r="A18" s="232"/>
      <c r="B18" s="84"/>
      <c r="C18" s="73" t="s">
        <v>313</v>
      </c>
      <c r="D18" s="139">
        <v>9618415.52</v>
      </c>
    </row>
    <row r="19" ht="16.5" customHeight="1" spans="1:4">
      <c r="A19" s="232"/>
      <c r="B19" s="84"/>
      <c r="C19" s="73" t="s">
        <v>314</v>
      </c>
      <c r="D19" s="139">
        <v>1478511.81</v>
      </c>
    </row>
    <row r="20" ht="16.5" customHeight="1" spans="1:4">
      <c r="A20" s="232"/>
      <c r="B20" s="84"/>
      <c r="C20" s="73" t="s">
        <v>315</v>
      </c>
      <c r="D20" s="139">
        <v>170000</v>
      </c>
    </row>
    <row r="21" ht="16.5" customHeight="1" spans="1:4">
      <c r="A21" s="232"/>
      <c r="B21" s="84"/>
      <c r="C21" s="73" t="s">
        <v>316</v>
      </c>
      <c r="D21" s="139"/>
    </row>
    <row r="22" ht="16.5" customHeight="1" spans="1:4">
      <c r="A22" s="232"/>
      <c r="B22" s="84"/>
      <c r="C22" s="73" t="s">
        <v>317</v>
      </c>
      <c r="D22" s="139"/>
    </row>
    <row r="23" ht="16.5" customHeight="1" spans="1:4">
      <c r="A23" s="232"/>
      <c r="B23" s="84"/>
      <c r="C23" s="73" t="s">
        <v>318</v>
      </c>
      <c r="D23" s="139"/>
    </row>
    <row r="24" ht="16.5" customHeight="1" spans="1:4">
      <c r="A24" s="232"/>
      <c r="B24" s="84"/>
      <c r="C24" s="73" t="s">
        <v>319</v>
      </c>
      <c r="D24" s="139"/>
    </row>
    <row r="25" ht="16.5" customHeight="1" spans="1:4">
      <c r="A25" s="232"/>
      <c r="B25" s="84"/>
      <c r="C25" s="73" t="s">
        <v>320</v>
      </c>
      <c r="D25" s="139">
        <v>230000</v>
      </c>
    </row>
    <row r="26" ht="16.5" customHeight="1" spans="1:4">
      <c r="A26" s="232"/>
      <c r="B26" s="84"/>
      <c r="C26" s="73" t="s">
        <v>321</v>
      </c>
      <c r="D26" s="139">
        <v>1731492</v>
      </c>
    </row>
    <row r="27" ht="16.5" customHeight="1" spans="1:4">
      <c r="A27" s="232"/>
      <c r="B27" s="84"/>
      <c r="C27" s="73" t="s">
        <v>322</v>
      </c>
      <c r="D27" s="84"/>
    </row>
    <row r="28" ht="16.5" customHeight="1" spans="1:4">
      <c r="A28" s="232"/>
      <c r="B28" s="84"/>
      <c r="C28" s="73" t="s">
        <v>323</v>
      </c>
      <c r="D28" s="84"/>
    </row>
    <row r="29" ht="16.5" customHeight="1" spans="1:4">
      <c r="A29" s="232"/>
      <c r="B29" s="84"/>
      <c r="C29" s="73" t="s">
        <v>324</v>
      </c>
      <c r="D29" s="84"/>
    </row>
    <row r="30" ht="16.5" customHeight="1" spans="1:4">
      <c r="A30" s="232"/>
      <c r="B30" s="84"/>
      <c r="C30" s="73" t="s">
        <v>325</v>
      </c>
      <c r="D30" s="84"/>
    </row>
    <row r="31" ht="16.5" customHeight="1" spans="1:4">
      <c r="A31" s="232"/>
      <c r="B31" s="84"/>
      <c r="C31" s="73" t="s">
        <v>326</v>
      </c>
      <c r="D31" s="84"/>
    </row>
    <row r="32" ht="16.5" customHeight="1" spans="1:4">
      <c r="A32" s="232"/>
      <c r="B32" s="84"/>
      <c r="C32" s="231" t="s">
        <v>327</v>
      </c>
      <c r="D32" s="84"/>
    </row>
    <row r="33" ht="16.5" customHeight="1" spans="1:4">
      <c r="A33" s="232"/>
      <c r="B33" s="84"/>
      <c r="C33" s="231" t="s">
        <v>328</v>
      </c>
      <c r="D33" s="84"/>
    </row>
    <row r="34" ht="16.5" customHeight="1" spans="1:4">
      <c r="A34" s="232"/>
      <c r="B34" s="84"/>
      <c r="C34" s="32" t="s">
        <v>329</v>
      </c>
      <c r="D34" s="84"/>
    </row>
    <row r="35" ht="15" customHeight="1" spans="1:4">
      <c r="A35" s="233" t="s">
        <v>51</v>
      </c>
      <c r="B35" s="234">
        <v>36130807.47</v>
      </c>
      <c r="C35" s="233" t="s">
        <v>52</v>
      </c>
      <c r="D35" s="234">
        <v>36130807.47</v>
      </c>
    </row>
  </sheetData>
  <mergeCells count="4">
    <mergeCell ref="A3:D3"/>
    <mergeCell ref="A4:B4"/>
    <mergeCell ref="A5:B5"/>
    <mergeCell ref="C5:D5"/>
  </mergeCells>
  <printOptions horizontalCentered="1"/>
  <pageMargins left="0.96" right="0.96" top="0.72" bottom="0.72" header="0" footer="0"/>
  <pageSetup paperSize="9"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109"/>
  <sheetViews>
    <sheetView showZeros="0" workbookViewId="0">
      <pane ySplit="1" topLeftCell="A2" activePane="bottomLeft" state="frozen"/>
      <selection/>
      <selection pane="bottomLeft" activeCell="J108" sqref="J108"/>
    </sheetView>
  </sheetViews>
  <sheetFormatPr defaultColWidth="9.125" defaultRowHeight="14.25" customHeight="1" outlineLevelCol="6"/>
  <cols>
    <col min="1" max="1" width="20.125" style="1" customWidth="1"/>
    <col min="2" max="2" width="44" style="1" customWidth="1"/>
    <col min="3" max="6" width="24.125" style="1" customWidth="1"/>
    <col min="7" max="7" width="17.5" style="1" customWidth="1"/>
    <col min="8" max="16384" width="9.125" style="1"/>
  </cols>
  <sheetData>
    <row r="1" customHeight="1" spans="1:7">
      <c r="A1" s="2"/>
      <c r="B1" s="2"/>
      <c r="C1" s="2"/>
      <c r="D1" s="2"/>
      <c r="E1" s="2"/>
      <c r="F1" s="2"/>
      <c r="G1" s="2"/>
    </row>
    <row r="2" customHeight="1" spans="1:7">
      <c r="D2" s="214"/>
      <c r="F2" s="75"/>
      <c r="G2" s="215" t="s">
        <v>330</v>
      </c>
    </row>
    <row r="3" ht="41.25" customHeight="1" spans="1:7">
      <c r="A3" s="151" t="str">
        <f>"2025"&amp;"年一般公共预算支出预算表（按功能科目分类）"</f>
        <v>2025年一般公共预算支出预算表（按功能科目分类）</v>
      </c>
      <c r="B3" s="151"/>
      <c r="C3" s="151"/>
      <c r="D3" s="151"/>
      <c r="E3" s="151"/>
      <c r="F3" s="151"/>
      <c r="G3" s="151"/>
    </row>
    <row r="4" ht="18" customHeight="1" spans="1:7">
      <c r="A4" s="6" t="s">
        <v>1</v>
      </c>
      <c r="F4" s="147"/>
      <c r="G4" s="215" t="s">
        <v>2</v>
      </c>
    </row>
    <row r="5" ht="20.25" customHeight="1" spans="1:7">
      <c r="A5" s="216" t="s">
        <v>331</v>
      </c>
      <c r="B5" s="217"/>
      <c r="C5" s="152" t="s">
        <v>56</v>
      </c>
      <c r="D5" s="218" t="s">
        <v>76</v>
      </c>
      <c r="E5" s="13"/>
      <c r="F5" s="14"/>
      <c r="G5" s="219" t="s">
        <v>77</v>
      </c>
    </row>
    <row r="6" ht="20.25" customHeight="1" spans="1:7">
      <c r="A6" s="220" t="s">
        <v>73</v>
      </c>
      <c r="B6" s="220" t="s">
        <v>74</v>
      </c>
      <c r="C6" s="20"/>
      <c r="D6" s="157" t="s">
        <v>58</v>
      </c>
      <c r="E6" s="157" t="s">
        <v>332</v>
      </c>
      <c r="F6" s="157" t="s">
        <v>333</v>
      </c>
      <c r="G6" s="221"/>
    </row>
    <row r="7" ht="15" customHeight="1" spans="1:7">
      <c r="A7" s="65" t="s">
        <v>83</v>
      </c>
      <c r="B7" s="65" t="s">
        <v>84</v>
      </c>
      <c r="C7" s="65" t="s">
        <v>85</v>
      </c>
      <c r="D7" s="65" t="s">
        <v>86</v>
      </c>
      <c r="E7" s="65" t="s">
        <v>87</v>
      </c>
      <c r="F7" s="65" t="s">
        <v>88</v>
      </c>
      <c r="G7" s="65" t="s">
        <v>89</v>
      </c>
    </row>
    <row r="8" ht="18" customHeight="1" spans="1:7">
      <c r="A8" s="136" t="s">
        <v>98</v>
      </c>
      <c r="B8" s="136" t="s">
        <v>99</v>
      </c>
      <c r="C8" s="222">
        <v>17701105.28</v>
      </c>
      <c r="D8" s="223">
        <v>14627305.28</v>
      </c>
      <c r="E8" s="223">
        <v>12928509</v>
      </c>
      <c r="F8" s="223">
        <v>1698796.28</v>
      </c>
      <c r="G8" s="223">
        <v>3073800</v>
      </c>
    </row>
    <row r="9" ht="18" customHeight="1" spans="1:7">
      <c r="A9" s="224" t="s">
        <v>100</v>
      </c>
      <c r="B9" s="224" t="s">
        <v>101</v>
      </c>
      <c r="C9" s="222">
        <v>72000</v>
      </c>
      <c r="D9" s="223"/>
      <c r="E9" s="223"/>
      <c r="F9" s="223"/>
      <c r="G9" s="223">
        <v>72000</v>
      </c>
    </row>
    <row r="10" customHeight="1" spans="1:7">
      <c r="A10" s="225" t="s">
        <v>102</v>
      </c>
      <c r="B10" s="225" t="s">
        <v>103</v>
      </c>
      <c r="C10" s="222">
        <v>72000</v>
      </c>
      <c r="D10" s="223"/>
      <c r="E10" s="223"/>
      <c r="F10" s="223"/>
      <c r="G10" s="223">
        <v>72000</v>
      </c>
    </row>
    <row r="11" customHeight="1" spans="1:7">
      <c r="A11" s="224" t="s">
        <v>104</v>
      </c>
      <c r="B11" s="224" t="s">
        <v>105</v>
      </c>
      <c r="C11" s="222">
        <v>10000</v>
      </c>
      <c r="D11" s="223"/>
      <c r="E11" s="223"/>
      <c r="F11" s="223"/>
      <c r="G11" s="223">
        <v>10000</v>
      </c>
    </row>
    <row r="12" customHeight="1" spans="1:7">
      <c r="A12" s="225" t="s">
        <v>106</v>
      </c>
      <c r="B12" s="225" t="s">
        <v>107</v>
      </c>
      <c r="C12" s="222">
        <v>10000</v>
      </c>
      <c r="D12" s="223"/>
      <c r="E12" s="223"/>
      <c r="F12" s="223"/>
      <c r="G12" s="223">
        <v>10000</v>
      </c>
    </row>
    <row r="13" customHeight="1" spans="1:7">
      <c r="A13" s="224" t="s">
        <v>108</v>
      </c>
      <c r="B13" s="224" t="s">
        <v>109</v>
      </c>
      <c r="C13" s="222">
        <v>16951617.28</v>
      </c>
      <c r="D13" s="223">
        <v>14381617.28</v>
      </c>
      <c r="E13" s="223">
        <v>12682821</v>
      </c>
      <c r="F13" s="223">
        <v>1698796.28</v>
      </c>
      <c r="G13" s="223">
        <v>2570000</v>
      </c>
    </row>
    <row r="14" customHeight="1" spans="1:7">
      <c r="A14" s="225" t="s">
        <v>110</v>
      </c>
      <c r="B14" s="225" t="s">
        <v>111</v>
      </c>
      <c r="C14" s="222">
        <v>14381617.28</v>
      </c>
      <c r="D14" s="223">
        <v>14381617.28</v>
      </c>
      <c r="E14" s="223">
        <v>12682821</v>
      </c>
      <c r="F14" s="223">
        <v>1698796.28</v>
      </c>
      <c r="G14" s="223"/>
    </row>
    <row r="15" customHeight="1" spans="1:7">
      <c r="A15" s="225" t="s">
        <v>112</v>
      </c>
      <c r="B15" s="225" t="s">
        <v>113</v>
      </c>
      <c r="C15" s="222">
        <v>2570000</v>
      </c>
      <c r="D15" s="223"/>
      <c r="E15" s="223"/>
      <c r="F15" s="223"/>
      <c r="G15" s="223">
        <v>2570000</v>
      </c>
    </row>
    <row r="16" customHeight="1" spans="1:7">
      <c r="A16" s="224" t="s">
        <v>116</v>
      </c>
      <c r="B16" s="224" t="s">
        <v>117</v>
      </c>
      <c r="C16" s="222">
        <v>313488</v>
      </c>
      <c r="D16" s="223">
        <v>209688</v>
      </c>
      <c r="E16" s="223">
        <v>209688</v>
      </c>
      <c r="F16" s="223"/>
      <c r="G16" s="223">
        <v>103800</v>
      </c>
    </row>
    <row r="17" customHeight="1" spans="1:7">
      <c r="A17" s="225" t="s">
        <v>118</v>
      </c>
      <c r="B17" s="225" t="s">
        <v>119</v>
      </c>
      <c r="C17" s="222">
        <v>103800</v>
      </c>
      <c r="D17" s="223"/>
      <c r="E17" s="223"/>
      <c r="F17" s="223"/>
      <c r="G17" s="223">
        <v>103800</v>
      </c>
    </row>
    <row r="18" customHeight="1" spans="1:7">
      <c r="A18" s="225" t="s">
        <v>120</v>
      </c>
      <c r="B18" s="225" t="s">
        <v>121</v>
      </c>
      <c r="C18" s="222">
        <v>209688</v>
      </c>
      <c r="D18" s="223">
        <v>209688</v>
      </c>
      <c r="E18" s="223">
        <v>209688</v>
      </c>
      <c r="F18" s="223"/>
      <c r="G18" s="223"/>
    </row>
    <row r="19" customHeight="1" spans="1:7">
      <c r="A19" s="224" t="s">
        <v>122</v>
      </c>
      <c r="B19" s="224" t="s">
        <v>123</v>
      </c>
      <c r="C19" s="222">
        <v>66000</v>
      </c>
      <c r="D19" s="223">
        <v>36000</v>
      </c>
      <c r="E19" s="223">
        <v>36000</v>
      </c>
      <c r="F19" s="223"/>
      <c r="G19" s="223">
        <v>30000</v>
      </c>
    </row>
    <row r="20" customHeight="1" spans="1:7">
      <c r="A20" s="225" t="s">
        <v>124</v>
      </c>
      <c r="B20" s="225" t="s">
        <v>125</v>
      </c>
      <c r="C20" s="222">
        <v>66000</v>
      </c>
      <c r="D20" s="223">
        <v>36000</v>
      </c>
      <c r="E20" s="223">
        <v>36000</v>
      </c>
      <c r="F20" s="223"/>
      <c r="G20" s="223">
        <v>30000</v>
      </c>
    </row>
    <row r="21" customHeight="1" spans="1:7">
      <c r="A21" s="224" t="s">
        <v>126</v>
      </c>
      <c r="B21" s="224" t="s">
        <v>127</v>
      </c>
      <c r="C21" s="222">
        <v>228000</v>
      </c>
      <c r="D21" s="223"/>
      <c r="E21" s="223"/>
      <c r="F21" s="223"/>
      <c r="G21" s="223">
        <v>228000</v>
      </c>
    </row>
    <row r="22" customHeight="1" spans="1:7">
      <c r="A22" s="225" t="s">
        <v>128</v>
      </c>
      <c r="B22" s="225" t="s">
        <v>113</v>
      </c>
      <c r="C22" s="222">
        <v>228000</v>
      </c>
      <c r="D22" s="223"/>
      <c r="E22" s="223"/>
      <c r="F22" s="223"/>
      <c r="G22" s="223">
        <v>228000</v>
      </c>
    </row>
    <row r="23" customHeight="1" spans="1:7">
      <c r="A23" s="224" t="s">
        <v>129</v>
      </c>
      <c r="B23" s="224" t="s">
        <v>130</v>
      </c>
      <c r="C23" s="222">
        <v>10000</v>
      </c>
      <c r="D23" s="223"/>
      <c r="E23" s="223"/>
      <c r="F23" s="223"/>
      <c r="G23" s="223">
        <v>10000</v>
      </c>
    </row>
    <row r="24" customHeight="1" spans="1:7">
      <c r="A24" s="225" t="s">
        <v>131</v>
      </c>
      <c r="B24" s="225" t="s">
        <v>113</v>
      </c>
      <c r="C24" s="222">
        <v>10000</v>
      </c>
      <c r="D24" s="223"/>
      <c r="E24" s="223"/>
      <c r="F24" s="223"/>
      <c r="G24" s="223">
        <v>10000</v>
      </c>
    </row>
    <row r="25" customHeight="1" spans="1:7">
      <c r="A25" s="224" t="s">
        <v>132</v>
      </c>
      <c r="B25" s="224" t="s">
        <v>133</v>
      </c>
      <c r="C25" s="222">
        <v>10000</v>
      </c>
      <c r="D25" s="223"/>
      <c r="E25" s="223"/>
      <c r="F25" s="223"/>
      <c r="G25" s="223">
        <v>10000</v>
      </c>
    </row>
    <row r="26" customHeight="1" spans="1:7">
      <c r="A26" s="225" t="s">
        <v>134</v>
      </c>
      <c r="B26" s="225" t="s">
        <v>135</v>
      </c>
      <c r="C26" s="222">
        <v>10000</v>
      </c>
      <c r="D26" s="223"/>
      <c r="E26" s="223"/>
      <c r="F26" s="223"/>
      <c r="G26" s="223">
        <v>10000</v>
      </c>
    </row>
    <row r="27" customHeight="1" spans="1:7">
      <c r="A27" s="224" t="s">
        <v>136</v>
      </c>
      <c r="B27" s="224" t="s">
        <v>137</v>
      </c>
      <c r="C27" s="222">
        <v>40000</v>
      </c>
      <c r="D27" s="223"/>
      <c r="E27" s="223"/>
      <c r="F27" s="223"/>
      <c r="G27" s="223">
        <v>40000</v>
      </c>
    </row>
    <row r="28" customHeight="1" spans="1:7">
      <c r="A28" s="225" t="s">
        <v>138</v>
      </c>
      <c r="B28" s="225" t="s">
        <v>137</v>
      </c>
      <c r="C28" s="222">
        <v>40000</v>
      </c>
      <c r="D28" s="223"/>
      <c r="E28" s="223"/>
      <c r="F28" s="223"/>
      <c r="G28" s="223">
        <v>40000</v>
      </c>
    </row>
    <row r="29" customHeight="1" spans="1:7">
      <c r="A29" s="136" t="s">
        <v>139</v>
      </c>
      <c r="B29" s="136" t="s">
        <v>140</v>
      </c>
      <c r="C29" s="222">
        <v>30000</v>
      </c>
      <c r="D29" s="223"/>
      <c r="E29" s="223"/>
      <c r="F29" s="223"/>
      <c r="G29" s="223">
        <v>30000</v>
      </c>
    </row>
    <row r="30" customHeight="1" spans="1:7">
      <c r="A30" s="224" t="s">
        <v>141</v>
      </c>
      <c r="B30" s="224" t="s">
        <v>142</v>
      </c>
      <c r="C30" s="222">
        <v>30000</v>
      </c>
      <c r="D30" s="223"/>
      <c r="E30" s="223"/>
      <c r="F30" s="223"/>
      <c r="G30" s="223">
        <v>30000</v>
      </c>
    </row>
    <row r="31" customHeight="1" spans="1:7">
      <c r="A31" s="225" t="s">
        <v>143</v>
      </c>
      <c r="B31" s="225" t="s">
        <v>144</v>
      </c>
      <c r="C31" s="222">
        <v>30000</v>
      </c>
      <c r="D31" s="223"/>
      <c r="E31" s="223"/>
      <c r="F31" s="223"/>
      <c r="G31" s="223">
        <v>30000</v>
      </c>
    </row>
    <row r="32" customHeight="1" spans="1:7">
      <c r="A32" s="136" t="s">
        <v>145</v>
      </c>
      <c r="B32" s="136" t="s">
        <v>146</v>
      </c>
      <c r="C32" s="222">
        <v>40000</v>
      </c>
      <c r="D32" s="223"/>
      <c r="E32" s="223"/>
      <c r="F32" s="223"/>
      <c r="G32" s="223">
        <v>40000</v>
      </c>
    </row>
    <row r="33" customHeight="1" spans="1:7">
      <c r="A33" s="224" t="s">
        <v>147</v>
      </c>
      <c r="B33" s="224" t="s">
        <v>148</v>
      </c>
      <c r="C33" s="222">
        <v>20000</v>
      </c>
      <c r="D33" s="223"/>
      <c r="E33" s="223"/>
      <c r="F33" s="223"/>
      <c r="G33" s="223">
        <v>20000</v>
      </c>
    </row>
    <row r="34" customHeight="1" spans="1:7">
      <c r="A34" s="225" t="s">
        <v>149</v>
      </c>
      <c r="B34" s="225" t="s">
        <v>150</v>
      </c>
      <c r="C34" s="222">
        <v>20000</v>
      </c>
      <c r="D34" s="223"/>
      <c r="E34" s="223"/>
      <c r="F34" s="223"/>
      <c r="G34" s="223">
        <v>20000</v>
      </c>
    </row>
    <row r="35" customHeight="1" spans="1:7">
      <c r="A35" s="224" t="s">
        <v>151</v>
      </c>
      <c r="B35" s="224" t="s">
        <v>152</v>
      </c>
      <c r="C35" s="222">
        <v>20000</v>
      </c>
      <c r="D35" s="223"/>
      <c r="E35" s="223"/>
      <c r="F35" s="223"/>
      <c r="G35" s="223">
        <v>20000</v>
      </c>
    </row>
    <row r="36" customHeight="1" spans="1:7">
      <c r="A36" s="225" t="s">
        <v>153</v>
      </c>
      <c r="B36" s="225" t="s">
        <v>154</v>
      </c>
      <c r="C36" s="222">
        <v>20000</v>
      </c>
      <c r="D36" s="223"/>
      <c r="E36" s="223"/>
      <c r="F36" s="223"/>
      <c r="G36" s="223">
        <v>20000</v>
      </c>
    </row>
    <row r="37" customHeight="1" spans="1:7">
      <c r="A37" s="136" t="s">
        <v>155</v>
      </c>
      <c r="B37" s="136" t="s">
        <v>156</v>
      </c>
      <c r="C37" s="222">
        <v>90000</v>
      </c>
      <c r="D37" s="223"/>
      <c r="E37" s="223"/>
      <c r="F37" s="223"/>
      <c r="G37" s="223">
        <v>90000</v>
      </c>
    </row>
    <row r="38" customHeight="1" spans="1:7">
      <c r="A38" s="224" t="s">
        <v>157</v>
      </c>
      <c r="B38" s="224" t="s">
        <v>158</v>
      </c>
      <c r="C38" s="222">
        <v>90000</v>
      </c>
      <c r="D38" s="223"/>
      <c r="E38" s="223"/>
      <c r="F38" s="223"/>
      <c r="G38" s="223">
        <v>90000</v>
      </c>
    </row>
    <row r="39" customHeight="1" spans="1:7">
      <c r="A39" s="225" t="s">
        <v>159</v>
      </c>
      <c r="B39" s="225" t="s">
        <v>160</v>
      </c>
      <c r="C39" s="222">
        <v>80000</v>
      </c>
      <c r="D39" s="223"/>
      <c r="E39" s="223"/>
      <c r="F39" s="223"/>
      <c r="G39" s="223">
        <v>80000</v>
      </c>
    </row>
    <row r="40" customHeight="1" spans="1:7">
      <c r="A40" s="225" t="s">
        <v>161</v>
      </c>
      <c r="B40" s="225" t="s">
        <v>162</v>
      </c>
      <c r="C40" s="222">
        <v>10000</v>
      </c>
      <c r="D40" s="223"/>
      <c r="E40" s="223"/>
      <c r="F40" s="223"/>
      <c r="G40" s="223">
        <v>10000</v>
      </c>
    </row>
    <row r="41" customHeight="1" spans="1:7">
      <c r="A41" s="136" t="s">
        <v>163</v>
      </c>
      <c r="B41" s="136" t="s">
        <v>164</v>
      </c>
      <c r="C41" s="222">
        <v>3433784.32</v>
      </c>
      <c r="D41" s="223">
        <v>2653948.32</v>
      </c>
      <c r="E41" s="223">
        <v>2653948.32</v>
      </c>
      <c r="F41" s="223"/>
      <c r="G41" s="223">
        <v>779836</v>
      </c>
    </row>
    <row r="42" customHeight="1" spans="1:7">
      <c r="A42" s="224" t="s">
        <v>165</v>
      </c>
      <c r="B42" s="224" t="s">
        <v>166</v>
      </c>
      <c r="C42" s="222">
        <v>382632</v>
      </c>
      <c r="D42" s="223">
        <v>352632</v>
      </c>
      <c r="E42" s="223">
        <v>352632</v>
      </c>
      <c r="F42" s="223"/>
      <c r="G42" s="223">
        <v>30000</v>
      </c>
    </row>
    <row r="43" customHeight="1" spans="1:7">
      <c r="A43" s="225" t="s">
        <v>167</v>
      </c>
      <c r="B43" s="225" t="s">
        <v>111</v>
      </c>
      <c r="C43" s="222">
        <v>351432</v>
      </c>
      <c r="D43" s="223">
        <v>351432</v>
      </c>
      <c r="E43" s="223">
        <v>351432</v>
      </c>
      <c r="F43" s="223"/>
      <c r="G43" s="223"/>
    </row>
    <row r="44" customHeight="1" spans="1:7">
      <c r="A44" s="225" t="s">
        <v>168</v>
      </c>
      <c r="B44" s="225" t="s">
        <v>169</v>
      </c>
      <c r="C44" s="222">
        <v>31200</v>
      </c>
      <c r="D44" s="223">
        <v>1200</v>
      </c>
      <c r="E44" s="223">
        <v>1200</v>
      </c>
      <c r="F44" s="223"/>
      <c r="G44" s="223">
        <v>30000</v>
      </c>
    </row>
    <row r="45" customHeight="1" spans="1:7">
      <c r="A45" s="224" t="s">
        <v>170</v>
      </c>
      <c r="B45" s="224" t="s">
        <v>171</v>
      </c>
      <c r="C45" s="222">
        <v>2125155</v>
      </c>
      <c r="D45" s="223">
        <v>2125155</v>
      </c>
      <c r="E45" s="223">
        <v>2125155</v>
      </c>
      <c r="F45" s="223"/>
      <c r="G45" s="223"/>
    </row>
    <row r="46" customHeight="1" spans="1:7">
      <c r="A46" s="225" t="s">
        <v>172</v>
      </c>
      <c r="B46" s="225" t="s">
        <v>173</v>
      </c>
      <c r="C46" s="222">
        <v>1477155</v>
      </c>
      <c r="D46" s="223">
        <v>1477155</v>
      </c>
      <c r="E46" s="223">
        <v>1477155</v>
      </c>
      <c r="F46" s="223"/>
      <c r="G46" s="223"/>
    </row>
    <row r="47" customHeight="1" spans="1:7">
      <c r="A47" s="225" t="s">
        <v>174</v>
      </c>
      <c r="B47" s="225" t="s">
        <v>175</v>
      </c>
      <c r="C47" s="222">
        <v>648000</v>
      </c>
      <c r="D47" s="223">
        <v>648000</v>
      </c>
      <c r="E47" s="223">
        <v>648000</v>
      </c>
      <c r="F47" s="223"/>
      <c r="G47" s="223"/>
    </row>
    <row r="48" customHeight="1" spans="1:7">
      <c r="A48" s="224" t="s">
        <v>176</v>
      </c>
      <c r="B48" s="224" t="s">
        <v>177</v>
      </c>
      <c r="C48" s="222">
        <v>521881.32</v>
      </c>
      <c r="D48" s="223">
        <v>19045.32</v>
      </c>
      <c r="E48" s="223">
        <v>19045.32</v>
      </c>
      <c r="F48" s="223"/>
      <c r="G48" s="223">
        <v>502836</v>
      </c>
    </row>
    <row r="49" customHeight="1" spans="1:7">
      <c r="A49" s="225" t="s">
        <v>178</v>
      </c>
      <c r="B49" s="225" t="s">
        <v>179</v>
      </c>
      <c r="C49" s="222">
        <v>119045.32</v>
      </c>
      <c r="D49" s="223">
        <v>19045.32</v>
      </c>
      <c r="E49" s="223">
        <v>19045.32</v>
      </c>
      <c r="F49" s="223"/>
      <c r="G49" s="223">
        <v>100000</v>
      </c>
    </row>
    <row r="50" customHeight="1" spans="1:7">
      <c r="A50" s="225" t="s">
        <v>180</v>
      </c>
      <c r="B50" s="225" t="s">
        <v>181</v>
      </c>
      <c r="C50" s="222">
        <v>272000</v>
      </c>
      <c r="D50" s="223"/>
      <c r="E50" s="223"/>
      <c r="F50" s="223"/>
      <c r="G50" s="223">
        <v>272000</v>
      </c>
    </row>
    <row r="51" customHeight="1" spans="1:7">
      <c r="A51" s="225" t="s">
        <v>182</v>
      </c>
      <c r="B51" s="225" t="s">
        <v>183</v>
      </c>
      <c r="C51" s="222">
        <v>130836</v>
      </c>
      <c r="D51" s="223"/>
      <c r="E51" s="223"/>
      <c r="F51" s="223"/>
      <c r="G51" s="223">
        <v>130836</v>
      </c>
    </row>
    <row r="52" customHeight="1" spans="1:7">
      <c r="A52" s="224" t="s">
        <v>184</v>
      </c>
      <c r="B52" s="224" t="s">
        <v>185</v>
      </c>
      <c r="C52" s="222">
        <v>10000</v>
      </c>
      <c r="D52" s="223"/>
      <c r="E52" s="223"/>
      <c r="F52" s="223"/>
      <c r="G52" s="223">
        <v>10000</v>
      </c>
    </row>
    <row r="53" customHeight="1" spans="1:7">
      <c r="A53" s="225" t="s">
        <v>186</v>
      </c>
      <c r="B53" s="225" t="s">
        <v>187</v>
      </c>
      <c r="C53" s="222">
        <v>10000</v>
      </c>
      <c r="D53" s="223"/>
      <c r="E53" s="223"/>
      <c r="F53" s="223"/>
      <c r="G53" s="223">
        <v>10000</v>
      </c>
    </row>
    <row r="54" customHeight="1" spans="1:7">
      <c r="A54" s="224" t="s">
        <v>188</v>
      </c>
      <c r="B54" s="224" t="s">
        <v>189</v>
      </c>
      <c r="C54" s="222">
        <v>62000</v>
      </c>
      <c r="D54" s="223"/>
      <c r="E54" s="223"/>
      <c r="F54" s="223"/>
      <c r="G54" s="223">
        <v>62000</v>
      </c>
    </row>
    <row r="55" customHeight="1" spans="1:7">
      <c r="A55" s="225" t="s">
        <v>190</v>
      </c>
      <c r="B55" s="225" t="s">
        <v>191</v>
      </c>
      <c r="C55" s="222">
        <v>22000</v>
      </c>
      <c r="D55" s="223"/>
      <c r="E55" s="223"/>
      <c r="F55" s="223"/>
      <c r="G55" s="223">
        <v>22000</v>
      </c>
    </row>
    <row r="56" customHeight="1" spans="1:7">
      <c r="A56" s="225" t="s">
        <v>192</v>
      </c>
      <c r="B56" s="225" t="s">
        <v>193</v>
      </c>
      <c r="C56" s="222">
        <v>40000</v>
      </c>
      <c r="D56" s="223"/>
      <c r="E56" s="223"/>
      <c r="F56" s="223"/>
      <c r="G56" s="223">
        <v>40000</v>
      </c>
    </row>
    <row r="57" customHeight="1" spans="1:7">
      <c r="A57" s="224" t="s">
        <v>194</v>
      </c>
      <c r="B57" s="224" t="s">
        <v>195</v>
      </c>
      <c r="C57" s="222">
        <v>207116</v>
      </c>
      <c r="D57" s="223">
        <v>157116</v>
      </c>
      <c r="E57" s="223">
        <v>157116</v>
      </c>
      <c r="F57" s="223"/>
      <c r="G57" s="223">
        <v>50000</v>
      </c>
    </row>
    <row r="58" customHeight="1" spans="1:7">
      <c r="A58" s="225" t="s">
        <v>196</v>
      </c>
      <c r="B58" s="225" t="s">
        <v>197</v>
      </c>
      <c r="C58" s="222">
        <v>207116</v>
      </c>
      <c r="D58" s="223">
        <v>157116</v>
      </c>
      <c r="E58" s="223">
        <v>157116</v>
      </c>
      <c r="F58" s="223"/>
      <c r="G58" s="223">
        <v>50000</v>
      </c>
    </row>
    <row r="59" customHeight="1" spans="1:7">
      <c r="A59" s="224" t="s">
        <v>198</v>
      </c>
      <c r="B59" s="224" t="s">
        <v>199</v>
      </c>
      <c r="C59" s="222">
        <v>30000</v>
      </c>
      <c r="D59" s="223"/>
      <c r="E59" s="223"/>
      <c r="F59" s="223"/>
      <c r="G59" s="223">
        <v>30000</v>
      </c>
    </row>
    <row r="60" customHeight="1" spans="1:7">
      <c r="A60" s="225" t="s">
        <v>200</v>
      </c>
      <c r="B60" s="225" t="s">
        <v>201</v>
      </c>
      <c r="C60" s="222">
        <v>30000</v>
      </c>
      <c r="D60" s="223"/>
      <c r="E60" s="223"/>
      <c r="F60" s="223"/>
      <c r="G60" s="223">
        <v>30000</v>
      </c>
    </row>
    <row r="61" customHeight="1" spans="1:7">
      <c r="A61" s="224" t="s">
        <v>202</v>
      </c>
      <c r="B61" s="224" t="s">
        <v>203</v>
      </c>
      <c r="C61" s="222">
        <v>10000</v>
      </c>
      <c r="D61" s="223"/>
      <c r="E61" s="223"/>
      <c r="F61" s="223"/>
      <c r="G61" s="223">
        <v>10000</v>
      </c>
    </row>
    <row r="62" customHeight="1" spans="1:7">
      <c r="A62" s="225" t="s">
        <v>204</v>
      </c>
      <c r="B62" s="225" t="s">
        <v>205</v>
      </c>
      <c r="C62" s="222">
        <v>10000</v>
      </c>
      <c r="D62" s="223"/>
      <c r="E62" s="223"/>
      <c r="F62" s="223"/>
      <c r="G62" s="223">
        <v>10000</v>
      </c>
    </row>
    <row r="63" customHeight="1" spans="1:7">
      <c r="A63" s="224" t="s">
        <v>206</v>
      </c>
      <c r="B63" s="224" t="s">
        <v>207</v>
      </c>
      <c r="C63" s="222">
        <v>85000</v>
      </c>
      <c r="D63" s="223"/>
      <c r="E63" s="223"/>
      <c r="F63" s="223"/>
      <c r="G63" s="223">
        <v>85000</v>
      </c>
    </row>
    <row r="64" customHeight="1" spans="1:7">
      <c r="A64" s="225" t="s">
        <v>208</v>
      </c>
      <c r="B64" s="225" t="s">
        <v>209</v>
      </c>
      <c r="C64" s="222">
        <v>10000</v>
      </c>
      <c r="D64" s="223"/>
      <c r="E64" s="223"/>
      <c r="F64" s="223"/>
      <c r="G64" s="223">
        <v>10000</v>
      </c>
    </row>
    <row r="65" customHeight="1" spans="1:7">
      <c r="A65" s="225" t="s">
        <v>210</v>
      </c>
      <c r="B65" s="225" t="s">
        <v>211</v>
      </c>
      <c r="C65" s="222">
        <v>75000</v>
      </c>
      <c r="D65" s="223"/>
      <c r="E65" s="223"/>
      <c r="F65" s="223"/>
      <c r="G65" s="223">
        <v>75000</v>
      </c>
    </row>
    <row r="66" customHeight="1" spans="1:7">
      <c r="A66" s="136" t="s">
        <v>212</v>
      </c>
      <c r="B66" s="136" t="s">
        <v>213</v>
      </c>
      <c r="C66" s="222">
        <v>1489559</v>
      </c>
      <c r="D66" s="223">
        <v>1414559</v>
      </c>
      <c r="E66" s="223">
        <v>1414559</v>
      </c>
      <c r="F66" s="223"/>
      <c r="G66" s="223">
        <v>75000</v>
      </c>
    </row>
    <row r="67" customHeight="1" spans="1:7">
      <c r="A67" s="224" t="s">
        <v>214</v>
      </c>
      <c r="B67" s="224" t="s">
        <v>215</v>
      </c>
      <c r="C67" s="222">
        <v>20000</v>
      </c>
      <c r="D67" s="223"/>
      <c r="E67" s="223"/>
      <c r="F67" s="223"/>
      <c r="G67" s="223">
        <v>20000</v>
      </c>
    </row>
    <row r="68" customHeight="1" spans="1:7">
      <c r="A68" s="225" t="s">
        <v>216</v>
      </c>
      <c r="B68" s="225" t="s">
        <v>217</v>
      </c>
      <c r="C68" s="222">
        <v>20000</v>
      </c>
      <c r="D68" s="223"/>
      <c r="E68" s="223"/>
      <c r="F68" s="223"/>
      <c r="G68" s="223">
        <v>20000</v>
      </c>
    </row>
    <row r="69" customHeight="1" spans="1:7">
      <c r="A69" s="224" t="s">
        <v>218</v>
      </c>
      <c r="B69" s="224" t="s">
        <v>219</v>
      </c>
      <c r="C69" s="222">
        <v>268120</v>
      </c>
      <c r="D69" s="223">
        <v>213120</v>
      </c>
      <c r="E69" s="223">
        <v>213120</v>
      </c>
      <c r="F69" s="223"/>
      <c r="G69" s="223">
        <v>55000</v>
      </c>
    </row>
    <row r="70" customHeight="1" spans="1:7">
      <c r="A70" s="225" t="s">
        <v>220</v>
      </c>
      <c r="B70" s="225" t="s">
        <v>221</v>
      </c>
      <c r="C70" s="222">
        <v>213120</v>
      </c>
      <c r="D70" s="223">
        <v>213120</v>
      </c>
      <c r="E70" s="223">
        <v>213120</v>
      </c>
      <c r="F70" s="223"/>
      <c r="G70" s="223"/>
    </row>
    <row r="71" customHeight="1" spans="1:7">
      <c r="A71" s="225" t="s">
        <v>222</v>
      </c>
      <c r="B71" s="225" t="s">
        <v>223</v>
      </c>
      <c r="C71" s="222">
        <v>55000</v>
      </c>
      <c r="D71" s="223"/>
      <c r="E71" s="223"/>
      <c r="F71" s="223"/>
      <c r="G71" s="223">
        <v>55000</v>
      </c>
    </row>
    <row r="72" customHeight="1" spans="1:7">
      <c r="A72" s="224" t="s">
        <v>224</v>
      </c>
      <c r="B72" s="224" t="s">
        <v>225</v>
      </c>
      <c r="C72" s="222">
        <v>1201439</v>
      </c>
      <c r="D72" s="223">
        <v>1201439</v>
      </c>
      <c r="E72" s="223">
        <v>1201439</v>
      </c>
      <c r="F72" s="223"/>
      <c r="G72" s="223"/>
    </row>
    <row r="73" customHeight="1" spans="1:7">
      <c r="A73" s="225" t="s">
        <v>226</v>
      </c>
      <c r="B73" s="225" t="s">
        <v>227</v>
      </c>
      <c r="C73" s="222">
        <v>243796</v>
      </c>
      <c r="D73" s="223">
        <v>243796</v>
      </c>
      <c r="E73" s="223">
        <v>243796</v>
      </c>
      <c r="F73" s="223"/>
      <c r="G73" s="223"/>
    </row>
    <row r="74" customHeight="1" spans="1:7">
      <c r="A74" s="225" t="s">
        <v>228</v>
      </c>
      <c r="B74" s="225" t="s">
        <v>229</v>
      </c>
      <c r="C74" s="222">
        <v>391815</v>
      </c>
      <c r="D74" s="223">
        <v>391815</v>
      </c>
      <c r="E74" s="223">
        <v>391815</v>
      </c>
      <c r="F74" s="223"/>
      <c r="G74" s="223"/>
    </row>
    <row r="75" customHeight="1" spans="1:7">
      <c r="A75" s="225" t="s">
        <v>230</v>
      </c>
      <c r="B75" s="225" t="s">
        <v>231</v>
      </c>
      <c r="C75" s="222">
        <v>501667</v>
      </c>
      <c r="D75" s="223">
        <v>501667</v>
      </c>
      <c r="E75" s="223">
        <v>501667</v>
      </c>
      <c r="F75" s="223"/>
      <c r="G75" s="223"/>
    </row>
    <row r="76" customHeight="1" spans="1:7">
      <c r="A76" s="225" t="s">
        <v>232</v>
      </c>
      <c r="B76" s="225" t="s">
        <v>233</v>
      </c>
      <c r="C76" s="222">
        <v>64161</v>
      </c>
      <c r="D76" s="223">
        <v>64161</v>
      </c>
      <c r="E76" s="223">
        <v>64161</v>
      </c>
      <c r="F76" s="223"/>
      <c r="G76" s="223"/>
    </row>
    <row r="77" customHeight="1" spans="1:7">
      <c r="A77" s="136" t="s">
        <v>234</v>
      </c>
      <c r="B77" s="136" t="s">
        <v>235</v>
      </c>
      <c r="C77" s="222">
        <v>117939.54</v>
      </c>
      <c r="D77" s="223"/>
      <c r="E77" s="223"/>
      <c r="F77" s="223"/>
      <c r="G77" s="223">
        <v>117939.54</v>
      </c>
    </row>
    <row r="78" customHeight="1" spans="1:7">
      <c r="A78" s="224" t="s">
        <v>236</v>
      </c>
      <c r="B78" s="224" t="s">
        <v>237</v>
      </c>
      <c r="C78" s="222">
        <v>117939.54</v>
      </c>
      <c r="D78" s="223"/>
      <c r="E78" s="223"/>
      <c r="F78" s="223"/>
      <c r="G78" s="223">
        <v>117939.54</v>
      </c>
    </row>
    <row r="79" customHeight="1" spans="1:7">
      <c r="A79" s="225" t="s">
        <v>238</v>
      </c>
      <c r="B79" s="225" t="s">
        <v>239</v>
      </c>
      <c r="C79" s="222">
        <v>117939.54</v>
      </c>
      <c r="D79" s="223"/>
      <c r="E79" s="223"/>
      <c r="F79" s="223"/>
      <c r="G79" s="223">
        <v>117939.54</v>
      </c>
    </row>
    <row r="80" customHeight="1" spans="1:7">
      <c r="A80" s="136" t="s">
        <v>240</v>
      </c>
      <c r="B80" s="136" t="s">
        <v>241</v>
      </c>
      <c r="C80" s="222">
        <v>9618415.52</v>
      </c>
      <c r="D80" s="223">
        <v>8868415.52</v>
      </c>
      <c r="E80" s="223">
        <v>8456415.52</v>
      </c>
      <c r="F80" s="223">
        <v>412000</v>
      </c>
      <c r="G80" s="223">
        <v>750000</v>
      </c>
    </row>
    <row r="81" customHeight="1" spans="1:7">
      <c r="A81" s="224" t="s">
        <v>242</v>
      </c>
      <c r="B81" s="224" t="s">
        <v>243</v>
      </c>
      <c r="C81" s="222">
        <v>8868415.52</v>
      </c>
      <c r="D81" s="223">
        <v>8868415.52</v>
      </c>
      <c r="E81" s="223">
        <v>8456415.52</v>
      </c>
      <c r="F81" s="223">
        <v>412000</v>
      </c>
      <c r="G81" s="223"/>
    </row>
    <row r="82" customHeight="1" spans="1:7">
      <c r="A82" s="225" t="s">
        <v>244</v>
      </c>
      <c r="B82" s="225" t="s">
        <v>113</v>
      </c>
      <c r="C82" s="222">
        <v>8244019.52</v>
      </c>
      <c r="D82" s="223">
        <v>8244019.52</v>
      </c>
      <c r="E82" s="223">
        <v>7832019.52</v>
      </c>
      <c r="F82" s="223">
        <v>412000</v>
      </c>
      <c r="G82" s="223"/>
    </row>
    <row r="83" customHeight="1" spans="1:7">
      <c r="A83" s="225" t="s">
        <v>245</v>
      </c>
      <c r="B83" s="225" t="s">
        <v>246</v>
      </c>
      <c r="C83" s="222">
        <v>624396</v>
      </c>
      <c r="D83" s="223">
        <v>624396</v>
      </c>
      <c r="E83" s="223">
        <v>624396</v>
      </c>
      <c r="F83" s="223"/>
      <c r="G83" s="223"/>
    </row>
    <row r="84" customHeight="1" spans="1:7">
      <c r="A84" s="224" t="s">
        <v>247</v>
      </c>
      <c r="B84" s="224" t="s">
        <v>248</v>
      </c>
      <c r="C84" s="222">
        <v>75000</v>
      </c>
      <c r="D84" s="223"/>
      <c r="E84" s="223"/>
      <c r="F84" s="223"/>
      <c r="G84" s="223">
        <v>75000</v>
      </c>
    </row>
    <row r="85" customHeight="1" spans="1:7">
      <c r="A85" s="225" t="s">
        <v>249</v>
      </c>
      <c r="B85" s="225" t="s">
        <v>250</v>
      </c>
      <c r="C85" s="222">
        <v>75000</v>
      </c>
      <c r="D85" s="223"/>
      <c r="E85" s="223"/>
      <c r="F85" s="223"/>
      <c r="G85" s="223">
        <v>75000</v>
      </c>
    </row>
    <row r="86" customHeight="1" spans="1:7">
      <c r="A86" s="224" t="s">
        <v>251</v>
      </c>
      <c r="B86" s="224" t="s">
        <v>252</v>
      </c>
      <c r="C86" s="222">
        <v>625000</v>
      </c>
      <c r="D86" s="223"/>
      <c r="E86" s="223"/>
      <c r="F86" s="223"/>
      <c r="G86" s="223">
        <v>625000</v>
      </c>
    </row>
    <row r="87" customHeight="1" spans="1:7">
      <c r="A87" s="225" t="s">
        <v>253</v>
      </c>
      <c r="B87" s="225" t="s">
        <v>252</v>
      </c>
      <c r="C87" s="222">
        <v>625000</v>
      </c>
      <c r="D87" s="223"/>
      <c r="E87" s="223"/>
      <c r="F87" s="223"/>
      <c r="G87" s="223">
        <v>625000</v>
      </c>
    </row>
    <row r="88" customHeight="1" spans="1:7">
      <c r="A88" s="224" t="s">
        <v>254</v>
      </c>
      <c r="B88" s="224" t="s">
        <v>255</v>
      </c>
      <c r="C88" s="222">
        <v>50000</v>
      </c>
      <c r="D88" s="223"/>
      <c r="E88" s="223"/>
      <c r="F88" s="223"/>
      <c r="G88" s="223">
        <v>50000</v>
      </c>
    </row>
    <row r="89" customHeight="1" spans="1:7">
      <c r="A89" s="225" t="s">
        <v>256</v>
      </c>
      <c r="B89" s="225" t="s">
        <v>255</v>
      </c>
      <c r="C89" s="222">
        <v>50000</v>
      </c>
      <c r="D89" s="223"/>
      <c r="E89" s="223"/>
      <c r="F89" s="223"/>
      <c r="G89" s="223">
        <v>50000</v>
      </c>
    </row>
    <row r="90" customHeight="1" spans="1:7">
      <c r="A90" s="136" t="s">
        <v>257</v>
      </c>
      <c r="B90" s="136" t="s">
        <v>258</v>
      </c>
      <c r="C90" s="222">
        <v>1478511.81</v>
      </c>
      <c r="D90" s="223">
        <v>262020</v>
      </c>
      <c r="E90" s="223">
        <v>262020</v>
      </c>
      <c r="F90" s="223"/>
      <c r="G90" s="223">
        <v>1216491.81</v>
      </c>
    </row>
    <row r="91" customHeight="1" spans="1:7">
      <c r="A91" s="224" t="s">
        <v>259</v>
      </c>
      <c r="B91" s="224" t="s">
        <v>260</v>
      </c>
      <c r="C91" s="222">
        <v>272020</v>
      </c>
      <c r="D91" s="223">
        <v>262020</v>
      </c>
      <c r="E91" s="223">
        <v>262020</v>
      </c>
      <c r="F91" s="223"/>
      <c r="G91" s="223">
        <v>10000</v>
      </c>
    </row>
    <row r="92" customHeight="1" spans="1:7">
      <c r="A92" s="225" t="s">
        <v>261</v>
      </c>
      <c r="B92" s="225" t="s">
        <v>262</v>
      </c>
      <c r="C92" s="222">
        <v>272020</v>
      </c>
      <c r="D92" s="223">
        <v>262020</v>
      </c>
      <c r="E92" s="223">
        <v>262020</v>
      </c>
      <c r="F92" s="223"/>
      <c r="G92" s="223">
        <v>10000</v>
      </c>
    </row>
    <row r="93" customHeight="1" spans="1:7">
      <c r="A93" s="224" t="s">
        <v>263</v>
      </c>
      <c r="B93" s="224" t="s">
        <v>264</v>
      </c>
      <c r="C93" s="222">
        <v>481991.81</v>
      </c>
      <c r="D93" s="223"/>
      <c r="E93" s="223"/>
      <c r="F93" s="223"/>
      <c r="G93" s="223">
        <v>481991.81</v>
      </c>
    </row>
    <row r="94" customHeight="1" spans="1:7">
      <c r="A94" s="225" t="s">
        <v>265</v>
      </c>
      <c r="B94" s="225" t="s">
        <v>266</v>
      </c>
      <c r="C94" s="222">
        <v>481991.81</v>
      </c>
      <c r="D94" s="223"/>
      <c r="E94" s="223"/>
      <c r="F94" s="223"/>
      <c r="G94" s="223">
        <v>481991.81</v>
      </c>
    </row>
    <row r="95" customHeight="1" spans="1:7">
      <c r="A95" s="224" t="s">
        <v>267</v>
      </c>
      <c r="B95" s="224" t="s">
        <v>268</v>
      </c>
      <c r="C95" s="222">
        <v>60000</v>
      </c>
      <c r="D95" s="223"/>
      <c r="E95" s="223"/>
      <c r="F95" s="223"/>
      <c r="G95" s="223">
        <v>60000</v>
      </c>
    </row>
    <row r="96" customHeight="1" spans="1:7">
      <c r="A96" s="225" t="s">
        <v>269</v>
      </c>
      <c r="B96" s="225" t="s">
        <v>270</v>
      </c>
      <c r="C96" s="222">
        <v>60000</v>
      </c>
      <c r="D96" s="223"/>
      <c r="E96" s="223"/>
      <c r="F96" s="223"/>
      <c r="G96" s="223">
        <v>60000</v>
      </c>
    </row>
    <row r="97" customHeight="1" spans="1:7">
      <c r="A97" s="224" t="s">
        <v>271</v>
      </c>
      <c r="B97" s="224" t="s">
        <v>272</v>
      </c>
      <c r="C97" s="222">
        <v>664500</v>
      </c>
      <c r="D97" s="223"/>
      <c r="E97" s="223"/>
      <c r="F97" s="223"/>
      <c r="G97" s="223">
        <v>664500</v>
      </c>
    </row>
    <row r="98" customHeight="1" spans="1:7">
      <c r="A98" s="225" t="s">
        <v>273</v>
      </c>
      <c r="B98" s="225" t="s">
        <v>272</v>
      </c>
      <c r="C98" s="222">
        <v>664500</v>
      </c>
      <c r="D98" s="223"/>
      <c r="E98" s="223"/>
      <c r="F98" s="223"/>
      <c r="G98" s="223">
        <v>664500</v>
      </c>
    </row>
    <row r="99" customHeight="1" spans="1:7">
      <c r="A99" s="136" t="s">
        <v>274</v>
      </c>
      <c r="B99" s="136" t="s">
        <v>275</v>
      </c>
      <c r="C99" s="222">
        <v>170000</v>
      </c>
      <c r="D99" s="223"/>
      <c r="E99" s="223"/>
      <c r="F99" s="223"/>
      <c r="G99" s="223">
        <v>170000</v>
      </c>
    </row>
    <row r="100" customHeight="1" spans="1:7">
      <c r="A100" s="224" t="s">
        <v>276</v>
      </c>
      <c r="B100" s="224" t="s">
        <v>277</v>
      </c>
      <c r="C100" s="222">
        <v>170000</v>
      </c>
      <c r="D100" s="223"/>
      <c r="E100" s="223"/>
      <c r="F100" s="223"/>
      <c r="G100" s="223">
        <v>170000</v>
      </c>
    </row>
    <row r="101" customHeight="1" spans="1:7">
      <c r="A101" s="225" t="s">
        <v>278</v>
      </c>
      <c r="B101" s="225" t="s">
        <v>113</v>
      </c>
      <c r="C101" s="222">
        <v>70000</v>
      </c>
      <c r="D101" s="223"/>
      <c r="E101" s="223"/>
      <c r="F101" s="223"/>
      <c r="G101" s="223">
        <v>70000</v>
      </c>
    </row>
    <row r="102" customHeight="1" spans="1:7">
      <c r="A102" s="225" t="s">
        <v>279</v>
      </c>
      <c r="B102" s="225" t="s">
        <v>280</v>
      </c>
      <c r="C102" s="222">
        <v>100000</v>
      </c>
      <c r="D102" s="223"/>
      <c r="E102" s="223"/>
      <c r="F102" s="223"/>
      <c r="G102" s="223">
        <v>100000</v>
      </c>
    </row>
    <row r="103" customHeight="1" spans="1:7">
      <c r="A103" s="136" t="s">
        <v>281</v>
      </c>
      <c r="B103" s="136" t="s">
        <v>282</v>
      </c>
      <c r="C103" s="222">
        <v>230000</v>
      </c>
      <c r="D103" s="223"/>
      <c r="E103" s="223"/>
      <c r="F103" s="223"/>
      <c r="G103" s="223">
        <v>230000</v>
      </c>
    </row>
    <row r="104" customHeight="1" spans="1:7">
      <c r="A104" s="224" t="s">
        <v>283</v>
      </c>
      <c r="B104" s="224" t="s">
        <v>284</v>
      </c>
      <c r="C104" s="222">
        <v>230000</v>
      </c>
      <c r="D104" s="223"/>
      <c r="E104" s="223"/>
      <c r="F104" s="223"/>
      <c r="G104" s="223">
        <v>230000</v>
      </c>
    </row>
    <row r="105" customHeight="1" spans="1:7">
      <c r="A105" s="225" t="s">
        <v>285</v>
      </c>
      <c r="B105" s="225" t="s">
        <v>286</v>
      </c>
      <c r="C105" s="222">
        <v>230000</v>
      </c>
      <c r="D105" s="223"/>
      <c r="E105" s="223"/>
      <c r="F105" s="223"/>
      <c r="G105" s="223">
        <v>230000</v>
      </c>
    </row>
    <row r="106" customHeight="1" spans="1:7">
      <c r="A106" s="136" t="s">
        <v>287</v>
      </c>
      <c r="B106" s="136" t="s">
        <v>288</v>
      </c>
      <c r="C106" s="222">
        <v>1731492</v>
      </c>
      <c r="D106" s="223">
        <v>1731492</v>
      </c>
      <c r="E106" s="223">
        <v>1731492</v>
      </c>
      <c r="F106" s="223"/>
      <c r="G106" s="223"/>
    </row>
    <row r="107" customHeight="1" spans="1:7">
      <c r="A107" s="224" t="s">
        <v>289</v>
      </c>
      <c r="B107" s="224" t="s">
        <v>290</v>
      </c>
      <c r="C107" s="222">
        <v>1731492</v>
      </c>
      <c r="D107" s="223">
        <v>1731492</v>
      </c>
      <c r="E107" s="223">
        <v>1731492</v>
      </c>
      <c r="F107" s="223"/>
      <c r="G107" s="223"/>
    </row>
    <row r="108" customHeight="1" spans="1:7">
      <c r="A108" s="225" t="s">
        <v>291</v>
      </c>
      <c r="B108" s="225" t="s">
        <v>292</v>
      </c>
      <c r="C108" s="222">
        <v>1731492</v>
      </c>
      <c r="D108" s="223">
        <v>1731492</v>
      </c>
      <c r="E108" s="223">
        <v>1731492</v>
      </c>
      <c r="F108" s="223"/>
      <c r="G108" s="223"/>
    </row>
    <row r="109" customHeight="1" spans="1:7">
      <c r="A109" s="187" t="s">
        <v>334</v>
      </c>
      <c r="B109" s="187"/>
      <c r="C109" s="222">
        <v>36130807.47</v>
      </c>
      <c r="D109" s="223">
        <v>29557740.12</v>
      </c>
      <c r="E109" s="222">
        <v>27446943.84</v>
      </c>
      <c r="F109" s="222">
        <v>2110796.28</v>
      </c>
      <c r="G109" s="222">
        <v>6573067.35</v>
      </c>
    </row>
  </sheetData>
  <mergeCells count="6">
    <mergeCell ref="A3:G3"/>
    <mergeCell ref="A5:B5"/>
    <mergeCell ref="D5:F5"/>
    <mergeCell ref="A109:B109"/>
    <mergeCell ref="C5:C6"/>
    <mergeCell ref="G5:G6"/>
  </mergeCells>
  <printOptions horizontalCentered="1"/>
  <pageMargins left="0.37" right="0.37" top="0.56" bottom="0.56" header="0.48" footer="0.48"/>
  <pageSetup paperSize="9" fitToHeight="10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8"/>
  <sheetViews>
    <sheetView showZeros="0" workbookViewId="0">
      <pane ySplit="1" topLeftCell="A2" activePane="bottomLeft" state="frozen"/>
      <selection/>
      <selection pane="bottomLeft" activeCell="F30" sqref="F30"/>
    </sheetView>
  </sheetViews>
  <sheetFormatPr defaultColWidth="10.375" defaultRowHeight="14.25" customHeight="1" outlineLevelRow="7" outlineLevelCol="5"/>
  <cols>
    <col min="1" max="6" width="28.125" style="1" customWidth="1"/>
    <col min="7" max="16384" width="10.375" style="1"/>
  </cols>
  <sheetData>
    <row r="1" customHeight="1" spans="1:6">
      <c r="A1" s="2"/>
      <c r="B1" s="2"/>
      <c r="C1" s="2"/>
      <c r="D1" s="2"/>
      <c r="E1" s="2"/>
      <c r="F1" s="2"/>
    </row>
    <row r="2" customHeight="1" spans="1:6">
      <c r="A2" s="45"/>
      <c r="B2" s="45"/>
      <c r="C2" s="45"/>
      <c r="D2" s="45"/>
      <c r="E2" s="44"/>
      <c r="F2" s="208" t="s">
        <v>335</v>
      </c>
    </row>
    <row r="3" ht="41.25" customHeight="1" spans="1:6">
      <c r="A3" s="209" t="str">
        <f>"2025"&amp;"年一般公共预算“三公”经费支出预算表"</f>
        <v>2025年一般公共预算“三公”经费支出预算表</v>
      </c>
      <c r="B3" s="45"/>
      <c r="C3" s="45"/>
      <c r="D3" s="45"/>
      <c r="E3" s="44"/>
      <c r="F3" s="45"/>
    </row>
    <row r="4" customHeight="1" spans="1:6">
      <c r="A4" s="210" t="s">
        <v>1</v>
      </c>
      <c r="B4" s="211"/>
      <c r="D4" s="45"/>
      <c r="E4" s="44"/>
      <c r="F4" s="49" t="s">
        <v>2</v>
      </c>
    </row>
    <row r="5" ht="27" customHeight="1" spans="1:6">
      <c r="A5" s="50" t="s">
        <v>336</v>
      </c>
      <c r="B5" s="50" t="s">
        <v>337</v>
      </c>
      <c r="C5" s="50" t="s">
        <v>338</v>
      </c>
      <c r="D5" s="50"/>
      <c r="E5" s="31"/>
      <c r="F5" s="50" t="s">
        <v>339</v>
      </c>
    </row>
    <row r="6" ht="28.5" customHeight="1" spans="1:6">
      <c r="A6" s="212"/>
      <c r="B6" s="52"/>
      <c r="C6" s="31" t="s">
        <v>58</v>
      </c>
      <c r="D6" s="31" t="s">
        <v>340</v>
      </c>
      <c r="E6" s="31" t="s">
        <v>341</v>
      </c>
      <c r="F6" s="51"/>
    </row>
    <row r="7" ht="17.25" customHeight="1" spans="1:6">
      <c r="A7" s="57" t="s">
        <v>83</v>
      </c>
      <c r="B7" s="57" t="s">
        <v>84</v>
      </c>
      <c r="C7" s="57" t="s">
        <v>85</v>
      </c>
      <c r="D7" s="57" t="s">
        <v>86</v>
      </c>
      <c r="E7" s="57" t="s">
        <v>87</v>
      </c>
      <c r="F7" s="57" t="s">
        <v>88</v>
      </c>
    </row>
    <row r="8" ht="17.25" customHeight="1" spans="1:6">
      <c r="A8" s="213">
        <v>88000</v>
      </c>
      <c r="B8" s="139"/>
      <c r="C8" s="141">
        <v>88000</v>
      </c>
      <c r="D8" s="141"/>
      <c r="E8" s="141">
        <v>88000</v>
      </c>
      <c r="F8" s="141"/>
    </row>
  </sheetData>
  <mergeCells count="6">
    <mergeCell ref="A3:F3"/>
    <mergeCell ref="A4:B4"/>
    <mergeCell ref="C5:E5"/>
    <mergeCell ref="A5:A6"/>
    <mergeCell ref="B5:B6"/>
    <mergeCell ref="F5:F6"/>
  </mergeCells>
  <pageMargins left="0.67" right="0.67" top="0.72" bottom="0.72" header="0.28" footer="0.28"/>
  <pageSetup paperSize="9" fitToWidth="0"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X116"/>
  <sheetViews>
    <sheetView showZeros="0" workbookViewId="0">
      <pane ySplit="1" topLeftCell="A93" activePane="bottomLeft" state="frozen"/>
      <selection/>
      <selection pane="bottomLeft" activeCell="E121" sqref="E121"/>
    </sheetView>
  </sheetViews>
  <sheetFormatPr defaultColWidth="9.125" defaultRowHeight="14.25" customHeight="1"/>
  <cols>
    <col min="1" max="2" width="32.875" customWidth="1"/>
    <col min="3" max="3" width="24.875" customWidth="1"/>
    <col min="4" max="4" width="31.25" customWidth="1"/>
    <col min="5" max="5" width="10.125" customWidth="1"/>
    <col min="6" max="6" width="17.625" customWidth="1"/>
    <col min="7" max="7" width="10.25" customWidth="1"/>
    <col min="8" max="8" width="23" customWidth="1"/>
    <col min="9" max="24" width="18.75" customWidth="1"/>
  </cols>
  <sheetData>
    <row r="1" customHeight="1" spans="1:24">
      <c r="A1" s="85"/>
      <c r="B1" s="85"/>
      <c r="C1" s="85"/>
      <c r="D1" s="85"/>
      <c r="E1" s="85"/>
      <c r="F1" s="85"/>
      <c r="G1" s="85"/>
      <c r="H1" s="85"/>
      <c r="I1" s="85"/>
      <c r="J1" s="85"/>
      <c r="K1" s="85"/>
      <c r="L1" s="85"/>
      <c r="M1" s="85"/>
      <c r="N1" s="85"/>
      <c r="O1" s="85"/>
      <c r="P1" s="85"/>
      <c r="Q1" s="85"/>
      <c r="R1" s="85"/>
      <c r="S1" s="85"/>
      <c r="T1" s="85"/>
      <c r="U1" s="85"/>
      <c r="V1" s="85"/>
      <c r="W1" s="85"/>
      <c r="X1" s="85"/>
    </row>
    <row r="2" ht="13.5" customHeight="1" spans="1:24">
      <c r="B2" s="170"/>
      <c r="C2" s="193"/>
      <c r="E2" s="194"/>
      <c r="F2" s="194"/>
      <c r="G2" s="194"/>
      <c r="H2" s="194"/>
      <c r="I2" s="87"/>
      <c r="J2" s="87"/>
      <c r="K2" s="87"/>
      <c r="L2" s="87"/>
      <c r="M2" s="87"/>
      <c r="N2" s="87"/>
      <c r="R2" s="87"/>
      <c r="V2" s="193"/>
      <c r="X2" s="128" t="s">
        <v>342</v>
      </c>
    </row>
    <row r="3" ht="45.75" customHeight="1" spans="1:24">
      <c r="A3" s="91" t="str">
        <f>"2025"&amp;"年部门基本支出预算表"</f>
        <v>2025年部门基本支出预算表</v>
      </c>
      <c r="B3" s="129"/>
      <c r="C3" s="91"/>
      <c r="D3" s="91"/>
      <c r="E3" s="91"/>
      <c r="F3" s="91"/>
      <c r="G3" s="91"/>
      <c r="H3" s="91"/>
      <c r="I3" s="91"/>
      <c r="J3" s="91"/>
      <c r="K3" s="91"/>
      <c r="L3" s="91"/>
      <c r="M3" s="91"/>
      <c r="N3" s="91"/>
      <c r="O3" s="129"/>
      <c r="P3" s="129"/>
      <c r="Q3" s="129"/>
      <c r="R3" s="91"/>
      <c r="S3" s="91"/>
      <c r="T3" s="91"/>
      <c r="U3" s="91"/>
      <c r="V3" s="91"/>
      <c r="W3" s="91"/>
      <c r="X3" s="91"/>
    </row>
    <row r="4" ht="18.75" customHeight="1" spans="1:24">
      <c r="A4" s="142" t="s">
        <v>1</v>
      </c>
      <c r="B4" s="173"/>
      <c r="C4" s="195"/>
      <c r="D4" s="195"/>
      <c r="E4" s="195"/>
      <c r="F4" s="195"/>
      <c r="G4" s="195"/>
      <c r="H4" s="195"/>
      <c r="I4" s="95"/>
      <c r="J4" s="95"/>
      <c r="K4" s="95"/>
      <c r="L4" s="95"/>
      <c r="M4" s="95"/>
      <c r="N4" s="95"/>
      <c r="O4" s="131"/>
      <c r="P4" s="131"/>
      <c r="Q4" s="131"/>
      <c r="R4" s="95"/>
      <c r="V4" s="193"/>
      <c r="X4" s="128" t="s">
        <v>2</v>
      </c>
    </row>
    <row r="5" ht="18" customHeight="1" spans="1:24">
      <c r="A5" s="174" t="s">
        <v>343</v>
      </c>
      <c r="B5" s="174" t="s">
        <v>344</v>
      </c>
      <c r="C5" s="174" t="s">
        <v>345</v>
      </c>
      <c r="D5" s="174" t="s">
        <v>346</v>
      </c>
      <c r="E5" s="174" t="s">
        <v>347</v>
      </c>
      <c r="F5" s="174" t="s">
        <v>348</v>
      </c>
      <c r="G5" s="174" t="s">
        <v>349</v>
      </c>
      <c r="H5" s="174" t="s">
        <v>350</v>
      </c>
      <c r="I5" s="196" t="s">
        <v>351</v>
      </c>
      <c r="J5" s="103" t="s">
        <v>351</v>
      </c>
      <c r="K5" s="103"/>
      <c r="L5" s="103"/>
      <c r="M5" s="103"/>
      <c r="N5" s="103"/>
      <c r="O5" s="177"/>
      <c r="P5" s="177"/>
      <c r="Q5" s="177"/>
      <c r="R5" s="102" t="s">
        <v>62</v>
      </c>
      <c r="S5" s="103" t="s">
        <v>63</v>
      </c>
      <c r="T5" s="103"/>
      <c r="U5" s="103"/>
      <c r="V5" s="103"/>
      <c r="W5" s="103"/>
      <c r="X5" s="104"/>
    </row>
    <row r="6" ht="18" customHeight="1" spans="1:24">
      <c r="A6" s="179"/>
      <c r="B6" s="180"/>
      <c r="C6" s="197"/>
      <c r="D6" s="179"/>
      <c r="E6" s="179"/>
      <c r="F6" s="179"/>
      <c r="G6" s="179"/>
      <c r="H6" s="179"/>
      <c r="I6" s="198" t="s">
        <v>352</v>
      </c>
      <c r="J6" s="196" t="s">
        <v>59</v>
      </c>
      <c r="K6" s="103"/>
      <c r="L6" s="103"/>
      <c r="M6" s="103"/>
      <c r="N6" s="104"/>
      <c r="O6" s="176" t="s">
        <v>353</v>
      </c>
      <c r="P6" s="177"/>
      <c r="Q6" s="178"/>
      <c r="R6" s="174" t="s">
        <v>62</v>
      </c>
      <c r="S6" s="196" t="s">
        <v>63</v>
      </c>
      <c r="T6" s="102" t="s">
        <v>65</v>
      </c>
      <c r="U6" s="103" t="s">
        <v>63</v>
      </c>
      <c r="V6" s="102" t="s">
        <v>67</v>
      </c>
      <c r="W6" s="102" t="s">
        <v>68</v>
      </c>
      <c r="X6" s="199" t="s">
        <v>69</v>
      </c>
    </row>
    <row r="7" ht="19.5" customHeight="1" spans="1:24">
      <c r="A7" s="180"/>
      <c r="B7" s="180"/>
      <c r="C7" s="180"/>
      <c r="D7" s="180"/>
      <c r="E7" s="180"/>
      <c r="F7" s="180"/>
      <c r="G7" s="180"/>
      <c r="H7" s="180"/>
      <c r="I7" s="180"/>
      <c r="J7" s="200" t="s">
        <v>354</v>
      </c>
      <c r="K7" s="174" t="s">
        <v>355</v>
      </c>
      <c r="L7" s="174" t="s">
        <v>356</v>
      </c>
      <c r="M7" s="174" t="s">
        <v>357</v>
      </c>
      <c r="N7" s="174" t="s">
        <v>358</v>
      </c>
      <c r="O7" s="174" t="s">
        <v>59</v>
      </c>
      <c r="P7" s="174" t="s">
        <v>60</v>
      </c>
      <c r="Q7" s="174" t="s">
        <v>61</v>
      </c>
      <c r="R7" s="180"/>
      <c r="S7" s="174" t="s">
        <v>58</v>
      </c>
      <c r="T7" s="174" t="s">
        <v>65</v>
      </c>
      <c r="U7" s="174" t="s">
        <v>359</v>
      </c>
      <c r="V7" s="174" t="s">
        <v>67</v>
      </c>
      <c r="W7" s="174" t="s">
        <v>68</v>
      </c>
      <c r="X7" s="174" t="s">
        <v>69</v>
      </c>
    </row>
    <row r="8" ht="37.5" customHeight="1" spans="1:24">
      <c r="A8" s="201"/>
      <c r="B8" s="116"/>
      <c r="C8" s="201"/>
      <c r="D8" s="201"/>
      <c r="E8" s="201"/>
      <c r="F8" s="201"/>
      <c r="G8" s="201"/>
      <c r="H8" s="201"/>
      <c r="I8" s="201"/>
      <c r="J8" s="202" t="s">
        <v>58</v>
      </c>
      <c r="K8" s="185" t="s">
        <v>360</v>
      </c>
      <c r="L8" s="185" t="s">
        <v>356</v>
      </c>
      <c r="M8" s="185" t="s">
        <v>357</v>
      </c>
      <c r="N8" s="185" t="s">
        <v>358</v>
      </c>
      <c r="O8" s="185" t="s">
        <v>356</v>
      </c>
      <c r="P8" s="185" t="s">
        <v>357</v>
      </c>
      <c r="Q8" s="185" t="s">
        <v>358</v>
      </c>
      <c r="R8" s="185" t="s">
        <v>62</v>
      </c>
      <c r="S8" s="185" t="s">
        <v>58</v>
      </c>
      <c r="T8" s="185" t="s">
        <v>65</v>
      </c>
      <c r="U8" s="185" t="s">
        <v>359</v>
      </c>
      <c r="V8" s="185" t="s">
        <v>67</v>
      </c>
      <c r="W8" s="185" t="s">
        <v>68</v>
      </c>
      <c r="X8" s="185" t="s">
        <v>69</v>
      </c>
    </row>
    <row r="9" customHeight="1" spans="1:24">
      <c r="A9" s="188">
        <v>1</v>
      </c>
      <c r="B9" s="188">
        <v>2</v>
      </c>
      <c r="C9" s="188">
        <v>3</v>
      </c>
      <c r="D9" s="188">
        <v>4</v>
      </c>
      <c r="E9" s="188">
        <v>5</v>
      </c>
      <c r="F9" s="188">
        <v>6</v>
      </c>
      <c r="G9" s="188">
        <v>7</v>
      </c>
      <c r="H9" s="188">
        <v>8</v>
      </c>
      <c r="I9" s="188">
        <v>9</v>
      </c>
      <c r="J9" s="188">
        <v>10</v>
      </c>
      <c r="K9" s="188">
        <v>11</v>
      </c>
      <c r="L9" s="188">
        <v>12</v>
      </c>
      <c r="M9" s="188">
        <v>13</v>
      </c>
      <c r="N9" s="188">
        <v>14</v>
      </c>
      <c r="O9" s="188">
        <v>15</v>
      </c>
      <c r="P9" s="188">
        <v>16</v>
      </c>
      <c r="Q9" s="188">
        <v>17</v>
      </c>
      <c r="R9" s="188">
        <v>18</v>
      </c>
      <c r="S9" s="188">
        <v>19</v>
      </c>
      <c r="T9" s="188">
        <v>20</v>
      </c>
      <c r="U9" s="188">
        <v>21</v>
      </c>
      <c r="V9" s="188">
        <v>22</v>
      </c>
      <c r="W9" s="188">
        <v>23</v>
      </c>
      <c r="X9" s="188">
        <v>24</v>
      </c>
    </row>
    <row r="10" ht="20.25" customHeight="1" spans="1:24">
      <c r="A10" s="203" t="s">
        <v>71</v>
      </c>
      <c r="B10" s="203" t="s">
        <v>71</v>
      </c>
      <c r="C10" s="265" t="s">
        <v>361</v>
      </c>
      <c r="D10" s="203" t="s">
        <v>362</v>
      </c>
      <c r="E10" s="203" t="s">
        <v>244</v>
      </c>
      <c r="F10" s="203" t="s">
        <v>113</v>
      </c>
      <c r="G10" s="203" t="s">
        <v>363</v>
      </c>
      <c r="H10" s="203" t="s">
        <v>364</v>
      </c>
      <c r="I10" s="205">
        <v>1119827.52</v>
      </c>
      <c r="J10" s="205">
        <v>1119827.52</v>
      </c>
      <c r="K10" s="26"/>
      <c r="L10" s="26"/>
      <c r="M10" s="26"/>
      <c r="N10" s="26"/>
      <c r="O10" s="205"/>
      <c r="P10" s="26"/>
      <c r="Q10" s="26"/>
      <c r="R10" s="26"/>
      <c r="S10" s="26"/>
      <c r="T10" s="26"/>
      <c r="U10" s="26"/>
      <c r="V10" s="26"/>
      <c r="W10" s="26"/>
      <c r="X10" s="26"/>
    </row>
    <row r="11" ht="20.25" customHeight="1" spans="1:24">
      <c r="A11" s="203" t="s">
        <v>71</v>
      </c>
      <c r="B11" s="203" t="s">
        <v>71</v>
      </c>
      <c r="C11" s="265" t="s">
        <v>361</v>
      </c>
      <c r="D11" s="203" t="s">
        <v>362</v>
      </c>
      <c r="E11" s="203" t="s">
        <v>244</v>
      </c>
      <c r="F11" s="203" t="s">
        <v>113</v>
      </c>
      <c r="G11" s="203" t="s">
        <v>363</v>
      </c>
      <c r="H11" s="203" t="s">
        <v>364</v>
      </c>
      <c r="I11" s="205">
        <v>168000</v>
      </c>
      <c r="J11" s="205">
        <v>168000</v>
      </c>
      <c r="K11" s="26"/>
      <c r="L11" s="26"/>
      <c r="M11" s="26"/>
      <c r="N11" s="26"/>
      <c r="O11" s="205"/>
      <c r="P11" s="26"/>
      <c r="Q11" s="26"/>
      <c r="R11" s="26"/>
      <c r="S11" s="26"/>
      <c r="T11" s="26"/>
      <c r="U11" s="26"/>
      <c r="V11" s="26"/>
      <c r="W11" s="26"/>
      <c r="X11" s="26"/>
    </row>
    <row r="12" ht="17.25" customHeight="1" spans="1:24">
      <c r="A12" s="203" t="s">
        <v>71</v>
      </c>
      <c r="B12" s="203" t="s">
        <v>71</v>
      </c>
      <c r="C12" s="265" t="s">
        <v>361</v>
      </c>
      <c r="D12" s="203" t="s">
        <v>362</v>
      </c>
      <c r="E12" s="203" t="s">
        <v>244</v>
      </c>
      <c r="F12" s="203" t="s">
        <v>113</v>
      </c>
      <c r="G12" s="203" t="s">
        <v>363</v>
      </c>
      <c r="H12" s="203" t="s">
        <v>364</v>
      </c>
      <c r="I12" s="205">
        <v>294768</v>
      </c>
      <c r="J12" s="205">
        <v>294768</v>
      </c>
      <c r="K12" s="26"/>
      <c r="L12" s="26"/>
      <c r="M12" s="26"/>
      <c r="N12" s="26"/>
      <c r="O12" s="205"/>
      <c r="P12" s="26"/>
      <c r="Q12" s="26"/>
      <c r="R12" s="26"/>
      <c r="S12" s="26"/>
      <c r="T12" s="26"/>
      <c r="U12" s="26"/>
      <c r="V12" s="26"/>
      <c r="W12" s="26"/>
      <c r="X12" s="26"/>
    </row>
    <row r="13" ht="17.25" customHeight="1" spans="1:24">
      <c r="A13" s="203" t="s">
        <v>71</v>
      </c>
      <c r="B13" s="203" t="s">
        <v>71</v>
      </c>
      <c r="C13" s="265" t="s">
        <v>361</v>
      </c>
      <c r="D13" s="203" t="s">
        <v>362</v>
      </c>
      <c r="E13" s="203" t="s">
        <v>244</v>
      </c>
      <c r="F13" s="203" t="s">
        <v>113</v>
      </c>
      <c r="G13" s="203" t="s">
        <v>363</v>
      </c>
      <c r="H13" s="203" t="s">
        <v>364</v>
      </c>
      <c r="I13" s="205">
        <v>61824</v>
      </c>
      <c r="J13" s="205">
        <v>61824</v>
      </c>
      <c r="K13" s="26"/>
      <c r="L13" s="26"/>
      <c r="M13" s="26"/>
      <c r="N13" s="26"/>
      <c r="O13" s="205"/>
      <c r="P13" s="26"/>
      <c r="Q13" s="26"/>
      <c r="R13" s="26"/>
      <c r="S13" s="26"/>
      <c r="T13" s="26"/>
      <c r="U13" s="26"/>
      <c r="V13" s="26"/>
      <c r="W13" s="26"/>
      <c r="X13" s="26"/>
    </row>
    <row r="14" ht="17.25" customHeight="1" spans="1:24">
      <c r="A14" s="203" t="s">
        <v>71</v>
      </c>
      <c r="B14" s="203" t="s">
        <v>71</v>
      </c>
      <c r="C14" s="265" t="s">
        <v>361</v>
      </c>
      <c r="D14" s="203" t="s">
        <v>362</v>
      </c>
      <c r="E14" s="203" t="s">
        <v>244</v>
      </c>
      <c r="F14" s="203" t="s">
        <v>113</v>
      </c>
      <c r="G14" s="203" t="s">
        <v>363</v>
      </c>
      <c r="H14" s="203" t="s">
        <v>364</v>
      </c>
      <c r="I14" s="205">
        <v>60168</v>
      </c>
      <c r="J14" s="205">
        <v>60168</v>
      </c>
      <c r="K14" s="26"/>
      <c r="L14" s="26"/>
      <c r="M14" s="26"/>
      <c r="N14" s="26"/>
      <c r="O14" s="205"/>
      <c r="P14" s="26"/>
      <c r="Q14" s="26"/>
      <c r="R14" s="26"/>
      <c r="S14" s="26"/>
      <c r="T14" s="26"/>
      <c r="U14" s="26"/>
      <c r="V14" s="26"/>
      <c r="W14" s="26"/>
      <c r="X14" s="26"/>
    </row>
    <row r="15" ht="17.25" customHeight="1" spans="1:24">
      <c r="A15" s="203" t="s">
        <v>71</v>
      </c>
      <c r="B15" s="203" t="s">
        <v>71</v>
      </c>
      <c r="C15" s="265" t="s">
        <v>361</v>
      </c>
      <c r="D15" s="203" t="s">
        <v>362</v>
      </c>
      <c r="E15" s="203" t="s">
        <v>244</v>
      </c>
      <c r="F15" s="203" t="s">
        <v>113</v>
      </c>
      <c r="G15" s="203" t="s">
        <v>363</v>
      </c>
      <c r="H15" s="203" t="s">
        <v>364</v>
      </c>
      <c r="I15" s="205">
        <v>56856</v>
      </c>
      <c r="J15" s="205">
        <v>56856</v>
      </c>
      <c r="K15" s="26"/>
      <c r="L15" s="26"/>
      <c r="M15" s="26"/>
      <c r="N15" s="26"/>
      <c r="O15" s="205"/>
      <c r="P15" s="26"/>
      <c r="Q15" s="26"/>
      <c r="R15" s="26"/>
      <c r="S15" s="26"/>
      <c r="T15" s="26"/>
      <c r="U15" s="26"/>
      <c r="V15" s="26"/>
      <c r="W15" s="26"/>
      <c r="X15" s="26"/>
    </row>
    <row r="16" ht="17.25" customHeight="1" spans="1:24">
      <c r="A16" s="203" t="s">
        <v>71</v>
      </c>
      <c r="B16" s="203" t="s">
        <v>71</v>
      </c>
      <c r="C16" s="265" t="s">
        <v>361</v>
      </c>
      <c r="D16" s="203" t="s">
        <v>362</v>
      </c>
      <c r="E16" s="203" t="s">
        <v>244</v>
      </c>
      <c r="F16" s="203" t="s">
        <v>113</v>
      </c>
      <c r="G16" s="203" t="s">
        <v>363</v>
      </c>
      <c r="H16" s="203" t="s">
        <v>364</v>
      </c>
      <c r="I16" s="205">
        <v>56856</v>
      </c>
      <c r="J16" s="205">
        <v>56856</v>
      </c>
      <c r="K16" s="26"/>
      <c r="L16" s="26"/>
      <c r="M16" s="26"/>
      <c r="N16" s="26"/>
      <c r="O16" s="205"/>
      <c r="P16" s="26"/>
      <c r="Q16" s="26"/>
      <c r="R16" s="26"/>
      <c r="S16" s="26"/>
      <c r="T16" s="26"/>
      <c r="U16" s="26"/>
      <c r="V16" s="26"/>
      <c r="W16" s="26"/>
      <c r="X16" s="26"/>
    </row>
    <row r="17" ht="17.25" customHeight="1" spans="1:24">
      <c r="A17" s="203" t="s">
        <v>71</v>
      </c>
      <c r="B17" s="203" t="s">
        <v>71</v>
      </c>
      <c r="C17" s="265" t="s">
        <v>361</v>
      </c>
      <c r="D17" s="203" t="s">
        <v>362</v>
      </c>
      <c r="E17" s="203" t="s">
        <v>244</v>
      </c>
      <c r="F17" s="203" t="s">
        <v>113</v>
      </c>
      <c r="G17" s="203" t="s">
        <v>363</v>
      </c>
      <c r="H17" s="203" t="s">
        <v>364</v>
      </c>
      <c r="I17" s="205">
        <v>61824</v>
      </c>
      <c r="J17" s="205">
        <v>61824</v>
      </c>
      <c r="K17" s="26"/>
      <c r="L17" s="26"/>
      <c r="M17" s="26"/>
      <c r="N17" s="26"/>
      <c r="O17" s="205"/>
      <c r="P17" s="26"/>
      <c r="Q17" s="26"/>
      <c r="R17" s="26"/>
      <c r="S17" s="26"/>
      <c r="T17" s="26"/>
      <c r="U17" s="26"/>
      <c r="V17" s="26"/>
      <c r="W17" s="26"/>
      <c r="X17" s="26"/>
    </row>
    <row r="18" ht="17.25" customHeight="1" spans="1:24">
      <c r="A18" s="203" t="s">
        <v>71</v>
      </c>
      <c r="B18" s="203" t="s">
        <v>71</v>
      </c>
      <c r="C18" s="265" t="s">
        <v>361</v>
      </c>
      <c r="D18" s="203" t="s">
        <v>362</v>
      </c>
      <c r="E18" s="203" t="s">
        <v>244</v>
      </c>
      <c r="F18" s="203" t="s">
        <v>113</v>
      </c>
      <c r="G18" s="203" t="s">
        <v>363</v>
      </c>
      <c r="H18" s="203" t="s">
        <v>364</v>
      </c>
      <c r="I18" s="205">
        <v>61824</v>
      </c>
      <c r="J18" s="205">
        <v>61824</v>
      </c>
      <c r="K18" s="26"/>
      <c r="L18" s="26"/>
      <c r="M18" s="26"/>
      <c r="N18" s="26"/>
      <c r="O18" s="205"/>
      <c r="P18" s="26"/>
      <c r="Q18" s="26"/>
      <c r="R18" s="26"/>
      <c r="S18" s="26"/>
      <c r="T18" s="26"/>
      <c r="U18" s="26"/>
      <c r="V18" s="26"/>
      <c r="W18" s="26"/>
      <c r="X18" s="26"/>
    </row>
    <row r="19" ht="17.25" customHeight="1" spans="1:24">
      <c r="A19" s="203" t="s">
        <v>71</v>
      </c>
      <c r="B19" s="203" t="s">
        <v>71</v>
      </c>
      <c r="C19" s="265" t="s">
        <v>361</v>
      </c>
      <c r="D19" s="203" t="s">
        <v>362</v>
      </c>
      <c r="E19" s="203" t="s">
        <v>244</v>
      </c>
      <c r="F19" s="203" t="s">
        <v>113</v>
      </c>
      <c r="G19" s="203" t="s">
        <v>363</v>
      </c>
      <c r="H19" s="203" t="s">
        <v>364</v>
      </c>
      <c r="I19" s="205">
        <v>58512</v>
      </c>
      <c r="J19" s="205">
        <v>58512</v>
      </c>
      <c r="K19" s="26"/>
      <c r="L19" s="26"/>
      <c r="M19" s="26"/>
      <c r="N19" s="26"/>
      <c r="O19" s="205"/>
      <c r="P19" s="26"/>
      <c r="Q19" s="26"/>
      <c r="R19" s="26"/>
      <c r="S19" s="26"/>
      <c r="T19" s="26"/>
      <c r="U19" s="26"/>
      <c r="V19" s="26"/>
      <c r="W19" s="26"/>
      <c r="X19" s="26"/>
    </row>
    <row r="20" ht="17.25" customHeight="1" spans="1:24">
      <c r="A20" s="203" t="s">
        <v>71</v>
      </c>
      <c r="B20" s="203" t="s">
        <v>71</v>
      </c>
      <c r="C20" s="265" t="s">
        <v>361</v>
      </c>
      <c r="D20" s="203" t="s">
        <v>362</v>
      </c>
      <c r="E20" s="203" t="s">
        <v>244</v>
      </c>
      <c r="F20" s="203" t="s">
        <v>113</v>
      </c>
      <c r="G20" s="203" t="s">
        <v>363</v>
      </c>
      <c r="H20" s="203" t="s">
        <v>364</v>
      </c>
      <c r="I20" s="205">
        <v>1522968</v>
      </c>
      <c r="J20" s="205">
        <v>1522968</v>
      </c>
      <c r="K20" s="26"/>
      <c r="L20" s="26"/>
      <c r="M20" s="26"/>
      <c r="N20" s="26"/>
      <c r="O20" s="205"/>
      <c r="P20" s="26"/>
      <c r="Q20" s="26"/>
      <c r="R20" s="26"/>
      <c r="S20" s="26"/>
      <c r="T20" s="26"/>
      <c r="U20" s="26"/>
      <c r="V20" s="26"/>
      <c r="W20" s="26"/>
      <c r="X20" s="26"/>
    </row>
    <row r="21" ht="17.25" customHeight="1" spans="1:24">
      <c r="A21" s="203" t="s">
        <v>71</v>
      </c>
      <c r="B21" s="203" t="s">
        <v>71</v>
      </c>
      <c r="C21" s="265" t="s">
        <v>361</v>
      </c>
      <c r="D21" s="203" t="s">
        <v>362</v>
      </c>
      <c r="E21" s="203" t="s">
        <v>244</v>
      </c>
      <c r="F21" s="203" t="s">
        <v>113</v>
      </c>
      <c r="G21" s="203" t="s">
        <v>363</v>
      </c>
      <c r="H21" s="203" t="s">
        <v>364</v>
      </c>
      <c r="I21" s="205">
        <v>305256</v>
      </c>
      <c r="J21" s="205">
        <v>305256</v>
      </c>
      <c r="K21" s="26"/>
      <c r="L21" s="26"/>
      <c r="M21" s="26"/>
      <c r="N21" s="26"/>
      <c r="O21" s="205"/>
      <c r="P21" s="26"/>
      <c r="Q21" s="26"/>
      <c r="R21" s="26"/>
      <c r="S21" s="26"/>
      <c r="T21" s="26"/>
      <c r="U21" s="26"/>
      <c r="V21" s="26"/>
      <c r="W21" s="26"/>
      <c r="X21" s="26"/>
    </row>
    <row r="22" ht="17.25" customHeight="1" spans="1:24">
      <c r="A22" s="203" t="s">
        <v>71</v>
      </c>
      <c r="B22" s="203" t="s">
        <v>71</v>
      </c>
      <c r="C22" s="265" t="s">
        <v>361</v>
      </c>
      <c r="D22" s="203" t="s">
        <v>362</v>
      </c>
      <c r="E22" s="203" t="s">
        <v>244</v>
      </c>
      <c r="F22" s="203" t="s">
        <v>113</v>
      </c>
      <c r="G22" s="203" t="s">
        <v>363</v>
      </c>
      <c r="H22" s="203" t="s">
        <v>364</v>
      </c>
      <c r="I22" s="205">
        <v>758448</v>
      </c>
      <c r="J22" s="205">
        <v>758448</v>
      </c>
      <c r="K22" s="26"/>
      <c r="L22" s="26"/>
      <c r="M22" s="26"/>
      <c r="N22" s="26"/>
      <c r="O22" s="205"/>
      <c r="P22" s="26"/>
      <c r="Q22" s="26"/>
      <c r="R22" s="26"/>
      <c r="S22" s="26"/>
      <c r="T22" s="26"/>
      <c r="U22" s="26"/>
      <c r="V22" s="26"/>
      <c r="W22" s="26"/>
      <c r="X22" s="26"/>
    </row>
    <row r="23" ht="17.25" customHeight="1" spans="1:24">
      <c r="A23" s="203" t="s">
        <v>71</v>
      </c>
      <c r="B23" s="203" t="s">
        <v>71</v>
      </c>
      <c r="C23" s="265" t="s">
        <v>361</v>
      </c>
      <c r="D23" s="203" t="s">
        <v>362</v>
      </c>
      <c r="E23" s="203" t="s">
        <v>244</v>
      </c>
      <c r="F23" s="203" t="s">
        <v>113</v>
      </c>
      <c r="G23" s="203" t="s">
        <v>363</v>
      </c>
      <c r="H23" s="203" t="s">
        <v>364</v>
      </c>
      <c r="I23" s="205">
        <v>408480</v>
      </c>
      <c r="J23" s="205">
        <v>408480</v>
      </c>
      <c r="K23" s="26"/>
      <c r="L23" s="26"/>
      <c r="M23" s="26"/>
      <c r="N23" s="26"/>
      <c r="O23" s="205"/>
      <c r="P23" s="26"/>
      <c r="Q23" s="26"/>
      <c r="R23" s="26"/>
      <c r="S23" s="26"/>
      <c r="T23" s="26"/>
      <c r="U23" s="26"/>
      <c r="V23" s="26"/>
      <c r="W23" s="26"/>
      <c r="X23" s="26"/>
    </row>
    <row r="24" ht="17.25" customHeight="1" spans="1:24">
      <c r="A24" s="203" t="s">
        <v>71</v>
      </c>
      <c r="B24" s="203" t="s">
        <v>71</v>
      </c>
      <c r="C24" s="265" t="s">
        <v>361</v>
      </c>
      <c r="D24" s="203" t="s">
        <v>362</v>
      </c>
      <c r="E24" s="203" t="s">
        <v>244</v>
      </c>
      <c r="F24" s="203" t="s">
        <v>113</v>
      </c>
      <c r="G24" s="203" t="s">
        <v>363</v>
      </c>
      <c r="H24" s="203" t="s">
        <v>364</v>
      </c>
      <c r="I24" s="205">
        <v>218400</v>
      </c>
      <c r="J24" s="205">
        <v>218400</v>
      </c>
      <c r="K24" s="26"/>
      <c r="L24" s="26"/>
      <c r="M24" s="26"/>
      <c r="N24" s="26"/>
      <c r="O24" s="205"/>
      <c r="P24" s="26"/>
      <c r="Q24" s="26"/>
      <c r="R24" s="26"/>
      <c r="S24" s="26"/>
      <c r="T24" s="26"/>
      <c r="U24" s="26"/>
      <c r="V24" s="26"/>
      <c r="W24" s="26"/>
      <c r="X24" s="26"/>
    </row>
    <row r="25" ht="17.25" customHeight="1" spans="1:24">
      <c r="A25" s="203" t="s">
        <v>71</v>
      </c>
      <c r="B25" s="203" t="s">
        <v>71</v>
      </c>
      <c r="C25" s="265" t="s">
        <v>361</v>
      </c>
      <c r="D25" s="203" t="s">
        <v>362</v>
      </c>
      <c r="E25" s="203" t="s">
        <v>244</v>
      </c>
      <c r="F25" s="203" t="s">
        <v>113</v>
      </c>
      <c r="G25" s="203" t="s">
        <v>363</v>
      </c>
      <c r="H25" s="203" t="s">
        <v>364</v>
      </c>
      <c r="I25" s="205">
        <v>697728</v>
      </c>
      <c r="J25" s="205">
        <v>697728</v>
      </c>
      <c r="K25" s="26"/>
      <c r="L25" s="26"/>
      <c r="M25" s="26"/>
      <c r="N25" s="26"/>
      <c r="O25" s="205"/>
      <c r="P25" s="26"/>
      <c r="Q25" s="26"/>
      <c r="R25" s="26"/>
      <c r="S25" s="26"/>
      <c r="T25" s="26"/>
      <c r="U25" s="26"/>
      <c r="V25" s="26"/>
      <c r="W25" s="26"/>
      <c r="X25" s="26"/>
    </row>
    <row r="26" ht="17.25" customHeight="1" spans="1:24">
      <c r="A26" s="203" t="s">
        <v>71</v>
      </c>
      <c r="B26" s="203" t="s">
        <v>71</v>
      </c>
      <c r="C26" s="265" t="s">
        <v>361</v>
      </c>
      <c r="D26" s="203" t="s">
        <v>362</v>
      </c>
      <c r="E26" s="203" t="s">
        <v>244</v>
      </c>
      <c r="F26" s="203" t="s">
        <v>113</v>
      </c>
      <c r="G26" s="203" t="s">
        <v>363</v>
      </c>
      <c r="H26" s="203" t="s">
        <v>364</v>
      </c>
      <c r="I26" s="205">
        <v>338400</v>
      </c>
      <c r="J26" s="205">
        <v>338400</v>
      </c>
      <c r="K26" s="26"/>
      <c r="L26" s="26"/>
      <c r="M26" s="26"/>
      <c r="N26" s="26"/>
      <c r="O26" s="205"/>
      <c r="P26" s="26"/>
      <c r="Q26" s="26"/>
      <c r="R26" s="26"/>
      <c r="S26" s="26"/>
      <c r="T26" s="26"/>
      <c r="U26" s="26"/>
      <c r="V26" s="26"/>
      <c r="W26" s="26"/>
      <c r="X26" s="26"/>
    </row>
    <row r="27" ht="17.25" customHeight="1" spans="1:24">
      <c r="A27" s="203" t="s">
        <v>71</v>
      </c>
      <c r="B27" s="203" t="s">
        <v>71</v>
      </c>
      <c r="C27" s="265" t="s">
        <v>361</v>
      </c>
      <c r="D27" s="203" t="s">
        <v>362</v>
      </c>
      <c r="E27" s="203" t="s">
        <v>244</v>
      </c>
      <c r="F27" s="203" t="s">
        <v>113</v>
      </c>
      <c r="G27" s="203" t="s">
        <v>363</v>
      </c>
      <c r="H27" s="203" t="s">
        <v>364</v>
      </c>
      <c r="I27" s="205">
        <v>55200</v>
      </c>
      <c r="J27" s="205">
        <v>55200</v>
      </c>
      <c r="K27" s="26"/>
      <c r="L27" s="26"/>
      <c r="M27" s="26"/>
      <c r="N27" s="26"/>
      <c r="O27" s="205"/>
      <c r="P27" s="26"/>
      <c r="Q27" s="26"/>
      <c r="R27" s="26"/>
      <c r="S27" s="26"/>
      <c r="T27" s="26"/>
      <c r="U27" s="26"/>
      <c r="V27" s="26"/>
      <c r="W27" s="26"/>
      <c r="X27" s="26"/>
    </row>
    <row r="28" ht="17.25" customHeight="1" spans="1:24">
      <c r="A28" s="203" t="s">
        <v>71</v>
      </c>
      <c r="B28" s="203" t="s">
        <v>71</v>
      </c>
      <c r="C28" s="265" t="s">
        <v>365</v>
      </c>
      <c r="D28" s="203" t="s">
        <v>366</v>
      </c>
      <c r="E28" s="203" t="s">
        <v>291</v>
      </c>
      <c r="F28" s="203" t="s">
        <v>292</v>
      </c>
      <c r="G28" s="203" t="s">
        <v>367</v>
      </c>
      <c r="H28" s="203" t="s">
        <v>292</v>
      </c>
      <c r="I28" s="205">
        <v>482604</v>
      </c>
      <c r="J28" s="205">
        <v>482604</v>
      </c>
      <c r="K28" s="26"/>
      <c r="L28" s="26"/>
      <c r="M28" s="26"/>
      <c r="N28" s="26"/>
      <c r="O28" s="205"/>
      <c r="P28" s="26"/>
      <c r="Q28" s="26"/>
      <c r="R28" s="26"/>
      <c r="S28" s="26"/>
      <c r="T28" s="26"/>
      <c r="U28" s="26"/>
      <c r="V28" s="26"/>
      <c r="W28" s="26"/>
      <c r="X28" s="26"/>
    </row>
    <row r="29" ht="17.25" customHeight="1" spans="1:24">
      <c r="A29" s="203" t="s">
        <v>71</v>
      </c>
      <c r="B29" s="203" t="s">
        <v>71</v>
      </c>
      <c r="C29" s="265" t="s">
        <v>368</v>
      </c>
      <c r="D29" s="203" t="s">
        <v>369</v>
      </c>
      <c r="E29" s="203" t="s">
        <v>110</v>
      </c>
      <c r="F29" s="203" t="s">
        <v>111</v>
      </c>
      <c r="G29" s="203" t="s">
        <v>370</v>
      </c>
      <c r="H29" s="203" t="s">
        <v>371</v>
      </c>
      <c r="I29" s="205">
        <v>16800</v>
      </c>
      <c r="J29" s="205">
        <v>16800</v>
      </c>
      <c r="K29" s="26"/>
      <c r="L29" s="26"/>
      <c r="M29" s="26"/>
      <c r="N29" s="26"/>
      <c r="O29" s="205"/>
      <c r="P29" s="26"/>
      <c r="Q29" s="26"/>
      <c r="R29" s="26"/>
      <c r="S29" s="26"/>
      <c r="T29" s="26"/>
      <c r="U29" s="26"/>
      <c r="V29" s="26"/>
      <c r="W29" s="26"/>
      <c r="X29" s="26"/>
    </row>
    <row r="30" ht="17.25" customHeight="1" spans="1:24">
      <c r="A30" s="203" t="s">
        <v>71</v>
      </c>
      <c r="B30" s="203" t="s">
        <v>71</v>
      </c>
      <c r="C30" s="265" t="s">
        <v>372</v>
      </c>
      <c r="D30" s="203" t="s">
        <v>373</v>
      </c>
      <c r="E30" s="203" t="s">
        <v>110</v>
      </c>
      <c r="F30" s="203" t="s">
        <v>111</v>
      </c>
      <c r="G30" s="203" t="s">
        <v>374</v>
      </c>
      <c r="H30" s="203" t="s">
        <v>375</v>
      </c>
      <c r="I30" s="205">
        <v>42084</v>
      </c>
      <c r="J30" s="205">
        <v>42084</v>
      </c>
      <c r="K30" s="26"/>
      <c r="L30" s="26"/>
      <c r="M30" s="26"/>
      <c r="N30" s="26"/>
      <c r="O30" s="205"/>
      <c r="P30" s="26"/>
      <c r="Q30" s="26"/>
      <c r="R30" s="26"/>
      <c r="S30" s="26"/>
      <c r="T30" s="26"/>
      <c r="U30" s="26"/>
      <c r="V30" s="26"/>
      <c r="W30" s="26"/>
      <c r="X30" s="26"/>
    </row>
    <row r="31" ht="17.25" customHeight="1" spans="1:24">
      <c r="A31" s="203" t="s">
        <v>71</v>
      </c>
      <c r="B31" s="203" t="s">
        <v>71</v>
      </c>
      <c r="C31" s="265" t="s">
        <v>372</v>
      </c>
      <c r="D31" s="203" t="s">
        <v>373</v>
      </c>
      <c r="E31" s="203" t="s">
        <v>110</v>
      </c>
      <c r="F31" s="203" t="s">
        <v>111</v>
      </c>
      <c r="G31" s="203" t="s">
        <v>374</v>
      </c>
      <c r="H31" s="203" t="s">
        <v>375</v>
      </c>
      <c r="I31" s="205">
        <v>10248</v>
      </c>
      <c r="J31" s="205">
        <v>10248</v>
      </c>
      <c r="K31" s="26"/>
      <c r="L31" s="26"/>
      <c r="M31" s="26"/>
      <c r="N31" s="26"/>
      <c r="O31" s="205"/>
      <c r="P31" s="26"/>
      <c r="Q31" s="26"/>
      <c r="R31" s="26"/>
      <c r="S31" s="26"/>
      <c r="T31" s="26"/>
      <c r="U31" s="26"/>
      <c r="V31" s="26"/>
      <c r="W31" s="26"/>
      <c r="X31" s="26"/>
    </row>
    <row r="32" ht="17.25" customHeight="1" spans="1:24">
      <c r="A32" s="203" t="s">
        <v>71</v>
      </c>
      <c r="B32" s="203" t="s">
        <v>71</v>
      </c>
      <c r="C32" s="265" t="s">
        <v>372</v>
      </c>
      <c r="D32" s="203" t="s">
        <v>373</v>
      </c>
      <c r="E32" s="203" t="s">
        <v>110</v>
      </c>
      <c r="F32" s="203" t="s">
        <v>111</v>
      </c>
      <c r="G32" s="203" t="s">
        <v>374</v>
      </c>
      <c r="H32" s="203" t="s">
        <v>375</v>
      </c>
      <c r="I32" s="205">
        <v>884616</v>
      </c>
      <c r="J32" s="205">
        <v>884616</v>
      </c>
      <c r="K32" s="26"/>
      <c r="L32" s="26"/>
      <c r="M32" s="26"/>
      <c r="N32" s="26"/>
      <c r="O32" s="205"/>
      <c r="P32" s="26"/>
      <c r="Q32" s="26"/>
      <c r="R32" s="26"/>
      <c r="S32" s="26"/>
      <c r="T32" s="26"/>
      <c r="U32" s="26"/>
      <c r="V32" s="26"/>
      <c r="W32" s="26"/>
      <c r="X32" s="26"/>
    </row>
    <row r="33" ht="17.25" customHeight="1" spans="1:24">
      <c r="A33" s="203" t="s">
        <v>71</v>
      </c>
      <c r="B33" s="203" t="s">
        <v>71</v>
      </c>
      <c r="C33" s="265" t="s">
        <v>372</v>
      </c>
      <c r="D33" s="203" t="s">
        <v>373</v>
      </c>
      <c r="E33" s="203" t="s">
        <v>110</v>
      </c>
      <c r="F33" s="203" t="s">
        <v>111</v>
      </c>
      <c r="G33" s="203" t="s">
        <v>374</v>
      </c>
      <c r="H33" s="203" t="s">
        <v>375</v>
      </c>
      <c r="I33" s="205">
        <v>204960</v>
      </c>
      <c r="J33" s="205">
        <v>204960</v>
      </c>
      <c r="K33" s="26"/>
      <c r="L33" s="26"/>
      <c r="M33" s="26"/>
      <c r="N33" s="26"/>
      <c r="O33" s="205"/>
      <c r="P33" s="26"/>
      <c r="Q33" s="26"/>
      <c r="R33" s="26"/>
      <c r="S33" s="26"/>
      <c r="T33" s="26"/>
      <c r="U33" s="26"/>
      <c r="V33" s="26"/>
      <c r="W33" s="26"/>
      <c r="X33" s="26"/>
    </row>
    <row r="34" ht="17.25" customHeight="1" spans="1:24">
      <c r="A34" s="203" t="s">
        <v>71</v>
      </c>
      <c r="B34" s="203" t="s">
        <v>71</v>
      </c>
      <c r="C34" s="265" t="s">
        <v>372</v>
      </c>
      <c r="D34" s="203" t="s">
        <v>373</v>
      </c>
      <c r="E34" s="203" t="s">
        <v>120</v>
      </c>
      <c r="F34" s="203" t="s">
        <v>121</v>
      </c>
      <c r="G34" s="203" t="s">
        <v>374</v>
      </c>
      <c r="H34" s="203" t="s">
        <v>375</v>
      </c>
      <c r="I34" s="205">
        <v>40992</v>
      </c>
      <c r="J34" s="205">
        <v>40992</v>
      </c>
      <c r="K34" s="26"/>
      <c r="L34" s="26"/>
      <c r="M34" s="26"/>
      <c r="N34" s="26"/>
      <c r="O34" s="205"/>
      <c r="P34" s="26"/>
      <c r="Q34" s="26"/>
      <c r="R34" s="26"/>
      <c r="S34" s="26"/>
      <c r="T34" s="26"/>
      <c r="U34" s="26"/>
      <c r="V34" s="26"/>
      <c r="W34" s="26"/>
      <c r="X34" s="26"/>
    </row>
    <row r="35" ht="17.25" customHeight="1" spans="1:24">
      <c r="A35" s="203" t="s">
        <v>71</v>
      </c>
      <c r="B35" s="203" t="s">
        <v>71</v>
      </c>
      <c r="C35" s="265" t="s">
        <v>372</v>
      </c>
      <c r="D35" s="203" t="s">
        <v>373</v>
      </c>
      <c r="E35" s="203" t="s">
        <v>120</v>
      </c>
      <c r="F35" s="203" t="s">
        <v>121</v>
      </c>
      <c r="G35" s="203" t="s">
        <v>374</v>
      </c>
      <c r="H35" s="203" t="s">
        <v>375</v>
      </c>
      <c r="I35" s="205">
        <v>168696</v>
      </c>
      <c r="J35" s="205">
        <v>168696</v>
      </c>
      <c r="K35" s="26"/>
      <c r="L35" s="26"/>
      <c r="M35" s="26"/>
      <c r="N35" s="26"/>
      <c r="O35" s="205"/>
      <c r="P35" s="26"/>
      <c r="Q35" s="26"/>
      <c r="R35" s="26"/>
      <c r="S35" s="26"/>
      <c r="T35" s="26"/>
      <c r="U35" s="26"/>
      <c r="V35" s="26"/>
      <c r="W35" s="26"/>
      <c r="X35" s="26"/>
    </row>
    <row r="36" ht="17.25" customHeight="1" spans="1:24">
      <c r="A36" s="203" t="s">
        <v>71</v>
      </c>
      <c r="B36" s="203" t="s">
        <v>71</v>
      </c>
      <c r="C36" s="265" t="s">
        <v>372</v>
      </c>
      <c r="D36" s="203" t="s">
        <v>373</v>
      </c>
      <c r="E36" s="203" t="s">
        <v>167</v>
      </c>
      <c r="F36" s="203" t="s">
        <v>111</v>
      </c>
      <c r="G36" s="203" t="s">
        <v>374</v>
      </c>
      <c r="H36" s="203" t="s">
        <v>375</v>
      </c>
      <c r="I36" s="205">
        <v>289944</v>
      </c>
      <c r="J36" s="205">
        <v>289944</v>
      </c>
      <c r="K36" s="26"/>
      <c r="L36" s="26"/>
      <c r="M36" s="26"/>
      <c r="N36" s="26"/>
      <c r="O36" s="205"/>
      <c r="P36" s="26"/>
      <c r="Q36" s="26"/>
      <c r="R36" s="26"/>
      <c r="S36" s="26"/>
      <c r="T36" s="26"/>
      <c r="U36" s="26"/>
      <c r="V36" s="26"/>
      <c r="W36" s="26"/>
      <c r="X36" s="26"/>
    </row>
    <row r="37" ht="17.25" customHeight="1" spans="1:24">
      <c r="A37" s="203" t="s">
        <v>71</v>
      </c>
      <c r="B37" s="203" t="s">
        <v>71</v>
      </c>
      <c r="C37" s="265" t="s">
        <v>372</v>
      </c>
      <c r="D37" s="203" t="s">
        <v>373</v>
      </c>
      <c r="E37" s="203" t="s">
        <v>167</v>
      </c>
      <c r="F37" s="203" t="s">
        <v>111</v>
      </c>
      <c r="G37" s="203" t="s">
        <v>374</v>
      </c>
      <c r="H37" s="203" t="s">
        <v>375</v>
      </c>
      <c r="I37" s="205">
        <v>61488</v>
      </c>
      <c r="J37" s="205">
        <v>61488</v>
      </c>
      <c r="K37" s="26"/>
      <c r="L37" s="26"/>
      <c r="M37" s="26"/>
      <c r="N37" s="26"/>
      <c r="O37" s="205"/>
      <c r="P37" s="26"/>
      <c r="Q37" s="26"/>
      <c r="R37" s="26"/>
      <c r="S37" s="26"/>
      <c r="T37" s="26"/>
      <c r="U37" s="26"/>
      <c r="V37" s="26"/>
      <c r="W37" s="26"/>
      <c r="X37" s="26"/>
    </row>
    <row r="38" ht="17.25" customHeight="1" spans="1:24">
      <c r="A38" s="203" t="s">
        <v>71</v>
      </c>
      <c r="B38" s="203" t="s">
        <v>71</v>
      </c>
      <c r="C38" s="265" t="s">
        <v>372</v>
      </c>
      <c r="D38" s="203" t="s">
        <v>373</v>
      </c>
      <c r="E38" s="203" t="s">
        <v>196</v>
      </c>
      <c r="F38" s="203" t="s">
        <v>197</v>
      </c>
      <c r="G38" s="203" t="s">
        <v>374</v>
      </c>
      <c r="H38" s="203" t="s">
        <v>375</v>
      </c>
      <c r="I38" s="205">
        <v>30744</v>
      </c>
      <c r="J38" s="205">
        <v>30744</v>
      </c>
      <c r="K38" s="26"/>
      <c r="L38" s="26"/>
      <c r="M38" s="26"/>
      <c r="N38" s="26"/>
      <c r="O38" s="205"/>
      <c r="P38" s="26"/>
      <c r="Q38" s="26"/>
      <c r="R38" s="26"/>
      <c r="S38" s="26"/>
      <c r="T38" s="26"/>
      <c r="U38" s="26"/>
      <c r="V38" s="26"/>
      <c r="W38" s="26"/>
      <c r="X38" s="26"/>
    </row>
    <row r="39" ht="17.25" customHeight="1" spans="1:24">
      <c r="A39" s="203" t="s">
        <v>71</v>
      </c>
      <c r="B39" s="203" t="s">
        <v>71</v>
      </c>
      <c r="C39" s="265" t="s">
        <v>372</v>
      </c>
      <c r="D39" s="203" t="s">
        <v>373</v>
      </c>
      <c r="E39" s="203" t="s">
        <v>196</v>
      </c>
      <c r="F39" s="203" t="s">
        <v>197</v>
      </c>
      <c r="G39" s="203" t="s">
        <v>374</v>
      </c>
      <c r="H39" s="203" t="s">
        <v>375</v>
      </c>
      <c r="I39" s="205">
        <v>126372</v>
      </c>
      <c r="J39" s="205">
        <v>126372</v>
      </c>
      <c r="K39" s="26"/>
      <c r="L39" s="26"/>
      <c r="M39" s="26"/>
      <c r="N39" s="26"/>
      <c r="O39" s="205"/>
      <c r="P39" s="26"/>
      <c r="Q39" s="26"/>
      <c r="R39" s="26"/>
      <c r="S39" s="26"/>
      <c r="T39" s="26"/>
      <c r="U39" s="26"/>
      <c r="V39" s="26"/>
      <c r="W39" s="26"/>
      <c r="X39" s="26"/>
    </row>
    <row r="40" ht="17.25" customHeight="1" spans="1:24">
      <c r="A40" s="203" t="s">
        <v>71</v>
      </c>
      <c r="B40" s="203" t="s">
        <v>71</v>
      </c>
      <c r="C40" s="265" t="s">
        <v>372</v>
      </c>
      <c r="D40" s="203" t="s">
        <v>373</v>
      </c>
      <c r="E40" s="203" t="s">
        <v>245</v>
      </c>
      <c r="F40" s="203" t="s">
        <v>246</v>
      </c>
      <c r="G40" s="203" t="s">
        <v>374</v>
      </c>
      <c r="H40" s="203" t="s">
        <v>375</v>
      </c>
      <c r="I40" s="205">
        <v>491172</v>
      </c>
      <c r="J40" s="205">
        <v>491172</v>
      </c>
      <c r="K40" s="26"/>
      <c r="L40" s="26"/>
      <c r="M40" s="26"/>
      <c r="N40" s="26"/>
      <c r="O40" s="205"/>
      <c r="P40" s="26"/>
      <c r="Q40" s="26"/>
      <c r="R40" s="26"/>
      <c r="S40" s="26"/>
      <c r="T40" s="26"/>
      <c r="U40" s="26"/>
      <c r="V40" s="26"/>
      <c r="W40" s="26"/>
      <c r="X40" s="26"/>
    </row>
    <row r="41" ht="17.25" customHeight="1" spans="1:24">
      <c r="A41" s="203" t="s">
        <v>71</v>
      </c>
      <c r="B41" s="203" t="s">
        <v>71</v>
      </c>
      <c r="C41" s="265" t="s">
        <v>372</v>
      </c>
      <c r="D41" s="203" t="s">
        <v>373</v>
      </c>
      <c r="E41" s="203" t="s">
        <v>245</v>
      </c>
      <c r="F41" s="203" t="s">
        <v>246</v>
      </c>
      <c r="G41" s="203" t="s">
        <v>374</v>
      </c>
      <c r="H41" s="203" t="s">
        <v>375</v>
      </c>
      <c r="I41" s="205">
        <v>133224</v>
      </c>
      <c r="J41" s="205">
        <v>133224</v>
      </c>
      <c r="K41" s="26"/>
      <c r="L41" s="26"/>
      <c r="M41" s="26"/>
      <c r="N41" s="26"/>
      <c r="O41" s="205"/>
      <c r="P41" s="26"/>
      <c r="Q41" s="26"/>
      <c r="R41" s="26"/>
      <c r="S41" s="26"/>
      <c r="T41" s="26"/>
      <c r="U41" s="26"/>
      <c r="V41" s="26"/>
      <c r="W41" s="26"/>
      <c r="X41" s="26"/>
    </row>
    <row r="42" ht="17.25" customHeight="1" spans="1:24">
      <c r="A42" s="203" t="s">
        <v>71</v>
      </c>
      <c r="B42" s="203" t="s">
        <v>71</v>
      </c>
      <c r="C42" s="265" t="s">
        <v>372</v>
      </c>
      <c r="D42" s="203" t="s">
        <v>373</v>
      </c>
      <c r="E42" s="203" t="s">
        <v>261</v>
      </c>
      <c r="F42" s="203" t="s">
        <v>262</v>
      </c>
      <c r="G42" s="203" t="s">
        <v>374</v>
      </c>
      <c r="H42" s="203" t="s">
        <v>375</v>
      </c>
      <c r="I42" s="205">
        <v>210780</v>
      </c>
      <c r="J42" s="205">
        <v>210780</v>
      </c>
      <c r="K42" s="26"/>
      <c r="L42" s="26"/>
      <c r="M42" s="26"/>
      <c r="N42" s="26"/>
      <c r="O42" s="205"/>
      <c r="P42" s="26"/>
      <c r="Q42" s="26"/>
      <c r="R42" s="26"/>
      <c r="S42" s="26"/>
      <c r="T42" s="26"/>
      <c r="U42" s="26"/>
      <c r="V42" s="26"/>
      <c r="W42" s="26"/>
      <c r="X42" s="26"/>
    </row>
    <row r="43" ht="17.25" customHeight="1" spans="1:24">
      <c r="A43" s="203" t="s">
        <v>71</v>
      </c>
      <c r="B43" s="203" t="s">
        <v>71</v>
      </c>
      <c r="C43" s="265" t="s">
        <v>372</v>
      </c>
      <c r="D43" s="203" t="s">
        <v>373</v>
      </c>
      <c r="E43" s="203" t="s">
        <v>261</v>
      </c>
      <c r="F43" s="203" t="s">
        <v>262</v>
      </c>
      <c r="G43" s="203" t="s">
        <v>374</v>
      </c>
      <c r="H43" s="203" t="s">
        <v>375</v>
      </c>
      <c r="I43" s="205">
        <v>51240</v>
      </c>
      <c r="J43" s="205">
        <v>51240</v>
      </c>
      <c r="K43" s="26"/>
      <c r="L43" s="26"/>
      <c r="M43" s="26"/>
      <c r="N43" s="26"/>
      <c r="O43" s="205"/>
      <c r="P43" s="26"/>
      <c r="Q43" s="26"/>
      <c r="R43" s="26"/>
      <c r="S43" s="26"/>
      <c r="T43" s="26"/>
      <c r="U43" s="26"/>
      <c r="V43" s="26"/>
      <c r="W43" s="26"/>
      <c r="X43" s="26"/>
    </row>
    <row r="44" ht="17.25" customHeight="1" spans="1:24">
      <c r="A44" s="203" t="s">
        <v>71</v>
      </c>
      <c r="B44" s="203" t="s">
        <v>71</v>
      </c>
      <c r="C44" s="265" t="s">
        <v>376</v>
      </c>
      <c r="D44" s="203" t="s">
        <v>377</v>
      </c>
      <c r="E44" s="203" t="s">
        <v>110</v>
      </c>
      <c r="F44" s="203" t="s">
        <v>111</v>
      </c>
      <c r="G44" s="203" t="s">
        <v>378</v>
      </c>
      <c r="H44" s="203" t="s">
        <v>379</v>
      </c>
      <c r="I44" s="205">
        <v>1575000</v>
      </c>
      <c r="J44" s="205">
        <v>1575000</v>
      </c>
      <c r="K44" s="26"/>
      <c r="L44" s="26"/>
      <c r="M44" s="26"/>
      <c r="N44" s="26"/>
      <c r="O44" s="205"/>
      <c r="P44" s="26"/>
      <c r="Q44" s="26"/>
      <c r="R44" s="26"/>
      <c r="S44" s="26"/>
      <c r="T44" s="26"/>
      <c r="U44" s="26"/>
      <c r="V44" s="26"/>
      <c r="W44" s="26"/>
      <c r="X44" s="26"/>
    </row>
    <row r="45" ht="17.25" customHeight="1" spans="1:24">
      <c r="A45" s="203" t="s">
        <v>71</v>
      </c>
      <c r="B45" s="203" t="s">
        <v>71</v>
      </c>
      <c r="C45" s="265" t="s">
        <v>376</v>
      </c>
      <c r="D45" s="203" t="s">
        <v>377</v>
      </c>
      <c r="E45" s="203" t="s">
        <v>110</v>
      </c>
      <c r="F45" s="203" t="s">
        <v>111</v>
      </c>
      <c r="G45" s="203" t="s">
        <v>380</v>
      </c>
      <c r="H45" s="203" t="s">
        <v>381</v>
      </c>
      <c r="I45" s="205">
        <v>810000</v>
      </c>
      <c r="J45" s="205">
        <v>810000</v>
      </c>
      <c r="K45" s="26"/>
      <c r="L45" s="26"/>
      <c r="M45" s="26"/>
      <c r="N45" s="26"/>
      <c r="O45" s="205"/>
      <c r="P45" s="26"/>
      <c r="Q45" s="26"/>
      <c r="R45" s="26"/>
      <c r="S45" s="26"/>
      <c r="T45" s="26"/>
      <c r="U45" s="26"/>
      <c r="V45" s="26"/>
      <c r="W45" s="26"/>
      <c r="X45" s="26"/>
    </row>
    <row r="46" ht="17.25" customHeight="1" spans="1:24">
      <c r="A46" s="203" t="s">
        <v>71</v>
      </c>
      <c r="B46" s="203" t="s">
        <v>71</v>
      </c>
      <c r="C46" s="265" t="s">
        <v>382</v>
      </c>
      <c r="D46" s="203" t="s">
        <v>383</v>
      </c>
      <c r="E46" s="203" t="s">
        <v>110</v>
      </c>
      <c r="F46" s="203" t="s">
        <v>111</v>
      </c>
      <c r="G46" s="203" t="s">
        <v>384</v>
      </c>
      <c r="H46" s="203" t="s">
        <v>385</v>
      </c>
      <c r="I46" s="205">
        <v>1833204</v>
      </c>
      <c r="J46" s="205">
        <v>1833204</v>
      </c>
      <c r="K46" s="26"/>
      <c r="L46" s="26"/>
      <c r="M46" s="26"/>
      <c r="N46" s="26"/>
      <c r="O46" s="205"/>
      <c r="P46" s="26"/>
      <c r="Q46" s="26"/>
      <c r="R46" s="26"/>
      <c r="S46" s="26"/>
      <c r="T46" s="26"/>
      <c r="U46" s="26"/>
      <c r="V46" s="26"/>
      <c r="W46" s="26"/>
      <c r="X46" s="26"/>
    </row>
    <row r="47" ht="17.25" customHeight="1" spans="1:24">
      <c r="A47" s="203" t="s">
        <v>71</v>
      </c>
      <c r="B47" s="203" t="s">
        <v>71</v>
      </c>
      <c r="C47" s="265" t="s">
        <v>382</v>
      </c>
      <c r="D47" s="203" t="s">
        <v>383</v>
      </c>
      <c r="E47" s="203" t="s">
        <v>110</v>
      </c>
      <c r="F47" s="203" t="s">
        <v>111</v>
      </c>
      <c r="G47" s="203" t="s">
        <v>386</v>
      </c>
      <c r="H47" s="203" t="s">
        <v>387</v>
      </c>
      <c r="I47" s="205">
        <v>925272</v>
      </c>
      <c r="J47" s="205">
        <v>925272</v>
      </c>
      <c r="K47" s="26"/>
      <c r="L47" s="26"/>
      <c r="M47" s="26"/>
      <c r="N47" s="26"/>
      <c r="O47" s="205"/>
      <c r="P47" s="26"/>
      <c r="Q47" s="26"/>
      <c r="R47" s="26"/>
      <c r="S47" s="26"/>
      <c r="T47" s="26"/>
      <c r="U47" s="26"/>
      <c r="V47" s="26"/>
      <c r="W47" s="26"/>
      <c r="X47" s="26"/>
    </row>
    <row r="48" ht="17.25" customHeight="1" spans="1:24">
      <c r="A48" s="203" t="s">
        <v>71</v>
      </c>
      <c r="B48" s="203" t="s">
        <v>71</v>
      </c>
      <c r="C48" s="265" t="s">
        <v>382</v>
      </c>
      <c r="D48" s="203" t="s">
        <v>383</v>
      </c>
      <c r="E48" s="203" t="s">
        <v>110</v>
      </c>
      <c r="F48" s="203" t="s">
        <v>111</v>
      </c>
      <c r="G48" s="203" t="s">
        <v>386</v>
      </c>
      <c r="H48" s="203" t="s">
        <v>387</v>
      </c>
      <c r="I48" s="205">
        <v>270000</v>
      </c>
      <c r="J48" s="205">
        <v>270000</v>
      </c>
      <c r="K48" s="26"/>
      <c r="L48" s="26"/>
      <c r="M48" s="26"/>
      <c r="N48" s="26"/>
      <c r="O48" s="205"/>
      <c r="P48" s="26"/>
      <c r="Q48" s="26"/>
      <c r="R48" s="26"/>
      <c r="S48" s="26"/>
      <c r="T48" s="26"/>
      <c r="U48" s="26"/>
      <c r="V48" s="26"/>
      <c r="W48" s="26"/>
      <c r="X48" s="26"/>
    </row>
    <row r="49" ht="17.25" customHeight="1" spans="1:24">
      <c r="A49" s="203" t="s">
        <v>71</v>
      </c>
      <c r="B49" s="203" t="s">
        <v>71</v>
      </c>
      <c r="C49" s="265" t="s">
        <v>382</v>
      </c>
      <c r="D49" s="203" t="s">
        <v>383</v>
      </c>
      <c r="E49" s="203" t="s">
        <v>110</v>
      </c>
      <c r="F49" s="203" t="s">
        <v>111</v>
      </c>
      <c r="G49" s="203" t="s">
        <v>378</v>
      </c>
      <c r="H49" s="203" t="s">
        <v>379</v>
      </c>
      <c r="I49" s="205">
        <v>152767</v>
      </c>
      <c r="J49" s="205">
        <v>152767</v>
      </c>
      <c r="K49" s="26"/>
      <c r="L49" s="26"/>
      <c r="M49" s="26"/>
      <c r="N49" s="26"/>
      <c r="O49" s="205"/>
      <c r="P49" s="26"/>
      <c r="Q49" s="26"/>
      <c r="R49" s="26"/>
      <c r="S49" s="26"/>
      <c r="T49" s="26"/>
      <c r="U49" s="26"/>
      <c r="V49" s="26"/>
      <c r="W49" s="26"/>
      <c r="X49" s="26"/>
    </row>
    <row r="50" ht="17.25" customHeight="1" spans="1:24">
      <c r="A50" s="203" t="s">
        <v>71</v>
      </c>
      <c r="B50" s="203" t="s">
        <v>71</v>
      </c>
      <c r="C50" s="265" t="s">
        <v>382</v>
      </c>
      <c r="D50" s="203" t="s">
        <v>383</v>
      </c>
      <c r="E50" s="203" t="s">
        <v>110</v>
      </c>
      <c r="F50" s="203" t="s">
        <v>111</v>
      </c>
      <c r="G50" s="203" t="s">
        <v>380</v>
      </c>
      <c r="H50" s="203" t="s">
        <v>381</v>
      </c>
      <c r="I50" s="205">
        <v>820620</v>
      </c>
      <c r="J50" s="205">
        <v>820620</v>
      </c>
      <c r="K50" s="26"/>
      <c r="L50" s="26"/>
      <c r="M50" s="26"/>
      <c r="N50" s="26"/>
      <c r="O50" s="205"/>
      <c r="P50" s="26"/>
      <c r="Q50" s="26"/>
      <c r="R50" s="26"/>
      <c r="S50" s="26"/>
      <c r="T50" s="26"/>
      <c r="U50" s="26"/>
      <c r="V50" s="26"/>
      <c r="W50" s="26"/>
      <c r="X50" s="26"/>
    </row>
    <row r="51" ht="17.25" customHeight="1" spans="1:24">
      <c r="A51" s="203" t="s">
        <v>71</v>
      </c>
      <c r="B51" s="203" t="s">
        <v>71</v>
      </c>
      <c r="C51" s="265" t="s">
        <v>382</v>
      </c>
      <c r="D51" s="203" t="s">
        <v>383</v>
      </c>
      <c r="E51" s="203" t="s">
        <v>110</v>
      </c>
      <c r="F51" s="203" t="s">
        <v>111</v>
      </c>
      <c r="G51" s="203" t="s">
        <v>380</v>
      </c>
      <c r="H51" s="203" t="s">
        <v>381</v>
      </c>
      <c r="I51" s="205">
        <v>437520</v>
      </c>
      <c r="J51" s="205">
        <v>437520</v>
      </c>
      <c r="K51" s="26"/>
      <c r="L51" s="26"/>
      <c r="M51" s="26"/>
      <c r="N51" s="26"/>
      <c r="O51" s="205"/>
      <c r="P51" s="26"/>
      <c r="Q51" s="26"/>
      <c r="R51" s="26"/>
      <c r="S51" s="26"/>
      <c r="T51" s="26"/>
      <c r="U51" s="26"/>
      <c r="V51" s="26"/>
      <c r="W51" s="26"/>
      <c r="X51" s="26"/>
    </row>
    <row r="52" ht="17.25" customHeight="1" spans="1:24">
      <c r="A52" s="203" t="s">
        <v>71</v>
      </c>
      <c r="B52" s="203" t="s">
        <v>71</v>
      </c>
      <c r="C52" s="265" t="s">
        <v>388</v>
      </c>
      <c r="D52" s="203" t="s">
        <v>389</v>
      </c>
      <c r="E52" s="203" t="s">
        <v>172</v>
      </c>
      <c r="F52" s="203" t="s">
        <v>173</v>
      </c>
      <c r="G52" s="203" t="s">
        <v>390</v>
      </c>
      <c r="H52" s="203" t="s">
        <v>391</v>
      </c>
      <c r="I52" s="205">
        <v>1477155</v>
      </c>
      <c r="J52" s="205">
        <v>1477155</v>
      </c>
      <c r="K52" s="26"/>
      <c r="L52" s="26"/>
      <c r="M52" s="26"/>
      <c r="N52" s="26"/>
      <c r="O52" s="205"/>
      <c r="P52" s="26"/>
      <c r="Q52" s="26"/>
      <c r="R52" s="26"/>
      <c r="S52" s="26"/>
      <c r="T52" s="26"/>
      <c r="U52" s="26"/>
      <c r="V52" s="26"/>
      <c r="W52" s="26"/>
      <c r="X52" s="26"/>
    </row>
    <row r="53" ht="17.25" customHeight="1" spans="1:24">
      <c r="A53" s="203" t="s">
        <v>71</v>
      </c>
      <c r="B53" s="203" t="s">
        <v>71</v>
      </c>
      <c r="C53" s="265" t="s">
        <v>388</v>
      </c>
      <c r="D53" s="203" t="s">
        <v>389</v>
      </c>
      <c r="E53" s="203" t="s">
        <v>226</v>
      </c>
      <c r="F53" s="203" t="s">
        <v>227</v>
      </c>
      <c r="G53" s="203" t="s">
        <v>392</v>
      </c>
      <c r="H53" s="203" t="s">
        <v>393</v>
      </c>
      <c r="I53" s="205">
        <v>243796</v>
      </c>
      <c r="J53" s="205">
        <v>243796</v>
      </c>
      <c r="K53" s="26"/>
      <c r="L53" s="26"/>
      <c r="M53" s="26"/>
      <c r="N53" s="26"/>
      <c r="O53" s="205"/>
      <c r="P53" s="26"/>
      <c r="Q53" s="26"/>
      <c r="R53" s="26"/>
      <c r="S53" s="26"/>
      <c r="T53" s="26"/>
      <c r="U53" s="26"/>
      <c r="V53" s="26"/>
      <c r="W53" s="26"/>
      <c r="X53" s="26"/>
    </row>
    <row r="54" ht="17.25" customHeight="1" spans="1:24">
      <c r="A54" s="203" t="s">
        <v>71</v>
      </c>
      <c r="B54" s="203" t="s">
        <v>71</v>
      </c>
      <c r="C54" s="265" t="s">
        <v>388</v>
      </c>
      <c r="D54" s="203" t="s">
        <v>389</v>
      </c>
      <c r="E54" s="203" t="s">
        <v>230</v>
      </c>
      <c r="F54" s="203" t="s">
        <v>231</v>
      </c>
      <c r="G54" s="203" t="s">
        <v>394</v>
      </c>
      <c r="H54" s="203" t="s">
        <v>395</v>
      </c>
      <c r="I54" s="205">
        <v>501667</v>
      </c>
      <c r="J54" s="205">
        <v>501667</v>
      </c>
      <c r="K54" s="26"/>
      <c r="L54" s="26"/>
      <c r="M54" s="26"/>
      <c r="N54" s="26"/>
      <c r="O54" s="205"/>
      <c r="P54" s="26"/>
      <c r="Q54" s="26"/>
      <c r="R54" s="26"/>
      <c r="S54" s="26"/>
      <c r="T54" s="26"/>
      <c r="U54" s="26"/>
      <c r="V54" s="26"/>
      <c r="W54" s="26"/>
      <c r="X54" s="26"/>
    </row>
    <row r="55" ht="17.25" customHeight="1" spans="1:24">
      <c r="A55" s="203" t="s">
        <v>71</v>
      </c>
      <c r="B55" s="203" t="s">
        <v>71</v>
      </c>
      <c r="C55" s="265" t="s">
        <v>388</v>
      </c>
      <c r="D55" s="203" t="s">
        <v>389</v>
      </c>
      <c r="E55" s="203" t="s">
        <v>110</v>
      </c>
      <c r="F55" s="203" t="s">
        <v>111</v>
      </c>
      <c r="G55" s="203" t="s">
        <v>396</v>
      </c>
      <c r="H55" s="203" t="s">
        <v>397</v>
      </c>
      <c r="I55" s="205">
        <v>18229</v>
      </c>
      <c r="J55" s="205">
        <v>18229</v>
      </c>
      <c r="K55" s="26"/>
      <c r="L55" s="26"/>
      <c r="M55" s="26"/>
      <c r="N55" s="26"/>
      <c r="O55" s="205"/>
      <c r="P55" s="26"/>
      <c r="Q55" s="26"/>
      <c r="R55" s="26"/>
      <c r="S55" s="26"/>
      <c r="T55" s="26"/>
      <c r="U55" s="26"/>
      <c r="V55" s="26"/>
      <c r="W55" s="26"/>
      <c r="X55" s="26"/>
    </row>
    <row r="56" ht="17.25" customHeight="1" spans="1:24">
      <c r="A56" s="203" t="s">
        <v>71</v>
      </c>
      <c r="B56" s="203" t="s">
        <v>71</v>
      </c>
      <c r="C56" s="265" t="s">
        <v>388</v>
      </c>
      <c r="D56" s="203" t="s">
        <v>389</v>
      </c>
      <c r="E56" s="203" t="s">
        <v>232</v>
      </c>
      <c r="F56" s="203" t="s">
        <v>233</v>
      </c>
      <c r="G56" s="203" t="s">
        <v>396</v>
      </c>
      <c r="H56" s="203" t="s">
        <v>397</v>
      </c>
      <c r="I56" s="205">
        <v>48177</v>
      </c>
      <c r="J56" s="205">
        <v>48177</v>
      </c>
      <c r="K56" s="26"/>
      <c r="L56" s="26"/>
      <c r="M56" s="26"/>
      <c r="N56" s="26"/>
      <c r="O56" s="205"/>
      <c r="P56" s="26"/>
      <c r="Q56" s="26"/>
      <c r="R56" s="26"/>
      <c r="S56" s="26"/>
      <c r="T56" s="26"/>
      <c r="U56" s="26"/>
      <c r="V56" s="26"/>
      <c r="W56" s="26"/>
      <c r="X56" s="26"/>
    </row>
    <row r="57" ht="17.25" customHeight="1" spans="1:24">
      <c r="A57" s="203" t="s">
        <v>71</v>
      </c>
      <c r="B57" s="203" t="s">
        <v>71</v>
      </c>
      <c r="C57" s="265" t="s">
        <v>388</v>
      </c>
      <c r="D57" s="203" t="s">
        <v>389</v>
      </c>
      <c r="E57" s="203" t="s">
        <v>232</v>
      </c>
      <c r="F57" s="203" t="s">
        <v>233</v>
      </c>
      <c r="G57" s="203" t="s">
        <v>396</v>
      </c>
      <c r="H57" s="203" t="s">
        <v>397</v>
      </c>
      <c r="I57" s="205">
        <v>15984</v>
      </c>
      <c r="J57" s="205">
        <v>15984</v>
      </c>
      <c r="K57" s="26"/>
      <c r="L57" s="26"/>
      <c r="M57" s="26"/>
      <c r="N57" s="26"/>
      <c r="O57" s="205"/>
      <c r="P57" s="26"/>
      <c r="Q57" s="26"/>
      <c r="R57" s="26"/>
      <c r="S57" s="26"/>
      <c r="T57" s="26"/>
      <c r="U57" s="26"/>
      <c r="V57" s="26"/>
      <c r="W57" s="26"/>
      <c r="X57" s="26"/>
    </row>
    <row r="58" ht="17.25" customHeight="1" spans="1:24">
      <c r="A58" s="203" t="s">
        <v>71</v>
      </c>
      <c r="B58" s="203" t="s">
        <v>71</v>
      </c>
      <c r="C58" s="265" t="s">
        <v>388</v>
      </c>
      <c r="D58" s="203" t="s">
        <v>389</v>
      </c>
      <c r="E58" s="203" t="s">
        <v>228</v>
      </c>
      <c r="F58" s="203" t="s">
        <v>229</v>
      </c>
      <c r="G58" s="203" t="s">
        <v>392</v>
      </c>
      <c r="H58" s="203" t="s">
        <v>393</v>
      </c>
      <c r="I58" s="205">
        <v>391815</v>
      </c>
      <c r="J58" s="205">
        <v>391815</v>
      </c>
      <c r="K58" s="26"/>
      <c r="L58" s="26"/>
      <c r="M58" s="26"/>
      <c r="N58" s="26"/>
      <c r="O58" s="205"/>
      <c r="P58" s="26"/>
      <c r="Q58" s="26"/>
      <c r="R58" s="26"/>
      <c r="S58" s="26"/>
      <c r="T58" s="26"/>
      <c r="U58" s="26"/>
      <c r="V58" s="26"/>
      <c r="W58" s="26"/>
      <c r="X58" s="26"/>
    </row>
    <row r="59" ht="17.25" customHeight="1" spans="1:24">
      <c r="A59" s="203" t="s">
        <v>71</v>
      </c>
      <c r="B59" s="203" t="s">
        <v>71</v>
      </c>
      <c r="C59" s="265" t="s">
        <v>398</v>
      </c>
      <c r="D59" s="203" t="s">
        <v>399</v>
      </c>
      <c r="E59" s="203" t="s">
        <v>110</v>
      </c>
      <c r="F59" s="203" t="s">
        <v>111</v>
      </c>
      <c r="G59" s="203" t="s">
        <v>400</v>
      </c>
      <c r="H59" s="203" t="s">
        <v>401</v>
      </c>
      <c r="I59" s="205">
        <v>216000</v>
      </c>
      <c r="J59" s="205">
        <v>216000</v>
      </c>
      <c r="K59" s="26"/>
      <c r="L59" s="26"/>
      <c r="M59" s="26"/>
      <c r="N59" s="26"/>
      <c r="O59" s="205"/>
      <c r="P59" s="26"/>
      <c r="Q59" s="26"/>
      <c r="R59" s="26"/>
      <c r="S59" s="26"/>
      <c r="T59" s="26"/>
      <c r="U59" s="26"/>
      <c r="V59" s="26"/>
      <c r="W59" s="26"/>
      <c r="X59" s="26"/>
    </row>
    <row r="60" ht="17.25" customHeight="1" spans="1:24">
      <c r="A60" s="203" t="s">
        <v>71</v>
      </c>
      <c r="B60" s="203" t="s">
        <v>71</v>
      </c>
      <c r="C60" s="265" t="s">
        <v>402</v>
      </c>
      <c r="D60" s="203" t="s">
        <v>403</v>
      </c>
      <c r="E60" s="203" t="s">
        <v>110</v>
      </c>
      <c r="F60" s="203" t="s">
        <v>111</v>
      </c>
      <c r="G60" s="203" t="s">
        <v>370</v>
      </c>
      <c r="H60" s="203" t="s">
        <v>371</v>
      </c>
      <c r="I60" s="205">
        <v>19360</v>
      </c>
      <c r="J60" s="205">
        <v>19360</v>
      </c>
      <c r="K60" s="26"/>
      <c r="L60" s="26"/>
      <c r="M60" s="26"/>
      <c r="N60" s="26"/>
      <c r="O60" s="205"/>
      <c r="P60" s="26"/>
      <c r="Q60" s="26"/>
      <c r="R60" s="26"/>
      <c r="S60" s="26"/>
      <c r="T60" s="26"/>
      <c r="U60" s="26"/>
      <c r="V60" s="26"/>
      <c r="W60" s="26"/>
      <c r="X60" s="26"/>
    </row>
    <row r="61" ht="17.25" customHeight="1" spans="1:24">
      <c r="A61" s="203" t="s">
        <v>71</v>
      </c>
      <c r="B61" s="203" t="s">
        <v>71</v>
      </c>
      <c r="C61" s="265" t="s">
        <v>402</v>
      </c>
      <c r="D61" s="203" t="s">
        <v>403</v>
      </c>
      <c r="E61" s="203" t="s">
        <v>110</v>
      </c>
      <c r="F61" s="203" t="s">
        <v>111</v>
      </c>
      <c r="G61" s="203" t="s">
        <v>370</v>
      </c>
      <c r="H61" s="203" t="s">
        <v>371</v>
      </c>
      <c r="I61" s="205">
        <v>25410</v>
      </c>
      <c r="J61" s="205">
        <v>25410</v>
      </c>
      <c r="K61" s="26"/>
      <c r="L61" s="26"/>
      <c r="M61" s="26"/>
      <c r="N61" s="26"/>
      <c r="O61" s="205"/>
      <c r="P61" s="26"/>
      <c r="Q61" s="26"/>
      <c r="R61" s="26"/>
      <c r="S61" s="26"/>
      <c r="T61" s="26"/>
      <c r="U61" s="26"/>
      <c r="V61" s="26"/>
      <c r="W61" s="26"/>
      <c r="X61" s="26"/>
    </row>
    <row r="62" ht="17.25" customHeight="1" spans="1:24">
      <c r="A62" s="203" t="s">
        <v>71</v>
      </c>
      <c r="B62" s="203" t="s">
        <v>71</v>
      </c>
      <c r="C62" s="265" t="s">
        <v>402</v>
      </c>
      <c r="D62" s="203" t="s">
        <v>403</v>
      </c>
      <c r="E62" s="203" t="s">
        <v>110</v>
      </c>
      <c r="F62" s="203" t="s">
        <v>111</v>
      </c>
      <c r="G62" s="203" t="s">
        <v>404</v>
      </c>
      <c r="H62" s="203" t="s">
        <v>405</v>
      </c>
      <c r="I62" s="205">
        <v>26630</v>
      </c>
      <c r="J62" s="205">
        <v>26630</v>
      </c>
      <c r="K62" s="26"/>
      <c r="L62" s="26"/>
      <c r="M62" s="26"/>
      <c r="N62" s="26"/>
      <c r="O62" s="205"/>
      <c r="P62" s="26"/>
      <c r="Q62" s="26"/>
      <c r="R62" s="26"/>
      <c r="S62" s="26"/>
      <c r="T62" s="26"/>
      <c r="U62" s="26"/>
      <c r="V62" s="26"/>
      <c r="W62" s="26"/>
      <c r="X62" s="26"/>
    </row>
    <row r="63" ht="17.25" customHeight="1" spans="1:24">
      <c r="A63" s="203" t="s">
        <v>71</v>
      </c>
      <c r="B63" s="203" t="s">
        <v>71</v>
      </c>
      <c r="C63" s="265" t="s">
        <v>402</v>
      </c>
      <c r="D63" s="203" t="s">
        <v>403</v>
      </c>
      <c r="E63" s="203" t="s">
        <v>110</v>
      </c>
      <c r="F63" s="203" t="s">
        <v>111</v>
      </c>
      <c r="G63" s="203" t="s">
        <v>406</v>
      </c>
      <c r="H63" s="203" t="s">
        <v>407</v>
      </c>
      <c r="I63" s="205">
        <v>26791</v>
      </c>
      <c r="J63" s="205">
        <v>26791</v>
      </c>
      <c r="K63" s="26"/>
      <c r="L63" s="26"/>
      <c r="M63" s="26"/>
      <c r="N63" s="26"/>
      <c r="O63" s="205"/>
      <c r="P63" s="26"/>
      <c r="Q63" s="26"/>
      <c r="R63" s="26"/>
      <c r="S63" s="26"/>
      <c r="T63" s="26"/>
      <c r="U63" s="26"/>
      <c r="V63" s="26"/>
      <c r="W63" s="26"/>
      <c r="X63" s="26"/>
    </row>
    <row r="64" ht="17.25" customHeight="1" spans="1:24">
      <c r="A64" s="203" t="s">
        <v>71</v>
      </c>
      <c r="B64" s="203" t="s">
        <v>71</v>
      </c>
      <c r="C64" s="265" t="s">
        <v>402</v>
      </c>
      <c r="D64" s="203" t="s">
        <v>403</v>
      </c>
      <c r="E64" s="203" t="s">
        <v>110</v>
      </c>
      <c r="F64" s="203" t="s">
        <v>111</v>
      </c>
      <c r="G64" s="203" t="s">
        <v>406</v>
      </c>
      <c r="H64" s="203" t="s">
        <v>407</v>
      </c>
      <c r="I64" s="205">
        <v>11200</v>
      </c>
      <c r="J64" s="205">
        <v>11200</v>
      </c>
      <c r="K64" s="26"/>
      <c r="L64" s="26"/>
      <c r="M64" s="26"/>
      <c r="N64" s="26"/>
      <c r="O64" s="205"/>
      <c r="P64" s="26"/>
      <c r="Q64" s="26"/>
      <c r="R64" s="26"/>
      <c r="S64" s="26"/>
      <c r="T64" s="26"/>
      <c r="U64" s="26"/>
      <c r="V64" s="26"/>
      <c r="W64" s="26"/>
      <c r="X64" s="26"/>
    </row>
    <row r="65" ht="17.25" customHeight="1" spans="1:24">
      <c r="A65" s="203" t="s">
        <v>71</v>
      </c>
      <c r="B65" s="203" t="s">
        <v>71</v>
      </c>
      <c r="C65" s="265" t="s">
        <v>402</v>
      </c>
      <c r="D65" s="203" t="s">
        <v>403</v>
      </c>
      <c r="E65" s="203" t="s">
        <v>110</v>
      </c>
      <c r="F65" s="203" t="s">
        <v>111</v>
      </c>
      <c r="G65" s="203" t="s">
        <v>408</v>
      </c>
      <c r="H65" s="203" t="s">
        <v>409</v>
      </c>
      <c r="I65" s="205">
        <v>41391</v>
      </c>
      <c r="J65" s="205">
        <v>41391</v>
      </c>
      <c r="K65" s="26"/>
      <c r="L65" s="26"/>
      <c r="M65" s="26"/>
      <c r="N65" s="26"/>
      <c r="O65" s="205"/>
      <c r="P65" s="26"/>
      <c r="Q65" s="26"/>
      <c r="R65" s="26"/>
      <c r="S65" s="26"/>
      <c r="T65" s="26"/>
      <c r="U65" s="26"/>
      <c r="V65" s="26"/>
      <c r="W65" s="26"/>
      <c r="X65" s="26"/>
    </row>
    <row r="66" ht="17.25" customHeight="1" spans="1:24">
      <c r="A66" s="203" t="s">
        <v>71</v>
      </c>
      <c r="B66" s="203" t="s">
        <v>71</v>
      </c>
      <c r="C66" s="265" t="s">
        <v>402</v>
      </c>
      <c r="D66" s="203" t="s">
        <v>403</v>
      </c>
      <c r="E66" s="203" t="s">
        <v>110</v>
      </c>
      <c r="F66" s="203" t="s">
        <v>111</v>
      </c>
      <c r="G66" s="203" t="s">
        <v>410</v>
      </c>
      <c r="H66" s="203" t="s">
        <v>411</v>
      </c>
      <c r="I66" s="205">
        <v>26236</v>
      </c>
      <c r="J66" s="205">
        <v>26236</v>
      </c>
      <c r="K66" s="26"/>
      <c r="L66" s="26"/>
      <c r="M66" s="26"/>
      <c r="N66" s="26"/>
      <c r="O66" s="205"/>
      <c r="P66" s="26"/>
      <c r="Q66" s="26"/>
      <c r="R66" s="26"/>
      <c r="S66" s="26"/>
      <c r="T66" s="26"/>
      <c r="U66" s="26"/>
      <c r="V66" s="26"/>
      <c r="W66" s="26"/>
      <c r="X66" s="26"/>
    </row>
    <row r="67" ht="17.25" customHeight="1" spans="1:24">
      <c r="A67" s="203" t="s">
        <v>71</v>
      </c>
      <c r="B67" s="203" t="s">
        <v>71</v>
      </c>
      <c r="C67" s="265" t="s">
        <v>402</v>
      </c>
      <c r="D67" s="203" t="s">
        <v>403</v>
      </c>
      <c r="E67" s="203" t="s">
        <v>110</v>
      </c>
      <c r="F67" s="203" t="s">
        <v>111</v>
      </c>
      <c r="G67" s="203" t="s">
        <v>412</v>
      </c>
      <c r="H67" s="203" t="s">
        <v>413</v>
      </c>
      <c r="I67" s="205">
        <v>87600</v>
      </c>
      <c r="J67" s="205">
        <v>87600</v>
      </c>
      <c r="K67" s="26"/>
      <c r="L67" s="26"/>
      <c r="M67" s="26"/>
      <c r="N67" s="26"/>
      <c r="O67" s="205"/>
      <c r="P67" s="26"/>
      <c r="Q67" s="26"/>
      <c r="R67" s="26"/>
      <c r="S67" s="26"/>
      <c r="T67" s="26"/>
      <c r="U67" s="26"/>
      <c r="V67" s="26"/>
      <c r="W67" s="26"/>
      <c r="X67" s="26"/>
    </row>
    <row r="68" ht="17.25" customHeight="1" spans="1:24">
      <c r="A68" s="203" t="s">
        <v>71</v>
      </c>
      <c r="B68" s="203" t="s">
        <v>71</v>
      </c>
      <c r="C68" s="265" t="s">
        <v>402</v>
      </c>
      <c r="D68" s="203" t="s">
        <v>403</v>
      </c>
      <c r="E68" s="203" t="s">
        <v>110</v>
      </c>
      <c r="F68" s="203" t="s">
        <v>111</v>
      </c>
      <c r="G68" s="203" t="s">
        <v>414</v>
      </c>
      <c r="H68" s="203" t="s">
        <v>415</v>
      </c>
      <c r="I68" s="205">
        <v>44800</v>
      </c>
      <c r="J68" s="205">
        <v>44800</v>
      </c>
      <c r="K68" s="26"/>
      <c r="L68" s="26"/>
      <c r="M68" s="26"/>
      <c r="N68" s="26"/>
      <c r="O68" s="205"/>
      <c r="P68" s="26"/>
      <c r="Q68" s="26"/>
      <c r="R68" s="26"/>
      <c r="S68" s="26"/>
      <c r="T68" s="26"/>
      <c r="U68" s="26"/>
      <c r="V68" s="26"/>
      <c r="W68" s="26"/>
      <c r="X68" s="26"/>
    </row>
    <row r="69" ht="17.25" customHeight="1" spans="1:24">
      <c r="A69" s="203" t="s">
        <v>71</v>
      </c>
      <c r="B69" s="203" t="s">
        <v>71</v>
      </c>
      <c r="C69" s="265" t="s">
        <v>402</v>
      </c>
      <c r="D69" s="203" t="s">
        <v>403</v>
      </c>
      <c r="E69" s="203" t="s">
        <v>110</v>
      </c>
      <c r="F69" s="203" t="s">
        <v>111</v>
      </c>
      <c r="G69" s="203" t="s">
        <v>416</v>
      </c>
      <c r="H69" s="203" t="s">
        <v>417</v>
      </c>
      <c r="I69" s="205">
        <v>84000</v>
      </c>
      <c r="J69" s="205">
        <v>84000</v>
      </c>
      <c r="K69" s="26"/>
      <c r="L69" s="26"/>
      <c r="M69" s="26"/>
      <c r="N69" s="26"/>
      <c r="O69" s="205"/>
      <c r="P69" s="26"/>
      <c r="Q69" s="26"/>
      <c r="R69" s="26"/>
      <c r="S69" s="26"/>
      <c r="T69" s="26"/>
      <c r="U69" s="26"/>
      <c r="V69" s="26"/>
      <c r="W69" s="26"/>
      <c r="X69" s="26"/>
    </row>
    <row r="70" ht="17.25" customHeight="1" spans="1:24">
      <c r="A70" s="203" t="s">
        <v>71</v>
      </c>
      <c r="B70" s="203" t="s">
        <v>71</v>
      </c>
      <c r="C70" s="265" t="s">
        <v>402</v>
      </c>
      <c r="D70" s="203" t="s">
        <v>403</v>
      </c>
      <c r="E70" s="203" t="s">
        <v>110</v>
      </c>
      <c r="F70" s="203" t="s">
        <v>111</v>
      </c>
      <c r="G70" s="203" t="s">
        <v>400</v>
      </c>
      <c r="H70" s="203" t="s">
        <v>401</v>
      </c>
      <c r="I70" s="205">
        <v>26160</v>
      </c>
      <c r="J70" s="205">
        <v>26160</v>
      </c>
      <c r="K70" s="26"/>
      <c r="L70" s="26"/>
      <c r="M70" s="26"/>
      <c r="N70" s="26"/>
      <c r="O70" s="205"/>
      <c r="P70" s="26"/>
      <c r="Q70" s="26"/>
      <c r="R70" s="26"/>
      <c r="S70" s="26"/>
      <c r="T70" s="26"/>
      <c r="U70" s="26"/>
      <c r="V70" s="26"/>
      <c r="W70" s="26"/>
      <c r="X70" s="26"/>
    </row>
    <row r="71" ht="17.25" customHeight="1" spans="1:24">
      <c r="A71" s="203" t="s">
        <v>71</v>
      </c>
      <c r="B71" s="203" t="s">
        <v>71</v>
      </c>
      <c r="C71" s="265" t="s">
        <v>402</v>
      </c>
      <c r="D71" s="203" t="s">
        <v>403</v>
      </c>
      <c r="E71" s="203" t="s">
        <v>110</v>
      </c>
      <c r="F71" s="203" t="s">
        <v>111</v>
      </c>
      <c r="G71" s="203" t="s">
        <v>418</v>
      </c>
      <c r="H71" s="203" t="s">
        <v>419</v>
      </c>
      <c r="I71" s="205">
        <v>45000</v>
      </c>
      <c r="J71" s="205">
        <v>45000</v>
      </c>
      <c r="K71" s="26"/>
      <c r="L71" s="26"/>
      <c r="M71" s="26"/>
      <c r="N71" s="26"/>
      <c r="O71" s="205"/>
      <c r="P71" s="26"/>
      <c r="Q71" s="26"/>
      <c r="R71" s="26"/>
      <c r="S71" s="26"/>
      <c r="T71" s="26"/>
      <c r="U71" s="26"/>
      <c r="V71" s="26"/>
      <c r="W71" s="26"/>
      <c r="X71" s="26"/>
    </row>
    <row r="72" ht="17.25" customHeight="1" spans="1:24">
      <c r="A72" s="203" t="s">
        <v>71</v>
      </c>
      <c r="B72" s="203" t="s">
        <v>71</v>
      </c>
      <c r="C72" s="265" t="s">
        <v>402</v>
      </c>
      <c r="D72" s="203" t="s">
        <v>403</v>
      </c>
      <c r="E72" s="203" t="s">
        <v>110</v>
      </c>
      <c r="F72" s="203" t="s">
        <v>111</v>
      </c>
      <c r="G72" s="203" t="s">
        <v>420</v>
      </c>
      <c r="H72" s="203" t="s">
        <v>421</v>
      </c>
      <c r="I72" s="205">
        <v>9800</v>
      </c>
      <c r="J72" s="205">
        <v>9800</v>
      </c>
      <c r="K72" s="26"/>
      <c r="L72" s="26"/>
      <c r="M72" s="26"/>
      <c r="N72" s="26"/>
      <c r="O72" s="205"/>
      <c r="P72" s="26"/>
      <c r="Q72" s="26"/>
      <c r="R72" s="26"/>
      <c r="S72" s="26"/>
      <c r="T72" s="26"/>
      <c r="U72" s="26"/>
      <c r="V72" s="26"/>
      <c r="W72" s="26"/>
      <c r="X72" s="26"/>
    </row>
    <row r="73" ht="17.25" customHeight="1" spans="1:24">
      <c r="A73" s="203" t="s">
        <v>71</v>
      </c>
      <c r="B73" s="203" t="s">
        <v>71</v>
      </c>
      <c r="C73" s="265" t="s">
        <v>402</v>
      </c>
      <c r="D73" s="203" t="s">
        <v>403</v>
      </c>
      <c r="E73" s="203" t="s">
        <v>110</v>
      </c>
      <c r="F73" s="203" t="s">
        <v>111</v>
      </c>
      <c r="G73" s="203" t="s">
        <v>422</v>
      </c>
      <c r="H73" s="203" t="s">
        <v>423</v>
      </c>
      <c r="I73" s="205">
        <v>44800</v>
      </c>
      <c r="J73" s="205">
        <v>44800</v>
      </c>
      <c r="K73" s="26"/>
      <c r="L73" s="26"/>
      <c r="M73" s="26"/>
      <c r="N73" s="26"/>
      <c r="O73" s="205"/>
      <c r="P73" s="26"/>
      <c r="Q73" s="26"/>
      <c r="R73" s="26"/>
      <c r="S73" s="26"/>
      <c r="T73" s="26"/>
      <c r="U73" s="26"/>
      <c r="V73" s="26"/>
      <c r="W73" s="26"/>
      <c r="X73" s="26"/>
    </row>
    <row r="74" ht="17.25" customHeight="1" spans="1:24">
      <c r="A74" s="203" t="s">
        <v>71</v>
      </c>
      <c r="B74" s="203" t="s">
        <v>71</v>
      </c>
      <c r="C74" s="265" t="s">
        <v>402</v>
      </c>
      <c r="D74" s="203" t="s">
        <v>403</v>
      </c>
      <c r="E74" s="203" t="s">
        <v>110</v>
      </c>
      <c r="F74" s="203" t="s">
        <v>111</v>
      </c>
      <c r="G74" s="203" t="s">
        <v>370</v>
      </c>
      <c r="H74" s="203" t="s">
        <v>371</v>
      </c>
      <c r="I74" s="205">
        <v>114750</v>
      </c>
      <c r="J74" s="205">
        <v>114750</v>
      </c>
      <c r="K74" s="26"/>
      <c r="L74" s="26"/>
      <c r="M74" s="26"/>
      <c r="N74" s="26"/>
      <c r="O74" s="205"/>
      <c r="P74" s="26"/>
      <c r="Q74" s="26"/>
      <c r="R74" s="26"/>
      <c r="S74" s="26"/>
      <c r="T74" s="26"/>
      <c r="U74" s="26"/>
      <c r="V74" s="26"/>
      <c r="W74" s="26"/>
      <c r="X74" s="26"/>
    </row>
    <row r="75" ht="17.25" customHeight="1" spans="1:24">
      <c r="A75" s="203" t="s">
        <v>71</v>
      </c>
      <c r="B75" s="203" t="s">
        <v>71</v>
      </c>
      <c r="C75" s="265" t="s">
        <v>402</v>
      </c>
      <c r="D75" s="203" t="s">
        <v>403</v>
      </c>
      <c r="E75" s="203" t="s">
        <v>110</v>
      </c>
      <c r="F75" s="203" t="s">
        <v>111</v>
      </c>
      <c r="G75" s="203" t="s">
        <v>406</v>
      </c>
      <c r="H75" s="203" t="s">
        <v>407</v>
      </c>
      <c r="I75" s="205">
        <v>18000</v>
      </c>
      <c r="J75" s="205">
        <v>18000</v>
      </c>
      <c r="K75" s="26"/>
      <c r="L75" s="26"/>
      <c r="M75" s="26"/>
      <c r="N75" s="26"/>
      <c r="O75" s="205"/>
      <c r="P75" s="26"/>
      <c r="Q75" s="26"/>
      <c r="R75" s="26"/>
      <c r="S75" s="26"/>
      <c r="T75" s="26"/>
      <c r="U75" s="26"/>
      <c r="V75" s="26"/>
      <c r="W75" s="26"/>
      <c r="X75" s="26"/>
    </row>
    <row r="76" ht="17.25" customHeight="1" spans="1:24">
      <c r="A76" s="203" t="s">
        <v>71</v>
      </c>
      <c r="B76" s="203" t="s">
        <v>71</v>
      </c>
      <c r="C76" s="265" t="s">
        <v>402</v>
      </c>
      <c r="D76" s="203" t="s">
        <v>403</v>
      </c>
      <c r="E76" s="203" t="s">
        <v>110</v>
      </c>
      <c r="F76" s="203" t="s">
        <v>111</v>
      </c>
      <c r="G76" s="203" t="s">
        <v>410</v>
      </c>
      <c r="H76" s="203" t="s">
        <v>411</v>
      </c>
      <c r="I76" s="205">
        <v>42165</v>
      </c>
      <c r="J76" s="205">
        <v>42165</v>
      </c>
      <c r="K76" s="26"/>
      <c r="L76" s="26"/>
      <c r="M76" s="26"/>
      <c r="N76" s="26"/>
      <c r="O76" s="205"/>
      <c r="P76" s="26"/>
      <c r="Q76" s="26"/>
      <c r="R76" s="26"/>
      <c r="S76" s="26"/>
      <c r="T76" s="26"/>
      <c r="U76" s="26"/>
      <c r="V76" s="26"/>
      <c r="W76" s="26"/>
      <c r="X76" s="26"/>
    </row>
    <row r="77" ht="17.25" customHeight="1" spans="1:24">
      <c r="A77" s="203" t="s">
        <v>71</v>
      </c>
      <c r="B77" s="203" t="s">
        <v>71</v>
      </c>
      <c r="C77" s="265" t="s">
        <v>402</v>
      </c>
      <c r="D77" s="203" t="s">
        <v>403</v>
      </c>
      <c r="E77" s="203" t="s">
        <v>110</v>
      </c>
      <c r="F77" s="203" t="s">
        <v>111</v>
      </c>
      <c r="G77" s="203" t="s">
        <v>414</v>
      </c>
      <c r="H77" s="203" t="s">
        <v>415</v>
      </c>
      <c r="I77" s="205">
        <v>72000</v>
      </c>
      <c r="J77" s="205">
        <v>72000</v>
      </c>
      <c r="K77" s="26"/>
      <c r="L77" s="26"/>
      <c r="M77" s="26"/>
      <c r="N77" s="26"/>
      <c r="O77" s="205"/>
      <c r="P77" s="26"/>
      <c r="Q77" s="26"/>
      <c r="R77" s="26"/>
      <c r="S77" s="26"/>
      <c r="T77" s="26"/>
      <c r="U77" s="26"/>
      <c r="V77" s="26"/>
      <c r="W77" s="26"/>
      <c r="X77" s="26"/>
    </row>
    <row r="78" ht="17.25" customHeight="1" spans="1:24">
      <c r="A78" s="203" t="s">
        <v>71</v>
      </c>
      <c r="B78" s="203" t="s">
        <v>71</v>
      </c>
      <c r="C78" s="265" t="s">
        <v>402</v>
      </c>
      <c r="D78" s="203" t="s">
        <v>403</v>
      </c>
      <c r="E78" s="203" t="s">
        <v>110</v>
      </c>
      <c r="F78" s="203" t="s">
        <v>111</v>
      </c>
      <c r="G78" s="203" t="s">
        <v>422</v>
      </c>
      <c r="H78" s="203" t="s">
        <v>423</v>
      </c>
      <c r="I78" s="205">
        <v>72000</v>
      </c>
      <c r="J78" s="205">
        <v>72000</v>
      </c>
      <c r="K78" s="26"/>
      <c r="L78" s="26"/>
      <c r="M78" s="26"/>
      <c r="N78" s="26"/>
      <c r="O78" s="205"/>
      <c r="P78" s="26"/>
      <c r="Q78" s="26"/>
      <c r="R78" s="26"/>
      <c r="S78" s="26"/>
      <c r="T78" s="26"/>
      <c r="U78" s="26"/>
      <c r="V78" s="26"/>
      <c r="W78" s="26"/>
      <c r="X78" s="26"/>
    </row>
    <row r="79" ht="17.25" customHeight="1" spans="1:24">
      <c r="A79" s="203" t="s">
        <v>71</v>
      </c>
      <c r="B79" s="203" t="s">
        <v>71</v>
      </c>
      <c r="C79" s="265" t="s">
        <v>402</v>
      </c>
      <c r="D79" s="203" t="s">
        <v>403</v>
      </c>
      <c r="E79" s="203" t="s">
        <v>110</v>
      </c>
      <c r="F79" s="203" t="s">
        <v>111</v>
      </c>
      <c r="G79" s="203" t="s">
        <v>420</v>
      </c>
      <c r="H79" s="203" t="s">
        <v>421</v>
      </c>
      <c r="I79" s="205">
        <v>15750</v>
      </c>
      <c r="J79" s="205">
        <v>15750</v>
      </c>
      <c r="K79" s="26"/>
      <c r="L79" s="26"/>
      <c r="M79" s="26"/>
      <c r="N79" s="26"/>
      <c r="O79" s="205"/>
      <c r="P79" s="26"/>
      <c r="Q79" s="26"/>
      <c r="R79" s="26"/>
      <c r="S79" s="26"/>
      <c r="T79" s="26"/>
      <c r="U79" s="26"/>
      <c r="V79" s="26"/>
      <c r="W79" s="26"/>
      <c r="X79" s="26"/>
    </row>
    <row r="80" ht="17.25" customHeight="1" spans="1:24">
      <c r="A80" s="203" t="s">
        <v>71</v>
      </c>
      <c r="B80" s="203" t="s">
        <v>71</v>
      </c>
      <c r="C80" s="265" t="s">
        <v>402</v>
      </c>
      <c r="D80" s="203" t="s">
        <v>403</v>
      </c>
      <c r="E80" s="203" t="s">
        <v>110</v>
      </c>
      <c r="F80" s="203" t="s">
        <v>111</v>
      </c>
      <c r="G80" s="203" t="s">
        <v>416</v>
      </c>
      <c r="H80" s="203" t="s">
        <v>417</v>
      </c>
      <c r="I80" s="205">
        <v>135000</v>
      </c>
      <c r="J80" s="205">
        <v>135000</v>
      </c>
      <c r="K80" s="26"/>
      <c r="L80" s="26"/>
      <c r="M80" s="26"/>
      <c r="N80" s="26"/>
      <c r="O80" s="205"/>
      <c r="P80" s="26"/>
      <c r="Q80" s="26"/>
      <c r="R80" s="26"/>
      <c r="S80" s="26"/>
      <c r="T80" s="26"/>
      <c r="U80" s="26"/>
      <c r="V80" s="26"/>
      <c r="W80" s="26"/>
      <c r="X80" s="26"/>
    </row>
    <row r="81" ht="17.25" customHeight="1" spans="1:24">
      <c r="A81" s="203" t="s">
        <v>71</v>
      </c>
      <c r="B81" s="203" t="s">
        <v>71</v>
      </c>
      <c r="C81" s="265" t="s">
        <v>424</v>
      </c>
      <c r="D81" s="203" t="s">
        <v>425</v>
      </c>
      <c r="E81" s="203" t="s">
        <v>178</v>
      </c>
      <c r="F81" s="203" t="s">
        <v>179</v>
      </c>
      <c r="G81" s="203" t="s">
        <v>363</v>
      </c>
      <c r="H81" s="203" t="s">
        <v>364</v>
      </c>
      <c r="I81" s="205">
        <v>19045.32</v>
      </c>
      <c r="J81" s="205">
        <v>19045.32</v>
      </c>
      <c r="K81" s="26"/>
      <c r="L81" s="26"/>
      <c r="M81" s="26"/>
      <c r="N81" s="26"/>
      <c r="O81" s="205"/>
      <c r="P81" s="26"/>
      <c r="Q81" s="26"/>
      <c r="R81" s="26"/>
      <c r="S81" s="26"/>
      <c r="T81" s="26"/>
      <c r="U81" s="26"/>
      <c r="V81" s="26"/>
      <c r="W81" s="26"/>
      <c r="X81" s="26"/>
    </row>
    <row r="82" ht="17.25" customHeight="1" spans="1:24">
      <c r="A82" s="203" t="s">
        <v>71</v>
      </c>
      <c r="B82" s="203" t="s">
        <v>71</v>
      </c>
      <c r="C82" s="265" t="s">
        <v>426</v>
      </c>
      <c r="D82" s="203" t="s">
        <v>427</v>
      </c>
      <c r="E82" s="203" t="s">
        <v>110</v>
      </c>
      <c r="F82" s="203" t="s">
        <v>111</v>
      </c>
      <c r="G82" s="203" t="s">
        <v>416</v>
      </c>
      <c r="H82" s="203" t="s">
        <v>417</v>
      </c>
      <c r="I82" s="205">
        <v>67200</v>
      </c>
      <c r="J82" s="205">
        <v>67200</v>
      </c>
      <c r="K82" s="26"/>
      <c r="L82" s="26"/>
      <c r="M82" s="26"/>
      <c r="N82" s="26"/>
      <c r="O82" s="205"/>
      <c r="P82" s="26"/>
      <c r="Q82" s="26"/>
      <c r="R82" s="26"/>
      <c r="S82" s="26"/>
      <c r="T82" s="26"/>
      <c r="U82" s="26"/>
      <c r="V82" s="26"/>
      <c r="W82" s="26"/>
      <c r="X82" s="26"/>
    </row>
    <row r="83" ht="17.25" customHeight="1" spans="1:24">
      <c r="A83" s="203" t="s">
        <v>71</v>
      </c>
      <c r="B83" s="203" t="s">
        <v>71</v>
      </c>
      <c r="C83" s="265" t="s">
        <v>428</v>
      </c>
      <c r="D83" s="203" t="s">
        <v>429</v>
      </c>
      <c r="E83" s="203" t="s">
        <v>174</v>
      </c>
      <c r="F83" s="203" t="s">
        <v>175</v>
      </c>
      <c r="G83" s="203" t="s">
        <v>363</v>
      </c>
      <c r="H83" s="203" t="s">
        <v>364</v>
      </c>
      <c r="I83" s="205">
        <v>244800</v>
      </c>
      <c r="J83" s="205">
        <v>244800</v>
      </c>
      <c r="K83" s="26"/>
      <c r="L83" s="26"/>
      <c r="M83" s="26"/>
      <c r="N83" s="26"/>
      <c r="O83" s="205"/>
      <c r="P83" s="26"/>
      <c r="Q83" s="26"/>
      <c r="R83" s="26"/>
      <c r="S83" s="26"/>
      <c r="T83" s="26"/>
      <c r="U83" s="26"/>
      <c r="V83" s="26"/>
      <c r="W83" s="26"/>
      <c r="X83" s="26"/>
    </row>
    <row r="84" ht="17.25" customHeight="1" spans="1:24">
      <c r="A84" s="203" t="s">
        <v>71</v>
      </c>
      <c r="B84" s="203" t="s">
        <v>71</v>
      </c>
      <c r="C84" s="265" t="s">
        <v>428</v>
      </c>
      <c r="D84" s="203" t="s">
        <v>429</v>
      </c>
      <c r="E84" s="203" t="s">
        <v>174</v>
      </c>
      <c r="F84" s="203" t="s">
        <v>175</v>
      </c>
      <c r="G84" s="203" t="s">
        <v>363</v>
      </c>
      <c r="H84" s="203" t="s">
        <v>364</v>
      </c>
      <c r="I84" s="205">
        <v>403200</v>
      </c>
      <c r="J84" s="205">
        <v>403200</v>
      </c>
      <c r="K84" s="26"/>
      <c r="L84" s="26"/>
      <c r="M84" s="26"/>
      <c r="N84" s="26"/>
      <c r="O84" s="205"/>
      <c r="P84" s="26"/>
      <c r="Q84" s="26"/>
      <c r="R84" s="26"/>
      <c r="S84" s="26"/>
      <c r="T84" s="26"/>
      <c r="U84" s="26"/>
      <c r="V84" s="26"/>
      <c r="W84" s="26"/>
      <c r="X84" s="26"/>
    </row>
    <row r="85" ht="17.25" customHeight="1" spans="1:24">
      <c r="A85" s="203" t="s">
        <v>71</v>
      </c>
      <c r="B85" s="203" t="s">
        <v>71</v>
      </c>
      <c r="C85" s="265" t="s">
        <v>430</v>
      </c>
      <c r="D85" s="203" t="s">
        <v>431</v>
      </c>
      <c r="E85" s="203" t="s">
        <v>110</v>
      </c>
      <c r="F85" s="203" t="s">
        <v>111</v>
      </c>
      <c r="G85" s="203" t="s">
        <v>400</v>
      </c>
      <c r="H85" s="203" t="s">
        <v>401</v>
      </c>
      <c r="I85" s="205">
        <v>261600</v>
      </c>
      <c r="J85" s="205">
        <v>261600</v>
      </c>
      <c r="K85" s="26"/>
      <c r="L85" s="26"/>
      <c r="M85" s="26"/>
      <c r="N85" s="26"/>
      <c r="O85" s="205"/>
      <c r="P85" s="26"/>
      <c r="Q85" s="26"/>
      <c r="R85" s="26"/>
      <c r="S85" s="26"/>
      <c r="T85" s="26"/>
      <c r="U85" s="26"/>
      <c r="V85" s="26"/>
      <c r="W85" s="26"/>
      <c r="X85" s="26"/>
    </row>
    <row r="86" ht="17.25" customHeight="1" spans="1:24">
      <c r="A86" s="203" t="s">
        <v>71</v>
      </c>
      <c r="B86" s="203" t="s">
        <v>71</v>
      </c>
      <c r="C86" s="265" t="s">
        <v>432</v>
      </c>
      <c r="D86" s="203" t="s">
        <v>433</v>
      </c>
      <c r="E86" s="203" t="s">
        <v>244</v>
      </c>
      <c r="F86" s="203" t="s">
        <v>113</v>
      </c>
      <c r="G86" s="203" t="s">
        <v>370</v>
      </c>
      <c r="H86" s="203" t="s">
        <v>371</v>
      </c>
      <c r="I86" s="205">
        <v>240200</v>
      </c>
      <c r="J86" s="205">
        <v>240200</v>
      </c>
      <c r="K86" s="26"/>
      <c r="L86" s="26"/>
      <c r="M86" s="26"/>
      <c r="N86" s="26"/>
      <c r="O86" s="205"/>
      <c r="P86" s="26"/>
      <c r="Q86" s="26"/>
      <c r="R86" s="26"/>
      <c r="S86" s="26"/>
      <c r="T86" s="26"/>
      <c r="U86" s="26"/>
      <c r="V86" s="26"/>
      <c r="W86" s="26"/>
      <c r="X86" s="26"/>
    </row>
    <row r="87" ht="17.25" customHeight="1" spans="1:24">
      <c r="A87" s="203" t="s">
        <v>71</v>
      </c>
      <c r="B87" s="203" t="s">
        <v>71</v>
      </c>
      <c r="C87" s="265" t="s">
        <v>432</v>
      </c>
      <c r="D87" s="203" t="s">
        <v>433</v>
      </c>
      <c r="E87" s="203" t="s">
        <v>244</v>
      </c>
      <c r="F87" s="203" t="s">
        <v>113</v>
      </c>
      <c r="G87" s="203" t="s">
        <v>406</v>
      </c>
      <c r="H87" s="203" t="s">
        <v>407</v>
      </c>
      <c r="I87" s="205">
        <v>27500</v>
      </c>
      <c r="J87" s="205">
        <v>27500</v>
      </c>
      <c r="K87" s="26"/>
      <c r="L87" s="26"/>
      <c r="M87" s="26"/>
      <c r="N87" s="26"/>
      <c r="O87" s="205"/>
      <c r="P87" s="26"/>
      <c r="Q87" s="26"/>
      <c r="R87" s="26"/>
      <c r="S87" s="26"/>
      <c r="T87" s="26"/>
      <c r="U87" s="26"/>
      <c r="V87" s="26"/>
      <c r="W87" s="26"/>
      <c r="X87" s="26"/>
    </row>
    <row r="88" ht="17.25" customHeight="1" spans="1:24">
      <c r="A88" s="203" t="s">
        <v>71</v>
      </c>
      <c r="B88" s="203" t="s">
        <v>71</v>
      </c>
      <c r="C88" s="265" t="s">
        <v>432</v>
      </c>
      <c r="D88" s="203" t="s">
        <v>433</v>
      </c>
      <c r="E88" s="203" t="s">
        <v>244</v>
      </c>
      <c r="F88" s="203" t="s">
        <v>113</v>
      </c>
      <c r="G88" s="203" t="s">
        <v>408</v>
      </c>
      <c r="H88" s="203" t="s">
        <v>409</v>
      </c>
      <c r="I88" s="205">
        <v>86000</v>
      </c>
      <c r="J88" s="205">
        <v>86000</v>
      </c>
      <c r="K88" s="26"/>
      <c r="L88" s="26"/>
      <c r="M88" s="26"/>
      <c r="N88" s="26"/>
      <c r="O88" s="205"/>
      <c r="P88" s="26"/>
      <c r="Q88" s="26"/>
      <c r="R88" s="26"/>
      <c r="S88" s="26"/>
      <c r="T88" s="26"/>
      <c r="U88" s="26"/>
      <c r="V88" s="26"/>
      <c r="W88" s="26"/>
      <c r="X88" s="26"/>
    </row>
    <row r="89" ht="17.25" customHeight="1" spans="1:24">
      <c r="A89" s="203" t="s">
        <v>71</v>
      </c>
      <c r="B89" s="203" t="s">
        <v>71</v>
      </c>
      <c r="C89" s="265" t="s">
        <v>432</v>
      </c>
      <c r="D89" s="203" t="s">
        <v>433</v>
      </c>
      <c r="E89" s="203" t="s">
        <v>244</v>
      </c>
      <c r="F89" s="203" t="s">
        <v>113</v>
      </c>
      <c r="G89" s="203" t="s">
        <v>410</v>
      </c>
      <c r="H89" s="203" t="s">
        <v>411</v>
      </c>
      <c r="I89" s="205">
        <v>38300</v>
      </c>
      <c r="J89" s="205">
        <v>38300</v>
      </c>
      <c r="K89" s="26"/>
      <c r="L89" s="26"/>
      <c r="M89" s="26"/>
      <c r="N89" s="26"/>
      <c r="O89" s="205"/>
      <c r="P89" s="26"/>
      <c r="Q89" s="26"/>
      <c r="R89" s="26"/>
      <c r="S89" s="26"/>
      <c r="T89" s="26"/>
      <c r="U89" s="26"/>
      <c r="V89" s="26"/>
      <c r="W89" s="26"/>
      <c r="X89" s="26"/>
    </row>
    <row r="90" ht="17.25" customHeight="1" spans="1:24">
      <c r="A90" s="203" t="s">
        <v>71</v>
      </c>
      <c r="B90" s="203" t="s">
        <v>71</v>
      </c>
      <c r="C90" s="265" t="s">
        <v>432</v>
      </c>
      <c r="D90" s="203" t="s">
        <v>433</v>
      </c>
      <c r="E90" s="203" t="s">
        <v>244</v>
      </c>
      <c r="F90" s="203" t="s">
        <v>113</v>
      </c>
      <c r="G90" s="203" t="s">
        <v>420</v>
      </c>
      <c r="H90" s="203" t="s">
        <v>421</v>
      </c>
      <c r="I90" s="205">
        <v>20000</v>
      </c>
      <c r="J90" s="205">
        <v>20000</v>
      </c>
      <c r="K90" s="26"/>
      <c r="L90" s="26"/>
      <c r="M90" s="26"/>
      <c r="N90" s="26"/>
      <c r="O90" s="205"/>
      <c r="P90" s="26"/>
      <c r="Q90" s="26"/>
      <c r="R90" s="26"/>
      <c r="S90" s="26"/>
      <c r="T90" s="26"/>
      <c r="U90" s="26"/>
      <c r="V90" s="26"/>
      <c r="W90" s="26"/>
      <c r="X90" s="26"/>
    </row>
    <row r="91" ht="17.25" customHeight="1" spans="1:24">
      <c r="A91" s="203" t="s">
        <v>71</v>
      </c>
      <c r="B91" s="203" t="s">
        <v>71</v>
      </c>
      <c r="C91" s="265" t="s">
        <v>434</v>
      </c>
      <c r="D91" s="203" t="s">
        <v>435</v>
      </c>
      <c r="E91" s="203" t="s">
        <v>110</v>
      </c>
      <c r="F91" s="203" t="s">
        <v>111</v>
      </c>
      <c r="G91" s="203" t="s">
        <v>436</v>
      </c>
      <c r="H91" s="203" t="s">
        <v>437</v>
      </c>
      <c r="I91" s="205">
        <v>88000</v>
      </c>
      <c r="J91" s="205">
        <v>88000</v>
      </c>
      <c r="K91" s="26"/>
      <c r="L91" s="26"/>
      <c r="M91" s="26"/>
      <c r="N91" s="26"/>
      <c r="O91" s="205"/>
      <c r="P91" s="26"/>
      <c r="Q91" s="26"/>
      <c r="R91" s="26"/>
      <c r="S91" s="26"/>
      <c r="T91" s="26"/>
      <c r="U91" s="26"/>
      <c r="V91" s="26"/>
      <c r="W91" s="26"/>
      <c r="X91" s="26"/>
    </row>
    <row r="92" ht="17.25" customHeight="1" spans="1:24">
      <c r="A92" s="203" t="s">
        <v>71</v>
      </c>
      <c r="B92" s="203" t="s">
        <v>71</v>
      </c>
      <c r="C92" s="265" t="s">
        <v>438</v>
      </c>
      <c r="D92" s="203" t="s">
        <v>439</v>
      </c>
      <c r="E92" s="203" t="s">
        <v>110</v>
      </c>
      <c r="F92" s="203" t="s">
        <v>111</v>
      </c>
      <c r="G92" s="203" t="s">
        <v>363</v>
      </c>
      <c r="H92" s="203" t="s">
        <v>364</v>
      </c>
      <c r="I92" s="205">
        <v>249960</v>
      </c>
      <c r="J92" s="205">
        <v>249960</v>
      </c>
      <c r="K92" s="26"/>
      <c r="L92" s="26"/>
      <c r="M92" s="26"/>
      <c r="N92" s="26"/>
      <c r="O92" s="205"/>
      <c r="P92" s="26"/>
      <c r="Q92" s="26"/>
      <c r="R92" s="26"/>
      <c r="S92" s="26"/>
      <c r="T92" s="26"/>
      <c r="U92" s="26"/>
      <c r="V92" s="26"/>
      <c r="W92" s="26"/>
      <c r="X92" s="26"/>
    </row>
    <row r="93" ht="17.25" customHeight="1" spans="1:24">
      <c r="A93" s="203" t="s">
        <v>71</v>
      </c>
      <c r="B93" s="203" t="s">
        <v>71</v>
      </c>
      <c r="C93" s="265" t="s">
        <v>438</v>
      </c>
      <c r="D93" s="203" t="s">
        <v>439</v>
      </c>
      <c r="E93" s="203" t="s">
        <v>124</v>
      </c>
      <c r="F93" s="203" t="s">
        <v>125</v>
      </c>
      <c r="G93" s="203" t="s">
        <v>363</v>
      </c>
      <c r="H93" s="203" t="s">
        <v>364</v>
      </c>
      <c r="I93" s="205">
        <v>18000</v>
      </c>
      <c r="J93" s="205">
        <v>18000</v>
      </c>
      <c r="K93" s="26"/>
      <c r="L93" s="26"/>
      <c r="M93" s="26"/>
      <c r="N93" s="26"/>
      <c r="O93" s="205"/>
      <c r="P93" s="26"/>
      <c r="Q93" s="26"/>
      <c r="R93" s="26"/>
      <c r="S93" s="26"/>
      <c r="T93" s="26"/>
      <c r="U93" s="26"/>
      <c r="V93" s="26"/>
      <c r="W93" s="26"/>
      <c r="X93" s="26"/>
    </row>
    <row r="94" ht="17.25" customHeight="1" spans="1:24">
      <c r="A94" s="203" t="s">
        <v>71</v>
      </c>
      <c r="B94" s="203" t="s">
        <v>71</v>
      </c>
      <c r="C94" s="265" t="s">
        <v>438</v>
      </c>
      <c r="D94" s="203" t="s">
        <v>439</v>
      </c>
      <c r="E94" s="203" t="s">
        <v>124</v>
      </c>
      <c r="F94" s="203" t="s">
        <v>125</v>
      </c>
      <c r="G94" s="203" t="s">
        <v>363</v>
      </c>
      <c r="H94" s="203" t="s">
        <v>364</v>
      </c>
      <c r="I94" s="205">
        <v>18000</v>
      </c>
      <c r="J94" s="205">
        <v>18000</v>
      </c>
      <c r="K94" s="26"/>
      <c r="L94" s="26"/>
      <c r="M94" s="26"/>
      <c r="N94" s="26"/>
      <c r="O94" s="205"/>
      <c r="P94" s="26"/>
      <c r="Q94" s="26"/>
      <c r="R94" s="26"/>
      <c r="S94" s="26"/>
      <c r="T94" s="26"/>
      <c r="U94" s="26"/>
      <c r="V94" s="26"/>
      <c r="W94" s="26"/>
      <c r="X94" s="26"/>
    </row>
    <row r="95" ht="17.25" customHeight="1" spans="1:24">
      <c r="A95" s="203" t="s">
        <v>71</v>
      </c>
      <c r="B95" s="203" t="s">
        <v>71</v>
      </c>
      <c r="C95" s="265" t="s">
        <v>438</v>
      </c>
      <c r="D95" s="203" t="s">
        <v>439</v>
      </c>
      <c r="E95" s="203" t="s">
        <v>168</v>
      </c>
      <c r="F95" s="203" t="s">
        <v>169</v>
      </c>
      <c r="G95" s="203" t="s">
        <v>363</v>
      </c>
      <c r="H95" s="203" t="s">
        <v>364</v>
      </c>
      <c r="I95" s="205">
        <v>1200</v>
      </c>
      <c r="J95" s="205">
        <v>1200</v>
      </c>
      <c r="K95" s="26"/>
      <c r="L95" s="26"/>
      <c r="M95" s="26"/>
      <c r="N95" s="26"/>
      <c r="O95" s="205"/>
      <c r="P95" s="26"/>
      <c r="Q95" s="26"/>
      <c r="R95" s="26"/>
      <c r="S95" s="26"/>
      <c r="T95" s="26"/>
      <c r="U95" s="26"/>
      <c r="V95" s="26"/>
      <c r="W95" s="26"/>
      <c r="X95" s="26"/>
    </row>
    <row r="96" ht="17.25" customHeight="1" spans="1:24">
      <c r="A96" s="203" t="s">
        <v>71</v>
      </c>
      <c r="B96" s="203" t="s">
        <v>71</v>
      </c>
      <c r="C96" s="265" t="s">
        <v>438</v>
      </c>
      <c r="D96" s="203" t="s">
        <v>439</v>
      </c>
      <c r="E96" s="203" t="s">
        <v>220</v>
      </c>
      <c r="F96" s="203" t="s">
        <v>221</v>
      </c>
      <c r="G96" s="203" t="s">
        <v>363</v>
      </c>
      <c r="H96" s="203" t="s">
        <v>364</v>
      </c>
      <c r="I96" s="205">
        <v>198720</v>
      </c>
      <c r="J96" s="205">
        <v>198720</v>
      </c>
      <c r="K96" s="26"/>
      <c r="L96" s="26"/>
      <c r="M96" s="26"/>
      <c r="N96" s="26"/>
      <c r="O96" s="205"/>
      <c r="P96" s="26"/>
      <c r="Q96" s="26"/>
      <c r="R96" s="26"/>
      <c r="S96" s="26"/>
      <c r="T96" s="26"/>
      <c r="U96" s="26"/>
      <c r="V96" s="26"/>
      <c r="W96" s="26"/>
      <c r="X96" s="26"/>
    </row>
    <row r="97" ht="17.25" customHeight="1" spans="1:24">
      <c r="A97" s="203" t="s">
        <v>71</v>
      </c>
      <c r="B97" s="203" t="s">
        <v>71</v>
      </c>
      <c r="C97" s="265" t="s">
        <v>438</v>
      </c>
      <c r="D97" s="203" t="s">
        <v>439</v>
      </c>
      <c r="E97" s="203" t="s">
        <v>220</v>
      </c>
      <c r="F97" s="203" t="s">
        <v>221</v>
      </c>
      <c r="G97" s="203" t="s">
        <v>363</v>
      </c>
      <c r="H97" s="203" t="s">
        <v>364</v>
      </c>
      <c r="I97" s="205">
        <v>14400</v>
      </c>
      <c r="J97" s="205">
        <v>14400</v>
      </c>
      <c r="K97" s="26"/>
      <c r="L97" s="26"/>
      <c r="M97" s="26"/>
      <c r="N97" s="26"/>
      <c r="O97" s="205"/>
      <c r="P97" s="26"/>
      <c r="Q97" s="26"/>
      <c r="R97" s="26"/>
      <c r="S97" s="26"/>
      <c r="T97" s="26"/>
      <c r="U97" s="26"/>
      <c r="V97" s="26"/>
      <c r="W97" s="26"/>
      <c r="X97" s="26"/>
    </row>
    <row r="98" ht="17.25" customHeight="1" spans="1:24">
      <c r="A98" s="203" t="s">
        <v>71</v>
      </c>
      <c r="B98" s="203" t="s">
        <v>71</v>
      </c>
      <c r="C98" s="265" t="s">
        <v>438</v>
      </c>
      <c r="D98" s="203" t="s">
        <v>439</v>
      </c>
      <c r="E98" s="203" t="s">
        <v>244</v>
      </c>
      <c r="F98" s="203" t="s">
        <v>113</v>
      </c>
      <c r="G98" s="203" t="s">
        <v>363</v>
      </c>
      <c r="H98" s="203" t="s">
        <v>364</v>
      </c>
      <c r="I98" s="205">
        <v>19200</v>
      </c>
      <c r="J98" s="205">
        <v>19200</v>
      </c>
      <c r="K98" s="26"/>
      <c r="L98" s="26"/>
      <c r="M98" s="26"/>
      <c r="N98" s="26"/>
      <c r="O98" s="205"/>
      <c r="P98" s="26"/>
      <c r="Q98" s="26"/>
      <c r="R98" s="26"/>
      <c r="S98" s="26"/>
      <c r="T98" s="26"/>
      <c r="U98" s="26"/>
      <c r="V98" s="26"/>
      <c r="W98" s="26"/>
      <c r="X98" s="26"/>
    </row>
    <row r="99" ht="17.25" customHeight="1" spans="1:24">
      <c r="A99" s="203" t="s">
        <v>71</v>
      </c>
      <c r="B99" s="203" t="s">
        <v>71</v>
      </c>
      <c r="C99" s="265" t="s">
        <v>438</v>
      </c>
      <c r="D99" s="203" t="s">
        <v>439</v>
      </c>
      <c r="E99" s="203" t="s">
        <v>244</v>
      </c>
      <c r="F99" s="203" t="s">
        <v>113</v>
      </c>
      <c r="G99" s="203" t="s">
        <v>363</v>
      </c>
      <c r="H99" s="203" t="s">
        <v>364</v>
      </c>
      <c r="I99" s="205">
        <v>456760</v>
      </c>
      <c r="J99" s="205">
        <v>456760</v>
      </c>
      <c r="K99" s="26"/>
      <c r="L99" s="26"/>
      <c r="M99" s="26"/>
      <c r="N99" s="26"/>
      <c r="O99" s="205"/>
      <c r="P99" s="26"/>
      <c r="Q99" s="26"/>
      <c r="R99" s="26"/>
      <c r="S99" s="26"/>
      <c r="T99" s="26"/>
      <c r="U99" s="26"/>
      <c r="V99" s="26"/>
      <c r="W99" s="26"/>
      <c r="X99" s="26"/>
    </row>
    <row r="100" ht="17.25" customHeight="1" spans="1:24">
      <c r="A100" s="203" t="s">
        <v>71</v>
      </c>
      <c r="B100" s="203" t="s">
        <v>71</v>
      </c>
      <c r="C100" s="265" t="s">
        <v>438</v>
      </c>
      <c r="D100" s="203" t="s">
        <v>439</v>
      </c>
      <c r="E100" s="203" t="s">
        <v>244</v>
      </c>
      <c r="F100" s="203" t="s">
        <v>113</v>
      </c>
      <c r="G100" s="203" t="s">
        <v>363</v>
      </c>
      <c r="H100" s="203" t="s">
        <v>364</v>
      </c>
      <c r="I100" s="205">
        <v>878400</v>
      </c>
      <c r="J100" s="205">
        <v>878400</v>
      </c>
      <c r="K100" s="26"/>
      <c r="L100" s="26"/>
      <c r="M100" s="26"/>
      <c r="N100" s="26"/>
      <c r="O100" s="205"/>
      <c r="P100" s="26"/>
      <c r="Q100" s="26"/>
      <c r="R100" s="26"/>
      <c r="S100" s="26"/>
      <c r="T100" s="26"/>
      <c r="U100" s="26"/>
      <c r="V100" s="26"/>
      <c r="W100" s="26"/>
      <c r="X100" s="26"/>
    </row>
    <row r="101" ht="17.25" customHeight="1" spans="1:24">
      <c r="A101" s="203" t="s">
        <v>71</v>
      </c>
      <c r="B101" s="203" t="s">
        <v>71</v>
      </c>
      <c r="C101" s="265" t="s">
        <v>438</v>
      </c>
      <c r="D101" s="203" t="s">
        <v>439</v>
      </c>
      <c r="E101" s="203" t="s">
        <v>244</v>
      </c>
      <c r="F101" s="203" t="s">
        <v>113</v>
      </c>
      <c r="G101" s="203" t="s">
        <v>363</v>
      </c>
      <c r="H101" s="203" t="s">
        <v>364</v>
      </c>
      <c r="I101" s="205">
        <v>43200</v>
      </c>
      <c r="J101" s="205">
        <v>43200</v>
      </c>
      <c r="K101" s="26"/>
      <c r="L101" s="26"/>
      <c r="M101" s="26"/>
      <c r="N101" s="26"/>
      <c r="O101" s="205"/>
      <c r="P101" s="26"/>
      <c r="Q101" s="26"/>
      <c r="R101" s="26"/>
      <c r="S101" s="26"/>
      <c r="T101" s="26"/>
      <c r="U101" s="26"/>
      <c r="V101" s="26"/>
      <c r="W101" s="26"/>
      <c r="X101" s="26"/>
    </row>
    <row r="102" ht="17.25" customHeight="1" spans="1:24">
      <c r="A102" s="203" t="s">
        <v>71</v>
      </c>
      <c r="B102" s="203" t="s">
        <v>71</v>
      </c>
      <c r="C102" s="265" t="s">
        <v>438</v>
      </c>
      <c r="D102" s="203" t="s">
        <v>439</v>
      </c>
      <c r="E102" s="203" t="s">
        <v>244</v>
      </c>
      <c r="F102" s="203" t="s">
        <v>113</v>
      </c>
      <c r="G102" s="203" t="s">
        <v>363</v>
      </c>
      <c r="H102" s="203" t="s">
        <v>364</v>
      </c>
      <c r="I102" s="205">
        <v>35040</v>
      </c>
      <c r="J102" s="205">
        <v>35040</v>
      </c>
      <c r="K102" s="26"/>
      <c r="L102" s="26"/>
      <c r="M102" s="26"/>
      <c r="N102" s="26"/>
      <c r="O102" s="205"/>
      <c r="P102" s="26"/>
      <c r="Q102" s="26"/>
      <c r="R102" s="26"/>
      <c r="S102" s="26"/>
      <c r="T102" s="26"/>
      <c r="U102" s="26"/>
      <c r="V102" s="26"/>
      <c r="W102" s="26"/>
      <c r="X102" s="26"/>
    </row>
    <row r="103" ht="17.25" customHeight="1" spans="1:24">
      <c r="A103" s="203" t="s">
        <v>71</v>
      </c>
      <c r="B103" s="203" t="s">
        <v>71</v>
      </c>
      <c r="C103" s="265" t="s">
        <v>438</v>
      </c>
      <c r="D103" s="203" t="s">
        <v>439</v>
      </c>
      <c r="E103" s="203" t="s">
        <v>244</v>
      </c>
      <c r="F103" s="203" t="s">
        <v>113</v>
      </c>
      <c r="G103" s="203" t="s">
        <v>363</v>
      </c>
      <c r="H103" s="203" t="s">
        <v>364</v>
      </c>
      <c r="I103" s="205">
        <v>42000</v>
      </c>
      <c r="J103" s="205">
        <v>42000</v>
      </c>
      <c r="K103" s="26"/>
      <c r="L103" s="26"/>
      <c r="M103" s="26"/>
      <c r="N103" s="26"/>
      <c r="O103" s="205"/>
      <c r="P103" s="26"/>
      <c r="Q103" s="26"/>
      <c r="R103" s="26"/>
      <c r="S103" s="26"/>
      <c r="T103" s="26"/>
      <c r="U103" s="26"/>
      <c r="V103" s="26"/>
      <c r="W103" s="26"/>
      <c r="X103" s="26"/>
    </row>
    <row r="104" ht="17.25" customHeight="1" spans="1:24">
      <c r="A104" s="203" t="s">
        <v>71</v>
      </c>
      <c r="B104" s="203" t="s">
        <v>71</v>
      </c>
      <c r="C104" s="265" t="s">
        <v>438</v>
      </c>
      <c r="D104" s="203" t="s">
        <v>439</v>
      </c>
      <c r="E104" s="203" t="s">
        <v>244</v>
      </c>
      <c r="F104" s="203" t="s">
        <v>113</v>
      </c>
      <c r="G104" s="203" t="s">
        <v>363</v>
      </c>
      <c r="H104" s="203" t="s">
        <v>364</v>
      </c>
      <c r="I104" s="205">
        <v>10080</v>
      </c>
      <c r="J104" s="205">
        <v>10080</v>
      </c>
      <c r="K104" s="26"/>
      <c r="L104" s="26"/>
      <c r="M104" s="26"/>
      <c r="N104" s="26"/>
      <c r="O104" s="205"/>
      <c r="P104" s="26"/>
      <c r="Q104" s="26"/>
      <c r="R104" s="26"/>
      <c r="S104" s="26"/>
      <c r="T104" s="26"/>
      <c r="U104" s="26"/>
      <c r="V104" s="26"/>
      <c r="W104" s="26"/>
      <c r="X104" s="26"/>
    </row>
    <row r="105" ht="17.25" customHeight="1" spans="1:24">
      <c r="A105" s="203" t="s">
        <v>71</v>
      </c>
      <c r="B105" s="203" t="s">
        <v>71</v>
      </c>
      <c r="C105" s="265" t="s">
        <v>438</v>
      </c>
      <c r="D105" s="203" t="s">
        <v>439</v>
      </c>
      <c r="E105" s="203" t="s">
        <v>244</v>
      </c>
      <c r="F105" s="203" t="s">
        <v>113</v>
      </c>
      <c r="G105" s="203" t="s">
        <v>363</v>
      </c>
      <c r="H105" s="203" t="s">
        <v>364</v>
      </c>
      <c r="I105" s="205">
        <v>42000</v>
      </c>
      <c r="J105" s="205">
        <v>42000</v>
      </c>
      <c r="K105" s="26"/>
      <c r="L105" s="26"/>
      <c r="M105" s="26"/>
      <c r="N105" s="26"/>
      <c r="O105" s="205"/>
      <c r="P105" s="26"/>
      <c r="Q105" s="26"/>
      <c r="R105" s="26"/>
      <c r="S105" s="26"/>
      <c r="T105" s="26"/>
      <c r="U105" s="26"/>
      <c r="V105" s="26"/>
      <c r="W105" s="26"/>
      <c r="X105" s="26"/>
    </row>
    <row r="106" ht="17.25" customHeight="1" spans="1:24">
      <c r="A106" s="203" t="s">
        <v>71</v>
      </c>
      <c r="B106" s="203" t="s">
        <v>71</v>
      </c>
      <c r="C106" s="265" t="s">
        <v>440</v>
      </c>
      <c r="D106" s="203" t="s">
        <v>292</v>
      </c>
      <c r="E106" s="203" t="s">
        <v>291</v>
      </c>
      <c r="F106" s="203" t="s">
        <v>292</v>
      </c>
      <c r="G106" s="203" t="s">
        <v>367</v>
      </c>
      <c r="H106" s="203" t="s">
        <v>292</v>
      </c>
      <c r="I106" s="205">
        <v>1248888</v>
      </c>
      <c r="J106" s="205">
        <v>1248888</v>
      </c>
      <c r="K106" s="26"/>
      <c r="L106" s="26"/>
      <c r="M106" s="26"/>
      <c r="N106" s="26"/>
      <c r="O106" s="205"/>
      <c r="P106" s="26"/>
      <c r="Q106" s="26"/>
      <c r="R106" s="26"/>
      <c r="S106" s="26"/>
      <c r="T106" s="26"/>
      <c r="U106" s="26"/>
      <c r="V106" s="26"/>
      <c r="W106" s="26"/>
      <c r="X106" s="26"/>
    </row>
    <row r="107" ht="17.25" customHeight="1" spans="1:24">
      <c r="A107" s="203" t="s">
        <v>71</v>
      </c>
      <c r="B107" s="203" t="s">
        <v>71</v>
      </c>
      <c r="C107" s="265" t="s">
        <v>441</v>
      </c>
      <c r="D107" s="203" t="s">
        <v>442</v>
      </c>
      <c r="E107" s="203" t="s">
        <v>110</v>
      </c>
      <c r="F107" s="203" t="s">
        <v>111</v>
      </c>
      <c r="G107" s="203" t="s">
        <v>378</v>
      </c>
      <c r="H107" s="203" t="s">
        <v>379</v>
      </c>
      <c r="I107" s="205">
        <v>686280</v>
      </c>
      <c r="J107" s="205">
        <v>686280</v>
      </c>
      <c r="K107" s="26"/>
      <c r="L107" s="26"/>
      <c r="M107" s="26"/>
      <c r="N107" s="26"/>
      <c r="O107" s="205"/>
      <c r="P107" s="26"/>
      <c r="Q107" s="26"/>
      <c r="R107" s="26"/>
      <c r="S107" s="26"/>
      <c r="T107" s="26"/>
      <c r="U107" s="26"/>
      <c r="V107" s="26"/>
      <c r="W107" s="26"/>
      <c r="X107" s="26"/>
    </row>
    <row r="108" ht="17.25" customHeight="1" spans="1:24">
      <c r="A108" s="203" t="s">
        <v>71</v>
      </c>
      <c r="B108" s="203" t="s">
        <v>71</v>
      </c>
      <c r="C108" s="265" t="s">
        <v>441</v>
      </c>
      <c r="D108" s="203" t="s">
        <v>442</v>
      </c>
      <c r="E108" s="203" t="s">
        <v>110</v>
      </c>
      <c r="F108" s="203" t="s">
        <v>111</v>
      </c>
      <c r="G108" s="203" t="s">
        <v>378</v>
      </c>
      <c r="H108" s="203" t="s">
        <v>379</v>
      </c>
      <c r="I108" s="205">
        <v>560000</v>
      </c>
      <c r="J108" s="205">
        <v>560000</v>
      </c>
      <c r="K108" s="26"/>
      <c r="L108" s="26"/>
      <c r="M108" s="26"/>
      <c r="N108" s="26"/>
      <c r="O108" s="205"/>
      <c r="P108" s="26"/>
      <c r="Q108" s="26"/>
      <c r="R108" s="26"/>
      <c r="S108" s="26"/>
      <c r="T108" s="26"/>
      <c r="U108" s="26"/>
      <c r="V108" s="26"/>
      <c r="W108" s="26"/>
      <c r="X108" s="26"/>
    </row>
    <row r="109" ht="17.25" customHeight="1" spans="1:24">
      <c r="A109" s="203" t="s">
        <v>71</v>
      </c>
      <c r="B109" s="203" t="s">
        <v>71</v>
      </c>
      <c r="C109" s="265" t="s">
        <v>443</v>
      </c>
      <c r="D109" s="203" t="s">
        <v>444</v>
      </c>
      <c r="E109" s="203" t="s">
        <v>110</v>
      </c>
      <c r="F109" s="203" t="s">
        <v>111</v>
      </c>
      <c r="G109" s="203" t="s">
        <v>445</v>
      </c>
      <c r="H109" s="203" t="s">
        <v>444</v>
      </c>
      <c r="I109" s="205">
        <v>23689.2</v>
      </c>
      <c r="J109" s="205">
        <v>23689.2</v>
      </c>
      <c r="K109" s="26"/>
      <c r="L109" s="26"/>
      <c r="M109" s="26"/>
      <c r="N109" s="26"/>
      <c r="O109" s="205"/>
      <c r="P109" s="26"/>
      <c r="Q109" s="26"/>
      <c r="R109" s="26"/>
      <c r="S109" s="26"/>
      <c r="T109" s="26"/>
      <c r="U109" s="26"/>
      <c r="V109" s="26"/>
      <c r="W109" s="26"/>
      <c r="X109" s="26"/>
    </row>
    <row r="110" ht="17.25" customHeight="1" spans="1:24">
      <c r="A110" s="203" t="s">
        <v>71</v>
      </c>
      <c r="B110" s="203" t="s">
        <v>71</v>
      </c>
      <c r="C110" s="265" t="s">
        <v>443</v>
      </c>
      <c r="D110" s="203" t="s">
        <v>444</v>
      </c>
      <c r="E110" s="203" t="s">
        <v>110</v>
      </c>
      <c r="F110" s="203" t="s">
        <v>111</v>
      </c>
      <c r="G110" s="203" t="s">
        <v>445</v>
      </c>
      <c r="H110" s="203" t="s">
        <v>444</v>
      </c>
      <c r="I110" s="205">
        <v>36664.08</v>
      </c>
      <c r="J110" s="205">
        <v>36664.08</v>
      </c>
      <c r="K110" s="26"/>
      <c r="L110" s="26"/>
      <c r="M110" s="26"/>
      <c r="N110" s="26"/>
      <c r="O110" s="205"/>
      <c r="P110" s="26"/>
      <c r="Q110" s="26"/>
      <c r="R110" s="26"/>
      <c r="S110" s="26"/>
      <c r="T110" s="26"/>
      <c r="U110" s="26"/>
      <c r="V110" s="26"/>
      <c r="W110" s="26"/>
      <c r="X110" s="26"/>
    </row>
    <row r="111" ht="17.25" customHeight="1" spans="1:24">
      <c r="A111" s="203" t="s">
        <v>71</v>
      </c>
      <c r="B111" s="203" t="s">
        <v>71</v>
      </c>
      <c r="C111" s="265" t="s">
        <v>446</v>
      </c>
      <c r="D111" s="203" t="s">
        <v>447</v>
      </c>
      <c r="E111" s="203" t="s">
        <v>110</v>
      </c>
      <c r="F111" s="203" t="s">
        <v>111</v>
      </c>
      <c r="G111" s="203" t="s">
        <v>384</v>
      </c>
      <c r="H111" s="203" t="s">
        <v>385</v>
      </c>
      <c r="I111" s="205">
        <v>1184460</v>
      </c>
      <c r="J111" s="205">
        <v>1184460</v>
      </c>
      <c r="K111" s="26"/>
      <c r="L111" s="26"/>
      <c r="M111" s="26"/>
      <c r="N111" s="26"/>
      <c r="O111" s="205"/>
      <c r="P111" s="26"/>
      <c r="Q111" s="26"/>
      <c r="R111" s="26"/>
      <c r="S111" s="26"/>
      <c r="T111" s="26"/>
      <c r="U111" s="26"/>
      <c r="V111" s="26"/>
      <c r="W111" s="26"/>
      <c r="X111" s="26"/>
    </row>
    <row r="112" ht="17.25" customHeight="1" spans="1:24">
      <c r="A112" s="203" t="s">
        <v>71</v>
      </c>
      <c r="B112" s="203" t="s">
        <v>71</v>
      </c>
      <c r="C112" s="265" t="s">
        <v>446</v>
      </c>
      <c r="D112" s="203" t="s">
        <v>447</v>
      </c>
      <c r="E112" s="203" t="s">
        <v>110</v>
      </c>
      <c r="F112" s="203" t="s">
        <v>111</v>
      </c>
      <c r="G112" s="203" t="s">
        <v>386</v>
      </c>
      <c r="H112" s="203" t="s">
        <v>387</v>
      </c>
      <c r="I112" s="205">
        <v>1425396</v>
      </c>
      <c r="J112" s="205">
        <v>1425396</v>
      </c>
      <c r="K112" s="26"/>
      <c r="L112" s="26"/>
      <c r="M112" s="26"/>
      <c r="N112" s="26"/>
      <c r="O112" s="205"/>
      <c r="P112" s="26"/>
      <c r="Q112" s="26"/>
      <c r="R112" s="26"/>
      <c r="S112" s="26"/>
      <c r="T112" s="26"/>
      <c r="U112" s="26"/>
      <c r="V112" s="26"/>
      <c r="W112" s="26"/>
      <c r="X112" s="26"/>
    </row>
    <row r="113" ht="17.25" customHeight="1" spans="1:24">
      <c r="A113" s="203" t="s">
        <v>71</v>
      </c>
      <c r="B113" s="203" t="s">
        <v>71</v>
      </c>
      <c r="C113" s="265" t="s">
        <v>446</v>
      </c>
      <c r="D113" s="203" t="s">
        <v>447</v>
      </c>
      <c r="E113" s="203" t="s">
        <v>110</v>
      </c>
      <c r="F113" s="203" t="s">
        <v>111</v>
      </c>
      <c r="G113" s="203" t="s">
        <v>386</v>
      </c>
      <c r="H113" s="203" t="s">
        <v>387</v>
      </c>
      <c r="I113" s="205">
        <v>325500</v>
      </c>
      <c r="J113" s="205">
        <v>325500</v>
      </c>
      <c r="K113" s="26"/>
      <c r="L113" s="26"/>
      <c r="M113" s="26"/>
      <c r="N113" s="26"/>
      <c r="O113" s="205"/>
      <c r="P113" s="26"/>
      <c r="Q113" s="26"/>
      <c r="R113" s="26"/>
      <c r="S113" s="26"/>
      <c r="T113" s="26"/>
      <c r="U113" s="26"/>
      <c r="V113" s="26"/>
      <c r="W113" s="26"/>
      <c r="X113" s="26"/>
    </row>
    <row r="114" ht="17.25" customHeight="1" spans="1:24">
      <c r="A114" s="203" t="s">
        <v>71</v>
      </c>
      <c r="B114" s="203" t="s">
        <v>71</v>
      </c>
      <c r="C114" s="265" t="s">
        <v>446</v>
      </c>
      <c r="D114" s="203" t="s">
        <v>447</v>
      </c>
      <c r="E114" s="203" t="s">
        <v>110</v>
      </c>
      <c r="F114" s="203" t="s">
        <v>111</v>
      </c>
      <c r="G114" s="203" t="s">
        <v>386</v>
      </c>
      <c r="H114" s="203" t="s">
        <v>387</v>
      </c>
      <c r="I114" s="205">
        <v>168000</v>
      </c>
      <c r="J114" s="205">
        <v>168000</v>
      </c>
      <c r="K114" s="26"/>
      <c r="L114" s="26"/>
      <c r="M114" s="26"/>
      <c r="N114" s="26"/>
      <c r="O114" s="205"/>
      <c r="P114" s="26"/>
      <c r="Q114" s="26"/>
      <c r="R114" s="26"/>
      <c r="S114" s="26"/>
      <c r="T114" s="26"/>
      <c r="U114" s="26"/>
      <c r="V114" s="26"/>
      <c r="W114" s="26"/>
      <c r="X114" s="26"/>
    </row>
    <row r="115" ht="17.25" customHeight="1" spans="1:24">
      <c r="A115" s="203" t="s">
        <v>71</v>
      </c>
      <c r="B115" s="203" t="s">
        <v>71</v>
      </c>
      <c r="C115" s="265" t="s">
        <v>446</v>
      </c>
      <c r="D115" s="203" t="s">
        <v>447</v>
      </c>
      <c r="E115" s="203" t="s">
        <v>110</v>
      </c>
      <c r="F115" s="203" t="s">
        <v>111</v>
      </c>
      <c r="G115" s="203" t="s">
        <v>378</v>
      </c>
      <c r="H115" s="203" t="s">
        <v>379</v>
      </c>
      <c r="I115" s="205">
        <v>98705</v>
      </c>
      <c r="J115" s="205">
        <v>98705</v>
      </c>
      <c r="K115" s="26"/>
      <c r="L115" s="26"/>
      <c r="M115" s="26"/>
      <c r="N115" s="26"/>
      <c r="O115" s="205"/>
      <c r="P115" s="26"/>
      <c r="Q115" s="26"/>
      <c r="R115" s="26"/>
      <c r="S115" s="26"/>
      <c r="T115" s="26"/>
      <c r="U115" s="26"/>
      <c r="V115" s="26"/>
      <c r="W115" s="26"/>
      <c r="X115" s="26"/>
    </row>
    <row r="116" ht="17.25" customHeight="1" spans="1:24">
      <c r="A116" s="191" t="s">
        <v>334</v>
      </c>
      <c r="B116" s="189"/>
      <c r="C116" s="206"/>
      <c r="D116" s="206"/>
      <c r="E116" s="206"/>
      <c r="F116" s="206"/>
      <c r="G116" s="206"/>
      <c r="H116" s="207"/>
      <c r="I116" s="205">
        <v>29557740.12</v>
      </c>
      <c r="J116" s="205">
        <v>29557740.12</v>
      </c>
      <c r="K116" s="26"/>
      <c r="L116" s="26"/>
      <c r="M116" s="26"/>
      <c r="N116" s="26"/>
      <c r="O116" s="205"/>
      <c r="P116" s="26"/>
      <c r="Q116" s="26"/>
      <c r="R116" s="26"/>
      <c r="S116" s="26"/>
      <c r="T116" s="26"/>
      <c r="U116" s="26"/>
      <c r="V116" s="26"/>
      <c r="W116" s="26"/>
      <c r="X116" s="26"/>
    </row>
  </sheetData>
  <mergeCells count="31">
    <mergeCell ref="A3:X3"/>
    <mergeCell ref="A4:H4"/>
    <mergeCell ref="I5:X5"/>
    <mergeCell ref="J6:N6"/>
    <mergeCell ref="O6:Q6"/>
    <mergeCell ref="S6:X6"/>
    <mergeCell ref="A116:H116"/>
    <mergeCell ref="A5:A8"/>
    <mergeCell ref="B5:B8"/>
    <mergeCell ref="C5:C8"/>
    <mergeCell ref="D5:D8"/>
    <mergeCell ref="E5:E8"/>
    <mergeCell ref="F5:F8"/>
    <mergeCell ref="G5:G8"/>
    <mergeCell ref="H5:H8"/>
    <mergeCell ref="I6:I8"/>
    <mergeCell ref="J7:J8"/>
    <mergeCell ref="K7:K8"/>
    <mergeCell ref="L7:L8"/>
    <mergeCell ref="M7:M8"/>
    <mergeCell ref="N7:N8"/>
    <mergeCell ref="O7:O8"/>
    <mergeCell ref="P7:P8"/>
    <mergeCell ref="Q7:Q8"/>
    <mergeCell ref="R6:R8"/>
    <mergeCell ref="S7:S8"/>
    <mergeCell ref="T7:T8"/>
    <mergeCell ref="U7:U8"/>
    <mergeCell ref="V7:V8"/>
    <mergeCell ref="W7:W8"/>
    <mergeCell ref="X7:X8"/>
  </mergeCells>
  <printOptions horizontalCentered="1"/>
  <pageMargins left="0.37" right="0.37" top="0.56" bottom="0.56" header="0.48" footer="0.48"/>
  <pageSetup paperSize="9" scale="56"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110"/>
  <sheetViews>
    <sheetView showZeros="0" workbookViewId="0">
      <pane xSplit="3" ySplit="8" topLeftCell="I103" activePane="bottomRight" state="frozen"/>
      <selection/>
      <selection pane="topRight"/>
      <selection pane="bottomLeft"/>
      <selection pane="bottomRight" activeCell="M114" sqref="M114"/>
    </sheetView>
  </sheetViews>
  <sheetFormatPr defaultColWidth="9.125" defaultRowHeight="24.95" customHeight="1"/>
  <cols>
    <col min="1" max="1" width="10.25" customWidth="1"/>
    <col min="2" max="2" width="22.125" customWidth="1"/>
    <col min="3" max="3" width="32.875" customWidth="1"/>
    <col min="4" max="4" width="27.625" customWidth="1"/>
    <col min="5" max="5" width="11.125" customWidth="1"/>
    <col min="6" max="6" width="17.75" customWidth="1"/>
    <col min="7" max="7" width="9.875" customWidth="1"/>
    <col min="8" max="8" width="17.75" customWidth="1"/>
    <col min="9" max="13" width="20" customWidth="1"/>
    <col min="14" max="14" width="12.25" customWidth="1"/>
    <col min="15" max="15" width="12.75" customWidth="1"/>
    <col min="16" max="16" width="11.125" customWidth="1"/>
    <col min="17" max="21" width="19.875" customWidth="1"/>
    <col min="22" max="22" width="20" customWidth="1"/>
    <col min="23" max="23" width="19.875" customWidth="1"/>
  </cols>
  <sheetData>
    <row r="1" customHeight="1" spans="1:23">
      <c r="A1" s="85"/>
      <c r="B1" s="85"/>
      <c r="C1" s="85"/>
      <c r="D1" s="85"/>
      <c r="E1" s="85"/>
      <c r="F1" s="85"/>
      <c r="G1" s="85"/>
      <c r="H1" s="85"/>
      <c r="I1" s="85"/>
      <c r="J1" s="85"/>
      <c r="K1" s="85"/>
      <c r="L1" s="85"/>
      <c r="M1" s="85"/>
      <c r="N1" s="85"/>
      <c r="O1" s="85"/>
      <c r="P1" s="85"/>
      <c r="Q1" s="85"/>
      <c r="R1" s="85"/>
      <c r="S1" s="85"/>
      <c r="T1" s="85"/>
      <c r="U1" s="85"/>
      <c r="V1" s="85"/>
      <c r="W1" s="85"/>
    </row>
    <row r="2" customHeight="1" spans="1:23">
      <c r="B2" s="170"/>
      <c r="E2" s="171"/>
      <c r="F2" s="171"/>
      <c r="G2" s="171"/>
      <c r="H2" s="171"/>
      <c r="U2" s="170"/>
      <c r="W2" s="172" t="s">
        <v>448</v>
      </c>
    </row>
    <row r="3" customHeight="1" spans="1:23">
      <c r="A3" s="129" t="str">
        <f>"2025"&amp;"年部门项目支出预算表"</f>
        <v>2025年部门项目支出预算表</v>
      </c>
      <c r="B3" s="129"/>
      <c r="C3" s="129"/>
      <c r="D3" s="129"/>
      <c r="E3" s="129"/>
      <c r="F3" s="129"/>
      <c r="G3" s="129"/>
      <c r="H3" s="129"/>
      <c r="I3" s="129"/>
      <c r="J3" s="129"/>
      <c r="K3" s="129"/>
      <c r="L3" s="129"/>
      <c r="M3" s="129"/>
      <c r="N3" s="129"/>
      <c r="O3" s="129"/>
      <c r="P3" s="129"/>
      <c r="Q3" s="129"/>
      <c r="R3" s="129"/>
      <c r="S3" s="129"/>
      <c r="T3" s="129"/>
      <c r="U3" s="129"/>
      <c r="V3" s="129"/>
      <c r="W3" s="129"/>
    </row>
    <row r="4" customHeight="1" spans="1:23">
      <c r="A4" s="142" t="s">
        <v>1</v>
      </c>
      <c r="B4" s="173"/>
      <c r="C4" s="173"/>
      <c r="D4" s="173"/>
      <c r="E4" s="173"/>
      <c r="F4" s="173"/>
      <c r="G4" s="173"/>
      <c r="H4" s="173"/>
      <c r="I4" s="131"/>
      <c r="J4" s="131"/>
      <c r="K4" s="131"/>
      <c r="L4" s="131"/>
      <c r="M4" s="131"/>
      <c r="N4" s="131"/>
      <c r="O4" s="131"/>
      <c r="P4" s="131"/>
      <c r="Q4" s="131"/>
      <c r="U4" s="170"/>
      <c r="W4" s="133" t="s">
        <v>2</v>
      </c>
    </row>
    <row r="5" customHeight="1" spans="1:23">
      <c r="A5" s="174" t="s">
        <v>449</v>
      </c>
      <c r="B5" s="98" t="s">
        <v>345</v>
      </c>
      <c r="C5" s="174" t="s">
        <v>346</v>
      </c>
      <c r="D5" s="174" t="s">
        <v>450</v>
      </c>
      <c r="E5" s="98" t="s">
        <v>347</v>
      </c>
      <c r="F5" s="98" t="s">
        <v>348</v>
      </c>
      <c r="G5" s="98" t="s">
        <v>451</v>
      </c>
      <c r="H5" s="98" t="s">
        <v>452</v>
      </c>
      <c r="I5" s="175" t="s">
        <v>56</v>
      </c>
      <c r="J5" s="176" t="s">
        <v>453</v>
      </c>
      <c r="K5" s="177"/>
      <c r="L5" s="177"/>
      <c r="M5" s="178"/>
      <c r="N5" s="176" t="s">
        <v>353</v>
      </c>
      <c r="O5" s="177"/>
      <c r="P5" s="178"/>
      <c r="Q5" s="98" t="s">
        <v>62</v>
      </c>
      <c r="R5" s="176" t="s">
        <v>63</v>
      </c>
      <c r="S5" s="177"/>
      <c r="T5" s="177"/>
      <c r="U5" s="177"/>
      <c r="V5" s="177"/>
      <c r="W5" s="178"/>
    </row>
    <row r="6" customHeight="1" spans="1:23">
      <c r="A6" s="179"/>
      <c r="B6" s="180"/>
      <c r="C6" s="179"/>
      <c r="D6" s="179"/>
      <c r="E6" s="105"/>
      <c r="F6" s="105"/>
      <c r="G6" s="105"/>
      <c r="H6" s="105"/>
      <c r="I6" s="180"/>
      <c r="J6" s="181" t="s">
        <v>59</v>
      </c>
      <c r="K6" s="182"/>
      <c r="L6" s="98" t="s">
        <v>60</v>
      </c>
      <c r="M6" s="98" t="s">
        <v>61</v>
      </c>
      <c r="N6" s="98" t="s">
        <v>59</v>
      </c>
      <c r="O6" s="98" t="s">
        <v>60</v>
      </c>
      <c r="P6" s="98" t="s">
        <v>61</v>
      </c>
      <c r="Q6" s="105"/>
      <c r="R6" s="98" t="s">
        <v>58</v>
      </c>
      <c r="S6" s="98" t="s">
        <v>65</v>
      </c>
      <c r="T6" s="98" t="s">
        <v>359</v>
      </c>
      <c r="U6" s="98" t="s">
        <v>67</v>
      </c>
      <c r="V6" s="98" t="s">
        <v>68</v>
      </c>
      <c r="W6" s="98" t="s">
        <v>69</v>
      </c>
    </row>
    <row r="7" customHeight="1" spans="1:23">
      <c r="A7" s="180"/>
      <c r="B7" s="180"/>
      <c r="C7" s="180"/>
      <c r="D7" s="180"/>
      <c r="E7" s="180"/>
      <c r="F7" s="180"/>
      <c r="G7" s="180"/>
      <c r="H7" s="180"/>
      <c r="I7" s="180"/>
      <c r="J7" s="183" t="s">
        <v>58</v>
      </c>
      <c r="K7" s="184"/>
      <c r="L7" s="180"/>
      <c r="M7" s="180"/>
      <c r="N7" s="180"/>
      <c r="O7" s="180"/>
      <c r="P7" s="180"/>
      <c r="Q7" s="180"/>
      <c r="R7" s="180"/>
      <c r="S7" s="180"/>
      <c r="T7" s="180"/>
      <c r="U7" s="180"/>
      <c r="V7" s="180"/>
      <c r="W7" s="180"/>
    </row>
    <row r="8" customHeight="1" spans="1:23">
      <c r="A8" s="185"/>
      <c r="B8" s="116"/>
      <c r="C8" s="185"/>
      <c r="D8" s="185"/>
      <c r="E8" s="113"/>
      <c r="F8" s="113"/>
      <c r="G8" s="113"/>
      <c r="H8" s="113"/>
      <c r="I8" s="116"/>
      <c r="J8" s="186" t="s">
        <v>58</v>
      </c>
      <c r="K8" s="186" t="s">
        <v>454</v>
      </c>
      <c r="L8" s="113"/>
      <c r="M8" s="113"/>
      <c r="N8" s="113"/>
      <c r="O8" s="113"/>
      <c r="P8" s="113"/>
      <c r="Q8" s="113"/>
      <c r="R8" s="113"/>
      <c r="S8" s="113"/>
      <c r="T8" s="113"/>
      <c r="U8" s="116"/>
      <c r="V8" s="113"/>
      <c r="W8" s="113"/>
    </row>
    <row r="9" customHeight="1" spans="1:23">
      <c r="A9" s="187">
        <v>1</v>
      </c>
      <c r="B9" s="187">
        <v>2</v>
      </c>
      <c r="C9" s="187">
        <v>3</v>
      </c>
      <c r="D9" s="187">
        <v>4</v>
      </c>
      <c r="E9" s="187">
        <v>5</v>
      </c>
      <c r="F9" s="187">
        <v>6</v>
      </c>
      <c r="G9" s="187">
        <v>7</v>
      </c>
      <c r="H9" s="187">
        <v>8</v>
      </c>
      <c r="I9" s="187">
        <v>9</v>
      </c>
      <c r="J9" s="187">
        <v>10</v>
      </c>
      <c r="K9" s="187">
        <v>11</v>
      </c>
      <c r="L9" s="188">
        <v>12</v>
      </c>
      <c r="M9" s="188">
        <v>13</v>
      </c>
      <c r="N9" s="188">
        <v>14</v>
      </c>
      <c r="O9" s="188">
        <v>15</v>
      </c>
      <c r="P9" s="188">
        <v>16</v>
      </c>
      <c r="Q9" s="188">
        <v>17</v>
      </c>
      <c r="R9" s="188">
        <v>18</v>
      </c>
      <c r="S9" s="188">
        <v>19</v>
      </c>
      <c r="T9" s="188">
        <v>20</v>
      </c>
      <c r="U9" s="187">
        <v>21</v>
      </c>
      <c r="V9" s="188">
        <v>22</v>
      </c>
      <c r="W9" s="187">
        <v>23</v>
      </c>
    </row>
    <row r="10" customHeight="1" spans="1:23">
      <c r="A10" s="25" t="s">
        <v>455</v>
      </c>
      <c r="B10" s="266" t="s">
        <v>456</v>
      </c>
      <c r="C10" s="24" t="s">
        <v>457</v>
      </c>
      <c r="D10" s="24" t="s">
        <v>71</v>
      </c>
      <c r="E10" s="25" t="s">
        <v>149</v>
      </c>
      <c r="F10" s="25" t="s">
        <v>150</v>
      </c>
      <c r="G10" s="25" t="s">
        <v>422</v>
      </c>
      <c r="H10" s="25" t="s">
        <v>423</v>
      </c>
      <c r="I10" s="141">
        <v>20000</v>
      </c>
      <c r="J10" s="141">
        <v>20000</v>
      </c>
      <c r="K10" s="141">
        <v>20000</v>
      </c>
      <c r="L10" s="26"/>
      <c r="M10" s="26"/>
      <c r="N10" s="26"/>
      <c r="O10" s="26"/>
      <c r="P10" s="26"/>
      <c r="Q10" s="26"/>
      <c r="R10" s="26"/>
      <c r="S10" s="26"/>
      <c r="T10" s="26"/>
      <c r="U10" s="26"/>
      <c r="V10" s="26"/>
      <c r="W10" s="26"/>
    </row>
    <row r="11" customHeight="1" spans="1:23">
      <c r="A11" s="25" t="s">
        <v>455</v>
      </c>
      <c r="B11" s="267" t="s">
        <v>458</v>
      </c>
      <c r="C11" s="24" t="s">
        <v>459</v>
      </c>
      <c r="D11" s="24" t="s">
        <v>71</v>
      </c>
      <c r="E11" s="25" t="s">
        <v>159</v>
      </c>
      <c r="F11" s="25" t="s">
        <v>160</v>
      </c>
      <c r="G11" s="25" t="s">
        <v>460</v>
      </c>
      <c r="H11" s="25" t="s">
        <v>461</v>
      </c>
      <c r="I11" s="141">
        <v>40000</v>
      </c>
      <c r="J11" s="141">
        <v>40000</v>
      </c>
      <c r="K11" s="141">
        <v>40000</v>
      </c>
      <c r="L11" s="26"/>
      <c r="M11" s="26"/>
      <c r="N11" s="26"/>
      <c r="O11" s="26"/>
      <c r="P11" s="26"/>
      <c r="Q11" s="26"/>
      <c r="R11" s="26"/>
      <c r="S11" s="26"/>
      <c r="T11" s="26"/>
      <c r="U11" s="26"/>
      <c r="V11" s="26"/>
      <c r="W11" s="26"/>
    </row>
    <row r="12" customHeight="1" spans="1:23">
      <c r="A12" s="25" t="s">
        <v>455</v>
      </c>
      <c r="B12" s="267" t="s">
        <v>458</v>
      </c>
      <c r="C12" s="24" t="s">
        <v>459</v>
      </c>
      <c r="D12" s="24" t="s">
        <v>71</v>
      </c>
      <c r="E12" s="25" t="s">
        <v>159</v>
      </c>
      <c r="F12" s="25" t="s">
        <v>160</v>
      </c>
      <c r="G12" s="25" t="s">
        <v>370</v>
      </c>
      <c r="H12" s="25" t="s">
        <v>371</v>
      </c>
      <c r="I12" s="141">
        <v>34000</v>
      </c>
      <c r="J12" s="141">
        <v>34000</v>
      </c>
      <c r="K12" s="141">
        <v>34000</v>
      </c>
      <c r="L12" s="26"/>
      <c r="M12" s="26"/>
      <c r="N12" s="26"/>
      <c r="O12" s="26"/>
      <c r="P12" s="26"/>
      <c r="Q12" s="26"/>
      <c r="R12" s="26"/>
      <c r="S12" s="26"/>
      <c r="T12" s="26"/>
      <c r="U12" s="26"/>
      <c r="V12" s="26"/>
      <c r="W12" s="26"/>
    </row>
    <row r="13" customHeight="1" spans="1:23">
      <c r="A13" s="25" t="s">
        <v>455</v>
      </c>
      <c r="B13" s="267" t="s">
        <v>458</v>
      </c>
      <c r="C13" s="24" t="s">
        <v>459</v>
      </c>
      <c r="D13" s="24" t="s">
        <v>71</v>
      </c>
      <c r="E13" s="25" t="s">
        <v>159</v>
      </c>
      <c r="F13" s="25" t="s">
        <v>160</v>
      </c>
      <c r="G13" s="25" t="s">
        <v>422</v>
      </c>
      <c r="H13" s="25" t="s">
        <v>423</v>
      </c>
      <c r="I13" s="141">
        <v>6000</v>
      </c>
      <c r="J13" s="141">
        <v>6000</v>
      </c>
      <c r="K13" s="141">
        <v>6000</v>
      </c>
      <c r="L13" s="26"/>
      <c r="M13" s="26"/>
      <c r="N13" s="26"/>
      <c r="O13" s="26"/>
      <c r="P13" s="26"/>
      <c r="Q13" s="26"/>
      <c r="R13" s="26"/>
      <c r="S13" s="26"/>
      <c r="T13" s="26"/>
      <c r="U13" s="26"/>
      <c r="V13" s="26"/>
      <c r="W13" s="26"/>
    </row>
    <row r="14" customHeight="1" spans="1:23">
      <c r="A14" s="25" t="s">
        <v>455</v>
      </c>
      <c r="B14" s="267" t="s">
        <v>462</v>
      </c>
      <c r="C14" s="24" t="s">
        <v>463</v>
      </c>
      <c r="D14" s="24" t="s">
        <v>71</v>
      </c>
      <c r="E14" s="25" t="s">
        <v>112</v>
      </c>
      <c r="F14" s="25" t="s">
        <v>113</v>
      </c>
      <c r="G14" s="25" t="s">
        <v>400</v>
      </c>
      <c r="H14" s="25" t="s">
        <v>401</v>
      </c>
      <c r="I14" s="141">
        <v>3400</v>
      </c>
      <c r="J14" s="141">
        <v>3400</v>
      </c>
      <c r="K14" s="141">
        <v>3400</v>
      </c>
      <c r="L14" s="26"/>
      <c r="M14" s="26"/>
      <c r="N14" s="26"/>
      <c r="O14" s="26"/>
      <c r="P14" s="26"/>
      <c r="Q14" s="26"/>
      <c r="R14" s="26"/>
      <c r="S14" s="26"/>
      <c r="T14" s="26"/>
      <c r="U14" s="26"/>
      <c r="V14" s="26"/>
      <c r="W14" s="26"/>
    </row>
    <row r="15" customHeight="1" spans="1:23">
      <c r="A15" s="25" t="s">
        <v>455</v>
      </c>
      <c r="B15" s="267" t="s">
        <v>462</v>
      </c>
      <c r="C15" s="24" t="s">
        <v>463</v>
      </c>
      <c r="D15" s="24" t="s">
        <v>71</v>
      </c>
      <c r="E15" s="25" t="s">
        <v>112</v>
      </c>
      <c r="F15" s="25" t="s">
        <v>113</v>
      </c>
      <c r="G15" s="25" t="s">
        <v>420</v>
      </c>
      <c r="H15" s="25" t="s">
        <v>421</v>
      </c>
      <c r="I15" s="141">
        <v>3000</v>
      </c>
      <c r="J15" s="141">
        <v>3000</v>
      </c>
      <c r="K15" s="141">
        <v>3000</v>
      </c>
      <c r="L15" s="26"/>
      <c r="M15" s="26"/>
      <c r="N15" s="26"/>
      <c r="O15" s="26"/>
      <c r="P15" s="26"/>
      <c r="Q15" s="26"/>
      <c r="R15" s="26"/>
      <c r="S15" s="26"/>
      <c r="T15" s="26"/>
      <c r="U15" s="26"/>
      <c r="V15" s="26"/>
      <c r="W15" s="26"/>
    </row>
    <row r="16" customHeight="1" spans="1:23">
      <c r="A16" s="25" t="s">
        <v>455</v>
      </c>
      <c r="B16" s="267" t="s">
        <v>462</v>
      </c>
      <c r="C16" s="24" t="s">
        <v>463</v>
      </c>
      <c r="D16" s="24" t="s">
        <v>71</v>
      </c>
      <c r="E16" s="25" t="s">
        <v>112</v>
      </c>
      <c r="F16" s="25" t="s">
        <v>113</v>
      </c>
      <c r="G16" s="25" t="s">
        <v>370</v>
      </c>
      <c r="H16" s="25" t="s">
        <v>371</v>
      </c>
      <c r="I16" s="141">
        <v>210600</v>
      </c>
      <c r="J16" s="141">
        <v>210600</v>
      </c>
      <c r="K16" s="141">
        <v>210600</v>
      </c>
      <c r="L16" s="26"/>
      <c r="M16" s="26"/>
      <c r="N16" s="26"/>
      <c r="O16" s="26"/>
      <c r="P16" s="26"/>
      <c r="Q16" s="26"/>
      <c r="R16" s="26"/>
      <c r="S16" s="26"/>
      <c r="T16" s="26"/>
      <c r="U16" s="26"/>
      <c r="V16" s="26"/>
      <c r="W16" s="26"/>
    </row>
    <row r="17" customHeight="1" spans="1:23">
      <c r="A17" s="25" t="s">
        <v>455</v>
      </c>
      <c r="B17" s="267" t="s">
        <v>462</v>
      </c>
      <c r="C17" s="24" t="s">
        <v>463</v>
      </c>
      <c r="D17" s="24" t="s">
        <v>71</v>
      </c>
      <c r="E17" s="25" t="s">
        <v>112</v>
      </c>
      <c r="F17" s="25" t="s">
        <v>113</v>
      </c>
      <c r="G17" s="25" t="s">
        <v>464</v>
      </c>
      <c r="H17" s="25" t="s">
        <v>465</v>
      </c>
      <c r="I17" s="141">
        <v>5000</v>
      </c>
      <c r="J17" s="141">
        <v>5000</v>
      </c>
      <c r="K17" s="141">
        <v>5000</v>
      </c>
      <c r="L17" s="26"/>
      <c r="M17" s="26"/>
      <c r="N17" s="26"/>
      <c r="O17" s="26"/>
      <c r="P17" s="26"/>
      <c r="Q17" s="26"/>
      <c r="R17" s="26"/>
      <c r="S17" s="26"/>
      <c r="T17" s="26"/>
      <c r="U17" s="26"/>
      <c r="V17" s="26"/>
      <c r="W17" s="26"/>
    </row>
    <row r="18" customHeight="1" spans="1:23">
      <c r="A18" s="25" t="s">
        <v>455</v>
      </c>
      <c r="B18" s="267" t="s">
        <v>462</v>
      </c>
      <c r="C18" s="24" t="s">
        <v>463</v>
      </c>
      <c r="D18" s="24" t="s">
        <v>71</v>
      </c>
      <c r="E18" s="25" t="s">
        <v>112</v>
      </c>
      <c r="F18" s="25" t="s">
        <v>113</v>
      </c>
      <c r="G18" s="25" t="s">
        <v>460</v>
      </c>
      <c r="H18" s="25" t="s">
        <v>461</v>
      </c>
      <c r="I18" s="141">
        <v>18000</v>
      </c>
      <c r="J18" s="141">
        <v>18000</v>
      </c>
      <c r="K18" s="141">
        <v>18000</v>
      </c>
      <c r="L18" s="26"/>
      <c r="M18" s="26"/>
      <c r="N18" s="26"/>
      <c r="O18" s="26"/>
      <c r="P18" s="26"/>
      <c r="Q18" s="26"/>
      <c r="R18" s="26"/>
      <c r="S18" s="26"/>
      <c r="T18" s="26"/>
      <c r="U18" s="26"/>
      <c r="V18" s="26"/>
      <c r="W18" s="26"/>
    </row>
    <row r="19" customHeight="1" spans="1:23">
      <c r="A19" s="25" t="s">
        <v>455</v>
      </c>
      <c r="B19" s="267" t="s">
        <v>466</v>
      </c>
      <c r="C19" s="24" t="s">
        <v>467</v>
      </c>
      <c r="D19" s="24" t="s">
        <v>71</v>
      </c>
      <c r="E19" s="25" t="s">
        <v>112</v>
      </c>
      <c r="F19" s="25" t="s">
        <v>113</v>
      </c>
      <c r="G19" s="25" t="s">
        <v>464</v>
      </c>
      <c r="H19" s="25" t="s">
        <v>465</v>
      </c>
      <c r="I19" s="141">
        <v>15000</v>
      </c>
      <c r="J19" s="141">
        <v>15000</v>
      </c>
      <c r="K19" s="141">
        <v>15000</v>
      </c>
      <c r="L19" s="26"/>
      <c r="M19" s="26"/>
      <c r="N19" s="26"/>
      <c r="O19" s="26"/>
      <c r="P19" s="26"/>
      <c r="Q19" s="26"/>
      <c r="R19" s="26"/>
      <c r="S19" s="26"/>
      <c r="T19" s="26"/>
      <c r="U19" s="26"/>
      <c r="V19" s="26"/>
      <c r="W19" s="26"/>
    </row>
    <row r="20" customHeight="1" spans="1:23">
      <c r="A20" s="25" t="s">
        <v>455</v>
      </c>
      <c r="B20" s="267" t="s">
        <v>466</v>
      </c>
      <c r="C20" s="24" t="s">
        <v>467</v>
      </c>
      <c r="D20" s="24" t="s">
        <v>71</v>
      </c>
      <c r="E20" s="25" t="s">
        <v>112</v>
      </c>
      <c r="F20" s="25" t="s">
        <v>113</v>
      </c>
      <c r="G20" s="25" t="s">
        <v>460</v>
      </c>
      <c r="H20" s="25" t="s">
        <v>461</v>
      </c>
      <c r="I20" s="141">
        <v>15000</v>
      </c>
      <c r="J20" s="141">
        <v>15000</v>
      </c>
      <c r="K20" s="141">
        <v>15000</v>
      </c>
      <c r="L20" s="26"/>
      <c r="M20" s="26"/>
      <c r="N20" s="26"/>
      <c r="O20" s="26"/>
      <c r="P20" s="26"/>
      <c r="Q20" s="26"/>
      <c r="R20" s="26"/>
      <c r="S20" s="26"/>
      <c r="T20" s="26"/>
      <c r="U20" s="26"/>
      <c r="V20" s="26"/>
      <c r="W20" s="26"/>
    </row>
    <row r="21" customHeight="1" spans="1:23">
      <c r="A21" s="25" t="s">
        <v>455</v>
      </c>
      <c r="B21" s="267" t="s">
        <v>466</v>
      </c>
      <c r="C21" s="24" t="s">
        <v>467</v>
      </c>
      <c r="D21" s="24" t="s">
        <v>71</v>
      </c>
      <c r="E21" s="25" t="s">
        <v>112</v>
      </c>
      <c r="F21" s="25" t="s">
        <v>113</v>
      </c>
      <c r="G21" s="25" t="s">
        <v>422</v>
      </c>
      <c r="H21" s="25" t="s">
        <v>423</v>
      </c>
      <c r="I21" s="141">
        <v>170000</v>
      </c>
      <c r="J21" s="141">
        <v>170000</v>
      </c>
      <c r="K21" s="141">
        <v>170000</v>
      </c>
      <c r="L21" s="26"/>
      <c r="M21" s="26"/>
      <c r="N21" s="26"/>
      <c r="O21" s="26"/>
      <c r="P21" s="26"/>
      <c r="Q21" s="26"/>
      <c r="R21" s="26"/>
      <c r="S21" s="26"/>
      <c r="T21" s="26"/>
      <c r="U21" s="26"/>
      <c r="V21" s="26"/>
      <c r="W21" s="26"/>
    </row>
    <row r="22" customHeight="1" spans="1:23">
      <c r="A22" s="25" t="s">
        <v>455</v>
      </c>
      <c r="B22" s="267" t="s">
        <v>468</v>
      </c>
      <c r="C22" s="24" t="s">
        <v>469</v>
      </c>
      <c r="D22" s="24" t="s">
        <v>71</v>
      </c>
      <c r="E22" s="25" t="s">
        <v>124</v>
      </c>
      <c r="F22" s="25" t="s">
        <v>125</v>
      </c>
      <c r="G22" s="25" t="s">
        <v>460</v>
      </c>
      <c r="H22" s="25" t="s">
        <v>461</v>
      </c>
      <c r="I22" s="141">
        <v>20000</v>
      </c>
      <c r="J22" s="141">
        <v>20000</v>
      </c>
      <c r="K22" s="141">
        <v>20000</v>
      </c>
      <c r="L22" s="26"/>
      <c r="M22" s="26"/>
      <c r="N22" s="26"/>
      <c r="O22" s="26"/>
      <c r="P22" s="26"/>
      <c r="Q22" s="26"/>
      <c r="R22" s="26"/>
      <c r="S22" s="26"/>
      <c r="T22" s="26"/>
      <c r="U22" s="26"/>
      <c r="V22" s="26"/>
      <c r="W22" s="26"/>
    </row>
    <row r="23" customHeight="1" spans="1:23">
      <c r="A23" s="25" t="s">
        <v>455</v>
      </c>
      <c r="B23" s="267" t="s">
        <v>470</v>
      </c>
      <c r="C23" s="24" t="s">
        <v>471</v>
      </c>
      <c r="D23" s="24" t="s">
        <v>71</v>
      </c>
      <c r="E23" s="25" t="s">
        <v>112</v>
      </c>
      <c r="F23" s="25" t="s">
        <v>113</v>
      </c>
      <c r="G23" s="25" t="s">
        <v>460</v>
      </c>
      <c r="H23" s="25" t="s">
        <v>461</v>
      </c>
      <c r="I23" s="141">
        <v>2500</v>
      </c>
      <c r="J23" s="141">
        <v>2500</v>
      </c>
      <c r="K23" s="141">
        <v>2500</v>
      </c>
      <c r="L23" s="26"/>
      <c r="M23" s="26"/>
      <c r="N23" s="26"/>
      <c r="O23" s="26"/>
      <c r="P23" s="26"/>
      <c r="Q23" s="26"/>
      <c r="R23" s="26"/>
      <c r="S23" s="26"/>
      <c r="T23" s="26"/>
      <c r="U23" s="26"/>
      <c r="V23" s="26"/>
      <c r="W23" s="26"/>
    </row>
    <row r="24" customHeight="1" spans="1:23">
      <c r="A24" s="25" t="s">
        <v>455</v>
      </c>
      <c r="B24" s="267" t="s">
        <v>470</v>
      </c>
      <c r="C24" s="24" t="s">
        <v>471</v>
      </c>
      <c r="D24" s="24" t="s">
        <v>71</v>
      </c>
      <c r="E24" s="25" t="s">
        <v>112</v>
      </c>
      <c r="F24" s="25" t="s">
        <v>113</v>
      </c>
      <c r="G24" s="25" t="s">
        <v>370</v>
      </c>
      <c r="H24" s="25" t="s">
        <v>371</v>
      </c>
      <c r="I24" s="141">
        <v>24270</v>
      </c>
      <c r="J24" s="141">
        <v>24270</v>
      </c>
      <c r="K24" s="141">
        <v>24270</v>
      </c>
      <c r="L24" s="26"/>
      <c r="M24" s="26"/>
      <c r="N24" s="26"/>
      <c r="O24" s="26"/>
      <c r="P24" s="26"/>
      <c r="Q24" s="26"/>
      <c r="R24" s="26"/>
      <c r="S24" s="26"/>
      <c r="T24" s="26"/>
      <c r="U24" s="26"/>
      <c r="V24" s="26"/>
      <c r="W24" s="26"/>
    </row>
    <row r="25" customHeight="1" spans="1:23">
      <c r="A25" s="25" t="s">
        <v>455</v>
      </c>
      <c r="B25" s="267" t="s">
        <v>470</v>
      </c>
      <c r="C25" s="24" t="s">
        <v>471</v>
      </c>
      <c r="D25" s="24" t="s">
        <v>71</v>
      </c>
      <c r="E25" s="25" t="s">
        <v>112</v>
      </c>
      <c r="F25" s="25" t="s">
        <v>113</v>
      </c>
      <c r="G25" s="25" t="s">
        <v>420</v>
      </c>
      <c r="H25" s="25" t="s">
        <v>421</v>
      </c>
      <c r="I25" s="141">
        <v>1530</v>
      </c>
      <c r="J25" s="141">
        <v>1530</v>
      </c>
      <c r="K25" s="141">
        <v>1530</v>
      </c>
      <c r="L25" s="26"/>
      <c r="M25" s="26"/>
      <c r="N25" s="26"/>
      <c r="O25" s="26"/>
      <c r="P25" s="26"/>
      <c r="Q25" s="26"/>
      <c r="R25" s="26"/>
      <c r="S25" s="26"/>
      <c r="T25" s="26"/>
      <c r="U25" s="26"/>
      <c r="V25" s="26"/>
      <c r="W25" s="26"/>
    </row>
    <row r="26" customHeight="1" spans="1:23">
      <c r="A26" s="25" t="s">
        <v>455</v>
      </c>
      <c r="B26" s="267" t="s">
        <v>470</v>
      </c>
      <c r="C26" s="24" t="s">
        <v>471</v>
      </c>
      <c r="D26" s="24" t="s">
        <v>71</v>
      </c>
      <c r="E26" s="25" t="s">
        <v>112</v>
      </c>
      <c r="F26" s="25" t="s">
        <v>113</v>
      </c>
      <c r="G26" s="25" t="s">
        <v>400</v>
      </c>
      <c r="H26" s="25" t="s">
        <v>401</v>
      </c>
      <c r="I26" s="141">
        <v>1700</v>
      </c>
      <c r="J26" s="141">
        <v>1700</v>
      </c>
      <c r="K26" s="141">
        <v>1700</v>
      </c>
      <c r="L26" s="26"/>
      <c r="M26" s="26"/>
      <c r="N26" s="26"/>
      <c r="O26" s="26"/>
      <c r="P26" s="26"/>
      <c r="Q26" s="26"/>
      <c r="R26" s="26"/>
      <c r="S26" s="26"/>
      <c r="T26" s="26"/>
      <c r="U26" s="26"/>
      <c r="V26" s="26"/>
      <c r="W26" s="26"/>
    </row>
    <row r="27" customHeight="1" spans="1:23">
      <c r="A27" s="25" t="s">
        <v>455</v>
      </c>
      <c r="B27" s="267" t="s">
        <v>472</v>
      </c>
      <c r="C27" s="24" t="s">
        <v>473</v>
      </c>
      <c r="D27" s="24" t="s">
        <v>71</v>
      </c>
      <c r="E27" s="25" t="s">
        <v>112</v>
      </c>
      <c r="F27" s="25" t="s">
        <v>113</v>
      </c>
      <c r="G27" s="25" t="s">
        <v>370</v>
      </c>
      <c r="H27" s="25" t="s">
        <v>371</v>
      </c>
      <c r="I27" s="141">
        <v>197600</v>
      </c>
      <c r="J27" s="141">
        <v>197600</v>
      </c>
      <c r="K27" s="141">
        <v>197600</v>
      </c>
      <c r="L27" s="26"/>
      <c r="M27" s="26"/>
      <c r="N27" s="26"/>
      <c r="O27" s="26"/>
      <c r="P27" s="26"/>
      <c r="Q27" s="26"/>
      <c r="R27" s="26"/>
      <c r="S27" s="26"/>
      <c r="T27" s="26"/>
      <c r="U27" s="26"/>
      <c r="V27" s="26"/>
      <c r="W27" s="26"/>
    </row>
    <row r="28" customHeight="1" spans="1:23">
      <c r="A28" s="25" t="s">
        <v>455</v>
      </c>
      <c r="B28" s="267" t="s">
        <v>472</v>
      </c>
      <c r="C28" s="24" t="s">
        <v>473</v>
      </c>
      <c r="D28" s="24" t="s">
        <v>71</v>
      </c>
      <c r="E28" s="25" t="s">
        <v>112</v>
      </c>
      <c r="F28" s="25" t="s">
        <v>113</v>
      </c>
      <c r="G28" s="25" t="s">
        <v>412</v>
      </c>
      <c r="H28" s="25" t="s">
        <v>413</v>
      </c>
      <c r="I28" s="141">
        <v>162400</v>
      </c>
      <c r="J28" s="141">
        <v>162400</v>
      </c>
      <c r="K28" s="141">
        <v>162400</v>
      </c>
      <c r="L28" s="26"/>
      <c r="M28" s="26"/>
      <c r="N28" s="26"/>
      <c r="O28" s="26"/>
      <c r="P28" s="26"/>
      <c r="Q28" s="26"/>
      <c r="R28" s="26"/>
      <c r="S28" s="26"/>
      <c r="T28" s="26"/>
      <c r="U28" s="26"/>
      <c r="V28" s="26"/>
      <c r="W28" s="26"/>
    </row>
    <row r="29" customHeight="1" spans="1:23">
      <c r="A29" s="25" t="s">
        <v>455</v>
      </c>
      <c r="B29" s="267" t="s">
        <v>472</v>
      </c>
      <c r="C29" s="24" t="s">
        <v>473</v>
      </c>
      <c r="D29" s="24" t="s">
        <v>71</v>
      </c>
      <c r="E29" s="25" t="s">
        <v>112</v>
      </c>
      <c r="F29" s="25" t="s">
        <v>113</v>
      </c>
      <c r="G29" s="25" t="s">
        <v>460</v>
      </c>
      <c r="H29" s="25" t="s">
        <v>461</v>
      </c>
      <c r="I29" s="141">
        <v>1100000</v>
      </c>
      <c r="J29" s="141">
        <v>1100000</v>
      </c>
      <c r="K29" s="141">
        <v>1100000</v>
      </c>
      <c r="L29" s="26"/>
      <c r="M29" s="26"/>
      <c r="N29" s="26"/>
      <c r="O29" s="26"/>
      <c r="P29" s="26"/>
      <c r="Q29" s="26"/>
      <c r="R29" s="26"/>
      <c r="S29" s="26"/>
      <c r="T29" s="26"/>
      <c r="U29" s="26"/>
      <c r="V29" s="26"/>
      <c r="W29" s="26"/>
    </row>
    <row r="30" customHeight="1" spans="1:23">
      <c r="A30" s="25" t="s">
        <v>455</v>
      </c>
      <c r="B30" s="267" t="s">
        <v>472</v>
      </c>
      <c r="C30" s="24" t="s">
        <v>473</v>
      </c>
      <c r="D30" s="24" t="s">
        <v>71</v>
      </c>
      <c r="E30" s="25" t="s">
        <v>112</v>
      </c>
      <c r="F30" s="25" t="s">
        <v>113</v>
      </c>
      <c r="G30" s="25" t="s">
        <v>474</v>
      </c>
      <c r="H30" s="25" t="s">
        <v>475</v>
      </c>
      <c r="I30" s="141">
        <v>40000</v>
      </c>
      <c r="J30" s="141">
        <v>40000</v>
      </c>
      <c r="K30" s="141">
        <v>40000</v>
      </c>
      <c r="L30" s="26"/>
      <c r="M30" s="26"/>
      <c r="N30" s="26"/>
      <c r="O30" s="26"/>
      <c r="P30" s="26"/>
      <c r="Q30" s="26"/>
      <c r="R30" s="26"/>
      <c r="S30" s="26"/>
      <c r="T30" s="26"/>
      <c r="U30" s="26"/>
      <c r="V30" s="26"/>
      <c r="W30" s="26"/>
    </row>
    <row r="31" customHeight="1" spans="1:23">
      <c r="A31" s="25" t="s">
        <v>455</v>
      </c>
      <c r="B31" s="267" t="s">
        <v>472</v>
      </c>
      <c r="C31" s="24" t="s">
        <v>473</v>
      </c>
      <c r="D31" s="24" t="s">
        <v>71</v>
      </c>
      <c r="E31" s="25" t="s">
        <v>112</v>
      </c>
      <c r="F31" s="25" t="s">
        <v>113</v>
      </c>
      <c r="G31" s="25" t="s">
        <v>476</v>
      </c>
      <c r="H31" s="25" t="s">
        <v>477</v>
      </c>
      <c r="I31" s="141">
        <v>100000</v>
      </c>
      <c r="J31" s="141">
        <v>100000</v>
      </c>
      <c r="K31" s="141">
        <v>100000</v>
      </c>
      <c r="L31" s="26"/>
      <c r="M31" s="26"/>
      <c r="N31" s="26"/>
      <c r="O31" s="26"/>
      <c r="P31" s="26"/>
      <c r="Q31" s="26"/>
      <c r="R31" s="26"/>
      <c r="S31" s="26"/>
      <c r="T31" s="26"/>
      <c r="U31" s="26"/>
      <c r="V31" s="26"/>
      <c r="W31" s="26"/>
    </row>
    <row r="32" customHeight="1" spans="1:23">
      <c r="A32" s="25" t="s">
        <v>455</v>
      </c>
      <c r="B32" s="267" t="s">
        <v>478</v>
      </c>
      <c r="C32" s="24" t="s">
        <v>479</v>
      </c>
      <c r="D32" s="24" t="s">
        <v>71</v>
      </c>
      <c r="E32" s="25" t="s">
        <v>216</v>
      </c>
      <c r="F32" s="25" t="s">
        <v>217</v>
      </c>
      <c r="G32" s="25" t="s">
        <v>480</v>
      </c>
      <c r="H32" s="25" t="s">
        <v>481</v>
      </c>
      <c r="I32" s="141">
        <v>20000</v>
      </c>
      <c r="J32" s="141">
        <v>20000</v>
      </c>
      <c r="K32" s="141">
        <v>20000</v>
      </c>
      <c r="L32" s="26"/>
      <c r="M32" s="26"/>
      <c r="N32" s="26"/>
      <c r="O32" s="26"/>
      <c r="P32" s="26"/>
      <c r="Q32" s="26"/>
      <c r="R32" s="26"/>
      <c r="S32" s="26"/>
      <c r="T32" s="26"/>
      <c r="U32" s="26"/>
      <c r="V32" s="26"/>
      <c r="W32" s="26"/>
    </row>
    <row r="33" customHeight="1" spans="1:23">
      <c r="A33" s="25" t="s">
        <v>455</v>
      </c>
      <c r="B33" s="267" t="s">
        <v>482</v>
      </c>
      <c r="C33" s="24" t="s">
        <v>483</v>
      </c>
      <c r="D33" s="24" t="s">
        <v>71</v>
      </c>
      <c r="E33" s="25" t="s">
        <v>112</v>
      </c>
      <c r="F33" s="25" t="s">
        <v>113</v>
      </c>
      <c r="G33" s="25" t="s">
        <v>460</v>
      </c>
      <c r="H33" s="25" t="s">
        <v>461</v>
      </c>
      <c r="I33" s="141">
        <v>50000</v>
      </c>
      <c r="J33" s="141">
        <v>50000</v>
      </c>
      <c r="K33" s="141">
        <v>50000</v>
      </c>
      <c r="L33" s="26"/>
      <c r="M33" s="26"/>
      <c r="N33" s="26"/>
      <c r="O33" s="26"/>
      <c r="P33" s="26"/>
      <c r="Q33" s="26"/>
      <c r="R33" s="26"/>
      <c r="S33" s="26"/>
      <c r="T33" s="26"/>
      <c r="U33" s="26"/>
      <c r="V33" s="26"/>
      <c r="W33" s="26"/>
    </row>
    <row r="34" customHeight="1" spans="1:23">
      <c r="A34" s="25" t="s">
        <v>455</v>
      </c>
      <c r="B34" s="267" t="s">
        <v>482</v>
      </c>
      <c r="C34" s="24" t="s">
        <v>483</v>
      </c>
      <c r="D34" s="24" t="s">
        <v>71</v>
      </c>
      <c r="E34" s="25" t="s">
        <v>112</v>
      </c>
      <c r="F34" s="25" t="s">
        <v>113</v>
      </c>
      <c r="G34" s="25" t="s">
        <v>370</v>
      </c>
      <c r="H34" s="25" t="s">
        <v>371</v>
      </c>
      <c r="I34" s="141">
        <v>20000</v>
      </c>
      <c r="J34" s="141">
        <v>20000</v>
      </c>
      <c r="K34" s="141">
        <v>20000</v>
      </c>
      <c r="L34" s="26"/>
      <c r="M34" s="26"/>
      <c r="N34" s="26"/>
      <c r="O34" s="26"/>
      <c r="P34" s="26"/>
      <c r="Q34" s="26"/>
      <c r="R34" s="26"/>
      <c r="S34" s="26"/>
      <c r="T34" s="26"/>
      <c r="U34" s="26"/>
      <c r="V34" s="26"/>
      <c r="W34" s="26"/>
    </row>
    <row r="35" customHeight="1" spans="1:23">
      <c r="A35" s="25" t="s">
        <v>455</v>
      </c>
      <c r="B35" s="189" t="s">
        <v>484</v>
      </c>
      <c r="C35" s="24" t="s">
        <v>485</v>
      </c>
      <c r="D35" s="24" t="s">
        <v>71</v>
      </c>
      <c r="E35" s="25" t="s">
        <v>102</v>
      </c>
      <c r="F35" s="25" t="s">
        <v>103</v>
      </c>
      <c r="G35" s="25" t="s">
        <v>370</v>
      </c>
      <c r="H35" s="25" t="s">
        <v>371</v>
      </c>
      <c r="I35" s="141">
        <v>72000</v>
      </c>
      <c r="J35" s="141">
        <v>72000</v>
      </c>
      <c r="K35" s="141">
        <v>72000</v>
      </c>
      <c r="L35" s="26"/>
      <c r="M35" s="26"/>
      <c r="N35" s="26"/>
      <c r="O35" s="26"/>
      <c r="P35" s="26"/>
      <c r="Q35" s="26"/>
      <c r="R35" s="26"/>
      <c r="S35" s="26"/>
      <c r="T35" s="26"/>
      <c r="U35" s="26"/>
      <c r="V35" s="26"/>
      <c r="W35" s="26"/>
    </row>
    <row r="36" customHeight="1" spans="1:23">
      <c r="A36" s="25" t="s">
        <v>455</v>
      </c>
      <c r="B36" s="190" t="s">
        <v>486</v>
      </c>
      <c r="C36" s="24" t="s">
        <v>487</v>
      </c>
      <c r="D36" s="24" t="s">
        <v>71</v>
      </c>
      <c r="E36" s="25" t="s">
        <v>106</v>
      </c>
      <c r="F36" s="25" t="s">
        <v>107</v>
      </c>
      <c r="G36" s="25" t="s">
        <v>370</v>
      </c>
      <c r="H36" s="25" t="s">
        <v>371</v>
      </c>
      <c r="I36" s="141">
        <v>10000</v>
      </c>
      <c r="J36" s="141">
        <v>10000</v>
      </c>
      <c r="K36" s="141">
        <v>10000</v>
      </c>
      <c r="L36" s="26"/>
      <c r="M36" s="26"/>
      <c r="N36" s="26"/>
      <c r="O36" s="26"/>
      <c r="P36" s="26"/>
      <c r="Q36" s="26"/>
      <c r="R36" s="26"/>
      <c r="S36" s="26"/>
      <c r="T36" s="26"/>
      <c r="U36" s="26"/>
      <c r="V36" s="26"/>
      <c r="W36" s="26"/>
    </row>
    <row r="37" customHeight="1" spans="1:23">
      <c r="A37" s="25" t="s">
        <v>455</v>
      </c>
      <c r="B37" s="190" t="s">
        <v>488</v>
      </c>
      <c r="C37" s="24" t="s">
        <v>489</v>
      </c>
      <c r="D37" s="24" t="s">
        <v>71</v>
      </c>
      <c r="E37" s="25" t="s">
        <v>153</v>
      </c>
      <c r="F37" s="25" t="s">
        <v>154</v>
      </c>
      <c r="G37" s="25" t="s">
        <v>370</v>
      </c>
      <c r="H37" s="25" t="s">
        <v>371</v>
      </c>
      <c r="I37" s="141">
        <v>20000</v>
      </c>
      <c r="J37" s="141">
        <v>20000</v>
      </c>
      <c r="K37" s="141">
        <v>20000</v>
      </c>
      <c r="L37" s="26"/>
      <c r="M37" s="26"/>
      <c r="N37" s="26"/>
      <c r="O37" s="26"/>
      <c r="P37" s="26"/>
      <c r="Q37" s="26"/>
      <c r="R37" s="26"/>
      <c r="S37" s="26"/>
      <c r="T37" s="26"/>
      <c r="U37" s="26"/>
      <c r="V37" s="26"/>
      <c r="W37" s="26"/>
    </row>
    <row r="38" customHeight="1" spans="1:23">
      <c r="A38" s="25" t="s">
        <v>455</v>
      </c>
      <c r="B38" s="190" t="s">
        <v>490</v>
      </c>
      <c r="C38" s="24" t="s">
        <v>491</v>
      </c>
      <c r="D38" s="24" t="s">
        <v>71</v>
      </c>
      <c r="E38" s="25" t="s">
        <v>222</v>
      </c>
      <c r="F38" s="25" t="s">
        <v>223</v>
      </c>
      <c r="G38" s="25" t="s">
        <v>480</v>
      </c>
      <c r="H38" s="25" t="s">
        <v>481</v>
      </c>
      <c r="I38" s="141">
        <v>30000</v>
      </c>
      <c r="J38" s="141">
        <v>30000</v>
      </c>
      <c r="K38" s="141">
        <v>30000</v>
      </c>
      <c r="L38" s="26"/>
      <c r="M38" s="26"/>
      <c r="N38" s="26"/>
      <c r="O38" s="26"/>
      <c r="P38" s="26"/>
      <c r="Q38" s="26"/>
      <c r="R38" s="26"/>
      <c r="S38" s="26"/>
      <c r="T38" s="26"/>
      <c r="U38" s="26"/>
      <c r="V38" s="26"/>
      <c r="W38" s="26"/>
    </row>
    <row r="39" customHeight="1" spans="1:23">
      <c r="A39" s="25" t="s">
        <v>455</v>
      </c>
      <c r="B39" s="267" t="s">
        <v>492</v>
      </c>
      <c r="C39" s="24" t="s">
        <v>493</v>
      </c>
      <c r="D39" s="24" t="s">
        <v>71</v>
      </c>
      <c r="E39" s="25" t="s">
        <v>278</v>
      </c>
      <c r="F39" s="25" t="s">
        <v>113</v>
      </c>
      <c r="G39" s="25" t="s">
        <v>400</v>
      </c>
      <c r="H39" s="25" t="s">
        <v>401</v>
      </c>
      <c r="I39" s="141">
        <v>30000</v>
      </c>
      <c r="J39" s="141">
        <v>30000</v>
      </c>
      <c r="K39" s="141">
        <v>30000</v>
      </c>
      <c r="L39" s="26"/>
      <c r="M39" s="26"/>
      <c r="N39" s="26"/>
      <c r="O39" s="26"/>
      <c r="P39" s="26"/>
      <c r="Q39" s="26"/>
      <c r="R39" s="26"/>
      <c r="S39" s="26"/>
      <c r="T39" s="26"/>
      <c r="U39" s="26"/>
      <c r="V39" s="26"/>
      <c r="W39" s="26"/>
    </row>
    <row r="40" customHeight="1" spans="1:23">
      <c r="A40" s="25" t="s">
        <v>455</v>
      </c>
      <c r="B40" s="267" t="s">
        <v>492</v>
      </c>
      <c r="C40" s="24" t="s">
        <v>493</v>
      </c>
      <c r="D40" s="24" t="s">
        <v>71</v>
      </c>
      <c r="E40" s="25" t="s">
        <v>278</v>
      </c>
      <c r="F40" s="25" t="s">
        <v>113</v>
      </c>
      <c r="G40" s="25" t="s">
        <v>460</v>
      </c>
      <c r="H40" s="25" t="s">
        <v>461</v>
      </c>
      <c r="I40" s="141">
        <v>25000</v>
      </c>
      <c r="J40" s="141">
        <v>25000</v>
      </c>
      <c r="K40" s="141">
        <v>25000</v>
      </c>
      <c r="L40" s="26"/>
      <c r="M40" s="26"/>
      <c r="N40" s="26"/>
      <c r="O40" s="26"/>
      <c r="P40" s="26"/>
      <c r="Q40" s="26"/>
      <c r="R40" s="26"/>
      <c r="S40" s="26"/>
      <c r="T40" s="26"/>
      <c r="U40" s="26"/>
      <c r="V40" s="26"/>
      <c r="W40" s="26"/>
    </row>
    <row r="41" customHeight="1" spans="1:23">
      <c r="A41" s="25" t="s">
        <v>455</v>
      </c>
      <c r="B41" s="267" t="s">
        <v>492</v>
      </c>
      <c r="C41" s="24" t="s">
        <v>493</v>
      </c>
      <c r="D41" s="24" t="s">
        <v>71</v>
      </c>
      <c r="E41" s="25" t="s">
        <v>278</v>
      </c>
      <c r="F41" s="25" t="s">
        <v>113</v>
      </c>
      <c r="G41" s="25" t="s">
        <v>370</v>
      </c>
      <c r="H41" s="25" t="s">
        <v>371</v>
      </c>
      <c r="I41" s="141">
        <v>15000</v>
      </c>
      <c r="J41" s="141">
        <v>15000</v>
      </c>
      <c r="K41" s="141">
        <v>15000</v>
      </c>
      <c r="L41" s="26"/>
      <c r="M41" s="26"/>
      <c r="N41" s="26"/>
      <c r="O41" s="26"/>
      <c r="P41" s="26"/>
      <c r="Q41" s="26"/>
      <c r="R41" s="26"/>
      <c r="S41" s="26"/>
      <c r="T41" s="26"/>
      <c r="U41" s="26"/>
      <c r="V41" s="26"/>
      <c r="W41" s="26"/>
    </row>
    <row r="42" customHeight="1" spans="1:23">
      <c r="A42" s="25" t="s">
        <v>455</v>
      </c>
      <c r="B42" s="267" t="s">
        <v>494</v>
      </c>
      <c r="C42" s="24" t="s">
        <v>495</v>
      </c>
      <c r="D42" s="24" t="s">
        <v>71</v>
      </c>
      <c r="E42" s="25" t="s">
        <v>112</v>
      </c>
      <c r="F42" s="25" t="s">
        <v>113</v>
      </c>
      <c r="G42" s="25" t="s">
        <v>370</v>
      </c>
      <c r="H42" s="25" t="s">
        <v>371</v>
      </c>
      <c r="I42" s="141">
        <v>4000</v>
      </c>
      <c r="J42" s="141">
        <v>4000</v>
      </c>
      <c r="K42" s="141">
        <v>4000</v>
      </c>
      <c r="L42" s="26"/>
      <c r="M42" s="26"/>
      <c r="N42" s="26"/>
      <c r="O42" s="26"/>
      <c r="P42" s="26"/>
      <c r="Q42" s="26"/>
      <c r="R42" s="26"/>
      <c r="S42" s="26"/>
      <c r="T42" s="26"/>
      <c r="U42" s="26"/>
      <c r="V42" s="26"/>
      <c r="W42" s="26"/>
    </row>
    <row r="43" customHeight="1" spans="1:23">
      <c r="A43" s="25" t="s">
        <v>455</v>
      </c>
      <c r="B43" s="267" t="s">
        <v>494</v>
      </c>
      <c r="C43" s="24" t="s">
        <v>495</v>
      </c>
      <c r="D43" s="24" t="s">
        <v>71</v>
      </c>
      <c r="E43" s="25" t="s">
        <v>112</v>
      </c>
      <c r="F43" s="25" t="s">
        <v>113</v>
      </c>
      <c r="G43" s="25" t="s">
        <v>460</v>
      </c>
      <c r="H43" s="25" t="s">
        <v>461</v>
      </c>
      <c r="I43" s="141">
        <v>16000</v>
      </c>
      <c r="J43" s="141">
        <v>16000</v>
      </c>
      <c r="K43" s="141">
        <v>16000</v>
      </c>
      <c r="L43" s="26"/>
      <c r="M43" s="26"/>
      <c r="N43" s="26"/>
      <c r="O43" s="26"/>
      <c r="P43" s="26"/>
      <c r="Q43" s="26"/>
      <c r="R43" s="26"/>
      <c r="S43" s="26"/>
      <c r="T43" s="26"/>
      <c r="U43" s="26"/>
      <c r="V43" s="26"/>
      <c r="W43" s="26"/>
    </row>
    <row r="44" customHeight="1" spans="1:23">
      <c r="A44" s="25" t="s">
        <v>455</v>
      </c>
      <c r="B44" s="267" t="s">
        <v>496</v>
      </c>
      <c r="C44" s="24" t="s">
        <v>497</v>
      </c>
      <c r="D44" s="24" t="s">
        <v>71</v>
      </c>
      <c r="E44" s="25" t="s">
        <v>168</v>
      </c>
      <c r="F44" s="25" t="s">
        <v>169</v>
      </c>
      <c r="G44" s="25" t="s">
        <v>370</v>
      </c>
      <c r="H44" s="25" t="s">
        <v>371</v>
      </c>
      <c r="I44" s="141">
        <v>30000</v>
      </c>
      <c r="J44" s="141">
        <v>30000</v>
      </c>
      <c r="K44" s="141">
        <v>30000</v>
      </c>
      <c r="L44" s="26"/>
      <c r="M44" s="26"/>
      <c r="N44" s="26"/>
      <c r="O44" s="26"/>
      <c r="P44" s="26"/>
      <c r="Q44" s="26"/>
      <c r="R44" s="26"/>
      <c r="S44" s="26"/>
      <c r="T44" s="26"/>
      <c r="U44" s="26"/>
      <c r="V44" s="26"/>
      <c r="W44" s="26"/>
    </row>
    <row r="45" customHeight="1" spans="1:23">
      <c r="A45" s="25" t="s">
        <v>455</v>
      </c>
      <c r="B45" s="267" t="s">
        <v>498</v>
      </c>
      <c r="C45" s="24" t="s">
        <v>499</v>
      </c>
      <c r="D45" s="24" t="s">
        <v>71</v>
      </c>
      <c r="E45" s="25" t="s">
        <v>128</v>
      </c>
      <c r="F45" s="25" t="s">
        <v>113</v>
      </c>
      <c r="G45" s="25" t="s">
        <v>363</v>
      </c>
      <c r="H45" s="25" t="s">
        <v>364</v>
      </c>
      <c r="I45" s="141">
        <v>78000</v>
      </c>
      <c r="J45" s="141">
        <v>78000</v>
      </c>
      <c r="K45" s="141">
        <v>78000</v>
      </c>
      <c r="L45" s="26"/>
      <c r="M45" s="26"/>
      <c r="N45" s="26"/>
      <c r="O45" s="26"/>
      <c r="P45" s="26"/>
      <c r="Q45" s="26"/>
      <c r="R45" s="26"/>
      <c r="S45" s="26"/>
      <c r="T45" s="26"/>
      <c r="U45" s="26"/>
      <c r="V45" s="26"/>
      <c r="W45" s="26"/>
    </row>
    <row r="46" customHeight="1" spans="1:23">
      <c r="A46" s="25" t="s">
        <v>455</v>
      </c>
      <c r="B46" s="267" t="s">
        <v>500</v>
      </c>
      <c r="C46" s="24" t="s">
        <v>501</v>
      </c>
      <c r="D46" s="24" t="s">
        <v>71</v>
      </c>
      <c r="E46" s="25" t="s">
        <v>112</v>
      </c>
      <c r="F46" s="25" t="s">
        <v>113</v>
      </c>
      <c r="G46" s="25" t="s">
        <v>370</v>
      </c>
      <c r="H46" s="25" t="s">
        <v>371</v>
      </c>
      <c r="I46" s="141">
        <v>20000</v>
      </c>
      <c r="J46" s="141">
        <v>20000</v>
      </c>
      <c r="K46" s="141">
        <v>20000</v>
      </c>
      <c r="L46" s="26"/>
      <c r="M46" s="26"/>
      <c r="N46" s="26"/>
      <c r="O46" s="26"/>
      <c r="P46" s="26"/>
      <c r="Q46" s="26"/>
      <c r="R46" s="26"/>
      <c r="S46" s="26"/>
      <c r="T46" s="26"/>
      <c r="U46" s="26"/>
      <c r="V46" s="26"/>
      <c r="W46" s="26"/>
    </row>
    <row r="47" customHeight="1" spans="1:23">
      <c r="A47" s="25" t="s">
        <v>502</v>
      </c>
      <c r="B47" s="267" t="s">
        <v>503</v>
      </c>
      <c r="C47" s="24" t="s">
        <v>504</v>
      </c>
      <c r="D47" s="24" t="s">
        <v>71</v>
      </c>
      <c r="E47" s="25" t="s">
        <v>134</v>
      </c>
      <c r="F47" s="25" t="s">
        <v>135</v>
      </c>
      <c r="G47" s="25" t="s">
        <v>460</v>
      </c>
      <c r="H47" s="25" t="s">
        <v>461</v>
      </c>
      <c r="I47" s="141">
        <v>10000</v>
      </c>
      <c r="J47" s="141">
        <v>10000</v>
      </c>
      <c r="K47" s="141">
        <v>10000</v>
      </c>
      <c r="L47" s="26"/>
      <c r="M47" s="26"/>
      <c r="N47" s="26"/>
      <c r="O47" s="26"/>
      <c r="P47" s="26"/>
      <c r="Q47" s="26"/>
      <c r="R47" s="26"/>
      <c r="S47" s="26"/>
      <c r="T47" s="26"/>
      <c r="U47" s="26"/>
      <c r="V47" s="26"/>
      <c r="W47" s="26"/>
    </row>
    <row r="48" customHeight="1" spans="1:23">
      <c r="A48" s="25" t="s">
        <v>455</v>
      </c>
      <c r="B48" s="267" t="s">
        <v>505</v>
      </c>
      <c r="C48" s="24" t="s">
        <v>506</v>
      </c>
      <c r="D48" s="24" t="s">
        <v>71</v>
      </c>
      <c r="E48" s="25" t="s">
        <v>143</v>
      </c>
      <c r="F48" s="25" t="s">
        <v>144</v>
      </c>
      <c r="G48" s="25" t="s">
        <v>507</v>
      </c>
      <c r="H48" s="25" t="s">
        <v>508</v>
      </c>
      <c r="I48" s="141">
        <v>30000</v>
      </c>
      <c r="J48" s="141">
        <v>30000</v>
      </c>
      <c r="K48" s="141">
        <v>30000</v>
      </c>
      <c r="L48" s="26"/>
      <c r="M48" s="26"/>
      <c r="N48" s="26"/>
      <c r="O48" s="26"/>
      <c r="P48" s="26"/>
      <c r="Q48" s="26"/>
      <c r="R48" s="26"/>
      <c r="S48" s="26"/>
      <c r="T48" s="26"/>
      <c r="U48" s="26"/>
      <c r="V48" s="26"/>
      <c r="W48" s="26"/>
    </row>
    <row r="49" customHeight="1" spans="1:23">
      <c r="A49" s="25" t="s">
        <v>455</v>
      </c>
      <c r="B49" s="267" t="s">
        <v>509</v>
      </c>
      <c r="C49" s="24" t="s">
        <v>510</v>
      </c>
      <c r="D49" s="24" t="s">
        <v>71</v>
      </c>
      <c r="E49" s="25" t="s">
        <v>269</v>
      </c>
      <c r="F49" s="25" t="s">
        <v>270</v>
      </c>
      <c r="G49" s="25" t="s">
        <v>460</v>
      </c>
      <c r="H49" s="25" t="s">
        <v>461</v>
      </c>
      <c r="I49" s="141">
        <v>60000</v>
      </c>
      <c r="J49" s="141">
        <v>60000</v>
      </c>
      <c r="K49" s="141">
        <v>60000</v>
      </c>
      <c r="L49" s="26"/>
      <c r="M49" s="26"/>
      <c r="N49" s="26"/>
      <c r="O49" s="26"/>
      <c r="P49" s="26"/>
      <c r="Q49" s="26"/>
      <c r="R49" s="26"/>
      <c r="S49" s="26"/>
      <c r="T49" s="26"/>
      <c r="U49" s="26"/>
      <c r="V49" s="26"/>
      <c r="W49" s="26"/>
    </row>
    <row r="50" customHeight="1" spans="1:23">
      <c r="A50" s="25" t="s">
        <v>455</v>
      </c>
      <c r="B50" s="267" t="s">
        <v>511</v>
      </c>
      <c r="C50" s="24" t="s">
        <v>512</v>
      </c>
      <c r="D50" s="24" t="s">
        <v>71</v>
      </c>
      <c r="E50" s="25" t="s">
        <v>222</v>
      </c>
      <c r="F50" s="25" t="s">
        <v>223</v>
      </c>
      <c r="G50" s="25" t="s">
        <v>513</v>
      </c>
      <c r="H50" s="25" t="s">
        <v>514</v>
      </c>
      <c r="I50" s="141">
        <v>25000</v>
      </c>
      <c r="J50" s="141">
        <v>25000</v>
      </c>
      <c r="K50" s="141">
        <v>25000</v>
      </c>
      <c r="L50" s="26"/>
      <c r="M50" s="26"/>
      <c r="N50" s="26"/>
      <c r="O50" s="26"/>
      <c r="P50" s="26"/>
      <c r="Q50" s="26"/>
      <c r="R50" s="26"/>
      <c r="S50" s="26"/>
      <c r="T50" s="26"/>
      <c r="U50" s="26"/>
      <c r="V50" s="26"/>
      <c r="W50" s="26"/>
    </row>
    <row r="51" customHeight="1" spans="1:23">
      <c r="A51" s="25" t="s">
        <v>455</v>
      </c>
      <c r="B51" s="267" t="s">
        <v>515</v>
      </c>
      <c r="C51" s="24" t="s">
        <v>516</v>
      </c>
      <c r="D51" s="24" t="s">
        <v>71</v>
      </c>
      <c r="E51" s="25" t="s">
        <v>196</v>
      </c>
      <c r="F51" s="25" t="s">
        <v>197</v>
      </c>
      <c r="G51" s="25" t="s">
        <v>517</v>
      </c>
      <c r="H51" s="25" t="s">
        <v>518</v>
      </c>
      <c r="I51" s="141">
        <v>50000</v>
      </c>
      <c r="J51" s="141">
        <v>50000</v>
      </c>
      <c r="K51" s="141">
        <v>50000</v>
      </c>
      <c r="L51" s="26"/>
      <c r="M51" s="26"/>
      <c r="N51" s="26"/>
      <c r="O51" s="26"/>
      <c r="P51" s="26"/>
      <c r="Q51" s="26"/>
      <c r="R51" s="26"/>
      <c r="S51" s="26"/>
      <c r="T51" s="26"/>
      <c r="U51" s="26"/>
      <c r="V51" s="26"/>
      <c r="W51" s="26"/>
    </row>
    <row r="52" customHeight="1" spans="1:23">
      <c r="A52" s="25" t="s">
        <v>455</v>
      </c>
      <c r="B52" s="267" t="s">
        <v>519</v>
      </c>
      <c r="C52" s="24" t="s">
        <v>520</v>
      </c>
      <c r="D52" s="24" t="s">
        <v>71</v>
      </c>
      <c r="E52" s="25" t="s">
        <v>128</v>
      </c>
      <c r="F52" s="25" t="s">
        <v>113</v>
      </c>
      <c r="G52" s="25" t="s">
        <v>414</v>
      </c>
      <c r="H52" s="25" t="s">
        <v>415</v>
      </c>
      <c r="I52" s="141">
        <v>32000</v>
      </c>
      <c r="J52" s="141">
        <v>32000</v>
      </c>
      <c r="K52" s="141">
        <v>32000</v>
      </c>
      <c r="L52" s="26"/>
      <c r="M52" s="26"/>
      <c r="N52" s="26"/>
      <c r="O52" s="26"/>
      <c r="P52" s="26"/>
      <c r="Q52" s="26"/>
      <c r="R52" s="26"/>
      <c r="S52" s="26"/>
      <c r="T52" s="26"/>
      <c r="U52" s="26"/>
      <c r="V52" s="26"/>
      <c r="W52" s="26"/>
    </row>
    <row r="53" customHeight="1" spans="1:23">
      <c r="A53" s="25" t="s">
        <v>455</v>
      </c>
      <c r="B53" s="267" t="s">
        <v>519</v>
      </c>
      <c r="C53" s="24" t="s">
        <v>520</v>
      </c>
      <c r="D53" s="24" t="s">
        <v>71</v>
      </c>
      <c r="E53" s="25" t="s">
        <v>128</v>
      </c>
      <c r="F53" s="25" t="s">
        <v>113</v>
      </c>
      <c r="G53" s="25" t="s">
        <v>370</v>
      </c>
      <c r="H53" s="25" t="s">
        <v>371</v>
      </c>
      <c r="I53" s="141">
        <v>6400</v>
      </c>
      <c r="J53" s="141">
        <v>6400</v>
      </c>
      <c r="K53" s="141">
        <v>6400</v>
      </c>
      <c r="L53" s="26"/>
      <c r="M53" s="26"/>
      <c r="N53" s="26"/>
      <c r="O53" s="26"/>
      <c r="P53" s="26"/>
      <c r="Q53" s="26"/>
      <c r="R53" s="26"/>
      <c r="S53" s="26"/>
      <c r="T53" s="26"/>
      <c r="U53" s="26"/>
      <c r="V53" s="26"/>
      <c r="W53" s="26"/>
    </row>
    <row r="54" customHeight="1" spans="1:23">
      <c r="A54" s="25" t="s">
        <v>455</v>
      </c>
      <c r="B54" s="267" t="s">
        <v>519</v>
      </c>
      <c r="C54" s="24" t="s">
        <v>520</v>
      </c>
      <c r="D54" s="24" t="s">
        <v>71</v>
      </c>
      <c r="E54" s="25" t="s">
        <v>128</v>
      </c>
      <c r="F54" s="25" t="s">
        <v>113</v>
      </c>
      <c r="G54" s="25" t="s">
        <v>363</v>
      </c>
      <c r="H54" s="25" t="s">
        <v>364</v>
      </c>
      <c r="I54" s="141">
        <v>31600</v>
      </c>
      <c r="J54" s="141">
        <v>31600</v>
      </c>
      <c r="K54" s="141">
        <v>31600</v>
      </c>
      <c r="L54" s="26"/>
      <c r="M54" s="26"/>
      <c r="N54" s="26"/>
      <c r="O54" s="26"/>
      <c r="P54" s="26"/>
      <c r="Q54" s="26"/>
      <c r="R54" s="26"/>
      <c r="S54" s="26"/>
      <c r="T54" s="26"/>
      <c r="U54" s="26"/>
      <c r="V54" s="26"/>
      <c r="W54" s="26"/>
    </row>
    <row r="55" customHeight="1" spans="1:23">
      <c r="A55" s="25" t="s">
        <v>455</v>
      </c>
      <c r="B55" s="267" t="s">
        <v>521</v>
      </c>
      <c r="C55" s="24" t="s">
        <v>522</v>
      </c>
      <c r="D55" s="24" t="s">
        <v>71</v>
      </c>
      <c r="E55" s="25" t="s">
        <v>118</v>
      </c>
      <c r="F55" s="25" t="s">
        <v>119</v>
      </c>
      <c r="G55" s="25" t="s">
        <v>420</v>
      </c>
      <c r="H55" s="25" t="s">
        <v>421</v>
      </c>
      <c r="I55" s="141">
        <v>3000</v>
      </c>
      <c r="J55" s="141">
        <v>3000</v>
      </c>
      <c r="K55" s="141">
        <v>3000</v>
      </c>
      <c r="L55" s="26"/>
      <c r="M55" s="26"/>
      <c r="N55" s="26"/>
      <c r="O55" s="26"/>
      <c r="P55" s="26"/>
      <c r="Q55" s="26"/>
      <c r="R55" s="26"/>
      <c r="S55" s="26"/>
      <c r="T55" s="26"/>
      <c r="U55" s="26"/>
      <c r="V55" s="26"/>
      <c r="W55" s="26"/>
    </row>
    <row r="56" customHeight="1" spans="1:23">
      <c r="A56" s="25" t="s">
        <v>455</v>
      </c>
      <c r="B56" s="267" t="s">
        <v>521</v>
      </c>
      <c r="C56" s="24" t="s">
        <v>522</v>
      </c>
      <c r="D56" s="24" t="s">
        <v>71</v>
      </c>
      <c r="E56" s="25" t="s">
        <v>118</v>
      </c>
      <c r="F56" s="25" t="s">
        <v>119</v>
      </c>
      <c r="G56" s="25" t="s">
        <v>476</v>
      </c>
      <c r="H56" s="25" t="s">
        <v>477</v>
      </c>
      <c r="I56" s="141">
        <v>100800</v>
      </c>
      <c r="J56" s="141">
        <v>100800</v>
      </c>
      <c r="K56" s="141">
        <v>100800</v>
      </c>
      <c r="L56" s="26"/>
      <c r="M56" s="26"/>
      <c r="N56" s="26"/>
      <c r="O56" s="26"/>
      <c r="P56" s="26"/>
      <c r="Q56" s="26"/>
      <c r="R56" s="26"/>
      <c r="S56" s="26"/>
      <c r="T56" s="26"/>
      <c r="U56" s="26"/>
      <c r="V56" s="26"/>
      <c r="W56" s="26"/>
    </row>
    <row r="57" customHeight="1" spans="1:23">
      <c r="A57" s="25" t="s">
        <v>455</v>
      </c>
      <c r="B57" s="267" t="s">
        <v>523</v>
      </c>
      <c r="C57" s="24" t="s">
        <v>524</v>
      </c>
      <c r="D57" s="24" t="s">
        <v>71</v>
      </c>
      <c r="E57" s="25" t="s">
        <v>190</v>
      </c>
      <c r="F57" s="25" t="s">
        <v>191</v>
      </c>
      <c r="G57" s="25" t="s">
        <v>363</v>
      </c>
      <c r="H57" s="25" t="s">
        <v>364</v>
      </c>
      <c r="I57" s="141">
        <v>22000</v>
      </c>
      <c r="J57" s="141">
        <v>22000</v>
      </c>
      <c r="K57" s="141">
        <v>22000</v>
      </c>
      <c r="L57" s="26"/>
      <c r="M57" s="26"/>
      <c r="N57" s="26"/>
      <c r="O57" s="26"/>
      <c r="P57" s="26"/>
      <c r="Q57" s="26"/>
      <c r="R57" s="26"/>
      <c r="S57" s="26"/>
      <c r="T57" s="26"/>
      <c r="U57" s="26"/>
      <c r="V57" s="26"/>
      <c r="W57" s="26"/>
    </row>
    <row r="58" customHeight="1" spans="1:23">
      <c r="A58" s="25" t="s">
        <v>525</v>
      </c>
      <c r="B58" s="267" t="s">
        <v>526</v>
      </c>
      <c r="C58" s="24" t="s">
        <v>527</v>
      </c>
      <c r="D58" s="24" t="s">
        <v>71</v>
      </c>
      <c r="E58" s="25" t="s">
        <v>180</v>
      </c>
      <c r="F58" s="25" t="s">
        <v>181</v>
      </c>
      <c r="G58" s="25" t="s">
        <v>528</v>
      </c>
      <c r="H58" s="25" t="s">
        <v>529</v>
      </c>
      <c r="I58" s="141">
        <v>272000</v>
      </c>
      <c r="J58" s="141">
        <v>272000</v>
      </c>
      <c r="K58" s="141">
        <v>272000</v>
      </c>
      <c r="L58" s="26"/>
      <c r="M58" s="26"/>
      <c r="N58" s="26"/>
      <c r="O58" s="26"/>
      <c r="P58" s="26"/>
      <c r="Q58" s="26"/>
      <c r="R58" s="26"/>
      <c r="S58" s="26"/>
      <c r="T58" s="26"/>
      <c r="U58" s="26"/>
      <c r="V58" s="26"/>
      <c r="W58" s="26"/>
    </row>
    <row r="59" customHeight="1" spans="1:23">
      <c r="A59" s="25" t="s">
        <v>525</v>
      </c>
      <c r="B59" s="267" t="s">
        <v>530</v>
      </c>
      <c r="C59" s="24" t="s">
        <v>531</v>
      </c>
      <c r="D59" s="24" t="s">
        <v>71</v>
      </c>
      <c r="E59" s="25" t="s">
        <v>182</v>
      </c>
      <c r="F59" s="25" t="s">
        <v>183</v>
      </c>
      <c r="G59" s="25" t="s">
        <v>363</v>
      </c>
      <c r="H59" s="25" t="s">
        <v>364</v>
      </c>
      <c r="I59" s="141">
        <v>4800</v>
      </c>
      <c r="J59" s="141">
        <v>4800</v>
      </c>
      <c r="K59" s="141">
        <v>4800</v>
      </c>
      <c r="L59" s="26"/>
      <c r="M59" s="26"/>
      <c r="N59" s="26"/>
      <c r="O59" s="26"/>
      <c r="P59" s="26"/>
      <c r="Q59" s="26"/>
      <c r="R59" s="26"/>
      <c r="S59" s="26"/>
      <c r="T59" s="26"/>
      <c r="U59" s="26"/>
      <c r="V59" s="26"/>
      <c r="W59" s="26"/>
    </row>
    <row r="60" customHeight="1" spans="1:23">
      <c r="A60" s="25" t="s">
        <v>525</v>
      </c>
      <c r="B60" s="267" t="s">
        <v>532</v>
      </c>
      <c r="C60" s="24" t="s">
        <v>533</v>
      </c>
      <c r="D60" s="24" t="s">
        <v>71</v>
      </c>
      <c r="E60" s="25" t="s">
        <v>182</v>
      </c>
      <c r="F60" s="25" t="s">
        <v>183</v>
      </c>
      <c r="G60" s="25" t="s">
        <v>363</v>
      </c>
      <c r="H60" s="25" t="s">
        <v>364</v>
      </c>
      <c r="I60" s="141">
        <v>66036</v>
      </c>
      <c r="J60" s="141">
        <v>66036</v>
      </c>
      <c r="K60" s="141">
        <v>66036</v>
      </c>
      <c r="L60" s="26"/>
      <c r="M60" s="26"/>
      <c r="N60" s="26"/>
      <c r="O60" s="26"/>
      <c r="P60" s="26"/>
      <c r="Q60" s="26"/>
      <c r="R60" s="26"/>
      <c r="S60" s="26"/>
      <c r="T60" s="26"/>
      <c r="U60" s="26"/>
      <c r="V60" s="26"/>
      <c r="W60" s="26"/>
    </row>
    <row r="61" customHeight="1" spans="1:23">
      <c r="A61" s="25" t="s">
        <v>525</v>
      </c>
      <c r="B61" s="267" t="s">
        <v>534</v>
      </c>
      <c r="C61" s="24" t="s">
        <v>535</v>
      </c>
      <c r="D61" s="24" t="s">
        <v>71</v>
      </c>
      <c r="E61" s="25" t="s">
        <v>182</v>
      </c>
      <c r="F61" s="25" t="s">
        <v>183</v>
      </c>
      <c r="G61" s="25" t="s">
        <v>363</v>
      </c>
      <c r="H61" s="25" t="s">
        <v>364</v>
      </c>
      <c r="I61" s="141">
        <v>60000</v>
      </c>
      <c r="J61" s="141">
        <v>60000</v>
      </c>
      <c r="K61" s="141">
        <v>60000</v>
      </c>
      <c r="L61" s="26"/>
      <c r="M61" s="26"/>
      <c r="N61" s="26"/>
      <c r="O61" s="26"/>
      <c r="P61" s="26"/>
      <c r="Q61" s="26"/>
      <c r="R61" s="26"/>
      <c r="S61" s="26"/>
      <c r="T61" s="26"/>
      <c r="U61" s="26"/>
      <c r="V61" s="26"/>
      <c r="W61" s="26"/>
    </row>
    <row r="62" customHeight="1" spans="1:23">
      <c r="A62" s="25" t="s">
        <v>455</v>
      </c>
      <c r="B62" s="267" t="s">
        <v>536</v>
      </c>
      <c r="C62" s="24" t="s">
        <v>537</v>
      </c>
      <c r="D62" s="24" t="s">
        <v>71</v>
      </c>
      <c r="E62" s="25" t="s">
        <v>253</v>
      </c>
      <c r="F62" s="25" t="s">
        <v>252</v>
      </c>
      <c r="G62" s="25" t="s">
        <v>460</v>
      </c>
      <c r="H62" s="25" t="s">
        <v>461</v>
      </c>
      <c r="I62" s="141">
        <v>475000</v>
      </c>
      <c r="J62" s="141">
        <v>475000</v>
      </c>
      <c r="K62" s="141">
        <v>475000</v>
      </c>
      <c r="L62" s="26"/>
      <c r="M62" s="26"/>
      <c r="N62" s="26"/>
      <c r="O62" s="26"/>
      <c r="P62" s="26"/>
      <c r="Q62" s="26"/>
      <c r="R62" s="26"/>
      <c r="S62" s="26"/>
      <c r="T62" s="26"/>
      <c r="U62" s="26"/>
      <c r="V62" s="26"/>
      <c r="W62" s="26"/>
    </row>
    <row r="63" customHeight="1" spans="1:23">
      <c r="A63" s="25" t="s">
        <v>455</v>
      </c>
      <c r="B63" s="267" t="s">
        <v>538</v>
      </c>
      <c r="C63" s="24" t="s">
        <v>539</v>
      </c>
      <c r="D63" s="24" t="s">
        <v>71</v>
      </c>
      <c r="E63" s="25" t="s">
        <v>138</v>
      </c>
      <c r="F63" s="25" t="s">
        <v>137</v>
      </c>
      <c r="G63" s="25" t="s">
        <v>460</v>
      </c>
      <c r="H63" s="25" t="s">
        <v>461</v>
      </c>
      <c r="I63" s="141">
        <v>10000</v>
      </c>
      <c r="J63" s="141">
        <v>10000</v>
      </c>
      <c r="K63" s="141">
        <v>10000</v>
      </c>
      <c r="L63" s="26"/>
      <c r="M63" s="26"/>
      <c r="N63" s="26"/>
      <c r="O63" s="26"/>
      <c r="P63" s="26"/>
      <c r="Q63" s="26"/>
      <c r="R63" s="26"/>
      <c r="S63" s="26"/>
      <c r="T63" s="26"/>
      <c r="U63" s="26"/>
      <c r="V63" s="26"/>
      <c r="W63" s="26"/>
    </row>
    <row r="64" customHeight="1" spans="1:23">
      <c r="A64" s="25" t="s">
        <v>455</v>
      </c>
      <c r="B64" s="267" t="s">
        <v>540</v>
      </c>
      <c r="C64" s="24" t="s">
        <v>541</v>
      </c>
      <c r="D64" s="24" t="s">
        <v>71</v>
      </c>
      <c r="E64" s="25" t="s">
        <v>256</v>
      </c>
      <c r="F64" s="25" t="s">
        <v>255</v>
      </c>
      <c r="G64" s="25" t="s">
        <v>460</v>
      </c>
      <c r="H64" s="25" t="s">
        <v>461</v>
      </c>
      <c r="I64" s="141">
        <v>50000</v>
      </c>
      <c r="J64" s="141">
        <v>50000</v>
      </c>
      <c r="K64" s="141">
        <v>50000</v>
      </c>
      <c r="L64" s="26"/>
      <c r="M64" s="26"/>
      <c r="N64" s="26"/>
      <c r="O64" s="26"/>
      <c r="P64" s="26"/>
      <c r="Q64" s="26"/>
      <c r="R64" s="26"/>
      <c r="S64" s="26"/>
      <c r="T64" s="26"/>
      <c r="U64" s="26"/>
      <c r="V64" s="26"/>
      <c r="W64" s="26"/>
    </row>
    <row r="65" customHeight="1" spans="1:23">
      <c r="A65" s="25" t="s">
        <v>455</v>
      </c>
      <c r="B65" s="267" t="s">
        <v>542</v>
      </c>
      <c r="C65" s="24" t="s">
        <v>543</v>
      </c>
      <c r="D65" s="24" t="s">
        <v>71</v>
      </c>
      <c r="E65" s="25" t="s">
        <v>273</v>
      </c>
      <c r="F65" s="25" t="s">
        <v>272</v>
      </c>
      <c r="G65" s="25" t="s">
        <v>476</v>
      </c>
      <c r="H65" s="25" t="s">
        <v>477</v>
      </c>
      <c r="I65" s="141">
        <v>664500</v>
      </c>
      <c r="J65" s="141">
        <v>664500</v>
      </c>
      <c r="K65" s="141">
        <v>664500</v>
      </c>
      <c r="L65" s="26"/>
      <c r="M65" s="26"/>
      <c r="N65" s="26"/>
      <c r="O65" s="26"/>
      <c r="P65" s="26"/>
      <c r="Q65" s="26"/>
      <c r="R65" s="26"/>
      <c r="S65" s="26"/>
      <c r="T65" s="26"/>
      <c r="U65" s="26"/>
      <c r="V65" s="26"/>
      <c r="W65" s="26"/>
    </row>
    <row r="66" customHeight="1" spans="1:23">
      <c r="A66" s="25" t="s">
        <v>502</v>
      </c>
      <c r="B66" s="267" t="s">
        <v>544</v>
      </c>
      <c r="C66" s="24" t="s">
        <v>545</v>
      </c>
      <c r="D66" s="24" t="s">
        <v>71</v>
      </c>
      <c r="E66" s="25" t="s">
        <v>138</v>
      </c>
      <c r="F66" s="25" t="s">
        <v>137</v>
      </c>
      <c r="G66" s="25" t="s">
        <v>370</v>
      </c>
      <c r="H66" s="25" t="s">
        <v>371</v>
      </c>
      <c r="I66" s="141">
        <v>30000</v>
      </c>
      <c r="J66" s="141">
        <v>30000</v>
      </c>
      <c r="K66" s="141">
        <v>30000</v>
      </c>
      <c r="L66" s="26"/>
      <c r="M66" s="26"/>
      <c r="N66" s="26"/>
      <c r="O66" s="26"/>
      <c r="P66" s="26"/>
      <c r="Q66" s="26"/>
      <c r="R66" s="26"/>
      <c r="S66" s="26"/>
      <c r="T66" s="26"/>
      <c r="U66" s="26"/>
      <c r="V66" s="26"/>
      <c r="W66" s="26"/>
    </row>
    <row r="67" customHeight="1" spans="1:23">
      <c r="A67" s="25" t="s">
        <v>455</v>
      </c>
      <c r="B67" s="267" t="s">
        <v>546</v>
      </c>
      <c r="C67" s="24" t="s">
        <v>547</v>
      </c>
      <c r="D67" s="24" t="s">
        <v>71</v>
      </c>
      <c r="E67" s="25" t="s">
        <v>204</v>
      </c>
      <c r="F67" s="25" t="s">
        <v>205</v>
      </c>
      <c r="G67" s="25" t="s">
        <v>363</v>
      </c>
      <c r="H67" s="25" t="s">
        <v>364</v>
      </c>
      <c r="I67" s="141">
        <v>10000</v>
      </c>
      <c r="J67" s="141">
        <v>10000</v>
      </c>
      <c r="K67" s="141">
        <v>10000</v>
      </c>
      <c r="L67" s="26"/>
      <c r="M67" s="26"/>
      <c r="N67" s="26"/>
      <c r="O67" s="26"/>
      <c r="P67" s="26"/>
      <c r="Q67" s="26"/>
      <c r="R67" s="26"/>
      <c r="S67" s="26"/>
      <c r="T67" s="26"/>
      <c r="U67" s="26"/>
      <c r="V67" s="26"/>
      <c r="W67" s="26"/>
    </row>
    <row r="68" customHeight="1" spans="1:23">
      <c r="A68" s="25" t="s">
        <v>502</v>
      </c>
      <c r="B68" s="267" t="s">
        <v>548</v>
      </c>
      <c r="C68" s="24" t="s">
        <v>549</v>
      </c>
      <c r="D68" s="24" t="s">
        <v>71</v>
      </c>
      <c r="E68" s="25" t="s">
        <v>131</v>
      </c>
      <c r="F68" s="25" t="s">
        <v>113</v>
      </c>
      <c r="G68" s="25" t="s">
        <v>460</v>
      </c>
      <c r="H68" s="25" t="s">
        <v>461</v>
      </c>
      <c r="I68" s="141">
        <v>10000</v>
      </c>
      <c r="J68" s="141">
        <v>10000</v>
      </c>
      <c r="K68" s="141">
        <v>10000</v>
      </c>
      <c r="L68" s="26"/>
      <c r="M68" s="26"/>
      <c r="N68" s="26"/>
      <c r="O68" s="26"/>
      <c r="P68" s="26"/>
      <c r="Q68" s="26"/>
      <c r="R68" s="26"/>
      <c r="S68" s="26"/>
      <c r="T68" s="26"/>
      <c r="U68" s="26"/>
      <c r="V68" s="26"/>
      <c r="W68" s="26"/>
    </row>
    <row r="69" customHeight="1" spans="1:23">
      <c r="A69" s="25" t="s">
        <v>455</v>
      </c>
      <c r="B69" s="267" t="s">
        <v>550</v>
      </c>
      <c r="C69" s="24" t="s">
        <v>551</v>
      </c>
      <c r="D69" s="24" t="s">
        <v>71</v>
      </c>
      <c r="E69" s="25" t="s">
        <v>112</v>
      </c>
      <c r="F69" s="25" t="s">
        <v>113</v>
      </c>
      <c r="G69" s="25" t="s">
        <v>474</v>
      </c>
      <c r="H69" s="25" t="s">
        <v>475</v>
      </c>
      <c r="I69" s="141">
        <v>102000</v>
      </c>
      <c r="J69" s="141">
        <v>102000</v>
      </c>
      <c r="K69" s="141">
        <v>102000</v>
      </c>
      <c r="L69" s="26"/>
      <c r="M69" s="26"/>
      <c r="N69" s="26"/>
      <c r="O69" s="26"/>
      <c r="P69" s="26"/>
      <c r="Q69" s="26"/>
      <c r="R69" s="26"/>
      <c r="S69" s="26"/>
      <c r="T69" s="26"/>
      <c r="U69" s="26"/>
      <c r="V69" s="26"/>
      <c r="W69" s="26"/>
    </row>
    <row r="70" customHeight="1" spans="1:23">
      <c r="A70" s="25" t="s">
        <v>455</v>
      </c>
      <c r="B70" s="267" t="s">
        <v>550</v>
      </c>
      <c r="C70" s="24" t="s">
        <v>551</v>
      </c>
      <c r="D70" s="24" t="s">
        <v>71</v>
      </c>
      <c r="E70" s="25" t="s">
        <v>112</v>
      </c>
      <c r="F70" s="25" t="s">
        <v>113</v>
      </c>
      <c r="G70" s="25" t="s">
        <v>422</v>
      </c>
      <c r="H70" s="25" t="s">
        <v>423</v>
      </c>
      <c r="I70" s="141">
        <v>198000</v>
      </c>
      <c r="J70" s="141">
        <v>198000</v>
      </c>
      <c r="K70" s="141">
        <v>198000</v>
      </c>
      <c r="L70" s="26"/>
      <c r="M70" s="26"/>
      <c r="N70" s="26"/>
      <c r="O70" s="26"/>
      <c r="P70" s="26"/>
      <c r="Q70" s="26"/>
      <c r="R70" s="26"/>
      <c r="S70" s="26"/>
      <c r="T70" s="26"/>
      <c r="U70" s="26"/>
      <c r="V70" s="26"/>
      <c r="W70" s="26"/>
    </row>
    <row r="71" customHeight="1" spans="1:23">
      <c r="A71" s="25" t="s">
        <v>455</v>
      </c>
      <c r="B71" s="267" t="s">
        <v>552</v>
      </c>
      <c r="C71" s="24" t="s">
        <v>553</v>
      </c>
      <c r="D71" s="24" t="s">
        <v>71</v>
      </c>
      <c r="E71" s="25" t="s">
        <v>112</v>
      </c>
      <c r="F71" s="25" t="s">
        <v>113</v>
      </c>
      <c r="G71" s="25" t="s">
        <v>460</v>
      </c>
      <c r="H71" s="25" t="s">
        <v>461</v>
      </c>
      <c r="I71" s="141">
        <v>70000</v>
      </c>
      <c r="J71" s="141">
        <v>70000</v>
      </c>
      <c r="K71" s="141">
        <v>70000</v>
      </c>
      <c r="L71" s="26"/>
      <c r="M71" s="26"/>
      <c r="N71" s="26"/>
      <c r="O71" s="26"/>
      <c r="P71" s="26"/>
      <c r="Q71" s="26"/>
      <c r="R71" s="26"/>
      <c r="S71" s="26"/>
      <c r="T71" s="26"/>
      <c r="U71" s="26"/>
      <c r="V71" s="26"/>
      <c r="W71" s="26"/>
    </row>
    <row r="72" customHeight="1" spans="1:23">
      <c r="A72" s="25" t="s">
        <v>455</v>
      </c>
      <c r="B72" s="267" t="s">
        <v>554</v>
      </c>
      <c r="C72" s="24" t="s">
        <v>555</v>
      </c>
      <c r="D72" s="24" t="s">
        <v>71</v>
      </c>
      <c r="E72" s="25" t="s">
        <v>265</v>
      </c>
      <c r="F72" s="25" t="s">
        <v>266</v>
      </c>
      <c r="G72" s="25" t="s">
        <v>400</v>
      </c>
      <c r="H72" s="25" t="s">
        <v>401</v>
      </c>
      <c r="I72" s="141">
        <v>167000</v>
      </c>
      <c r="J72" s="141">
        <v>167000</v>
      </c>
      <c r="K72" s="141">
        <v>167000</v>
      </c>
      <c r="L72" s="26"/>
      <c r="M72" s="26"/>
      <c r="N72" s="26"/>
      <c r="O72" s="26"/>
      <c r="P72" s="26"/>
      <c r="Q72" s="26"/>
      <c r="R72" s="26"/>
      <c r="S72" s="26"/>
      <c r="T72" s="26"/>
      <c r="U72" s="26"/>
      <c r="V72" s="26"/>
      <c r="W72" s="26"/>
    </row>
    <row r="73" customHeight="1" spans="1:23">
      <c r="A73" s="25" t="s">
        <v>455</v>
      </c>
      <c r="B73" s="267" t="s">
        <v>554</v>
      </c>
      <c r="C73" s="24" t="s">
        <v>555</v>
      </c>
      <c r="D73" s="24" t="s">
        <v>71</v>
      </c>
      <c r="E73" s="25" t="s">
        <v>265</v>
      </c>
      <c r="F73" s="25" t="s">
        <v>266</v>
      </c>
      <c r="G73" s="25" t="s">
        <v>460</v>
      </c>
      <c r="H73" s="25" t="s">
        <v>461</v>
      </c>
      <c r="I73" s="141">
        <v>13000</v>
      </c>
      <c r="J73" s="141">
        <v>13000</v>
      </c>
      <c r="K73" s="141">
        <v>13000</v>
      </c>
      <c r="L73" s="26"/>
      <c r="M73" s="26"/>
      <c r="N73" s="26"/>
      <c r="O73" s="26"/>
      <c r="P73" s="26"/>
      <c r="Q73" s="26"/>
      <c r="R73" s="26"/>
      <c r="S73" s="26"/>
      <c r="T73" s="26"/>
      <c r="U73" s="26"/>
      <c r="V73" s="26"/>
      <c r="W73" s="26"/>
    </row>
    <row r="74" customHeight="1" spans="1:23">
      <c r="A74" s="25" t="s">
        <v>455</v>
      </c>
      <c r="B74" s="267" t="s">
        <v>554</v>
      </c>
      <c r="C74" s="24" t="s">
        <v>555</v>
      </c>
      <c r="D74" s="24" t="s">
        <v>71</v>
      </c>
      <c r="E74" s="25" t="s">
        <v>265</v>
      </c>
      <c r="F74" s="25" t="s">
        <v>266</v>
      </c>
      <c r="G74" s="25" t="s">
        <v>422</v>
      </c>
      <c r="H74" s="25" t="s">
        <v>423</v>
      </c>
      <c r="I74" s="141">
        <v>90000</v>
      </c>
      <c r="J74" s="141">
        <v>90000</v>
      </c>
      <c r="K74" s="141">
        <v>90000</v>
      </c>
      <c r="L74" s="26"/>
      <c r="M74" s="26"/>
      <c r="N74" s="26"/>
      <c r="O74" s="26"/>
      <c r="P74" s="26"/>
      <c r="Q74" s="26"/>
      <c r="R74" s="26"/>
      <c r="S74" s="26"/>
      <c r="T74" s="26"/>
      <c r="U74" s="26"/>
      <c r="V74" s="26"/>
      <c r="W74" s="26"/>
    </row>
    <row r="75" customHeight="1" spans="1:23">
      <c r="A75" s="25" t="s">
        <v>455</v>
      </c>
      <c r="B75" s="267" t="s">
        <v>554</v>
      </c>
      <c r="C75" s="24" t="s">
        <v>555</v>
      </c>
      <c r="D75" s="24" t="s">
        <v>71</v>
      </c>
      <c r="E75" s="25" t="s">
        <v>265</v>
      </c>
      <c r="F75" s="25" t="s">
        <v>266</v>
      </c>
      <c r="G75" s="25" t="s">
        <v>464</v>
      </c>
      <c r="H75" s="25" t="s">
        <v>465</v>
      </c>
      <c r="I75" s="141">
        <v>30000</v>
      </c>
      <c r="J75" s="141">
        <v>30000</v>
      </c>
      <c r="K75" s="141">
        <v>30000</v>
      </c>
      <c r="L75" s="26"/>
      <c r="M75" s="26"/>
      <c r="N75" s="26"/>
      <c r="O75" s="26"/>
      <c r="P75" s="26"/>
      <c r="Q75" s="26"/>
      <c r="R75" s="26"/>
      <c r="S75" s="26"/>
      <c r="T75" s="26"/>
      <c r="U75" s="26"/>
      <c r="V75" s="26"/>
      <c r="W75" s="26"/>
    </row>
    <row r="76" customHeight="1" spans="1:23">
      <c r="A76" s="25" t="s">
        <v>455</v>
      </c>
      <c r="B76" s="267" t="s">
        <v>556</v>
      </c>
      <c r="C76" s="24" t="s">
        <v>557</v>
      </c>
      <c r="D76" s="24" t="s">
        <v>71</v>
      </c>
      <c r="E76" s="25" t="s">
        <v>192</v>
      </c>
      <c r="F76" s="25" t="s">
        <v>193</v>
      </c>
      <c r="G76" s="25" t="s">
        <v>363</v>
      </c>
      <c r="H76" s="25" t="s">
        <v>364</v>
      </c>
      <c r="I76" s="141">
        <v>40000</v>
      </c>
      <c r="J76" s="141">
        <v>40000</v>
      </c>
      <c r="K76" s="141">
        <v>40000</v>
      </c>
      <c r="L76" s="26"/>
      <c r="M76" s="26"/>
      <c r="N76" s="26"/>
      <c r="O76" s="26"/>
      <c r="P76" s="26"/>
      <c r="Q76" s="26"/>
      <c r="R76" s="26"/>
      <c r="S76" s="26"/>
      <c r="T76" s="26"/>
      <c r="U76" s="26"/>
      <c r="V76" s="26"/>
      <c r="W76" s="26"/>
    </row>
    <row r="77" customHeight="1" spans="1:23">
      <c r="A77" s="25" t="s">
        <v>525</v>
      </c>
      <c r="B77" s="267" t="s">
        <v>558</v>
      </c>
      <c r="C77" s="25" t="s">
        <v>559</v>
      </c>
      <c r="D77" s="24" t="s">
        <v>71</v>
      </c>
      <c r="E77" s="25" t="s">
        <v>210</v>
      </c>
      <c r="F77" s="25" t="s">
        <v>211</v>
      </c>
      <c r="G77" s="25" t="s">
        <v>363</v>
      </c>
      <c r="H77" s="25" t="s">
        <v>364</v>
      </c>
      <c r="I77" s="141">
        <v>75000</v>
      </c>
      <c r="J77" s="141">
        <v>75000</v>
      </c>
      <c r="K77" s="141">
        <v>75000</v>
      </c>
      <c r="L77" s="26"/>
      <c r="M77" s="26"/>
      <c r="N77" s="26"/>
      <c r="O77" s="26"/>
      <c r="P77" s="26"/>
      <c r="Q77" s="26"/>
      <c r="R77" s="26"/>
      <c r="S77" s="26"/>
      <c r="T77" s="26"/>
      <c r="U77" s="26"/>
      <c r="V77" s="26"/>
      <c r="W77" s="26"/>
    </row>
    <row r="78" customHeight="1" spans="1:23">
      <c r="A78" s="25" t="s">
        <v>525</v>
      </c>
      <c r="B78" s="267" t="s">
        <v>560</v>
      </c>
      <c r="C78" s="25" t="s">
        <v>561</v>
      </c>
      <c r="D78" s="24" t="s">
        <v>71</v>
      </c>
      <c r="E78" s="25" t="s">
        <v>178</v>
      </c>
      <c r="F78" s="25" t="s">
        <v>179</v>
      </c>
      <c r="G78" s="25" t="s">
        <v>562</v>
      </c>
      <c r="H78" s="25" t="s">
        <v>563</v>
      </c>
      <c r="I78" s="141">
        <v>100000</v>
      </c>
      <c r="J78" s="141">
        <v>100000</v>
      </c>
      <c r="K78" s="141">
        <v>100000</v>
      </c>
      <c r="L78" s="26"/>
      <c r="M78" s="26"/>
      <c r="N78" s="26"/>
      <c r="O78" s="26"/>
      <c r="P78" s="26"/>
      <c r="Q78" s="26"/>
      <c r="R78" s="26"/>
      <c r="S78" s="26"/>
      <c r="T78" s="26"/>
      <c r="U78" s="26"/>
      <c r="V78" s="26"/>
      <c r="W78" s="26"/>
    </row>
    <row r="79" customHeight="1" spans="1:23">
      <c r="A79" s="25" t="s">
        <v>455</v>
      </c>
      <c r="B79" s="267" t="s">
        <v>564</v>
      </c>
      <c r="C79" s="24" t="s">
        <v>565</v>
      </c>
      <c r="D79" s="24" t="s">
        <v>71</v>
      </c>
      <c r="E79" s="25" t="s">
        <v>208</v>
      </c>
      <c r="F79" s="25" t="s">
        <v>209</v>
      </c>
      <c r="G79" s="25" t="s">
        <v>480</v>
      </c>
      <c r="H79" s="25" t="s">
        <v>481</v>
      </c>
      <c r="I79" s="141">
        <v>10000</v>
      </c>
      <c r="J79" s="141">
        <v>10000</v>
      </c>
      <c r="K79" s="141">
        <v>10000</v>
      </c>
      <c r="L79" s="26"/>
      <c r="M79" s="26"/>
      <c r="N79" s="26"/>
      <c r="O79" s="26"/>
      <c r="P79" s="26"/>
      <c r="Q79" s="26"/>
      <c r="R79" s="26"/>
      <c r="S79" s="26"/>
      <c r="T79" s="26"/>
      <c r="U79" s="26"/>
      <c r="V79" s="26"/>
      <c r="W79" s="26"/>
    </row>
    <row r="80" customHeight="1" spans="1:23">
      <c r="A80" s="25" t="s">
        <v>525</v>
      </c>
      <c r="B80" s="267" t="s">
        <v>566</v>
      </c>
      <c r="C80" s="24" t="s">
        <v>567</v>
      </c>
      <c r="D80" s="24" t="s">
        <v>71</v>
      </c>
      <c r="E80" s="25" t="s">
        <v>161</v>
      </c>
      <c r="F80" s="25" t="s">
        <v>162</v>
      </c>
      <c r="G80" s="25" t="s">
        <v>460</v>
      </c>
      <c r="H80" s="25" t="s">
        <v>461</v>
      </c>
      <c r="I80" s="141">
        <v>10000</v>
      </c>
      <c r="J80" s="141">
        <v>10000</v>
      </c>
      <c r="K80" s="141">
        <v>10000</v>
      </c>
      <c r="L80" s="26"/>
      <c r="M80" s="26"/>
      <c r="N80" s="26"/>
      <c r="O80" s="26"/>
      <c r="P80" s="26"/>
      <c r="Q80" s="26"/>
      <c r="R80" s="26"/>
      <c r="S80" s="26"/>
      <c r="T80" s="26"/>
      <c r="U80" s="26"/>
      <c r="V80" s="26"/>
      <c r="W80" s="26"/>
    </row>
    <row r="81" customHeight="1" spans="1:23">
      <c r="A81" s="25" t="s">
        <v>455</v>
      </c>
      <c r="B81" s="267" t="s">
        <v>568</v>
      </c>
      <c r="C81" s="24" t="s">
        <v>569</v>
      </c>
      <c r="D81" s="24" t="s">
        <v>71</v>
      </c>
      <c r="E81" s="25" t="s">
        <v>128</v>
      </c>
      <c r="F81" s="25" t="s">
        <v>113</v>
      </c>
      <c r="G81" s="25" t="s">
        <v>370</v>
      </c>
      <c r="H81" s="25" t="s">
        <v>371</v>
      </c>
      <c r="I81" s="141">
        <v>4000</v>
      </c>
      <c r="J81" s="141">
        <v>4000</v>
      </c>
      <c r="K81" s="141">
        <v>4000</v>
      </c>
      <c r="L81" s="26"/>
      <c r="M81" s="26"/>
      <c r="N81" s="26"/>
      <c r="O81" s="26"/>
      <c r="P81" s="26"/>
      <c r="Q81" s="26"/>
      <c r="R81" s="26"/>
      <c r="S81" s="26"/>
      <c r="T81" s="26"/>
      <c r="U81" s="26"/>
      <c r="V81" s="26"/>
      <c r="W81" s="26"/>
    </row>
    <row r="82" customHeight="1" spans="1:23">
      <c r="A82" s="25" t="s">
        <v>455</v>
      </c>
      <c r="B82" s="267" t="s">
        <v>568</v>
      </c>
      <c r="C82" s="24" t="s">
        <v>569</v>
      </c>
      <c r="D82" s="24" t="s">
        <v>71</v>
      </c>
      <c r="E82" s="25" t="s">
        <v>128</v>
      </c>
      <c r="F82" s="25" t="s">
        <v>113</v>
      </c>
      <c r="G82" s="25" t="s">
        <v>363</v>
      </c>
      <c r="H82" s="25" t="s">
        <v>364</v>
      </c>
      <c r="I82" s="141">
        <v>6000</v>
      </c>
      <c r="J82" s="141">
        <v>6000</v>
      </c>
      <c r="K82" s="141">
        <v>6000</v>
      </c>
      <c r="L82" s="26"/>
      <c r="M82" s="26"/>
      <c r="N82" s="26"/>
      <c r="O82" s="26"/>
      <c r="P82" s="26"/>
      <c r="Q82" s="26"/>
      <c r="R82" s="26"/>
      <c r="S82" s="26"/>
      <c r="T82" s="26"/>
      <c r="U82" s="26"/>
      <c r="V82" s="26"/>
      <c r="W82" s="26"/>
    </row>
    <row r="83" customHeight="1" spans="1:23">
      <c r="A83" s="25" t="s">
        <v>455</v>
      </c>
      <c r="B83" s="267" t="s">
        <v>570</v>
      </c>
      <c r="C83" s="24" t="s">
        <v>571</v>
      </c>
      <c r="D83" s="24" t="s">
        <v>71</v>
      </c>
      <c r="E83" s="25" t="s">
        <v>112</v>
      </c>
      <c r="F83" s="25" t="s">
        <v>113</v>
      </c>
      <c r="G83" s="25" t="s">
        <v>422</v>
      </c>
      <c r="H83" s="25" t="s">
        <v>423</v>
      </c>
      <c r="I83" s="141">
        <v>20000</v>
      </c>
      <c r="J83" s="141">
        <v>20000</v>
      </c>
      <c r="K83" s="141">
        <v>20000</v>
      </c>
      <c r="L83" s="26"/>
      <c r="M83" s="26"/>
      <c r="N83" s="26"/>
      <c r="O83" s="26"/>
      <c r="P83" s="26"/>
      <c r="Q83" s="26"/>
      <c r="R83" s="26"/>
      <c r="S83" s="26"/>
      <c r="T83" s="26"/>
      <c r="U83" s="26"/>
      <c r="V83" s="26"/>
      <c r="W83" s="26"/>
    </row>
    <row r="84" customHeight="1" spans="1:23">
      <c r="A84" s="25" t="s">
        <v>455</v>
      </c>
      <c r="B84" s="267" t="s">
        <v>572</v>
      </c>
      <c r="C84" s="24" t="s">
        <v>573</v>
      </c>
      <c r="D84" s="24" t="s">
        <v>71</v>
      </c>
      <c r="E84" s="25" t="s">
        <v>128</v>
      </c>
      <c r="F84" s="25" t="s">
        <v>113</v>
      </c>
      <c r="G84" s="25" t="s">
        <v>370</v>
      </c>
      <c r="H84" s="25" t="s">
        <v>371</v>
      </c>
      <c r="I84" s="141">
        <v>70000</v>
      </c>
      <c r="J84" s="141">
        <v>70000</v>
      </c>
      <c r="K84" s="141">
        <v>70000</v>
      </c>
      <c r="L84" s="26"/>
      <c r="M84" s="26"/>
      <c r="N84" s="26"/>
      <c r="O84" s="26"/>
      <c r="P84" s="26"/>
      <c r="Q84" s="26"/>
      <c r="R84" s="26"/>
      <c r="S84" s="26"/>
      <c r="T84" s="26"/>
      <c r="U84" s="26"/>
      <c r="V84" s="26"/>
      <c r="W84" s="26"/>
    </row>
    <row r="85" customHeight="1" spans="1:23">
      <c r="A85" s="25" t="s">
        <v>455</v>
      </c>
      <c r="B85" s="267" t="s">
        <v>574</v>
      </c>
      <c r="C85" s="24" t="s">
        <v>575</v>
      </c>
      <c r="D85" s="24" t="s">
        <v>71</v>
      </c>
      <c r="E85" s="25" t="s">
        <v>265</v>
      </c>
      <c r="F85" s="25" t="s">
        <v>266</v>
      </c>
      <c r="G85" s="25" t="s">
        <v>400</v>
      </c>
      <c r="H85" s="25" t="s">
        <v>401</v>
      </c>
      <c r="I85" s="141">
        <v>11053.81</v>
      </c>
      <c r="J85" s="141">
        <v>11053.81</v>
      </c>
      <c r="K85" s="141">
        <v>11053.81</v>
      </c>
      <c r="L85" s="26"/>
      <c r="M85" s="26"/>
      <c r="N85" s="26"/>
      <c r="O85" s="26"/>
      <c r="P85" s="26"/>
      <c r="Q85" s="26"/>
      <c r="R85" s="26"/>
      <c r="S85" s="26"/>
      <c r="T85" s="26"/>
      <c r="U85" s="26"/>
      <c r="V85" s="26"/>
      <c r="W85" s="26"/>
    </row>
    <row r="86" customHeight="1" spans="1:23">
      <c r="A86" s="25" t="s">
        <v>455</v>
      </c>
      <c r="B86" s="267" t="s">
        <v>574</v>
      </c>
      <c r="C86" s="24" t="s">
        <v>575</v>
      </c>
      <c r="D86" s="24" t="s">
        <v>71</v>
      </c>
      <c r="E86" s="25" t="s">
        <v>265</v>
      </c>
      <c r="F86" s="25" t="s">
        <v>266</v>
      </c>
      <c r="G86" s="25" t="s">
        <v>464</v>
      </c>
      <c r="H86" s="25" t="s">
        <v>465</v>
      </c>
      <c r="I86" s="141">
        <v>50938</v>
      </c>
      <c r="J86" s="141">
        <v>50938</v>
      </c>
      <c r="K86" s="141">
        <v>50938</v>
      </c>
      <c r="L86" s="26"/>
      <c r="M86" s="26"/>
      <c r="N86" s="26"/>
      <c r="O86" s="26"/>
      <c r="P86" s="26"/>
      <c r="Q86" s="26"/>
      <c r="R86" s="26"/>
      <c r="S86" s="26"/>
      <c r="T86" s="26"/>
      <c r="U86" s="26"/>
      <c r="V86" s="26"/>
      <c r="W86" s="26"/>
    </row>
    <row r="87" customHeight="1" spans="1:23">
      <c r="A87" s="25" t="s">
        <v>455</v>
      </c>
      <c r="B87" s="267" t="s">
        <v>574</v>
      </c>
      <c r="C87" s="24" t="s">
        <v>575</v>
      </c>
      <c r="D87" s="24" t="s">
        <v>71</v>
      </c>
      <c r="E87" s="25" t="s">
        <v>265</v>
      </c>
      <c r="F87" s="25" t="s">
        <v>266</v>
      </c>
      <c r="G87" s="25" t="s">
        <v>460</v>
      </c>
      <c r="H87" s="25" t="s">
        <v>461</v>
      </c>
      <c r="I87" s="141">
        <v>120000</v>
      </c>
      <c r="J87" s="141">
        <v>120000</v>
      </c>
      <c r="K87" s="141">
        <v>120000</v>
      </c>
      <c r="L87" s="26"/>
      <c r="M87" s="26"/>
      <c r="N87" s="26"/>
      <c r="O87" s="26"/>
      <c r="P87" s="26"/>
      <c r="Q87" s="26"/>
      <c r="R87" s="26"/>
      <c r="S87" s="26"/>
      <c r="T87" s="26"/>
      <c r="U87" s="26"/>
      <c r="V87" s="26"/>
      <c r="W87" s="26"/>
    </row>
    <row r="88" customHeight="1" spans="1:23">
      <c r="A88" s="25" t="s">
        <v>455</v>
      </c>
      <c r="B88" s="267" t="s">
        <v>576</v>
      </c>
      <c r="C88" s="24" t="s">
        <v>577</v>
      </c>
      <c r="D88" s="24" t="s">
        <v>71</v>
      </c>
      <c r="E88" s="25" t="s">
        <v>168</v>
      </c>
      <c r="F88" s="25" t="s">
        <v>169</v>
      </c>
      <c r="G88" s="25" t="s">
        <v>363</v>
      </c>
      <c r="H88" s="25" t="s">
        <v>364</v>
      </c>
      <c r="I88" s="141">
        <v>3000</v>
      </c>
      <c r="J88" s="141"/>
      <c r="K88" s="141"/>
      <c r="L88" s="26"/>
      <c r="M88" s="26"/>
      <c r="N88" s="26"/>
      <c r="O88" s="26"/>
      <c r="P88" s="26"/>
      <c r="Q88" s="26"/>
      <c r="R88" s="141">
        <v>3000</v>
      </c>
      <c r="S88" s="26"/>
      <c r="T88" s="26"/>
      <c r="U88" s="26"/>
      <c r="V88" s="26"/>
      <c r="W88" s="141">
        <v>3000</v>
      </c>
    </row>
    <row r="89" customHeight="1" spans="1:23">
      <c r="A89" s="25" t="s">
        <v>455</v>
      </c>
      <c r="B89" s="267" t="s">
        <v>578</v>
      </c>
      <c r="C89" s="24" t="s">
        <v>579</v>
      </c>
      <c r="D89" s="24" t="s">
        <v>71</v>
      </c>
      <c r="E89" s="25" t="s">
        <v>285</v>
      </c>
      <c r="F89" s="25" t="s">
        <v>286</v>
      </c>
      <c r="G89" s="25" t="s">
        <v>460</v>
      </c>
      <c r="H89" s="25" t="s">
        <v>461</v>
      </c>
      <c r="I89" s="141">
        <v>170000</v>
      </c>
      <c r="J89" s="141">
        <v>170000</v>
      </c>
      <c r="K89" s="141">
        <v>170000</v>
      </c>
      <c r="L89" s="26"/>
      <c r="M89" s="26"/>
      <c r="N89" s="26"/>
      <c r="O89" s="26"/>
      <c r="P89" s="26"/>
      <c r="Q89" s="26"/>
      <c r="R89" s="26"/>
      <c r="S89" s="26"/>
      <c r="T89" s="26"/>
      <c r="U89" s="26"/>
      <c r="V89" s="26"/>
      <c r="W89" s="26"/>
    </row>
    <row r="90" customHeight="1" spans="1:23">
      <c r="A90" s="25" t="s">
        <v>455</v>
      </c>
      <c r="B90" s="267" t="s">
        <v>580</v>
      </c>
      <c r="C90" s="24" t="s">
        <v>581</v>
      </c>
      <c r="D90" s="24" t="s">
        <v>71</v>
      </c>
      <c r="E90" s="25" t="s">
        <v>238</v>
      </c>
      <c r="F90" s="25" t="s">
        <v>239</v>
      </c>
      <c r="G90" s="25" t="s">
        <v>460</v>
      </c>
      <c r="H90" s="25" t="s">
        <v>461</v>
      </c>
      <c r="I90" s="141">
        <v>13092.04</v>
      </c>
      <c r="J90" s="141">
        <v>13092.04</v>
      </c>
      <c r="K90" s="141">
        <v>13092.04</v>
      </c>
      <c r="L90" s="26"/>
      <c r="M90" s="26"/>
      <c r="N90" s="26"/>
      <c r="O90" s="26"/>
      <c r="P90" s="26"/>
      <c r="Q90" s="26"/>
      <c r="R90" s="26"/>
      <c r="S90" s="26"/>
      <c r="T90" s="26"/>
      <c r="U90" s="26"/>
      <c r="V90" s="26"/>
      <c r="W90" s="26"/>
    </row>
    <row r="91" customHeight="1" spans="1:23">
      <c r="A91" s="25" t="s">
        <v>455</v>
      </c>
      <c r="B91" s="267" t="s">
        <v>582</v>
      </c>
      <c r="C91" s="24" t="s">
        <v>583</v>
      </c>
      <c r="D91" s="24" t="s">
        <v>71</v>
      </c>
      <c r="E91" s="25" t="s">
        <v>238</v>
      </c>
      <c r="F91" s="25" t="s">
        <v>239</v>
      </c>
      <c r="G91" s="25" t="s">
        <v>460</v>
      </c>
      <c r="H91" s="25" t="s">
        <v>461</v>
      </c>
      <c r="I91" s="141">
        <v>104847.5</v>
      </c>
      <c r="J91" s="141">
        <v>104847.5</v>
      </c>
      <c r="K91" s="141">
        <v>104847.5</v>
      </c>
      <c r="L91" s="26"/>
      <c r="M91" s="26"/>
      <c r="N91" s="26"/>
      <c r="O91" s="26"/>
      <c r="P91" s="26"/>
      <c r="Q91" s="26"/>
      <c r="R91" s="26"/>
      <c r="S91" s="26"/>
      <c r="T91" s="26"/>
      <c r="U91" s="26"/>
      <c r="V91" s="26"/>
      <c r="W91" s="26"/>
    </row>
    <row r="92" customHeight="1" spans="1:23">
      <c r="A92" s="25" t="s">
        <v>455</v>
      </c>
      <c r="B92" s="267" t="s">
        <v>584</v>
      </c>
      <c r="C92" s="24" t="s">
        <v>585</v>
      </c>
      <c r="D92" s="24" t="s">
        <v>71</v>
      </c>
      <c r="E92" s="25" t="s">
        <v>114</v>
      </c>
      <c r="F92" s="25" t="s">
        <v>115</v>
      </c>
      <c r="G92" s="25" t="s">
        <v>476</v>
      </c>
      <c r="H92" s="25" t="s">
        <v>477</v>
      </c>
      <c r="I92" s="141">
        <v>339498</v>
      </c>
      <c r="J92" s="141"/>
      <c r="K92" s="141"/>
      <c r="L92" s="26"/>
      <c r="M92" s="26"/>
      <c r="N92" s="26"/>
      <c r="O92" s="26"/>
      <c r="P92" s="26"/>
      <c r="Q92" s="26"/>
      <c r="R92" s="141">
        <v>339498</v>
      </c>
      <c r="S92" s="26"/>
      <c r="T92" s="26"/>
      <c r="U92" s="141">
        <v>339498</v>
      </c>
      <c r="V92" s="26"/>
      <c r="W92" s="26"/>
    </row>
    <row r="93" customHeight="1" spans="1:23">
      <c r="A93" s="25" t="s">
        <v>455</v>
      </c>
      <c r="B93" s="267" t="s">
        <v>584</v>
      </c>
      <c r="C93" s="24" t="s">
        <v>585</v>
      </c>
      <c r="D93" s="24" t="s">
        <v>71</v>
      </c>
      <c r="E93" s="25" t="s">
        <v>114</v>
      </c>
      <c r="F93" s="25" t="s">
        <v>115</v>
      </c>
      <c r="G93" s="25" t="s">
        <v>460</v>
      </c>
      <c r="H93" s="25" t="s">
        <v>461</v>
      </c>
      <c r="I93" s="141">
        <v>500000</v>
      </c>
      <c r="J93" s="141"/>
      <c r="K93" s="141"/>
      <c r="L93" s="26"/>
      <c r="M93" s="26"/>
      <c r="N93" s="26"/>
      <c r="O93" s="26"/>
      <c r="P93" s="26"/>
      <c r="Q93" s="26"/>
      <c r="R93" s="141">
        <v>500000</v>
      </c>
      <c r="S93" s="141"/>
      <c r="T93" s="26"/>
      <c r="U93" s="141">
        <v>500000</v>
      </c>
      <c r="V93" s="26"/>
      <c r="W93" s="26"/>
    </row>
    <row r="94" customHeight="1" spans="1:23">
      <c r="A94" s="25" t="s">
        <v>455</v>
      </c>
      <c r="B94" s="267" t="s">
        <v>584</v>
      </c>
      <c r="C94" s="24" t="s">
        <v>585</v>
      </c>
      <c r="D94" s="24" t="s">
        <v>71</v>
      </c>
      <c r="E94" s="25" t="s">
        <v>114</v>
      </c>
      <c r="F94" s="25" t="s">
        <v>115</v>
      </c>
      <c r="G94" s="25" t="s">
        <v>400</v>
      </c>
      <c r="H94" s="25" t="s">
        <v>401</v>
      </c>
      <c r="I94" s="141">
        <v>10502</v>
      </c>
      <c r="J94" s="141"/>
      <c r="K94" s="141"/>
      <c r="L94" s="26"/>
      <c r="M94" s="26"/>
      <c r="N94" s="26"/>
      <c r="O94" s="26"/>
      <c r="P94" s="26"/>
      <c r="Q94" s="26"/>
      <c r="R94" s="141">
        <v>10502</v>
      </c>
      <c r="S94" s="141"/>
      <c r="T94" s="26"/>
      <c r="U94" s="141">
        <v>10502</v>
      </c>
      <c r="V94" s="26"/>
      <c r="W94" s="26"/>
    </row>
    <row r="95" customHeight="1" spans="1:23">
      <c r="A95" s="25" t="s">
        <v>502</v>
      </c>
      <c r="B95" s="267" t="s">
        <v>586</v>
      </c>
      <c r="C95" s="25" t="s">
        <v>587</v>
      </c>
      <c r="D95" s="24" t="s">
        <v>71</v>
      </c>
      <c r="E95" s="25" t="s">
        <v>261</v>
      </c>
      <c r="F95" s="25" t="s">
        <v>262</v>
      </c>
      <c r="G95" s="25" t="s">
        <v>460</v>
      </c>
      <c r="H95" s="25" t="s">
        <v>461</v>
      </c>
      <c r="I95" s="141">
        <v>10000</v>
      </c>
      <c r="J95" s="141">
        <v>10000</v>
      </c>
      <c r="K95" s="141">
        <v>10000</v>
      </c>
      <c r="L95" s="26"/>
      <c r="M95" s="26"/>
      <c r="N95" s="26"/>
      <c r="O95" s="26"/>
      <c r="P95" s="26"/>
      <c r="Q95" s="26"/>
      <c r="R95" s="26"/>
      <c r="S95" s="26"/>
      <c r="T95" s="26"/>
      <c r="U95" s="26"/>
      <c r="V95" s="26"/>
      <c r="W95" s="26"/>
    </row>
    <row r="96" customHeight="1" spans="1:23">
      <c r="A96" s="25" t="s">
        <v>455</v>
      </c>
      <c r="B96" s="267" t="s">
        <v>588</v>
      </c>
      <c r="C96" s="25" t="s">
        <v>589</v>
      </c>
      <c r="D96" s="24" t="s">
        <v>71</v>
      </c>
      <c r="E96" s="25" t="s">
        <v>249</v>
      </c>
      <c r="F96" s="25" t="s">
        <v>250</v>
      </c>
      <c r="G96" s="25" t="s">
        <v>460</v>
      </c>
      <c r="H96" s="25" t="s">
        <v>461</v>
      </c>
      <c r="I96" s="141">
        <v>75000</v>
      </c>
      <c r="J96" s="141">
        <v>75000</v>
      </c>
      <c r="K96" s="141">
        <v>75000</v>
      </c>
      <c r="L96" s="26"/>
      <c r="M96" s="26"/>
      <c r="N96" s="26"/>
      <c r="O96" s="26"/>
      <c r="P96" s="26"/>
      <c r="Q96" s="26"/>
      <c r="R96" s="26"/>
      <c r="S96" s="26"/>
      <c r="T96" s="26"/>
      <c r="U96" s="26"/>
      <c r="V96" s="26"/>
      <c r="W96" s="26"/>
    </row>
    <row r="97" customHeight="1" spans="1:23">
      <c r="A97" s="25" t="s">
        <v>525</v>
      </c>
      <c r="B97" s="267" t="s">
        <v>590</v>
      </c>
      <c r="C97" s="24" t="s">
        <v>591</v>
      </c>
      <c r="D97" s="24" t="s">
        <v>71</v>
      </c>
      <c r="E97" s="25" t="s">
        <v>200</v>
      </c>
      <c r="F97" s="25" t="s">
        <v>201</v>
      </c>
      <c r="G97" s="25" t="s">
        <v>517</v>
      </c>
      <c r="H97" s="25" t="s">
        <v>518</v>
      </c>
      <c r="I97" s="141">
        <v>30000</v>
      </c>
      <c r="J97" s="141">
        <v>30000</v>
      </c>
      <c r="K97" s="141">
        <v>30000</v>
      </c>
      <c r="L97" s="26"/>
      <c r="M97" s="26"/>
      <c r="N97" s="26"/>
      <c r="O97" s="26"/>
      <c r="P97" s="26"/>
      <c r="Q97" s="26"/>
      <c r="R97" s="26"/>
      <c r="S97" s="26"/>
      <c r="T97" s="26"/>
      <c r="U97" s="26"/>
      <c r="V97" s="26"/>
      <c r="W97" s="26"/>
    </row>
    <row r="98" customHeight="1" spans="1:23">
      <c r="A98" s="25" t="s">
        <v>455</v>
      </c>
      <c r="B98" s="267" t="s">
        <v>592</v>
      </c>
      <c r="C98" s="24" t="s">
        <v>593</v>
      </c>
      <c r="D98" s="24" t="s">
        <v>71</v>
      </c>
      <c r="E98" s="25" t="s">
        <v>114</v>
      </c>
      <c r="F98" s="25" t="s">
        <v>115</v>
      </c>
      <c r="G98" s="25" t="s">
        <v>594</v>
      </c>
      <c r="H98" s="25" t="s">
        <v>595</v>
      </c>
      <c r="I98" s="141">
        <v>1000</v>
      </c>
      <c r="J98" s="141"/>
      <c r="K98" s="141"/>
      <c r="L98" s="26"/>
      <c r="M98" s="26"/>
      <c r="N98" s="26"/>
      <c r="O98" s="26"/>
      <c r="P98" s="26"/>
      <c r="Q98" s="26"/>
      <c r="R98" s="141">
        <v>1000</v>
      </c>
      <c r="S98" s="26"/>
      <c r="T98" s="26"/>
      <c r="U98" s="26"/>
      <c r="V98" s="26"/>
      <c r="W98" s="141">
        <v>1000</v>
      </c>
    </row>
    <row r="99" customHeight="1" spans="1:23">
      <c r="A99" s="25" t="s">
        <v>455</v>
      </c>
      <c r="B99" s="267" t="s">
        <v>596</v>
      </c>
      <c r="C99" s="24" t="s">
        <v>597</v>
      </c>
      <c r="D99" s="24" t="s">
        <v>71</v>
      </c>
      <c r="E99" s="25" t="s">
        <v>114</v>
      </c>
      <c r="F99" s="25" t="s">
        <v>115</v>
      </c>
      <c r="G99" s="25" t="s">
        <v>363</v>
      </c>
      <c r="H99" s="25" t="s">
        <v>364</v>
      </c>
      <c r="I99" s="141">
        <v>270000</v>
      </c>
      <c r="J99" s="141"/>
      <c r="K99" s="141"/>
      <c r="L99" s="26"/>
      <c r="M99" s="26"/>
      <c r="N99" s="26"/>
      <c r="O99" s="26"/>
      <c r="P99" s="26"/>
      <c r="Q99" s="26"/>
      <c r="R99" s="141">
        <v>270000</v>
      </c>
      <c r="S99" s="26"/>
      <c r="T99" s="26"/>
      <c r="U99" s="141">
        <v>270000</v>
      </c>
      <c r="V99" s="26"/>
      <c r="W99" s="26"/>
    </row>
    <row r="100" customHeight="1" spans="1:23">
      <c r="A100" s="25" t="s">
        <v>455</v>
      </c>
      <c r="B100" s="267" t="s">
        <v>598</v>
      </c>
      <c r="C100" s="24" t="s">
        <v>599</v>
      </c>
      <c r="D100" s="24" t="s">
        <v>71</v>
      </c>
      <c r="E100" s="25" t="s">
        <v>253</v>
      </c>
      <c r="F100" s="25" t="s">
        <v>252</v>
      </c>
      <c r="G100" s="25" t="s">
        <v>460</v>
      </c>
      <c r="H100" s="25" t="s">
        <v>461</v>
      </c>
      <c r="I100" s="141">
        <v>150000</v>
      </c>
      <c r="J100" s="141">
        <v>150000</v>
      </c>
      <c r="K100" s="141">
        <v>150000</v>
      </c>
      <c r="L100" s="26"/>
      <c r="M100" s="26"/>
      <c r="N100" s="26"/>
      <c r="O100" s="26"/>
      <c r="P100" s="26"/>
      <c r="Q100" s="26"/>
      <c r="R100" s="26"/>
      <c r="S100" s="26"/>
      <c r="T100" s="26"/>
      <c r="U100" s="26"/>
      <c r="V100" s="26"/>
      <c r="W100" s="26"/>
    </row>
    <row r="101" customHeight="1" spans="1:23">
      <c r="A101" s="25" t="s">
        <v>455</v>
      </c>
      <c r="B101" s="267" t="s">
        <v>600</v>
      </c>
      <c r="C101" s="24" t="s">
        <v>601</v>
      </c>
      <c r="D101" s="24" t="s">
        <v>71</v>
      </c>
      <c r="E101" s="25" t="s">
        <v>124</v>
      </c>
      <c r="F101" s="25" t="s">
        <v>125</v>
      </c>
      <c r="G101" s="25" t="s">
        <v>460</v>
      </c>
      <c r="H101" s="25" t="s">
        <v>461</v>
      </c>
      <c r="I101" s="141">
        <v>3000</v>
      </c>
      <c r="J101" s="141">
        <v>3000</v>
      </c>
      <c r="K101" s="141">
        <v>3000</v>
      </c>
      <c r="L101" s="26"/>
      <c r="M101" s="26"/>
      <c r="N101" s="26"/>
      <c r="O101" s="26"/>
      <c r="P101" s="26"/>
      <c r="Q101" s="26"/>
      <c r="R101" s="26"/>
      <c r="S101" s="26"/>
      <c r="T101" s="26"/>
      <c r="U101" s="26"/>
      <c r="V101" s="26"/>
      <c r="W101" s="26"/>
    </row>
    <row r="102" customHeight="1" spans="1:23">
      <c r="A102" s="25" t="s">
        <v>455</v>
      </c>
      <c r="B102" s="267" t="s">
        <v>600</v>
      </c>
      <c r="C102" s="24" t="s">
        <v>601</v>
      </c>
      <c r="D102" s="24" t="s">
        <v>71</v>
      </c>
      <c r="E102" s="25" t="s">
        <v>124</v>
      </c>
      <c r="F102" s="25" t="s">
        <v>125</v>
      </c>
      <c r="G102" s="25" t="s">
        <v>420</v>
      </c>
      <c r="H102" s="25" t="s">
        <v>421</v>
      </c>
      <c r="I102" s="141">
        <v>1500</v>
      </c>
      <c r="J102" s="141">
        <v>1500</v>
      </c>
      <c r="K102" s="141">
        <v>1500</v>
      </c>
      <c r="L102" s="26"/>
      <c r="M102" s="26"/>
      <c r="N102" s="26"/>
      <c r="O102" s="26"/>
      <c r="P102" s="26"/>
      <c r="Q102" s="26"/>
      <c r="R102" s="26"/>
      <c r="S102" s="26"/>
      <c r="T102" s="26"/>
      <c r="U102" s="26"/>
      <c r="V102" s="26"/>
      <c r="W102" s="26"/>
    </row>
    <row r="103" customHeight="1" spans="1:23">
      <c r="A103" s="25" t="s">
        <v>455</v>
      </c>
      <c r="B103" s="267" t="s">
        <v>600</v>
      </c>
      <c r="C103" s="24" t="s">
        <v>601</v>
      </c>
      <c r="D103" s="24" t="s">
        <v>71</v>
      </c>
      <c r="E103" s="25" t="s">
        <v>124</v>
      </c>
      <c r="F103" s="25" t="s">
        <v>125</v>
      </c>
      <c r="G103" s="25" t="s">
        <v>400</v>
      </c>
      <c r="H103" s="25" t="s">
        <v>401</v>
      </c>
      <c r="I103" s="141">
        <v>4500</v>
      </c>
      <c r="J103" s="141">
        <v>4500</v>
      </c>
      <c r="K103" s="141">
        <v>4500</v>
      </c>
      <c r="L103" s="26"/>
      <c r="M103" s="26"/>
      <c r="N103" s="26"/>
      <c r="O103" s="26"/>
      <c r="P103" s="26"/>
      <c r="Q103" s="26"/>
      <c r="R103" s="26"/>
      <c r="S103" s="26"/>
      <c r="T103" s="26"/>
      <c r="U103" s="26"/>
      <c r="V103" s="26"/>
      <c r="W103" s="26"/>
    </row>
    <row r="104" customHeight="1" spans="1:23">
      <c r="A104" s="25" t="s">
        <v>455</v>
      </c>
      <c r="B104" s="267" t="s">
        <v>600</v>
      </c>
      <c r="C104" s="24" t="s">
        <v>601</v>
      </c>
      <c r="D104" s="24" t="s">
        <v>71</v>
      </c>
      <c r="E104" s="25" t="s">
        <v>124</v>
      </c>
      <c r="F104" s="25" t="s">
        <v>125</v>
      </c>
      <c r="G104" s="25" t="s">
        <v>370</v>
      </c>
      <c r="H104" s="25" t="s">
        <v>371</v>
      </c>
      <c r="I104" s="141">
        <v>1000</v>
      </c>
      <c r="J104" s="141">
        <v>1000</v>
      </c>
      <c r="K104" s="141">
        <v>1000</v>
      </c>
      <c r="L104" s="26"/>
      <c r="M104" s="26"/>
      <c r="N104" s="26"/>
      <c r="O104" s="26"/>
      <c r="P104" s="26"/>
      <c r="Q104" s="26"/>
      <c r="R104" s="26"/>
      <c r="S104" s="26"/>
      <c r="T104" s="26"/>
      <c r="U104" s="26"/>
      <c r="V104" s="26"/>
      <c r="W104" s="26"/>
    </row>
    <row r="105" customHeight="1" spans="1:23">
      <c r="A105" s="25" t="s">
        <v>455</v>
      </c>
      <c r="B105" s="267" t="s">
        <v>602</v>
      </c>
      <c r="C105" s="24" t="s">
        <v>603</v>
      </c>
      <c r="D105" s="24" t="s">
        <v>71</v>
      </c>
      <c r="E105" s="25" t="s">
        <v>285</v>
      </c>
      <c r="F105" s="25" t="s">
        <v>286</v>
      </c>
      <c r="G105" s="25" t="s">
        <v>460</v>
      </c>
      <c r="H105" s="25" t="s">
        <v>461</v>
      </c>
      <c r="I105" s="141">
        <v>60000</v>
      </c>
      <c r="J105" s="141">
        <v>60000</v>
      </c>
      <c r="K105" s="141">
        <v>60000</v>
      </c>
      <c r="L105" s="26"/>
      <c r="M105" s="26"/>
      <c r="N105" s="26"/>
      <c r="O105" s="26"/>
      <c r="P105" s="26"/>
      <c r="Q105" s="26"/>
      <c r="R105" s="26"/>
      <c r="S105" s="26"/>
      <c r="T105" s="26"/>
      <c r="U105" s="26"/>
      <c r="V105" s="26"/>
      <c r="W105" s="26"/>
    </row>
    <row r="106" customHeight="1" spans="1:23">
      <c r="A106" s="25" t="s">
        <v>455</v>
      </c>
      <c r="B106" s="267" t="s">
        <v>604</v>
      </c>
      <c r="C106" s="24" t="s">
        <v>605</v>
      </c>
      <c r="D106" s="24" t="s">
        <v>71</v>
      </c>
      <c r="E106" s="25" t="s">
        <v>114</v>
      </c>
      <c r="F106" s="25" t="s">
        <v>115</v>
      </c>
      <c r="G106" s="25" t="s">
        <v>460</v>
      </c>
      <c r="H106" s="25" t="s">
        <v>461</v>
      </c>
      <c r="I106" s="141">
        <v>300000</v>
      </c>
      <c r="J106" s="141"/>
      <c r="K106" s="141"/>
      <c r="L106" s="26"/>
      <c r="M106" s="26"/>
      <c r="N106" s="26"/>
      <c r="O106" s="26"/>
      <c r="P106" s="26"/>
      <c r="Q106" s="26"/>
      <c r="R106" s="141">
        <v>300000</v>
      </c>
      <c r="S106" s="26"/>
      <c r="T106" s="26"/>
      <c r="U106" s="141">
        <v>300000</v>
      </c>
      <c r="V106" s="26"/>
      <c r="W106" s="26"/>
    </row>
    <row r="107" customHeight="1" spans="1:23">
      <c r="A107" s="25" t="s">
        <v>455</v>
      </c>
      <c r="B107" s="267" t="s">
        <v>606</v>
      </c>
      <c r="C107" s="24" t="s">
        <v>607</v>
      </c>
      <c r="D107" s="24" t="s">
        <v>71</v>
      </c>
      <c r="E107" s="25" t="s">
        <v>295</v>
      </c>
      <c r="F107" s="25" t="s">
        <v>82</v>
      </c>
      <c r="G107" s="25" t="s">
        <v>608</v>
      </c>
      <c r="H107" s="25" t="s">
        <v>82</v>
      </c>
      <c r="I107" s="141">
        <v>50000</v>
      </c>
      <c r="J107" s="141"/>
      <c r="K107" s="141"/>
      <c r="L107" s="26"/>
      <c r="M107" s="26"/>
      <c r="N107" s="26"/>
      <c r="O107" s="26"/>
      <c r="P107" s="26"/>
      <c r="Q107" s="26"/>
      <c r="R107" s="141">
        <v>50000</v>
      </c>
      <c r="S107" s="26"/>
      <c r="T107" s="26"/>
      <c r="U107" s="141">
        <v>50000</v>
      </c>
      <c r="V107" s="26"/>
      <c r="W107" s="26"/>
    </row>
    <row r="108" customHeight="1" spans="1:23">
      <c r="A108" s="25" t="s">
        <v>455</v>
      </c>
      <c r="B108" s="267" t="s">
        <v>609</v>
      </c>
      <c r="C108" s="24" t="s">
        <v>610</v>
      </c>
      <c r="D108" s="24" t="s">
        <v>71</v>
      </c>
      <c r="E108" s="25" t="s">
        <v>186</v>
      </c>
      <c r="F108" s="25" t="s">
        <v>187</v>
      </c>
      <c r="G108" s="25" t="s">
        <v>363</v>
      </c>
      <c r="H108" s="25" t="s">
        <v>364</v>
      </c>
      <c r="I108" s="141">
        <v>10000</v>
      </c>
      <c r="J108" s="141">
        <v>10000</v>
      </c>
      <c r="K108" s="141">
        <v>10000</v>
      </c>
      <c r="L108" s="26"/>
      <c r="M108" s="26"/>
      <c r="N108" s="26"/>
      <c r="O108" s="26"/>
      <c r="P108" s="26"/>
      <c r="Q108" s="26"/>
      <c r="R108" s="26"/>
      <c r="S108" s="26"/>
      <c r="T108" s="26"/>
      <c r="U108" s="26"/>
      <c r="V108" s="26"/>
      <c r="W108" s="26"/>
    </row>
    <row r="109" customHeight="1" spans="1:23">
      <c r="A109" s="25" t="s">
        <v>455</v>
      </c>
      <c r="B109" s="267" t="s">
        <v>611</v>
      </c>
      <c r="C109" s="24" t="s">
        <v>612</v>
      </c>
      <c r="D109" s="24" t="s">
        <v>71</v>
      </c>
      <c r="E109" s="25" t="s">
        <v>279</v>
      </c>
      <c r="F109" s="25" t="s">
        <v>280</v>
      </c>
      <c r="G109" s="25" t="s">
        <v>460</v>
      </c>
      <c r="H109" s="25" t="s">
        <v>461</v>
      </c>
      <c r="I109" s="141">
        <v>100000</v>
      </c>
      <c r="J109" s="141">
        <v>100000</v>
      </c>
      <c r="K109" s="141">
        <v>100000</v>
      </c>
      <c r="L109" s="26"/>
      <c r="M109" s="26"/>
      <c r="N109" s="26"/>
      <c r="O109" s="26"/>
      <c r="P109" s="26"/>
      <c r="Q109" s="26"/>
      <c r="R109" s="26"/>
      <c r="S109" s="26"/>
      <c r="T109" s="26"/>
      <c r="U109" s="26"/>
      <c r="V109" s="26"/>
      <c r="W109" s="26"/>
    </row>
    <row r="110" customHeight="1" spans="1:23">
      <c r="A110" s="191" t="s">
        <v>334</v>
      </c>
      <c r="B110" s="189"/>
      <c r="C110" s="189"/>
      <c r="D110" s="189"/>
      <c r="E110" s="189"/>
      <c r="F110" s="189"/>
      <c r="G110" s="189"/>
      <c r="H110" s="192"/>
      <c r="I110" s="141">
        <v>8047067.35</v>
      </c>
      <c r="J110" s="141">
        <v>6573067.35</v>
      </c>
      <c r="K110" s="141">
        <v>6573067.35</v>
      </c>
      <c r="L110" s="26"/>
      <c r="M110" s="26"/>
      <c r="N110" s="26"/>
      <c r="O110" s="26"/>
      <c r="P110" s="26"/>
      <c r="Q110" s="26"/>
      <c r="R110" s="141">
        <v>1474000</v>
      </c>
      <c r="S110" s="26"/>
      <c r="T110" s="26"/>
      <c r="U110" s="141">
        <v>1470000</v>
      </c>
      <c r="V110" s="26"/>
      <c r="W110" s="141">
        <v>4000</v>
      </c>
    </row>
  </sheetData>
  <mergeCells count="28">
    <mergeCell ref="A3:W3"/>
    <mergeCell ref="A4:H4"/>
    <mergeCell ref="J5:M5"/>
    <mergeCell ref="N5:P5"/>
    <mergeCell ref="R5:W5"/>
    <mergeCell ref="A110:H110"/>
    <mergeCell ref="A5:A8"/>
    <mergeCell ref="B5:B8"/>
    <mergeCell ref="C5:C8"/>
    <mergeCell ref="D5:D8"/>
    <mergeCell ref="E5:E8"/>
    <mergeCell ref="F5:F8"/>
    <mergeCell ref="G5:G8"/>
    <mergeCell ref="H5:H8"/>
    <mergeCell ref="I5:I8"/>
    <mergeCell ref="L6:L8"/>
    <mergeCell ref="M6:M8"/>
    <mergeCell ref="N6:N8"/>
    <mergeCell ref="O6:O8"/>
    <mergeCell ref="P6:P8"/>
    <mergeCell ref="Q5:Q8"/>
    <mergeCell ref="R6:R8"/>
    <mergeCell ref="S6:S8"/>
    <mergeCell ref="T6:T8"/>
    <mergeCell ref="U6:U8"/>
    <mergeCell ref="V6:V8"/>
    <mergeCell ref="W6:W8"/>
    <mergeCell ref="J6:K7"/>
  </mergeCells>
  <printOptions horizontalCentered="1"/>
  <pageMargins left="0.37" right="0.37" top="0.56" bottom="0.56" header="0.48" footer="0.48"/>
  <pageSetup paperSize="9" scale="56"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619"/>
  <sheetViews>
    <sheetView showZeros="0" tabSelected="1" workbookViewId="0">
      <pane ySplit="1" topLeftCell="A194" activePane="bottomLeft" state="frozen"/>
      <selection/>
      <selection pane="bottomLeft" activeCell="B196" sqref="B196:B201"/>
    </sheetView>
  </sheetViews>
  <sheetFormatPr defaultColWidth="9.125" defaultRowHeight="30" customHeight="1"/>
  <cols>
    <col min="1" max="1" width="34.25" style="1" customWidth="1"/>
    <col min="2" max="2" width="29" style="1" customWidth="1"/>
    <col min="3" max="5" width="23.625" style="1" customWidth="1"/>
    <col min="6" max="6" width="11.25" style="1" customWidth="1"/>
    <col min="7" max="7" width="13.625" style="1" customWidth="1"/>
    <col min="8" max="8" width="11" style="1" customWidth="1"/>
    <col min="9" max="9" width="13.375" style="1" customWidth="1"/>
    <col min="10" max="10" width="49.25" style="1" customWidth="1"/>
    <col min="11" max="16384" width="9.125" style="1"/>
  </cols>
  <sheetData>
    <row r="1" customHeight="1" spans="1:10">
      <c r="A1" s="2"/>
      <c r="B1" s="2"/>
      <c r="C1" s="2"/>
      <c r="D1" s="2"/>
      <c r="E1" s="2"/>
      <c r="F1" s="2"/>
      <c r="G1" s="2"/>
      <c r="H1" s="2"/>
      <c r="I1" s="2"/>
      <c r="J1" s="2"/>
    </row>
    <row r="2" customHeight="1" spans="1:10">
      <c r="J2" s="4" t="s">
        <v>613</v>
      </c>
    </row>
    <row r="3" customHeight="1" spans="1:10">
      <c r="A3" s="69" t="str">
        <f>"2025"&amp;"年部门项目支出绩效目标表"</f>
        <v>2025年部门项目支出绩效目标表</v>
      </c>
      <c r="B3" s="5"/>
      <c r="C3" s="5"/>
      <c r="D3" s="5"/>
      <c r="E3" s="5"/>
      <c r="F3" s="70"/>
      <c r="G3" s="5"/>
      <c r="H3" s="70"/>
      <c r="I3" s="70"/>
      <c r="J3" s="5"/>
    </row>
    <row r="4" customHeight="1" spans="1:10">
      <c r="A4" s="6" t="s">
        <v>1</v>
      </c>
    </row>
    <row r="5" customHeight="1" spans="1:10">
      <c r="A5" s="71" t="s">
        <v>346</v>
      </c>
      <c r="B5" s="71" t="s">
        <v>614</v>
      </c>
      <c r="C5" s="71" t="s">
        <v>615</v>
      </c>
      <c r="D5" s="71" t="s">
        <v>616</v>
      </c>
      <c r="E5" s="71" t="s">
        <v>617</v>
      </c>
      <c r="F5" s="72" t="s">
        <v>618</v>
      </c>
      <c r="G5" s="71" t="s">
        <v>619</v>
      </c>
      <c r="H5" s="72" t="s">
        <v>620</v>
      </c>
      <c r="I5" s="72" t="s">
        <v>621</v>
      </c>
      <c r="J5" s="71" t="s">
        <v>622</v>
      </c>
    </row>
    <row r="6" customHeight="1" spans="1:10">
      <c r="A6" s="160">
        <v>1</v>
      </c>
      <c r="B6" s="160">
        <v>2</v>
      </c>
      <c r="C6" s="160">
        <v>3</v>
      </c>
      <c r="D6" s="160">
        <v>4</v>
      </c>
      <c r="E6" s="160">
        <v>5</v>
      </c>
      <c r="F6" s="31">
        <v>6</v>
      </c>
      <c r="G6" s="160">
        <v>7</v>
      </c>
      <c r="H6" s="31">
        <v>8</v>
      </c>
      <c r="I6" s="31">
        <v>9</v>
      </c>
      <c r="J6" s="160">
        <v>10</v>
      </c>
    </row>
    <row r="7" customHeight="1" spans="1:10">
      <c r="A7" s="136" t="s">
        <v>71</v>
      </c>
      <c r="B7" s="161"/>
      <c r="C7" s="161"/>
      <c r="D7" s="161"/>
      <c r="E7" s="162"/>
      <c r="F7" s="163"/>
      <c r="G7" s="162"/>
      <c r="H7" s="163"/>
      <c r="I7" s="163"/>
      <c r="J7" s="162"/>
    </row>
    <row r="8" customHeight="1" spans="1:10">
      <c r="A8" s="164" t="s">
        <v>551</v>
      </c>
      <c r="B8" s="165" t="s">
        <v>623</v>
      </c>
      <c r="C8" s="165" t="s">
        <v>624</v>
      </c>
      <c r="D8" s="165" t="s">
        <v>625</v>
      </c>
      <c r="E8" s="165" t="s">
        <v>626</v>
      </c>
      <c r="F8" s="165" t="s">
        <v>627</v>
      </c>
      <c r="G8" s="165" t="s">
        <v>83</v>
      </c>
      <c r="H8" s="165" t="s">
        <v>628</v>
      </c>
      <c r="I8" s="165" t="s">
        <v>629</v>
      </c>
      <c r="J8" s="165" t="s">
        <v>630</v>
      </c>
    </row>
    <row r="9" customHeight="1" spans="1:10">
      <c r="A9" s="164"/>
      <c r="B9" s="165" t="s">
        <v>623</v>
      </c>
      <c r="C9" s="165" t="s">
        <v>624</v>
      </c>
      <c r="D9" s="165" t="s">
        <v>625</v>
      </c>
      <c r="E9" s="165" t="s">
        <v>631</v>
      </c>
      <c r="F9" s="165" t="s">
        <v>627</v>
      </c>
      <c r="G9" s="165" t="s">
        <v>83</v>
      </c>
      <c r="H9" s="165" t="s">
        <v>628</v>
      </c>
      <c r="I9" s="165" t="s">
        <v>629</v>
      </c>
      <c r="J9" s="165" t="s">
        <v>632</v>
      </c>
    </row>
    <row r="10" customHeight="1" spans="1:10">
      <c r="A10" s="164"/>
      <c r="B10" s="165" t="s">
        <v>623</v>
      </c>
      <c r="C10" s="165" t="s">
        <v>624</v>
      </c>
      <c r="D10" s="165" t="s">
        <v>625</v>
      </c>
      <c r="E10" s="165" t="s">
        <v>633</v>
      </c>
      <c r="F10" s="165" t="s">
        <v>627</v>
      </c>
      <c r="G10" s="165" t="s">
        <v>83</v>
      </c>
      <c r="H10" s="165" t="s">
        <v>628</v>
      </c>
      <c r="I10" s="165" t="s">
        <v>629</v>
      </c>
      <c r="J10" s="165" t="s">
        <v>634</v>
      </c>
    </row>
    <row r="11" customHeight="1" spans="1:10">
      <c r="A11" s="164"/>
      <c r="B11" s="165" t="s">
        <v>623</v>
      </c>
      <c r="C11" s="165" t="s">
        <v>624</v>
      </c>
      <c r="D11" s="165" t="s">
        <v>625</v>
      </c>
      <c r="E11" s="165" t="s">
        <v>635</v>
      </c>
      <c r="F11" s="165" t="s">
        <v>627</v>
      </c>
      <c r="G11" s="165" t="s">
        <v>83</v>
      </c>
      <c r="H11" s="165" t="s">
        <v>628</v>
      </c>
      <c r="I11" s="165" t="s">
        <v>629</v>
      </c>
      <c r="J11" s="165" t="s">
        <v>636</v>
      </c>
    </row>
    <row r="12" customHeight="1" spans="1:10">
      <c r="A12" s="164"/>
      <c r="B12" s="165" t="s">
        <v>623</v>
      </c>
      <c r="C12" s="165" t="s">
        <v>624</v>
      </c>
      <c r="D12" s="165" t="s">
        <v>625</v>
      </c>
      <c r="E12" s="165" t="s">
        <v>637</v>
      </c>
      <c r="F12" s="165" t="s">
        <v>627</v>
      </c>
      <c r="G12" s="165" t="s">
        <v>83</v>
      </c>
      <c r="H12" s="165" t="s">
        <v>628</v>
      </c>
      <c r="I12" s="165" t="s">
        <v>629</v>
      </c>
      <c r="J12" s="165" t="s">
        <v>638</v>
      </c>
    </row>
    <row r="13" ht="48" customHeight="1" spans="1:10">
      <c r="A13" s="164"/>
      <c r="B13" s="165" t="s">
        <v>623</v>
      </c>
      <c r="C13" s="165" t="s">
        <v>624</v>
      </c>
      <c r="D13" s="165" t="s">
        <v>625</v>
      </c>
      <c r="E13" s="165" t="s">
        <v>639</v>
      </c>
      <c r="F13" s="165" t="s">
        <v>627</v>
      </c>
      <c r="G13" s="165" t="s">
        <v>83</v>
      </c>
      <c r="H13" s="165" t="s">
        <v>628</v>
      </c>
      <c r="I13" s="165" t="s">
        <v>629</v>
      </c>
      <c r="J13" s="165" t="s">
        <v>640</v>
      </c>
    </row>
    <row r="14" customHeight="1" spans="1:10">
      <c r="A14" s="164"/>
      <c r="B14" s="165" t="s">
        <v>623</v>
      </c>
      <c r="C14" s="165" t="s">
        <v>624</v>
      </c>
      <c r="D14" s="165" t="s">
        <v>625</v>
      </c>
      <c r="E14" s="165" t="s">
        <v>641</v>
      </c>
      <c r="F14" s="165" t="s">
        <v>627</v>
      </c>
      <c r="G14" s="165" t="s">
        <v>83</v>
      </c>
      <c r="H14" s="165" t="s">
        <v>628</v>
      </c>
      <c r="I14" s="165" t="s">
        <v>629</v>
      </c>
      <c r="J14" s="165" t="s">
        <v>642</v>
      </c>
    </row>
    <row r="15" customHeight="1" spans="1:10">
      <c r="A15" s="164"/>
      <c r="B15" s="165" t="s">
        <v>623</v>
      </c>
      <c r="C15" s="165" t="s">
        <v>624</v>
      </c>
      <c r="D15" s="165" t="s">
        <v>625</v>
      </c>
      <c r="E15" s="165" t="s">
        <v>643</v>
      </c>
      <c r="F15" s="165" t="s">
        <v>627</v>
      </c>
      <c r="G15" s="165" t="s">
        <v>83</v>
      </c>
      <c r="H15" s="165" t="s">
        <v>628</v>
      </c>
      <c r="I15" s="165" t="s">
        <v>629</v>
      </c>
      <c r="J15" s="165" t="s">
        <v>644</v>
      </c>
    </row>
    <row r="16" customHeight="1" spans="1:10">
      <c r="A16" s="164"/>
      <c r="B16" s="165" t="s">
        <v>623</v>
      </c>
      <c r="C16" s="165" t="s">
        <v>624</v>
      </c>
      <c r="D16" s="165" t="s">
        <v>625</v>
      </c>
      <c r="E16" s="165" t="s">
        <v>645</v>
      </c>
      <c r="F16" s="165" t="s">
        <v>627</v>
      </c>
      <c r="G16" s="165" t="s">
        <v>90</v>
      </c>
      <c r="H16" s="165" t="s">
        <v>628</v>
      </c>
      <c r="I16" s="165" t="s">
        <v>629</v>
      </c>
      <c r="J16" s="165" t="s">
        <v>646</v>
      </c>
    </row>
    <row r="17" customHeight="1" spans="1:10">
      <c r="A17" s="164"/>
      <c r="B17" s="165" t="s">
        <v>623</v>
      </c>
      <c r="C17" s="165" t="s">
        <v>624</v>
      </c>
      <c r="D17" s="165" t="s">
        <v>625</v>
      </c>
      <c r="E17" s="165" t="s">
        <v>647</v>
      </c>
      <c r="F17" s="165" t="s">
        <v>627</v>
      </c>
      <c r="G17" s="165" t="s">
        <v>648</v>
      </c>
      <c r="H17" s="165" t="s">
        <v>628</v>
      </c>
      <c r="I17" s="165" t="s">
        <v>629</v>
      </c>
      <c r="J17" s="165" t="s">
        <v>649</v>
      </c>
    </row>
    <row r="18" customHeight="1" spans="1:10">
      <c r="A18" s="164"/>
      <c r="B18" s="165" t="s">
        <v>623</v>
      </c>
      <c r="C18" s="165" t="s">
        <v>624</v>
      </c>
      <c r="D18" s="165" t="s">
        <v>625</v>
      </c>
      <c r="E18" s="165" t="s">
        <v>650</v>
      </c>
      <c r="F18" s="165" t="s">
        <v>627</v>
      </c>
      <c r="G18" s="165" t="s">
        <v>87</v>
      </c>
      <c r="H18" s="165" t="s">
        <v>628</v>
      </c>
      <c r="I18" s="165" t="s">
        <v>629</v>
      </c>
      <c r="J18" s="165" t="s">
        <v>651</v>
      </c>
    </row>
    <row r="19" customHeight="1" spans="1:10">
      <c r="A19" s="164"/>
      <c r="B19" s="165" t="s">
        <v>623</v>
      </c>
      <c r="C19" s="165" t="s">
        <v>624</v>
      </c>
      <c r="D19" s="165" t="s">
        <v>625</v>
      </c>
      <c r="E19" s="165" t="s">
        <v>652</v>
      </c>
      <c r="F19" s="165" t="s">
        <v>627</v>
      </c>
      <c r="G19" s="165" t="s">
        <v>653</v>
      </c>
      <c r="H19" s="165" t="s">
        <v>628</v>
      </c>
      <c r="I19" s="165" t="s">
        <v>629</v>
      </c>
      <c r="J19" s="165" t="s">
        <v>654</v>
      </c>
    </row>
    <row r="20" customHeight="1" spans="1:10">
      <c r="A20" s="164"/>
      <c r="B20" s="165" t="s">
        <v>623</v>
      </c>
      <c r="C20" s="165" t="s">
        <v>624</v>
      </c>
      <c r="D20" s="165" t="s">
        <v>625</v>
      </c>
      <c r="E20" s="165" t="s">
        <v>647</v>
      </c>
      <c r="F20" s="165" t="s">
        <v>627</v>
      </c>
      <c r="G20" s="165" t="s">
        <v>655</v>
      </c>
      <c r="H20" s="165" t="s">
        <v>628</v>
      </c>
      <c r="I20" s="165" t="s">
        <v>629</v>
      </c>
      <c r="J20" s="165" t="s">
        <v>656</v>
      </c>
    </row>
    <row r="21" customHeight="1" spans="1:10">
      <c r="A21" s="164"/>
      <c r="B21" s="165" t="s">
        <v>623</v>
      </c>
      <c r="C21" s="165" t="s">
        <v>624</v>
      </c>
      <c r="D21" s="165" t="s">
        <v>625</v>
      </c>
      <c r="E21" s="165" t="s">
        <v>657</v>
      </c>
      <c r="F21" s="165" t="s">
        <v>627</v>
      </c>
      <c r="G21" s="165" t="s">
        <v>658</v>
      </c>
      <c r="H21" s="165" t="s">
        <v>628</v>
      </c>
      <c r="I21" s="165" t="s">
        <v>629</v>
      </c>
      <c r="J21" s="165" t="s">
        <v>659</v>
      </c>
    </row>
    <row r="22" customHeight="1" spans="1:10">
      <c r="A22" s="164"/>
      <c r="B22" s="165" t="s">
        <v>623</v>
      </c>
      <c r="C22" s="165" t="s">
        <v>624</v>
      </c>
      <c r="D22" s="165" t="s">
        <v>625</v>
      </c>
      <c r="E22" s="165" t="s">
        <v>660</v>
      </c>
      <c r="F22" s="165" t="s">
        <v>627</v>
      </c>
      <c r="G22" s="165" t="s">
        <v>661</v>
      </c>
      <c r="H22" s="165" t="s">
        <v>628</v>
      </c>
      <c r="I22" s="165" t="s">
        <v>629</v>
      </c>
      <c r="J22" s="165" t="s">
        <v>662</v>
      </c>
    </row>
    <row r="23" customHeight="1" spans="1:10">
      <c r="A23" s="164"/>
      <c r="B23" s="165" t="s">
        <v>623</v>
      </c>
      <c r="C23" s="165" t="s">
        <v>624</v>
      </c>
      <c r="D23" s="165" t="s">
        <v>625</v>
      </c>
      <c r="E23" s="165" t="s">
        <v>663</v>
      </c>
      <c r="F23" s="165" t="s">
        <v>627</v>
      </c>
      <c r="G23" s="165" t="s">
        <v>664</v>
      </c>
      <c r="H23" s="165" t="s">
        <v>628</v>
      </c>
      <c r="I23" s="165" t="s">
        <v>629</v>
      </c>
      <c r="J23" s="165" t="s">
        <v>665</v>
      </c>
    </row>
    <row r="24" customHeight="1" spans="1:10">
      <c r="A24" s="164"/>
      <c r="B24" s="165" t="s">
        <v>623</v>
      </c>
      <c r="C24" s="165" t="s">
        <v>624</v>
      </c>
      <c r="D24" s="165" t="s">
        <v>625</v>
      </c>
      <c r="E24" s="165" t="s">
        <v>666</v>
      </c>
      <c r="F24" s="165" t="s">
        <v>627</v>
      </c>
      <c r="G24" s="165" t="s">
        <v>86</v>
      </c>
      <c r="H24" s="165" t="s">
        <v>628</v>
      </c>
      <c r="I24" s="165" t="s">
        <v>629</v>
      </c>
      <c r="J24" s="165" t="s">
        <v>667</v>
      </c>
    </row>
    <row r="25" customHeight="1" spans="1:10">
      <c r="A25" s="164"/>
      <c r="B25" s="165" t="s">
        <v>623</v>
      </c>
      <c r="C25" s="165" t="s">
        <v>624</v>
      </c>
      <c r="D25" s="165" t="s">
        <v>625</v>
      </c>
      <c r="E25" s="165" t="s">
        <v>668</v>
      </c>
      <c r="F25" s="165" t="s">
        <v>627</v>
      </c>
      <c r="G25" s="165" t="s">
        <v>83</v>
      </c>
      <c r="H25" s="165" t="s">
        <v>628</v>
      </c>
      <c r="I25" s="165" t="s">
        <v>629</v>
      </c>
      <c r="J25" s="165" t="s">
        <v>669</v>
      </c>
    </row>
    <row r="26" customHeight="1" spans="1:10">
      <c r="A26" s="164"/>
      <c r="B26" s="165" t="s">
        <v>623</v>
      </c>
      <c r="C26" s="165" t="s">
        <v>624</v>
      </c>
      <c r="D26" s="165" t="s">
        <v>670</v>
      </c>
      <c r="E26" s="165" t="s">
        <v>671</v>
      </c>
      <c r="F26" s="165" t="s">
        <v>627</v>
      </c>
      <c r="G26" s="165" t="s">
        <v>672</v>
      </c>
      <c r="H26" s="165" t="s">
        <v>628</v>
      </c>
      <c r="I26" s="165" t="s">
        <v>629</v>
      </c>
      <c r="J26" s="165" t="s">
        <v>673</v>
      </c>
    </row>
    <row r="27" customHeight="1" spans="1:10">
      <c r="A27" s="164"/>
      <c r="B27" s="165" t="s">
        <v>623</v>
      </c>
      <c r="C27" s="165" t="s">
        <v>624</v>
      </c>
      <c r="D27" s="165" t="s">
        <v>670</v>
      </c>
      <c r="E27" s="165" t="s">
        <v>674</v>
      </c>
      <c r="F27" s="165" t="s">
        <v>627</v>
      </c>
      <c r="G27" s="165" t="s">
        <v>672</v>
      </c>
      <c r="H27" s="165" t="s">
        <v>628</v>
      </c>
      <c r="I27" s="165" t="s">
        <v>629</v>
      </c>
      <c r="J27" s="165" t="s">
        <v>673</v>
      </c>
    </row>
    <row r="28" customHeight="1" spans="1:10">
      <c r="A28" s="164"/>
      <c r="B28" s="165" t="s">
        <v>623</v>
      </c>
      <c r="C28" s="165" t="s">
        <v>624</v>
      </c>
      <c r="D28" s="165" t="s">
        <v>675</v>
      </c>
      <c r="E28" s="165" t="s">
        <v>626</v>
      </c>
      <c r="F28" s="165" t="s">
        <v>676</v>
      </c>
      <c r="G28" s="165" t="s">
        <v>83</v>
      </c>
      <c r="H28" s="165" t="s">
        <v>628</v>
      </c>
      <c r="I28" s="165" t="s">
        <v>629</v>
      </c>
      <c r="J28" s="165" t="s">
        <v>673</v>
      </c>
    </row>
    <row r="29" customHeight="1" spans="1:10">
      <c r="A29" s="164"/>
      <c r="B29" s="165" t="s">
        <v>623</v>
      </c>
      <c r="C29" s="165" t="s">
        <v>624</v>
      </c>
      <c r="D29" s="165" t="s">
        <v>675</v>
      </c>
      <c r="E29" s="165" t="s">
        <v>631</v>
      </c>
      <c r="F29" s="165" t="s">
        <v>676</v>
      </c>
      <c r="G29" s="165" t="s">
        <v>85</v>
      </c>
      <c r="H29" s="165" t="s">
        <v>628</v>
      </c>
      <c r="I29" s="165" t="s">
        <v>629</v>
      </c>
      <c r="J29" s="165" t="s">
        <v>673</v>
      </c>
    </row>
    <row r="30" customHeight="1" spans="1:10">
      <c r="A30" s="164"/>
      <c r="B30" s="165" t="s">
        <v>623</v>
      </c>
      <c r="C30" s="165" t="s">
        <v>624</v>
      </c>
      <c r="D30" s="165" t="s">
        <v>677</v>
      </c>
      <c r="E30" s="165" t="s">
        <v>678</v>
      </c>
      <c r="F30" s="165" t="s">
        <v>627</v>
      </c>
      <c r="G30" s="165" t="s">
        <v>679</v>
      </c>
      <c r="H30" s="165" t="s">
        <v>628</v>
      </c>
      <c r="I30" s="165" t="s">
        <v>629</v>
      </c>
      <c r="J30" s="165" t="s">
        <v>680</v>
      </c>
    </row>
    <row r="31" customHeight="1" spans="1:10">
      <c r="A31" s="164"/>
      <c r="B31" s="165" t="s">
        <v>623</v>
      </c>
      <c r="C31" s="165" t="s">
        <v>681</v>
      </c>
      <c r="D31" s="165" t="s">
        <v>682</v>
      </c>
      <c r="E31" s="165" t="s">
        <v>683</v>
      </c>
      <c r="F31" s="165" t="s">
        <v>627</v>
      </c>
      <c r="G31" s="165" t="s">
        <v>684</v>
      </c>
      <c r="H31" s="165" t="s">
        <v>628</v>
      </c>
      <c r="I31" s="165" t="s">
        <v>685</v>
      </c>
      <c r="J31" s="165" t="s">
        <v>686</v>
      </c>
    </row>
    <row r="32" ht="45" customHeight="1" spans="1:10">
      <c r="A32" s="164"/>
      <c r="B32" s="165" t="s">
        <v>623</v>
      </c>
      <c r="C32" s="165" t="s">
        <v>681</v>
      </c>
      <c r="D32" s="165" t="s">
        <v>687</v>
      </c>
      <c r="E32" s="165" t="s">
        <v>688</v>
      </c>
      <c r="F32" s="165" t="s">
        <v>627</v>
      </c>
      <c r="G32" s="165" t="s">
        <v>684</v>
      </c>
      <c r="H32" s="165" t="s">
        <v>628</v>
      </c>
      <c r="I32" s="165" t="s">
        <v>685</v>
      </c>
      <c r="J32" s="165" t="s">
        <v>689</v>
      </c>
    </row>
    <row r="33" customHeight="1" spans="1:10">
      <c r="A33" s="164"/>
      <c r="B33" s="165" t="s">
        <v>623</v>
      </c>
      <c r="C33" s="165" t="s">
        <v>690</v>
      </c>
      <c r="D33" s="165" t="s">
        <v>691</v>
      </c>
      <c r="E33" s="165" t="s">
        <v>692</v>
      </c>
      <c r="F33" s="165" t="s">
        <v>627</v>
      </c>
      <c r="G33" s="165" t="s">
        <v>684</v>
      </c>
      <c r="H33" s="165" t="s">
        <v>628</v>
      </c>
      <c r="I33" s="165" t="s">
        <v>685</v>
      </c>
      <c r="J33" s="165" t="s">
        <v>693</v>
      </c>
    </row>
    <row r="34" customHeight="1" spans="1:10">
      <c r="A34" s="164" t="s">
        <v>504</v>
      </c>
      <c r="B34" s="165" t="s">
        <v>694</v>
      </c>
      <c r="C34" s="165" t="s">
        <v>624</v>
      </c>
      <c r="D34" s="165" t="s">
        <v>625</v>
      </c>
      <c r="E34" s="165" t="s">
        <v>695</v>
      </c>
      <c r="F34" s="165" t="s">
        <v>627</v>
      </c>
      <c r="G34" s="165" t="s">
        <v>93</v>
      </c>
      <c r="H34" s="165" t="s">
        <v>628</v>
      </c>
      <c r="I34" s="165" t="s">
        <v>629</v>
      </c>
      <c r="J34" s="165" t="s">
        <v>696</v>
      </c>
    </row>
    <row r="35" customHeight="1" spans="1:10">
      <c r="A35" s="164"/>
      <c r="B35" s="165" t="s">
        <v>694</v>
      </c>
      <c r="C35" s="165" t="s">
        <v>624</v>
      </c>
      <c r="D35" s="165" t="s">
        <v>670</v>
      </c>
      <c r="E35" s="165" t="s">
        <v>697</v>
      </c>
      <c r="F35" s="165" t="s">
        <v>676</v>
      </c>
      <c r="G35" s="165" t="s">
        <v>698</v>
      </c>
      <c r="H35" s="165" t="s">
        <v>628</v>
      </c>
      <c r="I35" s="165" t="s">
        <v>629</v>
      </c>
      <c r="J35" s="165" t="s">
        <v>699</v>
      </c>
    </row>
    <row r="36" customHeight="1" spans="1:10">
      <c r="A36" s="164"/>
      <c r="B36" s="165" t="s">
        <v>694</v>
      </c>
      <c r="C36" s="165" t="s">
        <v>624</v>
      </c>
      <c r="D36" s="165" t="s">
        <v>675</v>
      </c>
      <c r="E36" s="165" t="s">
        <v>700</v>
      </c>
      <c r="F36" s="165" t="s">
        <v>627</v>
      </c>
      <c r="G36" s="165" t="s">
        <v>701</v>
      </c>
      <c r="H36" s="165" t="s">
        <v>628</v>
      </c>
      <c r="I36" s="165" t="s">
        <v>629</v>
      </c>
      <c r="J36" s="165" t="s">
        <v>702</v>
      </c>
    </row>
    <row r="37" ht="42" customHeight="1" spans="1:10">
      <c r="A37" s="164"/>
      <c r="B37" s="165" t="s">
        <v>694</v>
      </c>
      <c r="C37" s="165" t="s">
        <v>624</v>
      </c>
      <c r="D37" s="165" t="s">
        <v>675</v>
      </c>
      <c r="E37" s="165" t="s">
        <v>703</v>
      </c>
      <c r="F37" s="165" t="s">
        <v>676</v>
      </c>
      <c r="G37" s="165" t="s">
        <v>701</v>
      </c>
      <c r="H37" s="165" t="s">
        <v>628</v>
      </c>
      <c r="I37" s="165" t="s">
        <v>629</v>
      </c>
      <c r="J37" s="165" t="s">
        <v>696</v>
      </c>
    </row>
    <row r="38" customHeight="1" spans="1:10">
      <c r="A38" s="164"/>
      <c r="B38" s="165" t="s">
        <v>694</v>
      </c>
      <c r="C38" s="165" t="s">
        <v>624</v>
      </c>
      <c r="D38" s="165" t="s">
        <v>677</v>
      </c>
      <c r="E38" s="165" t="s">
        <v>678</v>
      </c>
      <c r="F38" s="165" t="s">
        <v>627</v>
      </c>
      <c r="G38" s="165" t="s">
        <v>93</v>
      </c>
      <c r="H38" s="165" t="s">
        <v>628</v>
      </c>
      <c r="I38" s="165" t="s">
        <v>629</v>
      </c>
      <c r="J38" s="165" t="s">
        <v>704</v>
      </c>
    </row>
    <row r="39" customHeight="1" spans="1:10">
      <c r="A39" s="164"/>
      <c r="B39" s="165" t="s">
        <v>694</v>
      </c>
      <c r="C39" s="165" t="s">
        <v>624</v>
      </c>
      <c r="D39" s="165" t="s">
        <v>677</v>
      </c>
      <c r="E39" s="165" t="s">
        <v>705</v>
      </c>
      <c r="F39" s="165" t="s">
        <v>627</v>
      </c>
      <c r="G39" s="165" t="s">
        <v>706</v>
      </c>
      <c r="H39" s="165" t="s">
        <v>628</v>
      </c>
      <c r="I39" s="165" t="s">
        <v>629</v>
      </c>
      <c r="J39" s="165" t="s">
        <v>707</v>
      </c>
    </row>
    <row r="40" customHeight="1" spans="1:10">
      <c r="A40" s="164"/>
      <c r="B40" s="165" t="s">
        <v>694</v>
      </c>
      <c r="C40" s="165" t="s">
        <v>681</v>
      </c>
      <c r="D40" s="165" t="s">
        <v>682</v>
      </c>
      <c r="E40" s="165" t="s">
        <v>708</v>
      </c>
      <c r="F40" s="165" t="s">
        <v>627</v>
      </c>
      <c r="G40" s="165" t="s">
        <v>672</v>
      </c>
      <c r="H40" s="165" t="s">
        <v>628</v>
      </c>
      <c r="I40" s="165" t="s">
        <v>685</v>
      </c>
      <c r="J40" s="165" t="s">
        <v>709</v>
      </c>
    </row>
    <row r="41" ht="71.1" customHeight="1" spans="1:10">
      <c r="A41" s="164"/>
      <c r="B41" s="165" t="s">
        <v>694</v>
      </c>
      <c r="C41" s="165" t="s">
        <v>681</v>
      </c>
      <c r="D41" s="165" t="s">
        <v>687</v>
      </c>
      <c r="E41" s="165" t="s">
        <v>710</v>
      </c>
      <c r="F41" s="165" t="s">
        <v>627</v>
      </c>
      <c r="G41" s="165" t="s">
        <v>711</v>
      </c>
      <c r="H41" s="165" t="s">
        <v>628</v>
      </c>
      <c r="I41" s="165" t="s">
        <v>685</v>
      </c>
      <c r="J41" s="165" t="s">
        <v>712</v>
      </c>
    </row>
    <row r="42" customHeight="1" spans="1:10">
      <c r="A42" s="164"/>
      <c r="B42" s="165" t="s">
        <v>694</v>
      </c>
      <c r="C42" s="165" t="s">
        <v>690</v>
      </c>
      <c r="D42" s="165" t="s">
        <v>691</v>
      </c>
      <c r="E42" s="165" t="s">
        <v>691</v>
      </c>
      <c r="F42" s="165" t="s">
        <v>713</v>
      </c>
      <c r="G42" s="165" t="s">
        <v>672</v>
      </c>
      <c r="H42" s="165" t="s">
        <v>628</v>
      </c>
      <c r="I42" s="165" t="s">
        <v>685</v>
      </c>
      <c r="J42" s="165" t="s">
        <v>714</v>
      </c>
    </row>
    <row r="43" customHeight="1" spans="1:10">
      <c r="A43" s="164" t="s">
        <v>610</v>
      </c>
      <c r="B43" s="165" t="s">
        <v>715</v>
      </c>
      <c r="C43" s="165" t="s">
        <v>624</v>
      </c>
      <c r="D43" s="165" t="s">
        <v>625</v>
      </c>
      <c r="E43" s="165" t="s">
        <v>716</v>
      </c>
      <c r="F43" s="165" t="s">
        <v>627</v>
      </c>
      <c r="G43" s="165" t="s">
        <v>88</v>
      </c>
      <c r="H43" s="165" t="s">
        <v>628</v>
      </c>
      <c r="I43" s="165" t="s">
        <v>629</v>
      </c>
      <c r="J43" s="165" t="s">
        <v>716</v>
      </c>
    </row>
    <row r="44" customHeight="1" spans="1:10">
      <c r="A44" s="164"/>
      <c r="B44" s="165" t="s">
        <v>715</v>
      </c>
      <c r="C44" s="165" t="s">
        <v>624</v>
      </c>
      <c r="D44" s="165" t="s">
        <v>670</v>
      </c>
      <c r="E44" s="165" t="s">
        <v>717</v>
      </c>
      <c r="F44" s="165" t="s">
        <v>627</v>
      </c>
      <c r="G44" s="165" t="s">
        <v>672</v>
      </c>
      <c r="H44" s="165" t="s">
        <v>628</v>
      </c>
      <c r="I44" s="165" t="s">
        <v>629</v>
      </c>
      <c r="J44" s="165" t="s">
        <v>717</v>
      </c>
    </row>
    <row r="45" customHeight="1" spans="1:10">
      <c r="A45" s="164"/>
      <c r="B45" s="165" t="s">
        <v>715</v>
      </c>
      <c r="C45" s="165" t="s">
        <v>624</v>
      </c>
      <c r="D45" s="165" t="s">
        <v>675</v>
      </c>
      <c r="E45" s="165" t="s">
        <v>718</v>
      </c>
      <c r="F45" s="165" t="s">
        <v>627</v>
      </c>
      <c r="G45" s="165" t="s">
        <v>94</v>
      </c>
      <c r="H45" s="165" t="s">
        <v>628</v>
      </c>
      <c r="I45" s="165" t="s">
        <v>629</v>
      </c>
      <c r="J45" s="165" t="s">
        <v>718</v>
      </c>
    </row>
    <row r="46" customHeight="1" spans="1:10">
      <c r="A46" s="164"/>
      <c r="B46" s="165" t="s">
        <v>715</v>
      </c>
      <c r="C46" s="165" t="s">
        <v>624</v>
      </c>
      <c r="D46" s="165" t="s">
        <v>677</v>
      </c>
      <c r="E46" s="165" t="s">
        <v>678</v>
      </c>
      <c r="F46" s="165" t="s">
        <v>627</v>
      </c>
      <c r="G46" s="165" t="s">
        <v>719</v>
      </c>
      <c r="H46" s="165" t="s">
        <v>628</v>
      </c>
      <c r="I46" s="165" t="s">
        <v>629</v>
      </c>
      <c r="J46" s="165" t="s">
        <v>720</v>
      </c>
    </row>
    <row r="47" customHeight="1" spans="1:10">
      <c r="A47" s="164"/>
      <c r="B47" s="165" t="s">
        <v>715</v>
      </c>
      <c r="C47" s="165" t="s">
        <v>681</v>
      </c>
      <c r="D47" s="165" t="s">
        <v>682</v>
      </c>
      <c r="E47" s="165" t="s">
        <v>721</v>
      </c>
      <c r="F47" s="165" t="s">
        <v>676</v>
      </c>
      <c r="G47" s="165" t="s">
        <v>672</v>
      </c>
      <c r="H47" s="165" t="s">
        <v>628</v>
      </c>
      <c r="I47" s="165" t="s">
        <v>685</v>
      </c>
      <c r="J47" s="165" t="s">
        <v>722</v>
      </c>
    </row>
    <row r="48" customHeight="1" spans="1:10">
      <c r="A48" s="164"/>
      <c r="B48" s="165" t="s">
        <v>715</v>
      </c>
      <c r="C48" s="165" t="s">
        <v>690</v>
      </c>
      <c r="D48" s="165" t="s">
        <v>691</v>
      </c>
      <c r="E48" s="165" t="s">
        <v>691</v>
      </c>
      <c r="F48" s="165" t="s">
        <v>676</v>
      </c>
      <c r="G48" s="165" t="s">
        <v>672</v>
      </c>
      <c r="H48" s="165" t="s">
        <v>628</v>
      </c>
      <c r="I48" s="165" t="s">
        <v>685</v>
      </c>
      <c r="J48" s="165" t="s">
        <v>722</v>
      </c>
    </row>
    <row r="49" customHeight="1" spans="1:10">
      <c r="A49" s="164" t="s">
        <v>587</v>
      </c>
      <c r="B49" s="165" t="s">
        <v>723</v>
      </c>
      <c r="C49" s="165" t="s">
        <v>624</v>
      </c>
      <c r="D49" s="165" t="s">
        <v>625</v>
      </c>
      <c r="E49" s="165" t="s">
        <v>724</v>
      </c>
      <c r="F49" s="165" t="s">
        <v>627</v>
      </c>
      <c r="G49" s="165" t="s">
        <v>672</v>
      </c>
      <c r="H49" s="165" t="s">
        <v>628</v>
      </c>
      <c r="I49" s="165" t="s">
        <v>629</v>
      </c>
      <c r="J49" s="165" t="s">
        <v>725</v>
      </c>
    </row>
    <row r="50" customHeight="1" spans="1:10">
      <c r="A50" s="164"/>
      <c r="B50" s="165" t="s">
        <v>723</v>
      </c>
      <c r="C50" s="165" t="s">
        <v>624</v>
      </c>
      <c r="D50" s="165" t="s">
        <v>670</v>
      </c>
      <c r="E50" s="165" t="s">
        <v>726</v>
      </c>
      <c r="F50" s="165" t="s">
        <v>713</v>
      </c>
      <c r="G50" s="165" t="s">
        <v>684</v>
      </c>
      <c r="H50" s="165" t="s">
        <v>628</v>
      </c>
      <c r="I50" s="165" t="s">
        <v>629</v>
      </c>
      <c r="J50" s="165" t="s">
        <v>727</v>
      </c>
    </row>
    <row r="51" customHeight="1" spans="1:10">
      <c r="A51" s="164"/>
      <c r="B51" s="165" t="s">
        <v>723</v>
      </c>
      <c r="C51" s="165" t="s">
        <v>624</v>
      </c>
      <c r="D51" s="165" t="s">
        <v>675</v>
      </c>
      <c r="E51" s="165" t="s">
        <v>728</v>
      </c>
      <c r="F51" s="165" t="s">
        <v>713</v>
      </c>
      <c r="G51" s="165" t="s">
        <v>729</v>
      </c>
      <c r="H51" s="165" t="s">
        <v>628</v>
      </c>
      <c r="I51" s="165" t="s">
        <v>629</v>
      </c>
      <c r="J51" s="165" t="s">
        <v>730</v>
      </c>
    </row>
    <row r="52" customHeight="1" spans="1:10">
      <c r="A52" s="164"/>
      <c r="B52" s="165" t="s">
        <v>723</v>
      </c>
      <c r="C52" s="165" t="s">
        <v>624</v>
      </c>
      <c r="D52" s="165" t="s">
        <v>675</v>
      </c>
      <c r="E52" s="165" t="s">
        <v>728</v>
      </c>
      <c r="F52" s="165" t="s">
        <v>713</v>
      </c>
      <c r="G52" s="165" t="s">
        <v>731</v>
      </c>
      <c r="H52" s="165" t="s">
        <v>628</v>
      </c>
      <c r="I52" s="165" t="s">
        <v>629</v>
      </c>
      <c r="J52" s="165" t="s">
        <v>730</v>
      </c>
    </row>
    <row r="53" customHeight="1" spans="1:10">
      <c r="A53" s="164"/>
      <c r="B53" s="165" t="s">
        <v>723</v>
      </c>
      <c r="C53" s="165" t="s">
        <v>624</v>
      </c>
      <c r="D53" s="165" t="s">
        <v>677</v>
      </c>
      <c r="E53" s="165" t="s">
        <v>678</v>
      </c>
      <c r="F53" s="165" t="s">
        <v>627</v>
      </c>
      <c r="G53" s="165" t="s">
        <v>732</v>
      </c>
      <c r="H53" s="165" t="s">
        <v>628</v>
      </c>
      <c r="I53" s="165" t="s">
        <v>685</v>
      </c>
      <c r="J53" s="165" t="s">
        <v>733</v>
      </c>
    </row>
    <row r="54" ht="63.95" customHeight="1" spans="1:10">
      <c r="A54" s="164"/>
      <c r="B54" s="165" t="s">
        <v>723</v>
      </c>
      <c r="C54" s="165" t="s">
        <v>681</v>
      </c>
      <c r="D54" s="165" t="s">
        <v>682</v>
      </c>
      <c r="E54" s="165" t="s">
        <v>734</v>
      </c>
      <c r="F54" s="165" t="s">
        <v>676</v>
      </c>
      <c r="G54" s="165" t="s">
        <v>87</v>
      </c>
      <c r="H54" s="165" t="s">
        <v>628</v>
      </c>
      <c r="I54" s="165" t="s">
        <v>629</v>
      </c>
      <c r="J54" s="165" t="s">
        <v>735</v>
      </c>
    </row>
    <row r="55" customHeight="1" spans="1:10">
      <c r="A55" s="164"/>
      <c r="B55" s="165" t="s">
        <v>723</v>
      </c>
      <c r="C55" s="165" t="s">
        <v>690</v>
      </c>
      <c r="D55" s="165" t="s">
        <v>691</v>
      </c>
      <c r="E55" s="165" t="s">
        <v>736</v>
      </c>
      <c r="F55" s="165" t="s">
        <v>713</v>
      </c>
      <c r="G55" s="165" t="s">
        <v>684</v>
      </c>
      <c r="H55" s="165" t="s">
        <v>628</v>
      </c>
      <c r="I55" s="165" t="s">
        <v>629</v>
      </c>
      <c r="J55" s="165" t="s">
        <v>737</v>
      </c>
    </row>
    <row r="56" customHeight="1" spans="1:10">
      <c r="A56" s="164" t="s">
        <v>581</v>
      </c>
      <c r="B56" s="165" t="s">
        <v>738</v>
      </c>
      <c r="C56" s="165" t="s">
        <v>624</v>
      </c>
      <c r="D56" s="165" t="s">
        <v>625</v>
      </c>
      <c r="E56" s="165" t="s">
        <v>739</v>
      </c>
      <c r="F56" s="165" t="s">
        <v>627</v>
      </c>
      <c r="G56" s="165" t="s">
        <v>83</v>
      </c>
      <c r="H56" s="165" t="s">
        <v>628</v>
      </c>
      <c r="I56" s="165" t="s">
        <v>629</v>
      </c>
      <c r="J56" s="165" t="s">
        <v>740</v>
      </c>
    </row>
    <row r="57" customHeight="1" spans="1:10">
      <c r="A57" s="164"/>
      <c r="B57" s="165" t="s">
        <v>738</v>
      </c>
      <c r="C57" s="165" t="s">
        <v>624</v>
      </c>
      <c r="D57" s="165" t="s">
        <v>625</v>
      </c>
      <c r="E57" s="165" t="s">
        <v>741</v>
      </c>
      <c r="F57" s="165" t="s">
        <v>627</v>
      </c>
      <c r="G57" s="165" t="s">
        <v>83</v>
      </c>
      <c r="H57" s="165" t="s">
        <v>628</v>
      </c>
      <c r="I57" s="165" t="s">
        <v>629</v>
      </c>
      <c r="J57" s="165" t="s">
        <v>742</v>
      </c>
    </row>
    <row r="58" customHeight="1" spans="1:10">
      <c r="A58" s="164"/>
      <c r="B58" s="165" t="s">
        <v>738</v>
      </c>
      <c r="C58" s="165" t="s">
        <v>624</v>
      </c>
      <c r="D58" s="165" t="s">
        <v>670</v>
      </c>
      <c r="E58" s="165" t="s">
        <v>743</v>
      </c>
      <c r="F58" s="165" t="s">
        <v>627</v>
      </c>
      <c r="G58" s="165" t="s">
        <v>744</v>
      </c>
      <c r="H58" s="165" t="s">
        <v>628</v>
      </c>
      <c r="I58" s="165" t="s">
        <v>629</v>
      </c>
      <c r="J58" s="165" t="s">
        <v>745</v>
      </c>
    </row>
    <row r="59" customHeight="1" spans="1:10">
      <c r="A59" s="164"/>
      <c r="B59" s="165" t="s">
        <v>738</v>
      </c>
      <c r="C59" s="165" t="s">
        <v>624</v>
      </c>
      <c r="D59" s="165" t="s">
        <v>675</v>
      </c>
      <c r="E59" s="165" t="s">
        <v>746</v>
      </c>
      <c r="F59" s="165" t="s">
        <v>627</v>
      </c>
      <c r="G59" s="165" t="s">
        <v>747</v>
      </c>
      <c r="H59" s="165" t="s">
        <v>628</v>
      </c>
      <c r="I59" s="165" t="s">
        <v>629</v>
      </c>
      <c r="J59" s="165" t="s">
        <v>748</v>
      </c>
    </row>
    <row r="60" customHeight="1" spans="1:10">
      <c r="A60" s="164"/>
      <c r="B60" s="165" t="s">
        <v>738</v>
      </c>
      <c r="C60" s="165" t="s">
        <v>624</v>
      </c>
      <c r="D60" s="165" t="s">
        <v>677</v>
      </c>
      <c r="E60" s="165" t="s">
        <v>678</v>
      </c>
      <c r="F60" s="165" t="s">
        <v>627</v>
      </c>
      <c r="G60" s="165" t="s">
        <v>749</v>
      </c>
      <c r="H60" s="165" t="s">
        <v>628</v>
      </c>
      <c r="I60" s="165" t="s">
        <v>629</v>
      </c>
      <c r="J60" s="165" t="s">
        <v>750</v>
      </c>
    </row>
    <row r="61" customHeight="1" spans="1:10">
      <c r="A61" s="164"/>
      <c r="B61" s="165" t="s">
        <v>738</v>
      </c>
      <c r="C61" s="165" t="s">
        <v>681</v>
      </c>
      <c r="D61" s="165" t="s">
        <v>682</v>
      </c>
      <c r="E61" s="165" t="s">
        <v>751</v>
      </c>
      <c r="F61" s="165" t="s">
        <v>713</v>
      </c>
      <c r="G61" s="165" t="s">
        <v>752</v>
      </c>
      <c r="H61" s="165" t="s">
        <v>628</v>
      </c>
      <c r="I61" s="165" t="s">
        <v>685</v>
      </c>
      <c r="J61" s="165" t="s">
        <v>753</v>
      </c>
    </row>
    <row r="62" customHeight="1" spans="1:10">
      <c r="A62" s="164"/>
      <c r="B62" s="165" t="s">
        <v>738</v>
      </c>
      <c r="C62" s="165" t="s">
        <v>681</v>
      </c>
      <c r="D62" s="165" t="s">
        <v>754</v>
      </c>
      <c r="E62" s="165" t="s">
        <v>755</v>
      </c>
      <c r="F62" s="165" t="s">
        <v>713</v>
      </c>
      <c r="G62" s="165" t="s">
        <v>756</v>
      </c>
      <c r="H62" s="165" t="s">
        <v>628</v>
      </c>
      <c r="I62" s="165" t="s">
        <v>685</v>
      </c>
      <c r="J62" s="165" t="s">
        <v>757</v>
      </c>
    </row>
    <row r="63" customHeight="1" spans="1:10">
      <c r="A63" s="164"/>
      <c r="B63" s="165" t="s">
        <v>738</v>
      </c>
      <c r="C63" s="165" t="s">
        <v>690</v>
      </c>
      <c r="D63" s="165" t="s">
        <v>691</v>
      </c>
      <c r="E63" s="165" t="s">
        <v>758</v>
      </c>
      <c r="F63" s="165" t="s">
        <v>627</v>
      </c>
      <c r="G63" s="165" t="s">
        <v>759</v>
      </c>
      <c r="H63" s="165" t="s">
        <v>628</v>
      </c>
      <c r="I63" s="165" t="s">
        <v>685</v>
      </c>
      <c r="J63" s="165" t="s">
        <v>760</v>
      </c>
    </row>
    <row r="64" customHeight="1" spans="1:10">
      <c r="A64" s="164" t="s">
        <v>605</v>
      </c>
      <c r="B64" s="165" t="s">
        <v>761</v>
      </c>
      <c r="C64" s="165" t="s">
        <v>624</v>
      </c>
      <c r="D64" s="165" t="s">
        <v>625</v>
      </c>
      <c r="E64" s="165" t="s">
        <v>605</v>
      </c>
      <c r="F64" s="165" t="s">
        <v>627</v>
      </c>
      <c r="G64" s="165" t="s">
        <v>762</v>
      </c>
      <c r="H64" s="165" t="s">
        <v>628</v>
      </c>
      <c r="I64" s="165" t="s">
        <v>629</v>
      </c>
      <c r="J64" s="165" t="s">
        <v>763</v>
      </c>
    </row>
    <row r="65" customHeight="1" spans="1:10">
      <c r="A65" s="164"/>
      <c r="B65" s="165" t="s">
        <v>761</v>
      </c>
      <c r="C65" s="165" t="s">
        <v>624</v>
      </c>
      <c r="D65" s="165" t="s">
        <v>670</v>
      </c>
      <c r="E65" s="165" t="s">
        <v>764</v>
      </c>
      <c r="F65" s="165" t="s">
        <v>627</v>
      </c>
      <c r="G65" s="165" t="s">
        <v>672</v>
      </c>
      <c r="H65" s="165" t="s">
        <v>628</v>
      </c>
      <c r="I65" s="165" t="s">
        <v>685</v>
      </c>
      <c r="J65" s="165" t="s">
        <v>765</v>
      </c>
    </row>
    <row r="66" customHeight="1" spans="1:10">
      <c r="A66" s="164"/>
      <c r="B66" s="165" t="s">
        <v>761</v>
      </c>
      <c r="C66" s="165" t="s">
        <v>624</v>
      </c>
      <c r="D66" s="165" t="s">
        <v>675</v>
      </c>
      <c r="E66" s="165" t="s">
        <v>766</v>
      </c>
      <c r="F66" s="165" t="s">
        <v>627</v>
      </c>
      <c r="G66" s="165" t="s">
        <v>767</v>
      </c>
      <c r="H66" s="165" t="s">
        <v>628</v>
      </c>
      <c r="I66" s="165" t="s">
        <v>629</v>
      </c>
      <c r="J66" s="165" t="s">
        <v>768</v>
      </c>
    </row>
    <row r="67" customHeight="1" spans="1:10">
      <c r="A67" s="164"/>
      <c r="B67" s="165" t="s">
        <v>761</v>
      </c>
      <c r="C67" s="165" t="s">
        <v>624</v>
      </c>
      <c r="D67" s="165" t="s">
        <v>677</v>
      </c>
      <c r="E67" s="165" t="s">
        <v>678</v>
      </c>
      <c r="F67" s="165" t="s">
        <v>627</v>
      </c>
      <c r="G67" s="165" t="s">
        <v>762</v>
      </c>
      <c r="H67" s="165" t="s">
        <v>628</v>
      </c>
      <c r="I67" s="165" t="s">
        <v>629</v>
      </c>
      <c r="J67" s="165" t="s">
        <v>763</v>
      </c>
    </row>
    <row r="68" ht="56.1" customHeight="1" spans="1:10">
      <c r="A68" s="164"/>
      <c r="B68" s="165" t="s">
        <v>761</v>
      </c>
      <c r="C68" s="165" t="s">
        <v>681</v>
      </c>
      <c r="D68" s="165" t="s">
        <v>682</v>
      </c>
      <c r="E68" s="165" t="s">
        <v>761</v>
      </c>
      <c r="F68" s="165" t="s">
        <v>713</v>
      </c>
      <c r="G68" s="165" t="s">
        <v>769</v>
      </c>
      <c r="H68" s="165" t="s">
        <v>628</v>
      </c>
      <c r="I68" s="165" t="s">
        <v>685</v>
      </c>
      <c r="J68" s="165" t="s">
        <v>770</v>
      </c>
    </row>
    <row r="69" customHeight="1" spans="1:10">
      <c r="A69" s="164"/>
      <c r="B69" s="165" t="s">
        <v>761</v>
      </c>
      <c r="C69" s="165" t="s">
        <v>690</v>
      </c>
      <c r="D69" s="165" t="s">
        <v>691</v>
      </c>
      <c r="E69" s="165" t="s">
        <v>691</v>
      </c>
      <c r="F69" s="165" t="s">
        <v>713</v>
      </c>
      <c r="G69" s="165" t="s">
        <v>769</v>
      </c>
      <c r="H69" s="165" t="s">
        <v>628</v>
      </c>
      <c r="I69" s="165" t="s">
        <v>685</v>
      </c>
      <c r="J69" s="165" t="s">
        <v>771</v>
      </c>
    </row>
    <row r="70" ht="51" customHeight="1" spans="1:10">
      <c r="A70" s="164" t="s">
        <v>603</v>
      </c>
      <c r="B70" s="165" t="s">
        <v>772</v>
      </c>
      <c r="C70" s="165" t="s">
        <v>624</v>
      </c>
      <c r="D70" s="165" t="s">
        <v>625</v>
      </c>
      <c r="E70" s="165" t="s">
        <v>773</v>
      </c>
      <c r="F70" s="165" t="s">
        <v>627</v>
      </c>
      <c r="G70" s="165" t="s">
        <v>774</v>
      </c>
      <c r="H70" s="165" t="s">
        <v>628</v>
      </c>
      <c r="I70" s="165" t="s">
        <v>629</v>
      </c>
      <c r="J70" s="165" t="s">
        <v>772</v>
      </c>
    </row>
    <row r="71" ht="53.1" customHeight="1" spans="1:10">
      <c r="A71" s="164"/>
      <c r="B71" s="165" t="s">
        <v>772</v>
      </c>
      <c r="C71" s="165" t="s">
        <v>624</v>
      </c>
      <c r="D71" s="165" t="s">
        <v>670</v>
      </c>
      <c r="E71" s="165" t="s">
        <v>775</v>
      </c>
      <c r="F71" s="165" t="s">
        <v>627</v>
      </c>
      <c r="G71" s="165" t="s">
        <v>774</v>
      </c>
      <c r="H71" s="165" t="s">
        <v>628</v>
      </c>
      <c r="I71" s="165" t="s">
        <v>629</v>
      </c>
      <c r="J71" s="165" t="s">
        <v>772</v>
      </c>
    </row>
    <row r="72" ht="60.95" customHeight="1" spans="1:10">
      <c r="A72" s="164"/>
      <c r="B72" s="165" t="s">
        <v>772</v>
      </c>
      <c r="C72" s="165" t="s">
        <v>624</v>
      </c>
      <c r="D72" s="165" t="s">
        <v>675</v>
      </c>
      <c r="E72" s="165" t="s">
        <v>775</v>
      </c>
      <c r="F72" s="165" t="s">
        <v>627</v>
      </c>
      <c r="G72" s="165" t="s">
        <v>774</v>
      </c>
      <c r="H72" s="165" t="s">
        <v>628</v>
      </c>
      <c r="I72" s="165" t="s">
        <v>685</v>
      </c>
      <c r="J72" s="165" t="s">
        <v>772</v>
      </c>
    </row>
    <row r="73" ht="42.95" customHeight="1" spans="1:10">
      <c r="A73" s="164"/>
      <c r="B73" s="165" t="s">
        <v>772</v>
      </c>
      <c r="C73" s="165" t="s">
        <v>624</v>
      </c>
      <c r="D73" s="165" t="s">
        <v>677</v>
      </c>
      <c r="E73" s="165" t="s">
        <v>678</v>
      </c>
      <c r="F73" s="165" t="s">
        <v>627</v>
      </c>
      <c r="G73" s="165" t="s">
        <v>776</v>
      </c>
      <c r="H73" s="165" t="s">
        <v>628</v>
      </c>
      <c r="I73" s="165" t="s">
        <v>629</v>
      </c>
      <c r="J73" s="165" t="s">
        <v>772</v>
      </c>
    </row>
    <row r="74" ht="62.1" customHeight="1" spans="1:10">
      <c r="A74" s="164"/>
      <c r="B74" s="165" t="s">
        <v>772</v>
      </c>
      <c r="C74" s="165" t="s">
        <v>681</v>
      </c>
      <c r="D74" s="165" t="s">
        <v>754</v>
      </c>
      <c r="E74" s="165" t="s">
        <v>777</v>
      </c>
      <c r="F74" s="165" t="s">
        <v>713</v>
      </c>
      <c r="G74" s="165" t="s">
        <v>778</v>
      </c>
      <c r="H74" s="165" t="s">
        <v>628</v>
      </c>
      <c r="I74" s="165" t="s">
        <v>685</v>
      </c>
      <c r="J74" s="165" t="s">
        <v>772</v>
      </c>
    </row>
    <row r="75" ht="48" customHeight="1" spans="1:10">
      <c r="A75" s="164"/>
      <c r="B75" s="165" t="s">
        <v>772</v>
      </c>
      <c r="C75" s="165" t="s">
        <v>690</v>
      </c>
      <c r="D75" s="165" t="s">
        <v>691</v>
      </c>
      <c r="E75" s="165" t="s">
        <v>779</v>
      </c>
      <c r="F75" s="165" t="s">
        <v>713</v>
      </c>
      <c r="G75" s="165" t="s">
        <v>778</v>
      </c>
      <c r="H75" s="165" t="s">
        <v>628</v>
      </c>
      <c r="I75" s="165" t="s">
        <v>685</v>
      </c>
      <c r="J75" s="165" t="s">
        <v>780</v>
      </c>
    </row>
    <row r="76" customHeight="1" spans="1:10">
      <c r="A76" s="164" t="s">
        <v>531</v>
      </c>
      <c r="B76" s="165" t="s">
        <v>781</v>
      </c>
      <c r="C76" s="165" t="s">
        <v>624</v>
      </c>
      <c r="D76" s="165" t="s">
        <v>625</v>
      </c>
      <c r="E76" s="165" t="s">
        <v>782</v>
      </c>
      <c r="F76" s="165" t="s">
        <v>627</v>
      </c>
      <c r="G76" s="165" t="s">
        <v>83</v>
      </c>
      <c r="H76" s="165" t="s">
        <v>628</v>
      </c>
      <c r="I76" s="165" t="s">
        <v>629</v>
      </c>
      <c r="J76" s="165" t="s">
        <v>782</v>
      </c>
    </row>
    <row r="77" customHeight="1" spans="1:10">
      <c r="A77" s="164"/>
      <c r="B77" s="165" t="s">
        <v>781</v>
      </c>
      <c r="C77" s="165" t="s">
        <v>624</v>
      </c>
      <c r="D77" s="165" t="s">
        <v>670</v>
      </c>
      <c r="E77" s="165" t="s">
        <v>717</v>
      </c>
      <c r="F77" s="165" t="s">
        <v>627</v>
      </c>
      <c r="G77" s="165" t="s">
        <v>672</v>
      </c>
      <c r="H77" s="165" t="s">
        <v>628</v>
      </c>
      <c r="I77" s="165" t="s">
        <v>629</v>
      </c>
      <c r="J77" s="165" t="s">
        <v>717</v>
      </c>
    </row>
    <row r="78" customHeight="1" spans="1:10">
      <c r="A78" s="164"/>
      <c r="B78" s="165" t="s">
        <v>781</v>
      </c>
      <c r="C78" s="165" t="s">
        <v>624</v>
      </c>
      <c r="D78" s="165" t="s">
        <v>675</v>
      </c>
      <c r="E78" s="165" t="s">
        <v>718</v>
      </c>
      <c r="F78" s="165" t="s">
        <v>627</v>
      </c>
      <c r="G78" s="165" t="s">
        <v>93</v>
      </c>
      <c r="H78" s="165" t="s">
        <v>628</v>
      </c>
      <c r="I78" s="165" t="s">
        <v>629</v>
      </c>
      <c r="J78" s="165" t="s">
        <v>718</v>
      </c>
    </row>
    <row r="79" customHeight="1" spans="1:10">
      <c r="A79" s="164"/>
      <c r="B79" s="165" t="s">
        <v>781</v>
      </c>
      <c r="C79" s="165" t="s">
        <v>624</v>
      </c>
      <c r="D79" s="165" t="s">
        <v>677</v>
      </c>
      <c r="E79" s="165" t="s">
        <v>678</v>
      </c>
      <c r="F79" s="165" t="s">
        <v>627</v>
      </c>
      <c r="G79" s="165" t="s">
        <v>783</v>
      </c>
      <c r="H79" s="165" t="s">
        <v>628</v>
      </c>
      <c r="I79" s="165" t="s">
        <v>629</v>
      </c>
      <c r="J79" s="165" t="s">
        <v>531</v>
      </c>
    </row>
    <row r="80" ht="39.95" customHeight="1" spans="1:10">
      <c r="A80" s="164"/>
      <c r="B80" s="165" t="s">
        <v>781</v>
      </c>
      <c r="C80" s="165" t="s">
        <v>681</v>
      </c>
      <c r="D80" s="165" t="s">
        <v>682</v>
      </c>
      <c r="E80" s="165" t="s">
        <v>784</v>
      </c>
      <c r="F80" s="165" t="s">
        <v>627</v>
      </c>
      <c r="G80" s="165" t="s">
        <v>672</v>
      </c>
      <c r="H80" s="165" t="s">
        <v>628</v>
      </c>
      <c r="I80" s="165" t="s">
        <v>685</v>
      </c>
      <c r="J80" s="165" t="s">
        <v>722</v>
      </c>
    </row>
    <row r="81" customHeight="1" spans="1:10">
      <c r="A81" s="164"/>
      <c r="B81" s="165" t="s">
        <v>781</v>
      </c>
      <c r="C81" s="165" t="s">
        <v>690</v>
      </c>
      <c r="D81" s="165" t="s">
        <v>691</v>
      </c>
      <c r="E81" s="165" t="s">
        <v>785</v>
      </c>
      <c r="F81" s="165" t="s">
        <v>627</v>
      </c>
      <c r="G81" s="165" t="s">
        <v>672</v>
      </c>
      <c r="H81" s="165" t="s">
        <v>628</v>
      </c>
      <c r="I81" s="165" t="s">
        <v>685</v>
      </c>
      <c r="J81" s="165" t="s">
        <v>722</v>
      </c>
    </row>
    <row r="82" customHeight="1" spans="1:10">
      <c r="A82" s="164" t="s">
        <v>541</v>
      </c>
      <c r="B82" s="165" t="s">
        <v>786</v>
      </c>
      <c r="C82" s="165" t="s">
        <v>624</v>
      </c>
      <c r="D82" s="165" t="s">
        <v>625</v>
      </c>
      <c r="E82" s="165" t="s">
        <v>787</v>
      </c>
      <c r="F82" s="165" t="s">
        <v>713</v>
      </c>
      <c r="G82" s="165" t="s">
        <v>86</v>
      </c>
      <c r="H82" s="165" t="s">
        <v>628</v>
      </c>
      <c r="I82" s="165" t="s">
        <v>629</v>
      </c>
      <c r="J82" s="165" t="s">
        <v>788</v>
      </c>
    </row>
    <row r="83" customHeight="1" spans="1:10">
      <c r="A83" s="164"/>
      <c r="B83" s="165" t="s">
        <v>786</v>
      </c>
      <c r="C83" s="165" t="s">
        <v>624</v>
      </c>
      <c r="D83" s="165" t="s">
        <v>625</v>
      </c>
      <c r="E83" s="165" t="s">
        <v>789</v>
      </c>
      <c r="F83" s="165" t="s">
        <v>713</v>
      </c>
      <c r="G83" s="165" t="s">
        <v>92</v>
      </c>
      <c r="H83" s="165" t="s">
        <v>628</v>
      </c>
      <c r="I83" s="165" t="s">
        <v>629</v>
      </c>
      <c r="J83" s="165" t="s">
        <v>790</v>
      </c>
    </row>
    <row r="84" customHeight="1" spans="1:10">
      <c r="A84" s="164"/>
      <c r="B84" s="165" t="s">
        <v>786</v>
      </c>
      <c r="C84" s="165" t="s">
        <v>624</v>
      </c>
      <c r="D84" s="165" t="s">
        <v>670</v>
      </c>
      <c r="E84" s="165" t="s">
        <v>791</v>
      </c>
      <c r="F84" s="165" t="s">
        <v>713</v>
      </c>
      <c r="G84" s="165" t="s">
        <v>769</v>
      </c>
      <c r="H84" s="165" t="s">
        <v>628</v>
      </c>
      <c r="I84" s="165" t="s">
        <v>685</v>
      </c>
      <c r="J84" s="165" t="s">
        <v>792</v>
      </c>
    </row>
    <row r="85" customHeight="1" spans="1:10">
      <c r="A85" s="164"/>
      <c r="B85" s="165" t="s">
        <v>786</v>
      </c>
      <c r="C85" s="165" t="s">
        <v>624</v>
      </c>
      <c r="D85" s="165" t="s">
        <v>670</v>
      </c>
      <c r="E85" s="165" t="s">
        <v>793</v>
      </c>
      <c r="F85" s="165" t="s">
        <v>713</v>
      </c>
      <c r="G85" s="165" t="s">
        <v>769</v>
      </c>
      <c r="H85" s="165" t="s">
        <v>628</v>
      </c>
      <c r="I85" s="165" t="s">
        <v>685</v>
      </c>
      <c r="J85" s="165" t="s">
        <v>794</v>
      </c>
    </row>
    <row r="86" ht="65.1" customHeight="1" spans="1:10">
      <c r="A86" s="164"/>
      <c r="B86" s="165" t="s">
        <v>786</v>
      </c>
      <c r="C86" s="165" t="s">
        <v>624</v>
      </c>
      <c r="D86" s="165" t="s">
        <v>675</v>
      </c>
      <c r="E86" s="165" t="s">
        <v>795</v>
      </c>
      <c r="F86" s="165" t="s">
        <v>627</v>
      </c>
      <c r="G86" s="165" t="s">
        <v>796</v>
      </c>
      <c r="H86" s="165" t="s">
        <v>628</v>
      </c>
      <c r="I86" s="165" t="s">
        <v>629</v>
      </c>
      <c r="J86" s="165" t="s">
        <v>797</v>
      </c>
    </row>
    <row r="87" customHeight="1" spans="1:10">
      <c r="A87" s="164"/>
      <c r="B87" s="165" t="s">
        <v>786</v>
      </c>
      <c r="C87" s="165" t="s">
        <v>624</v>
      </c>
      <c r="D87" s="165" t="s">
        <v>677</v>
      </c>
      <c r="E87" s="165" t="s">
        <v>678</v>
      </c>
      <c r="F87" s="165" t="s">
        <v>627</v>
      </c>
      <c r="G87" s="165" t="s">
        <v>798</v>
      </c>
      <c r="H87" s="165" t="s">
        <v>628</v>
      </c>
      <c r="I87" s="165" t="s">
        <v>629</v>
      </c>
      <c r="J87" s="165" t="s">
        <v>799</v>
      </c>
    </row>
    <row r="88" customHeight="1" spans="1:10">
      <c r="A88" s="164"/>
      <c r="B88" s="165" t="s">
        <v>786</v>
      </c>
      <c r="C88" s="165" t="s">
        <v>681</v>
      </c>
      <c r="D88" s="165" t="s">
        <v>754</v>
      </c>
      <c r="E88" s="165" t="s">
        <v>800</v>
      </c>
      <c r="F88" s="165" t="s">
        <v>801</v>
      </c>
      <c r="G88" s="165" t="s">
        <v>802</v>
      </c>
      <c r="H88" s="165" t="s">
        <v>628</v>
      </c>
      <c r="I88" s="165" t="s">
        <v>685</v>
      </c>
      <c r="J88" s="165" t="s">
        <v>800</v>
      </c>
    </row>
    <row r="89" customHeight="1" spans="1:10">
      <c r="A89" s="164"/>
      <c r="B89" s="165" t="s">
        <v>786</v>
      </c>
      <c r="C89" s="165" t="s">
        <v>681</v>
      </c>
      <c r="D89" s="165" t="s">
        <v>687</v>
      </c>
      <c r="E89" s="165" t="s">
        <v>803</v>
      </c>
      <c r="F89" s="165" t="s">
        <v>801</v>
      </c>
      <c r="G89" s="165" t="s">
        <v>804</v>
      </c>
      <c r="H89" s="165" t="s">
        <v>628</v>
      </c>
      <c r="I89" s="165" t="s">
        <v>685</v>
      </c>
      <c r="J89" s="165" t="s">
        <v>803</v>
      </c>
    </row>
    <row r="90" customHeight="1" spans="1:10">
      <c r="A90" s="164"/>
      <c r="B90" s="165" t="s">
        <v>786</v>
      </c>
      <c r="C90" s="165" t="s">
        <v>690</v>
      </c>
      <c r="D90" s="165" t="s">
        <v>691</v>
      </c>
      <c r="E90" s="165" t="s">
        <v>805</v>
      </c>
      <c r="F90" s="165" t="s">
        <v>627</v>
      </c>
      <c r="G90" s="165" t="s">
        <v>804</v>
      </c>
      <c r="H90" s="165" t="s">
        <v>628</v>
      </c>
      <c r="I90" s="165" t="s">
        <v>685</v>
      </c>
      <c r="J90" s="165" t="s">
        <v>805</v>
      </c>
    </row>
    <row r="91" customHeight="1" spans="1:10">
      <c r="A91" s="164" t="s">
        <v>506</v>
      </c>
      <c r="B91" s="165" t="s">
        <v>806</v>
      </c>
      <c r="C91" s="165" t="s">
        <v>624</v>
      </c>
      <c r="D91" s="165" t="s">
        <v>625</v>
      </c>
      <c r="E91" s="165" t="s">
        <v>807</v>
      </c>
      <c r="F91" s="165" t="s">
        <v>627</v>
      </c>
      <c r="G91" s="165" t="s">
        <v>808</v>
      </c>
      <c r="H91" s="165" t="s">
        <v>628</v>
      </c>
      <c r="I91" s="165" t="s">
        <v>629</v>
      </c>
      <c r="J91" s="165" t="s">
        <v>809</v>
      </c>
    </row>
    <row r="92" customHeight="1" spans="1:10">
      <c r="A92" s="164"/>
      <c r="B92" s="165" t="s">
        <v>806</v>
      </c>
      <c r="C92" s="165" t="s">
        <v>624</v>
      </c>
      <c r="D92" s="165" t="s">
        <v>625</v>
      </c>
      <c r="E92" s="165" t="s">
        <v>810</v>
      </c>
      <c r="F92" s="165" t="s">
        <v>627</v>
      </c>
      <c r="G92" s="165" t="s">
        <v>808</v>
      </c>
      <c r="H92" s="165" t="s">
        <v>628</v>
      </c>
      <c r="I92" s="165" t="s">
        <v>629</v>
      </c>
      <c r="J92" s="165" t="s">
        <v>809</v>
      </c>
    </row>
    <row r="93" customHeight="1" spans="1:10">
      <c r="A93" s="164"/>
      <c r="B93" s="165" t="s">
        <v>806</v>
      </c>
      <c r="C93" s="165" t="s">
        <v>624</v>
      </c>
      <c r="D93" s="165" t="s">
        <v>625</v>
      </c>
      <c r="E93" s="165" t="s">
        <v>811</v>
      </c>
      <c r="F93" s="165" t="s">
        <v>627</v>
      </c>
      <c r="G93" s="165" t="s">
        <v>808</v>
      </c>
      <c r="H93" s="165" t="s">
        <v>628</v>
      </c>
      <c r="I93" s="165" t="s">
        <v>629</v>
      </c>
      <c r="J93" s="165" t="s">
        <v>809</v>
      </c>
    </row>
    <row r="94" customHeight="1" spans="1:10">
      <c r="A94" s="164"/>
      <c r="B94" s="165" t="s">
        <v>806</v>
      </c>
      <c r="C94" s="165" t="s">
        <v>624</v>
      </c>
      <c r="D94" s="165" t="s">
        <v>625</v>
      </c>
      <c r="E94" s="165" t="s">
        <v>812</v>
      </c>
      <c r="F94" s="165" t="s">
        <v>627</v>
      </c>
      <c r="G94" s="165" t="s">
        <v>808</v>
      </c>
      <c r="H94" s="165" t="s">
        <v>628</v>
      </c>
      <c r="I94" s="165" t="s">
        <v>629</v>
      </c>
      <c r="J94" s="165" t="s">
        <v>809</v>
      </c>
    </row>
    <row r="95" customHeight="1" spans="1:10">
      <c r="A95" s="164"/>
      <c r="B95" s="165" t="s">
        <v>806</v>
      </c>
      <c r="C95" s="165" t="s">
        <v>624</v>
      </c>
      <c r="D95" s="165" t="s">
        <v>670</v>
      </c>
      <c r="E95" s="165" t="s">
        <v>813</v>
      </c>
      <c r="F95" s="165" t="s">
        <v>713</v>
      </c>
      <c r="G95" s="165" t="s">
        <v>769</v>
      </c>
      <c r="H95" s="165" t="s">
        <v>628</v>
      </c>
      <c r="I95" s="165" t="s">
        <v>629</v>
      </c>
      <c r="J95" s="165" t="s">
        <v>809</v>
      </c>
    </row>
    <row r="96" customHeight="1" spans="1:10">
      <c r="A96" s="164"/>
      <c r="B96" s="165" t="s">
        <v>806</v>
      </c>
      <c r="C96" s="165" t="s">
        <v>624</v>
      </c>
      <c r="D96" s="165" t="s">
        <v>670</v>
      </c>
      <c r="E96" s="165" t="s">
        <v>814</v>
      </c>
      <c r="F96" s="165" t="s">
        <v>713</v>
      </c>
      <c r="G96" s="165" t="s">
        <v>769</v>
      </c>
      <c r="H96" s="165" t="s">
        <v>628</v>
      </c>
      <c r="I96" s="165" t="s">
        <v>629</v>
      </c>
      <c r="J96" s="165" t="s">
        <v>809</v>
      </c>
    </row>
    <row r="97" customHeight="1" spans="1:10">
      <c r="A97" s="164"/>
      <c r="B97" s="165" t="s">
        <v>806</v>
      </c>
      <c r="C97" s="165" t="s">
        <v>624</v>
      </c>
      <c r="D97" s="165" t="s">
        <v>670</v>
      </c>
      <c r="E97" s="165" t="s">
        <v>815</v>
      </c>
      <c r="F97" s="165" t="s">
        <v>713</v>
      </c>
      <c r="G97" s="165" t="s">
        <v>769</v>
      </c>
      <c r="H97" s="165" t="s">
        <v>628</v>
      </c>
      <c r="I97" s="165" t="s">
        <v>629</v>
      </c>
      <c r="J97" s="165" t="s">
        <v>809</v>
      </c>
    </row>
    <row r="98" customHeight="1" spans="1:10">
      <c r="A98" s="164"/>
      <c r="B98" s="165" t="s">
        <v>806</v>
      </c>
      <c r="C98" s="165" t="s">
        <v>624</v>
      </c>
      <c r="D98" s="165" t="s">
        <v>675</v>
      </c>
      <c r="E98" s="165" t="s">
        <v>807</v>
      </c>
      <c r="F98" s="165" t="s">
        <v>713</v>
      </c>
      <c r="G98" s="165" t="s">
        <v>816</v>
      </c>
      <c r="H98" s="165" t="s">
        <v>628</v>
      </c>
      <c r="I98" s="165" t="s">
        <v>629</v>
      </c>
      <c r="J98" s="165" t="s">
        <v>809</v>
      </c>
    </row>
    <row r="99" customHeight="1" spans="1:10">
      <c r="A99" s="164"/>
      <c r="B99" s="165" t="s">
        <v>806</v>
      </c>
      <c r="C99" s="165" t="s">
        <v>624</v>
      </c>
      <c r="D99" s="165" t="s">
        <v>675</v>
      </c>
      <c r="E99" s="165" t="s">
        <v>810</v>
      </c>
      <c r="F99" s="165" t="s">
        <v>713</v>
      </c>
      <c r="G99" s="165" t="s">
        <v>817</v>
      </c>
      <c r="H99" s="165" t="s">
        <v>628</v>
      </c>
      <c r="I99" s="165" t="s">
        <v>629</v>
      </c>
      <c r="J99" s="165" t="s">
        <v>809</v>
      </c>
    </row>
    <row r="100" customHeight="1" spans="1:10">
      <c r="A100" s="164"/>
      <c r="B100" s="165" t="s">
        <v>806</v>
      </c>
      <c r="C100" s="165" t="s">
        <v>624</v>
      </c>
      <c r="D100" s="165" t="s">
        <v>675</v>
      </c>
      <c r="E100" s="165" t="s">
        <v>811</v>
      </c>
      <c r="F100" s="165" t="s">
        <v>713</v>
      </c>
      <c r="G100" s="165" t="s">
        <v>818</v>
      </c>
      <c r="H100" s="165" t="s">
        <v>628</v>
      </c>
      <c r="I100" s="165" t="s">
        <v>629</v>
      </c>
      <c r="J100" s="165" t="s">
        <v>809</v>
      </c>
    </row>
    <row r="101" customHeight="1" spans="1:10">
      <c r="A101" s="164"/>
      <c r="B101" s="165" t="s">
        <v>806</v>
      </c>
      <c r="C101" s="165" t="s">
        <v>624</v>
      </c>
      <c r="D101" s="165" t="s">
        <v>675</v>
      </c>
      <c r="E101" s="165" t="s">
        <v>812</v>
      </c>
      <c r="F101" s="165" t="s">
        <v>713</v>
      </c>
      <c r="G101" s="165" t="s">
        <v>819</v>
      </c>
      <c r="H101" s="165" t="s">
        <v>628</v>
      </c>
      <c r="I101" s="165" t="s">
        <v>629</v>
      </c>
      <c r="J101" s="165" t="s">
        <v>809</v>
      </c>
    </row>
    <row r="102" customHeight="1" spans="1:10">
      <c r="A102" s="164"/>
      <c r="B102" s="165" t="s">
        <v>806</v>
      </c>
      <c r="C102" s="165" t="s">
        <v>624</v>
      </c>
      <c r="D102" s="165" t="s">
        <v>677</v>
      </c>
      <c r="E102" s="165" t="s">
        <v>678</v>
      </c>
      <c r="F102" s="165" t="s">
        <v>676</v>
      </c>
      <c r="G102" s="165" t="s">
        <v>85</v>
      </c>
      <c r="H102" s="165" t="s">
        <v>628</v>
      </c>
      <c r="I102" s="165" t="s">
        <v>629</v>
      </c>
      <c r="J102" s="165" t="s">
        <v>809</v>
      </c>
    </row>
    <row r="103" customHeight="1" spans="1:10">
      <c r="A103" s="164"/>
      <c r="B103" s="165" t="s">
        <v>806</v>
      </c>
      <c r="C103" s="165" t="s">
        <v>681</v>
      </c>
      <c r="D103" s="165" t="s">
        <v>682</v>
      </c>
      <c r="E103" s="165" t="s">
        <v>820</v>
      </c>
      <c r="F103" s="165" t="s">
        <v>713</v>
      </c>
      <c r="G103" s="165" t="s">
        <v>769</v>
      </c>
      <c r="H103" s="165" t="s">
        <v>628</v>
      </c>
      <c r="I103" s="165" t="s">
        <v>629</v>
      </c>
      <c r="J103" s="165" t="s">
        <v>809</v>
      </c>
    </row>
    <row r="104" customHeight="1" spans="1:10">
      <c r="A104" s="164"/>
      <c r="B104" s="165" t="s">
        <v>806</v>
      </c>
      <c r="C104" s="165" t="s">
        <v>690</v>
      </c>
      <c r="D104" s="165" t="s">
        <v>691</v>
      </c>
      <c r="E104" s="165" t="s">
        <v>821</v>
      </c>
      <c r="F104" s="165" t="s">
        <v>627</v>
      </c>
      <c r="G104" s="165" t="s">
        <v>672</v>
      </c>
      <c r="H104" s="165" t="s">
        <v>628</v>
      </c>
      <c r="I104" s="165" t="s">
        <v>629</v>
      </c>
      <c r="J104" s="165" t="s">
        <v>809</v>
      </c>
    </row>
    <row r="105" customHeight="1" spans="1:10">
      <c r="A105" s="164" t="s">
        <v>457</v>
      </c>
      <c r="B105" s="165" t="s">
        <v>822</v>
      </c>
      <c r="C105" s="165" t="s">
        <v>624</v>
      </c>
      <c r="D105" s="165" t="s">
        <v>625</v>
      </c>
      <c r="E105" s="165" t="s">
        <v>823</v>
      </c>
      <c r="F105" s="165" t="s">
        <v>713</v>
      </c>
      <c r="G105" s="165" t="s">
        <v>824</v>
      </c>
      <c r="H105" s="165" t="s">
        <v>628</v>
      </c>
      <c r="I105" s="165" t="s">
        <v>629</v>
      </c>
      <c r="J105" s="165" t="s">
        <v>825</v>
      </c>
    </row>
    <row r="106" customHeight="1" spans="1:10">
      <c r="A106" s="164"/>
      <c r="B106" s="165" t="s">
        <v>822</v>
      </c>
      <c r="C106" s="165" t="s">
        <v>624</v>
      </c>
      <c r="D106" s="165" t="s">
        <v>625</v>
      </c>
      <c r="E106" s="165" t="s">
        <v>826</v>
      </c>
      <c r="F106" s="165" t="s">
        <v>713</v>
      </c>
      <c r="G106" s="165" t="s">
        <v>827</v>
      </c>
      <c r="H106" s="165" t="s">
        <v>628</v>
      </c>
      <c r="I106" s="165" t="s">
        <v>629</v>
      </c>
      <c r="J106" s="165" t="s">
        <v>825</v>
      </c>
    </row>
    <row r="107" customHeight="1" spans="1:10">
      <c r="A107" s="164"/>
      <c r="B107" s="165" t="s">
        <v>822</v>
      </c>
      <c r="C107" s="165" t="s">
        <v>624</v>
      </c>
      <c r="D107" s="165" t="s">
        <v>625</v>
      </c>
      <c r="E107" s="165" t="s">
        <v>828</v>
      </c>
      <c r="F107" s="165" t="s">
        <v>713</v>
      </c>
      <c r="G107" s="165" t="s">
        <v>829</v>
      </c>
      <c r="H107" s="165" t="s">
        <v>628</v>
      </c>
      <c r="I107" s="165" t="s">
        <v>629</v>
      </c>
      <c r="J107" s="165" t="s">
        <v>825</v>
      </c>
    </row>
    <row r="108" customHeight="1" spans="1:10">
      <c r="A108" s="164"/>
      <c r="B108" s="165" t="s">
        <v>822</v>
      </c>
      <c r="C108" s="165" t="s">
        <v>624</v>
      </c>
      <c r="D108" s="165" t="s">
        <v>670</v>
      </c>
      <c r="E108" s="165" t="s">
        <v>830</v>
      </c>
      <c r="F108" s="165" t="s">
        <v>627</v>
      </c>
      <c r="G108" s="165" t="s">
        <v>672</v>
      </c>
      <c r="H108" s="165" t="s">
        <v>628</v>
      </c>
      <c r="I108" s="165" t="s">
        <v>685</v>
      </c>
      <c r="J108" s="165" t="s">
        <v>825</v>
      </c>
    </row>
    <row r="109" customHeight="1" spans="1:10">
      <c r="A109" s="164"/>
      <c r="B109" s="165" t="s">
        <v>822</v>
      </c>
      <c r="C109" s="165" t="s">
        <v>624</v>
      </c>
      <c r="D109" s="165" t="s">
        <v>675</v>
      </c>
      <c r="E109" s="165" t="s">
        <v>831</v>
      </c>
      <c r="F109" s="165" t="s">
        <v>627</v>
      </c>
      <c r="G109" s="165" t="s">
        <v>832</v>
      </c>
      <c r="H109" s="165" t="s">
        <v>628</v>
      </c>
      <c r="I109" s="165" t="s">
        <v>629</v>
      </c>
      <c r="J109" s="165" t="s">
        <v>825</v>
      </c>
    </row>
    <row r="110" customHeight="1" spans="1:10">
      <c r="A110" s="164"/>
      <c r="B110" s="165" t="s">
        <v>822</v>
      </c>
      <c r="C110" s="165" t="s">
        <v>624</v>
      </c>
      <c r="D110" s="165" t="s">
        <v>677</v>
      </c>
      <c r="E110" s="165" t="s">
        <v>678</v>
      </c>
      <c r="F110" s="165" t="s">
        <v>676</v>
      </c>
      <c r="G110" s="165" t="s">
        <v>84</v>
      </c>
      <c r="H110" s="165" t="s">
        <v>628</v>
      </c>
      <c r="I110" s="165" t="s">
        <v>629</v>
      </c>
      <c r="J110" s="165" t="s">
        <v>825</v>
      </c>
    </row>
    <row r="111" customHeight="1" spans="1:10">
      <c r="A111" s="164"/>
      <c r="B111" s="165" t="s">
        <v>822</v>
      </c>
      <c r="C111" s="165" t="s">
        <v>681</v>
      </c>
      <c r="D111" s="165" t="s">
        <v>682</v>
      </c>
      <c r="E111" s="165" t="s">
        <v>833</v>
      </c>
      <c r="F111" s="165" t="s">
        <v>713</v>
      </c>
      <c r="G111" s="165" t="s">
        <v>769</v>
      </c>
      <c r="H111" s="165" t="s">
        <v>628</v>
      </c>
      <c r="I111" s="165" t="s">
        <v>685</v>
      </c>
      <c r="J111" s="165" t="s">
        <v>825</v>
      </c>
    </row>
    <row r="112" customHeight="1" spans="1:10">
      <c r="A112" s="164"/>
      <c r="B112" s="165" t="s">
        <v>822</v>
      </c>
      <c r="C112" s="165" t="s">
        <v>681</v>
      </c>
      <c r="D112" s="165" t="s">
        <v>754</v>
      </c>
      <c r="E112" s="165" t="s">
        <v>834</v>
      </c>
      <c r="F112" s="165" t="s">
        <v>713</v>
      </c>
      <c r="G112" s="165" t="s">
        <v>769</v>
      </c>
      <c r="H112" s="165" t="s">
        <v>628</v>
      </c>
      <c r="I112" s="165" t="s">
        <v>685</v>
      </c>
      <c r="J112" s="165" t="s">
        <v>825</v>
      </c>
    </row>
    <row r="113" customHeight="1" spans="1:10">
      <c r="A113" s="164"/>
      <c r="B113" s="165" t="s">
        <v>822</v>
      </c>
      <c r="C113" s="165" t="s">
        <v>690</v>
      </c>
      <c r="D113" s="165" t="s">
        <v>691</v>
      </c>
      <c r="E113" s="165" t="s">
        <v>835</v>
      </c>
      <c r="F113" s="165" t="s">
        <v>713</v>
      </c>
      <c r="G113" s="165" t="s">
        <v>684</v>
      </c>
      <c r="H113" s="165" t="s">
        <v>628</v>
      </c>
      <c r="I113" s="165" t="s">
        <v>685</v>
      </c>
      <c r="J113" s="165" t="s">
        <v>825</v>
      </c>
    </row>
    <row r="114" customHeight="1" spans="1:10">
      <c r="A114" s="164" t="s">
        <v>583</v>
      </c>
      <c r="B114" s="165" t="s">
        <v>836</v>
      </c>
      <c r="C114" s="165" t="s">
        <v>624</v>
      </c>
      <c r="D114" s="165" t="s">
        <v>625</v>
      </c>
      <c r="E114" s="165" t="s">
        <v>583</v>
      </c>
      <c r="F114" s="165" t="s">
        <v>627</v>
      </c>
      <c r="G114" s="165" t="s">
        <v>83</v>
      </c>
      <c r="H114" s="165" t="s">
        <v>628</v>
      </c>
      <c r="I114" s="165" t="s">
        <v>629</v>
      </c>
      <c r="J114" s="165" t="s">
        <v>583</v>
      </c>
    </row>
    <row r="115" customHeight="1" spans="1:10">
      <c r="A115" s="164"/>
      <c r="B115" s="165" t="s">
        <v>836</v>
      </c>
      <c r="C115" s="165" t="s">
        <v>624</v>
      </c>
      <c r="D115" s="165" t="s">
        <v>670</v>
      </c>
      <c r="E115" s="165" t="s">
        <v>583</v>
      </c>
      <c r="F115" s="165" t="s">
        <v>713</v>
      </c>
      <c r="G115" s="165" t="s">
        <v>684</v>
      </c>
      <c r="H115" s="165" t="s">
        <v>628</v>
      </c>
      <c r="I115" s="165" t="s">
        <v>685</v>
      </c>
      <c r="J115" s="165" t="s">
        <v>583</v>
      </c>
    </row>
    <row r="116" customHeight="1" spans="1:10">
      <c r="A116" s="164"/>
      <c r="B116" s="165" t="s">
        <v>836</v>
      </c>
      <c r="C116" s="165" t="s">
        <v>624</v>
      </c>
      <c r="D116" s="165" t="s">
        <v>675</v>
      </c>
      <c r="E116" s="165" t="s">
        <v>583</v>
      </c>
      <c r="F116" s="165" t="s">
        <v>627</v>
      </c>
      <c r="G116" s="165" t="s">
        <v>837</v>
      </c>
      <c r="H116" s="165" t="s">
        <v>628</v>
      </c>
      <c r="I116" s="165" t="s">
        <v>629</v>
      </c>
      <c r="J116" s="165" t="s">
        <v>583</v>
      </c>
    </row>
    <row r="117" customHeight="1" spans="1:10">
      <c r="A117" s="164"/>
      <c r="B117" s="165" t="s">
        <v>836</v>
      </c>
      <c r="C117" s="165" t="s">
        <v>624</v>
      </c>
      <c r="D117" s="165" t="s">
        <v>677</v>
      </c>
      <c r="E117" s="165" t="s">
        <v>705</v>
      </c>
      <c r="F117" s="165" t="s">
        <v>627</v>
      </c>
      <c r="G117" s="165" t="s">
        <v>838</v>
      </c>
      <c r="H117" s="165" t="s">
        <v>628</v>
      </c>
      <c r="I117" s="165" t="s">
        <v>629</v>
      </c>
      <c r="J117" s="165" t="s">
        <v>583</v>
      </c>
    </row>
    <row r="118" customHeight="1" spans="1:10">
      <c r="A118" s="164"/>
      <c r="B118" s="165" t="s">
        <v>836</v>
      </c>
      <c r="C118" s="165" t="s">
        <v>681</v>
      </c>
      <c r="D118" s="165" t="s">
        <v>682</v>
      </c>
      <c r="E118" s="165" t="s">
        <v>583</v>
      </c>
      <c r="F118" s="165" t="s">
        <v>713</v>
      </c>
      <c r="G118" s="165" t="s">
        <v>769</v>
      </c>
      <c r="H118" s="165" t="s">
        <v>628</v>
      </c>
      <c r="I118" s="165" t="s">
        <v>685</v>
      </c>
      <c r="J118" s="165" t="s">
        <v>583</v>
      </c>
    </row>
    <row r="119" customHeight="1" spans="1:10">
      <c r="A119" s="164"/>
      <c r="B119" s="165" t="s">
        <v>836</v>
      </c>
      <c r="C119" s="165" t="s">
        <v>690</v>
      </c>
      <c r="D119" s="165" t="s">
        <v>691</v>
      </c>
      <c r="E119" s="165" t="s">
        <v>758</v>
      </c>
      <c r="F119" s="165" t="s">
        <v>713</v>
      </c>
      <c r="G119" s="165" t="s">
        <v>684</v>
      </c>
      <c r="H119" s="165" t="s">
        <v>628</v>
      </c>
      <c r="I119" s="165" t="s">
        <v>685</v>
      </c>
      <c r="J119" s="165" t="s">
        <v>583</v>
      </c>
    </row>
    <row r="120" customHeight="1" spans="1:10">
      <c r="A120" s="164" t="s">
        <v>463</v>
      </c>
      <c r="B120" s="165" t="s">
        <v>839</v>
      </c>
      <c r="C120" s="165" t="s">
        <v>624</v>
      </c>
      <c r="D120" s="165" t="s">
        <v>625</v>
      </c>
      <c r="E120" s="165" t="s">
        <v>840</v>
      </c>
      <c r="F120" s="165" t="s">
        <v>713</v>
      </c>
      <c r="G120" s="165" t="s">
        <v>841</v>
      </c>
      <c r="H120" s="165" t="s">
        <v>628</v>
      </c>
      <c r="I120" s="165" t="s">
        <v>629</v>
      </c>
      <c r="J120" s="165" t="s">
        <v>842</v>
      </c>
    </row>
    <row r="121" customHeight="1" spans="1:10">
      <c r="A121" s="164"/>
      <c r="B121" s="165" t="s">
        <v>839</v>
      </c>
      <c r="C121" s="165" t="s">
        <v>624</v>
      </c>
      <c r="D121" s="165" t="s">
        <v>670</v>
      </c>
      <c r="E121" s="165" t="s">
        <v>843</v>
      </c>
      <c r="F121" s="165" t="s">
        <v>713</v>
      </c>
      <c r="G121" s="165" t="s">
        <v>94</v>
      </c>
      <c r="H121" s="165" t="s">
        <v>628</v>
      </c>
      <c r="I121" s="165" t="s">
        <v>629</v>
      </c>
      <c r="J121" s="165" t="s">
        <v>844</v>
      </c>
    </row>
    <row r="122" customHeight="1" spans="1:10">
      <c r="A122" s="164"/>
      <c r="B122" s="165" t="s">
        <v>839</v>
      </c>
      <c r="C122" s="165" t="s">
        <v>624</v>
      </c>
      <c r="D122" s="165" t="s">
        <v>675</v>
      </c>
      <c r="E122" s="165" t="s">
        <v>845</v>
      </c>
      <c r="F122" s="165" t="s">
        <v>676</v>
      </c>
      <c r="G122" s="165" t="s">
        <v>94</v>
      </c>
      <c r="H122" s="165" t="s">
        <v>628</v>
      </c>
      <c r="I122" s="165" t="s">
        <v>629</v>
      </c>
      <c r="J122" s="165" t="s">
        <v>846</v>
      </c>
    </row>
    <row r="123" customHeight="1" spans="1:10">
      <c r="A123" s="164"/>
      <c r="B123" s="165" t="s">
        <v>839</v>
      </c>
      <c r="C123" s="165" t="s">
        <v>624</v>
      </c>
      <c r="D123" s="165" t="s">
        <v>677</v>
      </c>
      <c r="E123" s="165" t="s">
        <v>678</v>
      </c>
      <c r="F123" s="165" t="s">
        <v>627</v>
      </c>
      <c r="G123" s="165" t="s">
        <v>847</v>
      </c>
      <c r="H123" s="165" t="s">
        <v>628</v>
      </c>
      <c r="I123" s="165" t="s">
        <v>629</v>
      </c>
      <c r="J123" s="165" t="s">
        <v>848</v>
      </c>
    </row>
    <row r="124" customHeight="1" spans="1:10">
      <c r="A124" s="164"/>
      <c r="B124" s="165" t="s">
        <v>839</v>
      </c>
      <c r="C124" s="165" t="s">
        <v>681</v>
      </c>
      <c r="D124" s="165" t="s">
        <v>682</v>
      </c>
      <c r="E124" s="165" t="s">
        <v>849</v>
      </c>
      <c r="F124" s="165" t="s">
        <v>713</v>
      </c>
      <c r="G124" s="165" t="s">
        <v>83</v>
      </c>
      <c r="H124" s="165" t="s">
        <v>628</v>
      </c>
      <c r="I124" s="165" t="s">
        <v>629</v>
      </c>
      <c r="J124" s="165" t="s">
        <v>850</v>
      </c>
    </row>
    <row r="125" customHeight="1" spans="1:10">
      <c r="A125" s="164"/>
      <c r="B125" s="165" t="s">
        <v>839</v>
      </c>
      <c r="C125" s="165" t="s">
        <v>681</v>
      </c>
      <c r="D125" s="165" t="s">
        <v>687</v>
      </c>
      <c r="E125" s="165" t="s">
        <v>851</v>
      </c>
      <c r="F125" s="165" t="s">
        <v>713</v>
      </c>
      <c r="G125" s="165" t="s">
        <v>84</v>
      </c>
      <c r="H125" s="165" t="s">
        <v>628</v>
      </c>
      <c r="I125" s="165" t="s">
        <v>629</v>
      </c>
      <c r="J125" s="165" t="s">
        <v>852</v>
      </c>
    </row>
    <row r="126" customHeight="1" spans="1:10">
      <c r="A126" s="164"/>
      <c r="B126" s="165" t="s">
        <v>839</v>
      </c>
      <c r="C126" s="165" t="s">
        <v>690</v>
      </c>
      <c r="D126" s="165" t="s">
        <v>691</v>
      </c>
      <c r="E126" s="165" t="s">
        <v>853</v>
      </c>
      <c r="F126" s="165" t="s">
        <v>713</v>
      </c>
      <c r="G126" s="165" t="s">
        <v>778</v>
      </c>
      <c r="H126" s="165" t="s">
        <v>628</v>
      </c>
      <c r="I126" s="165" t="s">
        <v>685</v>
      </c>
      <c r="J126" s="165" t="s">
        <v>854</v>
      </c>
    </row>
    <row r="127" customHeight="1" spans="1:10">
      <c r="A127" s="164" t="s">
        <v>535</v>
      </c>
      <c r="B127" s="166" t="s">
        <v>855</v>
      </c>
      <c r="C127" s="165" t="s">
        <v>624</v>
      </c>
      <c r="D127" s="165" t="s">
        <v>625</v>
      </c>
      <c r="E127" s="165" t="s">
        <v>856</v>
      </c>
      <c r="F127" s="165" t="s">
        <v>627</v>
      </c>
      <c r="G127" s="165" t="s">
        <v>857</v>
      </c>
      <c r="H127" s="165" t="s">
        <v>628</v>
      </c>
      <c r="I127" s="165" t="s">
        <v>629</v>
      </c>
      <c r="J127" s="165" t="s">
        <v>856</v>
      </c>
    </row>
    <row r="128" customHeight="1" spans="1:10">
      <c r="A128" s="164"/>
      <c r="B128" s="166"/>
      <c r="C128" s="165" t="s">
        <v>624</v>
      </c>
      <c r="D128" s="165" t="s">
        <v>670</v>
      </c>
      <c r="E128" s="165" t="s">
        <v>717</v>
      </c>
      <c r="F128" s="165" t="s">
        <v>627</v>
      </c>
      <c r="G128" s="165" t="s">
        <v>672</v>
      </c>
      <c r="H128" s="165" t="s">
        <v>628</v>
      </c>
      <c r="I128" s="165" t="s">
        <v>629</v>
      </c>
      <c r="J128" s="165" t="s">
        <v>717</v>
      </c>
    </row>
    <row r="129" customHeight="1" spans="1:10">
      <c r="A129" s="164"/>
      <c r="B129" s="166"/>
      <c r="C129" s="165" t="s">
        <v>624</v>
      </c>
      <c r="D129" s="165" t="s">
        <v>675</v>
      </c>
      <c r="E129" s="165" t="s">
        <v>718</v>
      </c>
      <c r="F129" s="165" t="s">
        <v>676</v>
      </c>
      <c r="G129" s="165" t="s">
        <v>93</v>
      </c>
      <c r="H129" s="165" t="s">
        <v>628</v>
      </c>
      <c r="I129" s="165" t="s">
        <v>629</v>
      </c>
      <c r="J129" s="165" t="s">
        <v>718</v>
      </c>
    </row>
    <row r="130" customHeight="1" spans="1:10">
      <c r="A130" s="164"/>
      <c r="B130" s="166"/>
      <c r="C130" s="165" t="s">
        <v>624</v>
      </c>
      <c r="D130" s="165" t="s">
        <v>677</v>
      </c>
      <c r="E130" s="165" t="s">
        <v>678</v>
      </c>
      <c r="F130" s="165" t="s">
        <v>627</v>
      </c>
      <c r="G130" s="165" t="s">
        <v>776</v>
      </c>
      <c r="H130" s="165" t="s">
        <v>628</v>
      </c>
      <c r="I130" s="165" t="s">
        <v>629</v>
      </c>
      <c r="J130" s="165" t="s">
        <v>535</v>
      </c>
    </row>
    <row r="131" customHeight="1" spans="1:10">
      <c r="A131" s="164"/>
      <c r="B131" s="166"/>
      <c r="C131" s="165" t="s">
        <v>681</v>
      </c>
      <c r="D131" s="165" t="s">
        <v>682</v>
      </c>
      <c r="E131" s="165" t="s">
        <v>784</v>
      </c>
      <c r="F131" s="165" t="s">
        <v>627</v>
      </c>
      <c r="G131" s="165" t="s">
        <v>672</v>
      </c>
      <c r="H131" s="165" t="s">
        <v>628</v>
      </c>
      <c r="I131" s="165" t="s">
        <v>685</v>
      </c>
      <c r="J131" s="165" t="s">
        <v>722</v>
      </c>
    </row>
    <row r="132" customHeight="1" spans="1:10">
      <c r="A132" s="164"/>
      <c r="B132" s="166"/>
      <c r="C132" s="165" t="s">
        <v>690</v>
      </c>
      <c r="D132" s="165" t="s">
        <v>691</v>
      </c>
      <c r="E132" s="165" t="s">
        <v>785</v>
      </c>
      <c r="F132" s="165" t="s">
        <v>627</v>
      </c>
      <c r="G132" s="165" t="s">
        <v>672</v>
      </c>
      <c r="H132" s="165" t="s">
        <v>628</v>
      </c>
      <c r="I132" s="165" t="s">
        <v>685</v>
      </c>
      <c r="J132" s="165" t="s">
        <v>722</v>
      </c>
    </row>
    <row r="133" customHeight="1" spans="1:10">
      <c r="A133" s="164" t="s">
        <v>524</v>
      </c>
      <c r="B133" s="165" t="s">
        <v>858</v>
      </c>
      <c r="C133" s="165" t="s">
        <v>624</v>
      </c>
      <c r="D133" s="165" t="s">
        <v>625</v>
      </c>
      <c r="E133" s="165" t="s">
        <v>859</v>
      </c>
      <c r="F133" s="165" t="s">
        <v>627</v>
      </c>
      <c r="G133" s="165" t="s">
        <v>860</v>
      </c>
      <c r="H133" s="165" t="s">
        <v>628</v>
      </c>
      <c r="I133" s="165" t="s">
        <v>629</v>
      </c>
      <c r="J133" s="165" t="s">
        <v>859</v>
      </c>
    </row>
    <row r="134" customHeight="1" spans="1:10">
      <c r="A134" s="164"/>
      <c r="B134" s="165" t="s">
        <v>858</v>
      </c>
      <c r="C134" s="165" t="s">
        <v>624</v>
      </c>
      <c r="D134" s="165" t="s">
        <v>625</v>
      </c>
      <c r="E134" s="165" t="s">
        <v>861</v>
      </c>
      <c r="F134" s="165" t="s">
        <v>627</v>
      </c>
      <c r="G134" s="165" t="s">
        <v>96</v>
      </c>
      <c r="H134" s="165" t="s">
        <v>628</v>
      </c>
      <c r="I134" s="165" t="s">
        <v>629</v>
      </c>
      <c r="J134" s="165" t="s">
        <v>861</v>
      </c>
    </row>
    <row r="135" customHeight="1" spans="1:10">
      <c r="A135" s="164"/>
      <c r="B135" s="165" t="s">
        <v>858</v>
      </c>
      <c r="C135" s="165" t="s">
        <v>624</v>
      </c>
      <c r="D135" s="165" t="s">
        <v>625</v>
      </c>
      <c r="E135" s="165" t="s">
        <v>862</v>
      </c>
      <c r="F135" s="165" t="s">
        <v>627</v>
      </c>
      <c r="G135" s="165" t="s">
        <v>83</v>
      </c>
      <c r="H135" s="165" t="s">
        <v>628</v>
      </c>
      <c r="I135" s="165" t="s">
        <v>629</v>
      </c>
      <c r="J135" s="165" t="s">
        <v>862</v>
      </c>
    </row>
    <row r="136" customHeight="1" spans="1:10">
      <c r="A136" s="164"/>
      <c r="B136" s="165" t="s">
        <v>858</v>
      </c>
      <c r="C136" s="165" t="s">
        <v>624</v>
      </c>
      <c r="D136" s="165" t="s">
        <v>670</v>
      </c>
      <c r="E136" s="165" t="s">
        <v>863</v>
      </c>
      <c r="F136" s="165" t="s">
        <v>627</v>
      </c>
      <c r="G136" s="165" t="s">
        <v>672</v>
      </c>
      <c r="H136" s="165" t="s">
        <v>628</v>
      </c>
      <c r="I136" s="165" t="s">
        <v>629</v>
      </c>
      <c r="J136" s="165" t="s">
        <v>863</v>
      </c>
    </row>
    <row r="137" customHeight="1" spans="1:10">
      <c r="A137" s="164"/>
      <c r="B137" s="165" t="s">
        <v>858</v>
      </c>
      <c r="C137" s="165" t="s">
        <v>624</v>
      </c>
      <c r="D137" s="165" t="s">
        <v>675</v>
      </c>
      <c r="E137" s="165" t="s">
        <v>864</v>
      </c>
      <c r="F137" s="165" t="s">
        <v>627</v>
      </c>
      <c r="G137" s="165" t="s">
        <v>94</v>
      </c>
      <c r="H137" s="165" t="s">
        <v>628</v>
      </c>
      <c r="I137" s="165" t="s">
        <v>629</v>
      </c>
      <c r="J137" s="165" t="s">
        <v>864</v>
      </c>
    </row>
    <row r="138" customHeight="1" spans="1:10">
      <c r="A138" s="164"/>
      <c r="B138" s="165" t="s">
        <v>858</v>
      </c>
      <c r="C138" s="165" t="s">
        <v>624</v>
      </c>
      <c r="D138" s="165" t="s">
        <v>677</v>
      </c>
      <c r="E138" s="165" t="s">
        <v>705</v>
      </c>
      <c r="F138" s="165" t="s">
        <v>627</v>
      </c>
      <c r="G138" s="165" t="s">
        <v>865</v>
      </c>
      <c r="H138" s="165" t="s">
        <v>628</v>
      </c>
      <c r="I138" s="165" t="s">
        <v>629</v>
      </c>
      <c r="J138" s="165" t="s">
        <v>524</v>
      </c>
    </row>
    <row r="139" customHeight="1" spans="1:10">
      <c r="A139" s="164"/>
      <c r="B139" s="165" t="s">
        <v>858</v>
      </c>
      <c r="C139" s="165" t="s">
        <v>681</v>
      </c>
      <c r="D139" s="165" t="s">
        <v>682</v>
      </c>
      <c r="E139" s="165" t="s">
        <v>866</v>
      </c>
      <c r="F139" s="165" t="s">
        <v>713</v>
      </c>
      <c r="G139" s="165" t="s">
        <v>672</v>
      </c>
      <c r="H139" s="165" t="s">
        <v>628</v>
      </c>
      <c r="I139" s="165" t="s">
        <v>685</v>
      </c>
      <c r="J139" s="165" t="s">
        <v>866</v>
      </c>
    </row>
    <row r="140" customHeight="1" spans="1:10">
      <c r="A140" s="164"/>
      <c r="B140" s="165" t="s">
        <v>858</v>
      </c>
      <c r="C140" s="165" t="s">
        <v>690</v>
      </c>
      <c r="D140" s="165" t="s">
        <v>691</v>
      </c>
      <c r="E140" s="165" t="s">
        <v>867</v>
      </c>
      <c r="F140" s="165" t="s">
        <v>627</v>
      </c>
      <c r="G140" s="165" t="s">
        <v>778</v>
      </c>
      <c r="H140" s="165" t="s">
        <v>628</v>
      </c>
      <c r="I140" s="165" t="s">
        <v>685</v>
      </c>
      <c r="J140" s="165" t="s">
        <v>867</v>
      </c>
    </row>
    <row r="141" customHeight="1" spans="1:10">
      <c r="A141" s="164" t="s">
        <v>489</v>
      </c>
      <c r="B141" s="165" t="s">
        <v>868</v>
      </c>
      <c r="C141" s="165" t="s">
        <v>624</v>
      </c>
      <c r="D141" s="165" t="s">
        <v>625</v>
      </c>
      <c r="E141" s="165" t="s">
        <v>869</v>
      </c>
      <c r="F141" s="165" t="s">
        <v>713</v>
      </c>
      <c r="G141" s="165" t="s">
        <v>83</v>
      </c>
      <c r="H141" s="165" t="s">
        <v>628</v>
      </c>
      <c r="I141" s="165" t="s">
        <v>629</v>
      </c>
      <c r="J141" s="165" t="s">
        <v>869</v>
      </c>
    </row>
    <row r="142" customHeight="1" spans="1:10">
      <c r="A142" s="164"/>
      <c r="B142" s="165" t="s">
        <v>868</v>
      </c>
      <c r="C142" s="165" t="s">
        <v>624</v>
      </c>
      <c r="D142" s="165" t="s">
        <v>625</v>
      </c>
      <c r="E142" s="165" t="s">
        <v>870</v>
      </c>
      <c r="F142" s="165" t="s">
        <v>627</v>
      </c>
      <c r="G142" s="165" t="s">
        <v>90</v>
      </c>
      <c r="H142" s="165" t="s">
        <v>628</v>
      </c>
      <c r="I142" s="165" t="s">
        <v>629</v>
      </c>
      <c r="J142" s="165" t="s">
        <v>870</v>
      </c>
    </row>
    <row r="143" customHeight="1" spans="1:10">
      <c r="A143" s="164"/>
      <c r="B143" s="165" t="s">
        <v>868</v>
      </c>
      <c r="C143" s="165" t="s">
        <v>624</v>
      </c>
      <c r="D143" s="165" t="s">
        <v>670</v>
      </c>
      <c r="E143" s="165" t="s">
        <v>871</v>
      </c>
      <c r="F143" s="165" t="s">
        <v>713</v>
      </c>
      <c r="G143" s="165" t="s">
        <v>769</v>
      </c>
      <c r="H143" s="165" t="s">
        <v>628</v>
      </c>
      <c r="I143" s="165" t="s">
        <v>685</v>
      </c>
      <c r="J143" s="165" t="s">
        <v>871</v>
      </c>
    </row>
    <row r="144" customHeight="1" spans="1:10">
      <c r="A144" s="164"/>
      <c r="B144" s="165" t="s">
        <v>868</v>
      </c>
      <c r="C144" s="165" t="s">
        <v>624</v>
      </c>
      <c r="D144" s="165" t="s">
        <v>670</v>
      </c>
      <c r="E144" s="165" t="s">
        <v>872</v>
      </c>
      <c r="F144" s="165" t="s">
        <v>627</v>
      </c>
      <c r="G144" s="165" t="s">
        <v>672</v>
      </c>
      <c r="H144" s="165" t="s">
        <v>628</v>
      </c>
      <c r="I144" s="165" t="s">
        <v>685</v>
      </c>
      <c r="J144" s="165" t="s">
        <v>872</v>
      </c>
    </row>
    <row r="145" customHeight="1" spans="1:10">
      <c r="A145" s="164"/>
      <c r="B145" s="165" t="s">
        <v>868</v>
      </c>
      <c r="C145" s="165" t="s">
        <v>624</v>
      </c>
      <c r="D145" s="165" t="s">
        <v>675</v>
      </c>
      <c r="E145" s="165" t="s">
        <v>869</v>
      </c>
      <c r="F145" s="165" t="s">
        <v>713</v>
      </c>
      <c r="G145" s="165" t="s">
        <v>83</v>
      </c>
      <c r="H145" s="165" t="s">
        <v>628</v>
      </c>
      <c r="I145" s="165" t="s">
        <v>629</v>
      </c>
      <c r="J145" s="165" t="s">
        <v>869</v>
      </c>
    </row>
    <row r="146" customHeight="1" spans="1:10">
      <c r="A146" s="164"/>
      <c r="B146" s="165" t="s">
        <v>868</v>
      </c>
      <c r="C146" s="165" t="s">
        <v>624</v>
      </c>
      <c r="D146" s="165" t="s">
        <v>675</v>
      </c>
      <c r="E146" s="165" t="s">
        <v>873</v>
      </c>
      <c r="F146" s="165" t="s">
        <v>627</v>
      </c>
      <c r="G146" s="165" t="s">
        <v>94</v>
      </c>
      <c r="H146" s="165" t="s">
        <v>628</v>
      </c>
      <c r="I146" s="165" t="s">
        <v>629</v>
      </c>
      <c r="J146" s="165" t="s">
        <v>873</v>
      </c>
    </row>
    <row r="147" customHeight="1" spans="1:10">
      <c r="A147" s="164"/>
      <c r="B147" s="165" t="s">
        <v>868</v>
      </c>
      <c r="C147" s="165" t="s">
        <v>624</v>
      </c>
      <c r="D147" s="165" t="s">
        <v>677</v>
      </c>
      <c r="E147" s="165" t="s">
        <v>705</v>
      </c>
      <c r="F147" s="165" t="s">
        <v>627</v>
      </c>
      <c r="G147" s="165" t="s">
        <v>719</v>
      </c>
      <c r="H147" s="165" t="s">
        <v>628</v>
      </c>
      <c r="I147" s="165" t="s">
        <v>629</v>
      </c>
      <c r="J147" s="165" t="s">
        <v>874</v>
      </c>
    </row>
    <row r="148" customHeight="1" spans="1:10">
      <c r="A148" s="164"/>
      <c r="B148" s="165" t="s">
        <v>868</v>
      </c>
      <c r="C148" s="165" t="s">
        <v>681</v>
      </c>
      <c r="D148" s="165" t="s">
        <v>682</v>
      </c>
      <c r="E148" s="165" t="s">
        <v>875</v>
      </c>
      <c r="F148" s="165" t="s">
        <v>713</v>
      </c>
      <c r="G148" s="165" t="s">
        <v>769</v>
      </c>
      <c r="H148" s="165" t="s">
        <v>628</v>
      </c>
      <c r="I148" s="165" t="s">
        <v>685</v>
      </c>
      <c r="J148" s="165" t="s">
        <v>875</v>
      </c>
    </row>
    <row r="149" customHeight="1" spans="1:10">
      <c r="A149" s="164"/>
      <c r="B149" s="165" t="s">
        <v>868</v>
      </c>
      <c r="C149" s="165" t="s">
        <v>681</v>
      </c>
      <c r="D149" s="165" t="s">
        <v>687</v>
      </c>
      <c r="E149" s="165" t="s">
        <v>875</v>
      </c>
      <c r="F149" s="165" t="s">
        <v>713</v>
      </c>
      <c r="G149" s="165" t="s">
        <v>769</v>
      </c>
      <c r="H149" s="165" t="s">
        <v>628</v>
      </c>
      <c r="I149" s="165" t="s">
        <v>685</v>
      </c>
      <c r="J149" s="165" t="s">
        <v>875</v>
      </c>
    </row>
    <row r="150" customHeight="1" spans="1:10">
      <c r="A150" s="164"/>
      <c r="B150" s="165" t="s">
        <v>868</v>
      </c>
      <c r="C150" s="165" t="s">
        <v>690</v>
      </c>
      <c r="D150" s="165" t="s">
        <v>691</v>
      </c>
      <c r="E150" s="165" t="s">
        <v>876</v>
      </c>
      <c r="F150" s="165" t="s">
        <v>713</v>
      </c>
      <c r="G150" s="165" t="s">
        <v>778</v>
      </c>
      <c r="H150" s="165" t="s">
        <v>628</v>
      </c>
      <c r="I150" s="165" t="s">
        <v>685</v>
      </c>
      <c r="J150" s="165" t="s">
        <v>876</v>
      </c>
    </row>
    <row r="151" customHeight="1" spans="1:10">
      <c r="A151" s="164" t="s">
        <v>555</v>
      </c>
      <c r="B151" s="165" t="s">
        <v>877</v>
      </c>
      <c r="C151" s="165" t="s">
        <v>624</v>
      </c>
      <c r="D151" s="165" t="s">
        <v>625</v>
      </c>
      <c r="E151" s="165" t="s">
        <v>878</v>
      </c>
      <c r="F151" s="165" t="s">
        <v>627</v>
      </c>
      <c r="G151" s="165" t="s">
        <v>732</v>
      </c>
      <c r="H151" s="165" t="s">
        <v>628</v>
      </c>
      <c r="I151" s="165" t="s">
        <v>629</v>
      </c>
      <c r="J151" s="165" t="s">
        <v>879</v>
      </c>
    </row>
    <row r="152" customHeight="1" spans="1:10">
      <c r="A152" s="164"/>
      <c r="B152" s="165" t="s">
        <v>877</v>
      </c>
      <c r="C152" s="165" t="s">
        <v>624</v>
      </c>
      <c r="D152" s="165" t="s">
        <v>625</v>
      </c>
      <c r="E152" s="165" t="s">
        <v>880</v>
      </c>
      <c r="F152" s="165" t="s">
        <v>713</v>
      </c>
      <c r="G152" s="165" t="s">
        <v>732</v>
      </c>
      <c r="H152" s="165" t="s">
        <v>628</v>
      </c>
      <c r="I152" s="165" t="s">
        <v>629</v>
      </c>
      <c r="J152" s="165" t="s">
        <v>881</v>
      </c>
    </row>
    <row r="153" customHeight="1" spans="1:10">
      <c r="A153" s="164"/>
      <c r="B153" s="165" t="s">
        <v>877</v>
      </c>
      <c r="C153" s="165" t="s">
        <v>624</v>
      </c>
      <c r="D153" s="165" t="s">
        <v>625</v>
      </c>
      <c r="E153" s="165" t="s">
        <v>882</v>
      </c>
      <c r="F153" s="165" t="s">
        <v>676</v>
      </c>
      <c r="G153" s="165" t="s">
        <v>672</v>
      </c>
      <c r="H153" s="165" t="s">
        <v>628</v>
      </c>
      <c r="I153" s="165" t="s">
        <v>629</v>
      </c>
      <c r="J153" s="165" t="s">
        <v>882</v>
      </c>
    </row>
    <row r="154" customHeight="1" spans="1:10">
      <c r="A154" s="164"/>
      <c r="B154" s="165" t="s">
        <v>877</v>
      </c>
      <c r="C154" s="165" t="s">
        <v>624</v>
      </c>
      <c r="D154" s="165" t="s">
        <v>625</v>
      </c>
      <c r="E154" s="165" t="s">
        <v>883</v>
      </c>
      <c r="F154" s="165" t="s">
        <v>627</v>
      </c>
      <c r="G154" s="165" t="s">
        <v>89</v>
      </c>
      <c r="H154" s="165" t="s">
        <v>628</v>
      </c>
      <c r="I154" s="165" t="s">
        <v>629</v>
      </c>
      <c r="J154" s="165" t="s">
        <v>883</v>
      </c>
    </row>
    <row r="155" customHeight="1" spans="1:10">
      <c r="A155" s="164"/>
      <c r="B155" s="165" t="s">
        <v>877</v>
      </c>
      <c r="C155" s="165" t="s">
        <v>624</v>
      </c>
      <c r="D155" s="165" t="s">
        <v>625</v>
      </c>
      <c r="E155" s="165" t="s">
        <v>884</v>
      </c>
      <c r="F155" s="165" t="s">
        <v>676</v>
      </c>
      <c r="G155" s="165" t="s">
        <v>88</v>
      </c>
      <c r="H155" s="165" t="s">
        <v>628</v>
      </c>
      <c r="I155" s="165" t="s">
        <v>629</v>
      </c>
      <c r="J155" s="165" t="s">
        <v>884</v>
      </c>
    </row>
    <row r="156" customHeight="1" spans="1:10">
      <c r="A156" s="164"/>
      <c r="B156" s="165" t="s">
        <v>877</v>
      </c>
      <c r="C156" s="165" t="s">
        <v>624</v>
      </c>
      <c r="D156" s="165" t="s">
        <v>625</v>
      </c>
      <c r="E156" s="165" t="s">
        <v>885</v>
      </c>
      <c r="F156" s="165" t="s">
        <v>627</v>
      </c>
      <c r="G156" s="165" t="s">
        <v>94</v>
      </c>
      <c r="H156" s="165" t="s">
        <v>628</v>
      </c>
      <c r="I156" s="165" t="s">
        <v>685</v>
      </c>
      <c r="J156" s="165" t="s">
        <v>886</v>
      </c>
    </row>
    <row r="157" customHeight="1" spans="1:10">
      <c r="A157" s="164"/>
      <c r="B157" s="165" t="s">
        <v>877</v>
      </c>
      <c r="C157" s="165" t="s">
        <v>624</v>
      </c>
      <c r="D157" s="165" t="s">
        <v>670</v>
      </c>
      <c r="E157" s="165" t="s">
        <v>887</v>
      </c>
      <c r="F157" s="165" t="s">
        <v>627</v>
      </c>
      <c r="G157" s="165" t="s">
        <v>672</v>
      </c>
      <c r="H157" s="165" t="s">
        <v>628</v>
      </c>
      <c r="I157" s="165" t="s">
        <v>685</v>
      </c>
      <c r="J157" s="165" t="s">
        <v>887</v>
      </c>
    </row>
    <row r="158" customHeight="1" spans="1:10">
      <c r="A158" s="164"/>
      <c r="B158" s="165" t="s">
        <v>877</v>
      </c>
      <c r="C158" s="165" t="s">
        <v>624</v>
      </c>
      <c r="D158" s="165" t="s">
        <v>670</v>
      </c>
      <c r="E158" s="165" t="s">
        <v>888</v>
      </c>
      <c r="F158" s="165" t="s">
        <v>627</v>
      </c>
      <c r="G158" s="165" t="s">
        <v>672</v>
      </c>
      <c r="H158" s="165" t="s">
        <v>628</v>
      </c>
      <c r="I158" s="165" t="s">
        <v>685</v>
      </c>
      <c r="J158" s="165" t="s">
        <v>888</v>
      </c>
    </row>
    <row r="159" customHeight="1" spans="1:10">
      <c r="A159" s="164"/>
      <c r="B159" s="165" t="s">
        <v>877</v>
      </c>
      <c r="C159" s="165" t="s">
        <v>624</v>
      </c>
      <c r="D159" s="165" t="s">
        <v>670</v>
      </c>
      <c r="E159" s="165" t="s">
        <v>889</v>
      </c>
      <c r="F159" s="165" t="s">
        <v>627</v>
      </c>
      <c r="G159" s="165" t="s">
        <v>672</v>
      </c>
      <c r="H159" s="165" t="s">
        <v>628</v>
      </c>
      <c r="I159" s="165" t="s">
        <v>685</v>
      </c>
      <c r="J159" s="165" t="s">
        <v>889</v>
      </c>
    </row>
    <row r="160" customHeight="1" spans="1:10">
      <c r="A160" s="164"/>
      <c r="B160" s="165" t="s">
        <v>877</v>
      </c>
      <c r="C160" s="165" t="s">
        <v>624</v>
      </c>
      <c r="D160" s="165" t="s">
        <v>670</v>
      </c>
      <c r="E160" s="165" t="s">
        <v>885</v>
      </c>
      <c r="F160" s="165" t="s">
        <v>627</v>
      </c>
      <c r="G160" s="165" t="s">
        <v>672</v>
      </c>
      <c r="H160" s="165" t="s">
        <v>628</v>
      </c>
      <c r="I160" s="165" t="s">
        <v>685</v>
      </c>
      <c r="J160" s="165" t="s">
        <v>890</v>
      </c>
    </row>
    <row r="161" customHeight="1" spans="1:10">
      <c r="A161" s="164"/>
      <c r="B161" s="165" t="s">
        <v>877</v>
      </c>
      <c r="C161" s="165" t="s">
        <v>624</v>
      </c>
      <c r="D161" s="165" t="s">
        <v>670</v>
      </c>
      <c r="E161" s="165" t="s">
        <v>883</v>
      </c>
      <c r="F161" s="165" t="s">
        <v>627</v>
      </c>
      <c r="G161" s="165" t="s">
        <v>672</v>
      </c>
      <c r="H161" s="165" t="s">
        <v>628</v>
      </c>
      <c r="I161" s="165" t="s">
        <v>685</v>
      </c>
      <c r="J161" s="165" t="s">
        <v>891</v>
      </c>
    </row>
    <row r="162" customHeight="1" spans="1:10">
      <c r="A162" s="164"/>
      <c r="B162" s="165" t="s">
        <v>877</v>
      </c>
      <c r="C162" s="165" t="s">
        <v>624</v>
      </c>
      <c r="D162" s="165" t="s">
        <v>670</v>
      </c>
      <c r="E162" s="165" t="s">
        <v>884</v>
      </c>
      <c r="F162" s="165" t="s">
        <v>627</v>
      </c>
      <c r="G162" s="165" t="s">
        <v>672</v>
      </c>
      <c r="H162" s="165" t="s">
        <v>628</v>
      </c>
      <c r="I162" s="165" t="s">
        <v>685</v>
      </c>
      <c r="J162" s="165" t="s">
        <v>892</v>
      </c>
    </row>
    <row r="163" customHeight="1" spans="1:10">
      <c r="A163" s="164"/>
      <c r="B163" s="165" t="s">
        <v>877</v>
      </c>
      <c r="C163" s="165" t="s">
        <v>624</v>
      </c>
      <c r="D163" s="165" t="s">
        <v>675</v>
      </c>
      <c r="E163" s="165" t="s">
        <v>893</v>
      </c>
      <c r="F163" s="165" t="s">
        <v>676</v>
      </c>
      <c r="G163" s="165" t="s">
        <v>88</v>
      </c>
      <c r="H163" s="165" t="s">
        <v>628</v>
      </c>
      <c r="I163" s="165" t="s">
        <v>629</v>
      </c>
      <c r="J163" s="165" t="s">
        <v>893</v>
      </c>
    </row>
    <row r="164" customHeight="1" spans="1:10">
      <c r="A164" s="164"/>
      <c r="B164" s="165" t="s">
        <v>877</v>
      </c>
      <c r="C164" s="165" t="s">
        <v>624</v>
      </c>
      <c r="D164" s="165" t="s">
        <v>675</v>
      </c>
      <c r="E164" s="165" t="s">
        <v>888</v>
      </c>
      <c r="F164" s="165" t="s">
        <v>627</v>
      </c>
      <c r="G164" s="165" t="s">
        <v>94</v>
      </c>
      <c r="H164" s="165" t="s">
        <v>628</v>
      </c>
      <c r="I164" s="165" t="s">
        <v>629</v>
      </c>
      <c r="J164" s="165" t="s">
        <v>894</v>
      </c>
    </row>
    <row r="165" customHeight="1" spans="1:10">
      <c r="A165" s="164"/>
      <c r="B165" s="165" t="s">
        <v>877</v>
      </c>
      <c r="C165" s="165" t="s">
        <v>624</v>
      </c>
      <c r="D165" s="165" t="s">
        <v>675</v>
      </c>
      <c r="E165" s="165" t="s">
        <v>895</v>
      </c>
      <c r="F165" s="165" t="s">
        <v>676</v>
      </c>
      <c r="G165" s="165" t="s">
        <v>88</v>
      </c>
      <c r="H165" s="165" t="s">
        <v>628</v>
      </c>
      <c r="I165" s="165" t="s">
        <v>629</v>
      </c>
      <c r="J165" s="165" t="s">
        <v>895</v>
      </c>
    </row>
    <row r="166" customHeight="1" spans="1:10">
      <c r="A166" s="164"/>
      <c r="B166" s="165" t="s">
        <v>877</v>
      </c>
      <c r="C166" s="165" t="s">
        <v>624</v>
      </c>
      <c r="D166" s="165" t="s">
        <v>675</v>
      </c>
      <c r="E166" s="165" t="s">
        <v>896</v>
      </c>
      <c r="F166" s="165" t="s">
        <v>676</v>
      </c>
      <c r="G166" s="165" t="s">
        <v>88</v>
      </c>
      <c r="H166" s="165" t="s">
        <v>628</v>
      </c>
      <c r="I166" s="165" t="s">
        <v>629</v>
      </c>
      <c r="J166" s="165" t="s">
        <v>897</v>
      </c>
    </row>
    <row r="167" customHeight="1" spans="1:10">
      <c r="A167" s="164"/>
      <c r="B167" s="165" t="s">
        <v>877</v>
      </c>
      <c r="C167" s="165" t="s">
        <v>624</v>
      </c>
      <c r="D167" s="165" t="s">
        <v>675</v>
      </c>
      <c r="E167" s="165" t="s">
        <v>883</v>
      </c>
      <c r="F167" s="165" t="s">
        <v>627</v>
      </c>
      <c r="G167" s="165" t="s">
        <v>94</v>
      </c>
      <c r="H167" s="165" t="s">
        <v>628</v>
      </c>
      <c r="I167" s="165" t="s">
        <v>629</v>
      </c>
      <c r="J167" s="165" t="s">
        <v>883</v>
      </c>
    </row>
    <row r="168" customHeight="1" spans="1:10">
      <c r="A168" s="164"/>
      <c r="B168" s="165" t="s">
        <v>877</v>
      </c>
      <c r="C168" s="165" t="s">
        <v>624</v>
      </c>
      <c r="D168" s="165" t="s">
        <v>675</v>
      </c>
      <c r="E168" s="165" t="s">
        <v>898</v>
      </c>
      <c r="F168" s="165" t="s">
        <v>676</v>
      </c>
      <c r="G168" s="165" t="s">
        <v>88</v>
      </c>
      <c r="H168" s="165" t="s">
        <v>628</v>
      </c>
      <c r="I168" s="165" t="s">
        <v>629</v>
      </c>
      <c r="J168" s="165" t="s">
        <v>898</v>
      </c>
    </row>
    <row r="169" customHeight="1" spans="1:10">
      <c r="A169" s="164"/>
      <c r="B169" s="165" t="s">
        <v>877</v>
      </c>
      <c r="C169" s="165" t="s">
        <v>681</v>
      </c>
      <c r="D169" s="165" t="s">
        <v>682</v>
      </c>
      <c r="E169" s="165" t="s">
        <v>899</v>
      </c>
      <c r="F169" s="165" t="s">
        <v>713</v>
      </c>
      <c r="G169" s="165" t="s">
        <v>769</v>
      </c>
      <c r="H169" s="165" t="s">
        <v>628</v>
      </c>
      <c r="I169" s="165" t="s">
        <v>685</v>
      </c>
      <c r="J169" s="165" t="s">
        <v>899</v>
      </c>
    </row>
    <row r="170" customHeight="1" spans="1:10">
      <c r="A170" s="164"/>
      <c r="B170" s="165" t="s">
        <v>877</v>
      </c>
      <c r="C170" s="165" t="s">
        <v>681</v>
      </c>
      <c r="D170" s="165" t="s">
        <v>754</v>
      </c>
      <c r="E170" s="165" t="s">
        <v>900</v>
      </c>
      <c r="F170" s="165" t="s">
        <v>627</v>
      </c>
      <c r="G170" s="165" t="s">
        <v>901</v>
      </c>
      <c r="H170" s="165" t="s">
        <v>628</v>
      </c>
      <c r="I170" s="165" t="s">
        <v>685</v>
      </c>
      <c r="J170" s="165" t="s">
        <v>900</v>
      </c>
    </row>
    <row r="171" customHeight="1" spans="1:10">
      <c r="A171" s="164"/>
      <c r="B171" s="165" t="s">
        <v>877</v>
      </c>
      <c r="C171" s="165" t="s">
        <v>681</v>
      </c>
      <c r="D171" s="165" t="s">
        <v>754</v>
      </c>
      <c r="E171" s="165" t="s">
        <v>902</v>
      </c>
      <c r="F171" s="165" t="s">
        <v>627</v>
      </c>
      <c r="G171" s="165" t="s">
        <v>903</v>
      </c>
      <c r="H171" s="165" t="s">
        <v>628</v>
      </c>
      <c r="I171" s="165" t="s">
        <v>685</v>
      </c>
      <c r="J171" s="165" t="s">
        <v>902</v>
      </c>
    </row>
    <row r="172" customHeight="1" spans="1:10">
      <c r="A172" s="164"/>
      <c r="B172" s="165" t="s">
        <v>877</v>
      </c>
      <c r="C172" s="165" t="s">
        <v>681</v>
      </c>
      <c r="D172" s="165" t="s">
        <v>687</v>
      </c>
      <c r="E172" s="165" t="s">
        <v>904</v>
      </c>
      <c r="F172" s="165" t="s">
        <v>627</v>
      </c>
      <c r="G172" s="165" t="s">
        <v>905</v>
      </c>
      <c r="H172" s="165" t="s">
        <v>628</v>
      </c>
      <c r="I172" s="165" t="s">
        <v>685</v>
      </c>
      <c r="J172" s="165" t="s">
        <v>904</v>
      </c>
    </row>
    <row r="173" customHeight="1" spans="1:10">
      <c r="A173" s="164"/>
      <c r="B173" s="165" t="s">
        <v>877</v>
      </c>
      <c r="C173" s="165" t="s">
        <v>681</v>
      </c>
      <c r="D173" s="165" t="s">
        <v>687</v>
      </c>
      <c r="E173" s="165" t="s">
        <v>906</v>
      </c>
      <c r="F173" s="165" t="s">
        <v>627</v>
      </c>
      <c r="G173" s="165" t="s">
        <v>698</v>
      </c>
      <c r="H173" s="165" t="s">
        <v>628</v>
      </c>
      <c r="I173" s="165" t="s">
        <v>685</v>
      </c>
      <c r="J173" s="165" t="s">
        <v>906</v>
      </c>
    </row>
    <row r="174" customHeight="1" spans="1:10">
      <c r="A174" s="164"/>
      <c r="B174" s="165" t="s">
        <v>877</v>
      </c>
      <c r="C174" s="165" t="s">
        <v>690</v>
      </c>
      <c r="D174" s="165" t="s">
        <v>691</v>
      </c>
      <c r="E174" s="165" t="s">
        <v>779</v>
      </c>
      <c r="F174" s="165" t="s">
        <v>627</v>
      </c>
      <c r="G174" s="165" t="s">
        <v>778</v>
      </c>
      <c r="H174" s="165" t="s">
        <v>628</v>
      </c>
      <c r="I174" s="165" t="s">
        <v>685</v>
      </c>
      <c r="J174" s="165" t="s">
        <v>779</v>
      </c>
    </row>
    <row r="175" customHeight="1" spans="1:10">
      <c r="A175" s="164" t="s">
        <v>512</v>
      </c>
      <c r="B175" s="165" t="s">
        <v>907</v>
      </c>
      <c r="C175" s="165" t="s">
        <v>624</v>
      </c>
      <c r="D175" s="165" t="s">
        <v>625</v>
      </c>
      <c r="E175" s="165" t="s">
        <v>908</v>
      </c>
      <c r="F175" s="165" t="s">
        <v>627</v>
      </c>
      <c r="G175" s="165" t="s">
        <v>909</v>
      </c>
      <c r="H175" s="165" t="s">
        <v>628</v>
      </c>
      <c r="I175" s="165" t="s">
        <v>629</v>
      </c>
      <c r="J175" s="165" t="s">
        <v>908</v>
      </c>
    </row>
    <row r="176" customHeight="1" spans="1:10">
      <c r="A176" s="164"/>
      <c r="B176" s="165" t="s">
        <v>907</v>
      </c>
      <c r="C176" s="165" t="s">
        <v>624</v>
      </c>
      <c r="D176" s="165" t="s">
        <v>670</v>
      </c>
      <c r="E176" s="165" t="s">
        <v>910</v>
      </c>
      <c r="F176" s="165" t="s">
        <v>627</v>
      </c>
      <c r="G176" s="165" t="s">
        <v>672</v>
      </c>
      <c r="H176" s="165" t="s">
        <v>628</v>
      </c>
      <c r="I176" s="165" t="s">
        <v>629</v>
      </c>
      <c r="J176" s="165" t="s">
        <v>910</v>
      </c>
    </row>
    <row r="177" customHeight="1" spans="1:10">
      <c r="A177" s="164"/>
      <c r="B177" s="165" t="s">
        <v>907</v>
      </c>
      <c r="C177" s="165" t="s">
        <v>624</v>
      </c>
      <c r="D177" s="165" t="s">
        <v>675</v>
      </c>
      <c r="E177" s="165" t="s">
        <v>911</v>
      </c>
      <c r="F177" s="165" t="s">
        <v>627</v>
      </c>
      <c r="G177" s="165" t="s">
        <v>94</v>
      </c>
      <c r="H177" s="165" t="s">
        <v>628</v>
      </c>
      <c r="I177" s="165" t="s">
        <v>629</v>
      </c>
      <c r="J177" s="165" t="s">
        <v>911</v>
      </c>
    </row>
    <row r="178" customHeight="1" spans="1:10">
      <c r="A178" s="164"/>
      <c r="B178" s="165" t="s">
        <v>907</v>
      </c>
      <c r="C178" s="165" t="s">
        <v>624</v>
      </c>
      <c r="D178" s="165" t="s">
        <v>677</v>
      </c>
      <c r="E178" s="165" t="s">
        <v>705</v>
      </c>
      <c r="F178" s="165" t="s">
        <v>627</v>
      </c>
      <c r="G178" s="165" t="s">
        <v>912</v>
      </c>
      <c r="H178" s="165" t="s">
        <v>628</v>
      </c>
      <c r="I178" s="165" t="s">
        <v>629</v>
      </c>
      <c r="J178" s="165" t="s">
        <v>913</v>
      </c>
    </row>
    <row r="179" customHeight="1" spans="1:10">
      <c r="A179" s="164"/>
      <c r="B179" s="165" t="s">
        <v>907</v>
      </c>
      <c r="C179" s="165" t="s">
        <v>681</v>
      </c>
      <c r="D179" s="165" t="s">
        <v>682</v>
      </c>
      <c r="E179" s="165" t="s">
        <v>914</v>
      </c>
      <c r="F179" s="165" t="s">
        <v>627</v>
      </c>
      <c r="G179" s="165" t="s">
        <v>672</v>
      </c>
      <c r="H179" s="165" t="s">
        <v>628</v>
      </c>
      <c r="I179" s="165" t="s">
        <v>685</v>
      </c>
      <c r="J179" s="165" t="s">
        <v>914</v>
      </c>
    </row>
    <row r="180" customHeight="1" spans="1:10">
      <c r="A180" s="164"/>
      <c r="B180" s="165" t="s">
        <v>907</v>
      </c>
      <c r="C180" s="165" t="s">
        <v>690</v>
      </c>
      <c r="D180" s="165" t="s">
        <v>691</v>
      </c>
      <c r="E180" s="165" t="s">
        <v>915</v>
      </c>
      <c r="F180" s="165" t="s">
        <v>627</v>
      </c>
      <c r="G180" s="165" t="s">
        <v>672</v>
      </c>
      <c r="H180" s="165" t="s">
        <v>628</v>
      </c>
      <c r="I180" s="165" t="s">
        <v>685</v>
      </c>
      <c r="J180" s="165" t="s">
        <v>915</v>
      </c>
    </row>
    <row r="181" customHeight="1" spans="1:10">
      <c r="A181" s="164" t="s">
        <v>601</v>
      </c>
      <c r="B181" s="165" t="s">
        <v>916</v>
      </c>
      <c r="C181" s="165" t="s">
        <v>624</v>
      </c>
      <c r="D181" s="165" t="s">
        <v>625</v>
      </c>
      <c r="E181" s="165" t="s">
        <v>917</v>
      </c>
      <c r="F181" s="165" t="s">
        <v>627</v>
      </c>
      <c r="G181" s="165" t="s">
        <v>92</v>
      </c>
      <c r="H181" s="165" t="s">
        <v>628</v>
      </c>
      <c r="I181" s="165" t="s">
        <v>629</v>
      </c>
      <c r="J181" s="165" t="s">
        <v>918</v>
      </c>
    </row>
    <row r="182" customHeight="1" spans="1:10">
      <c r="A182" s="164"/>
      <c r="B182" s="165" t="s">
        <v>916</v>
      </c>
      <c r="C182" s="165" t="s">
        <v>624</v>
      </c>
      <c r="D182" s="165" t="s">
        <v>625</v>
      </c>
      <c r="E182" s="165" t="s">
        <v>919</v>
      </c>
      <c r="F182" s="165" t="s">
        <v>627</v>
      </c>
      <c r="G182" s="165" t="s">
        <v>84</v>
      </c>
      <c r="H182" s="165" t="s">
        <v>628</v>
      </c>
      <c r="I182" s="165" t="s">
        <v>629</v>
      </c>
      <c r="J182" s="165" t="s">
        <v>920</v>
      </c>
    </row>
    <row r="183" customHeight="1" spans="1:10">
      <c r="A183" s="164"/>
      <c r="B183" s="165" t="s">
        <v>916</v>
      </c>
      <c r="C183" s="165" t="s">
        <v>624</v>
      </c>
      <c r="D183" s="165" t="s">
        <v>625</v>
      </c>
      <c r="E183" s="165" t="s">
        <v>921</v>
      </c>
      <c r="F183" s="165" t="s">
        <v>676</v>
      </c>
      <c r="G183" s="165" t="s">
        <v>84</v>
      </c>
      <c r="H183" s="165" t="s">
        <v>628</v>
      </c>
      <c r="I183" s="165" t="s">
        <v>629</v>
      </c>
      <c r="J183" s="165" t="s">
        <v>921</v>
      </c>
    </row>
    <row r="184" customHeight="1" spans="1:10">
      <c r="A184" s="164"/>
      <c r="B184" s="165" t="s">
        <v>916</v>
      </c>
      <c r="C184" s="165" t="s">
        <v>624</v>
      </c>
      <c r="D184" s="165" t="s">
        <v>670</v>
      </c>
      <c r="E184" s="165" t="s">
        <v>922</v>
      </c>
      <c r="F184" s="165" t="s">
        <v>627</v>
      </c>
      <c r="G184" s="165" t="s">
        <v>672</v>
      </c>
      <c r="H184" s="165" t="s">
        <v>628</v>
      </c>
      <c r="I184" s="165" t="s">
        <v>685</v>
      </c>
      <c r="J184" s="165" t="s">
        <v>918</v>
      </c>
    </row>
    <row r="185" customHeight="1" spans="1:10">
      <c r="A185" s="164"/>
      <c r="B185" s="165" t="s">
        <v>916</v>
      </c>
      <c r="C185" s="165" t="s">
        <v>624</v>
      </c>
      <c r="D185" s="165" t="s">
        <v>670</v>
      </c>
      <c r="E185" s="165" t="s">
        <v>923</v>
      </c>
      <c r="F185" s="165" t="s">
        <v>627</v>
      </c>
      <c r="G185" s="165" t="s">
        <v>672</v>
      </c>
      <c r="H185" s="165" t="s">
        <v>628</v>
      </c>
      <c r="I185" s="165" t="s">
        <v>685</v>
      </c>
      <c r="J185" s="165" t="s">
        <v>924</v>
      </c>
    </row>
    <row r="186" customHeight="1" spans="1:10">
      <c r="A186" s="164"/>
      <c r="B186" s="165" t="s">
        <v>916</v>
      </c>
      <c r="C186" s="165" t="s">
        <v>624</v>
      </c>
      <c r="D186" s="165" t="s">
        <v>670</v>
      </c>
      <c r="E186" s="165" t="s">
        <v>925</v>
      </c>
      <c r="F186" s="165" t="s">
        <v>627</v>
      </c>
      <c r="G186" s="165" t="s">
        <v>672</v>
      </c>
      <c r="H186" s="165" t="s">
        <v>628</v>
      </c>
      <c r="I186" s="165" t="s">
        <v>685</v>
      </c>
      <c r="J186" s="165" t="s">
        <v>921</v>
      </c>
    </row>
    <row r="187" customHeight="1" spans="1:10">
      <c r="A187" s="164"/>
      <c r="B187" s="165" t="s">
        <v>916</v>
      </c>
      <c r="C187" s="165" t="s">
        <v>624</v>
      </c>
      <c r="D187" s="165" t="s">
        <v>675</v>
      </c>
      <c r="E187" s="165" t="s">
        <v>917</v>
      </c>
      <c r="F187" s="165" t="s">
        <v>676</v>
      </c>
      <c r="G187" s="165" t="s">
        <v>94</v>
      </c>
      <c r="H187" s="165" t="s">
        <v>628</v>
      </c>
      <c r="I187" s="165" t="s">
        <v>629</v>
      </c>
      <c r="J187" s="165" t="s">
        <v>918</v>
      </c>
    </row>
    <row r="188" customHeight="1" spans="1:10">
      <c r="A188" s="164"/>
      <c r="B188" s="165" t="s">
        <v>916</v>
      </c>
      <c r="C188" s="165" t="s">
        <v>624</v>
      </c>
      <c r="D188" s="165" t="s">
        <v>675</v>
      </c>
      <c r="E188" s="165" t="s">
        <v>919</v>
      </c>
      <c r="F188" s="165" t="s">
        <v>676</v>
      </c>
      <c r="G188" s="165" t="s">
        <v>92</v>
      </c>
      <c r="H188" s="165" t="s">
        <v>628</v>
      </c>
      <c r="I188" s="165" t="s">
        <v>629</v>
      </c>
      <c r="J188" s="165" t="s">
        <v>924</v>
      </c>
    </row>
    <row r="189" customHeight="1" spans="1:10">
      <c r="A189" s="164"/>
      <c r="B189" s="165" t="s">
        <v>916</v>
      </c>
      <c r="C189" s="165" t="s">
        <v>624</v>
      </c>
      <c r="D189" s="165" t="s">
        <v>675</v>
      </c>
      <c r="E189" s="165" t="s">
        <v>921</v>
      </c>
      <c r="F189" s="165" t="s">
        <v>676</v>
      </c>
      <c r="G189" s="165" t="s">
        <v>94</v>
      </c>
      <c r="H189" s="165" t="s">
        <v>628</v>
      </c>
      <c r="I189" s="165" t="s">
        <v>629</v>
      </c>
      <c r="J189" s="165" t="s">
        <v>921</v>
      </c>
    </row>
    <row r="190" customHeight="1" spans="1:10">
      <c r="A190" s="164"/>
      <c r="B190" s="165" t="s">
        <v>916</v>
      </c>
      <c r="C190" s="165" t="s">
        <v>681</v>
      </c>
      <c r="D190" s="165" t="s">
        <v>682</v>
      </c>
      <c r="E190" s="165" t="s">
        <v>926</v>
      </c>
      <c r="F190" s="165" t="s">
        <v>713</v>
      </c>
      <c r="G190" s="165" t="s">
        <v>769</v>
      </c>
      <c r="H190" s="165" t="s">
        <v>628</v>
      </c>
      <c r="I190" s="165" t="s">
        <v>685</v>
      </c>
      <c r="J190" s="165" t="s">
        <v>927</v>
      </c>
    </row>
    <row r="191" customHeight="1" spans="1:10">
      <c r="A191" s="164"/>
      <c r="B191" s="165" t="s">
        <v>916</v>
      </c>
      <c r="C191" s="165" t="s">
        <v>681</v>
      </c>
      <c r="D191" s="165" t="s">
        <v>682</v>
      </c>
      <c r="E191" s="165" t="s">
        <v>928</v>
      </c>
      <c r="F191" s="165" t="s">
        <v>713</v>
      </c>
      <c r="G191" s="165" t="s">
        <v>769</v>
      </c>
      <c r="H191" s="165" t="s">
        <v>628</v>
      </c>
      <c r="I191" s="165" t="s">
        <v>685</v>
      </c>
      <c r="J191" s="165" t="s">
        <v>929</v>
      </c>
    </row>
    <row r="192" customHeight="1" spans="1:10">
      <c r="A192" s="164"/>
      <c r="B192" s="165" t="s">
        <v>916</v>
      </c>
      <c r="C192" s="165" t="s">
        <v>681</v>
      </c>
      <c r="D192" s="165" t="s">
        <v>682</v>
      </c>
      <c r="E192" s="165" t="s">
        <v>930</v>
      </c>
      <c r="F192" s="165" t="s">
        <v>713</v>
      </c>
      <c r="G192" s="165" t="s">
        <v>769</v>
      </c>
      <c r="H192" s="165" t="s">
        <v>628</v>
      </c>
      <c r="I192" s="165" t="s">
        <v>685</v>
      </c>
      <c r="J192" s="165" t="s">
        <v>931</v>
      </c>
    </row>
    <row r="193" customHeight="1" spans="1:10">
      <c r="A193" s="164"/>
      <c r="B193" s="165" t="s">
        <v>916</v>
      </c>
      <c r="C193" s="165" t="s">
        <v>681</v>
      </c>
      <c r="D193" s="165" t="s">
        <v>687</v>
      </c>
      <c r="E193" s="165" t="s">
        <v>932</v>
      </c>
      <c r="F193" s="165" t="s">
        <v>713</v>
      </c>
      <c r="G193" s="165" t="s">
        <v>769</v>
      </c>
      <c r="H193" s="165" t="s">
        <v>628</v>
      </c>
      <c r="I193" s="165" t="s">
        <v>685</v>
      </c>
      <c r="J193" s="165" t="s">
        <v>931</v>
      </c>
    </row>
    <row r="194" customHeight="1" spans="1:10">
      <c r="A194" s="164"/>
      <c r="B194" s="165" t="s">
        <v>916</v>
      </c>
      <c r="C194" s="165" t="s">
        <v>690</v>
      </c>
      <c r="D194" s="165" t="s">
        <v>691</v>
      </c>
      <c r="E194" s="165" t="s">
        <v>933</v>
      </c>
      <c r="F194" s="165" t="s">
        <v>713</v>
      </c>
      <c r="G194" s="165" t="s">
        <v>934</v>
      </c>
      <c r="H194" s="165" t="s">
        <v>628</v>
      </c>
      <c r="I194" s="165" t="s">
        <v>685</v>
      </c>
      <c r="J194" s="165" t="s">
        <v>935</v>
      </c>
    </row>
    <row r="195" customHeight="1" spans="1:10">
      <c r="A195" s="164"/>
      <c r="B195" s="165" t="s">
        <v>916</v>
      </c>
      <c r="C195" s="165" t="s">
        <v>690</v>
      </c>
      <c r="D195" s="165" t="s">
        <v>691</v>
      </c>
      <c r="E195" s="165" t="s">
        <v>936</v>
      </c>
      <c r="F195" s="165" t="s">
        <v>713</v>
      </c>
      <c r="G195" s="165" t="s">
        <v>934</v>
      </c>
      <c r="H195" s="165" t="s">
        <v>628</v>
      </c>
      <c r="I195" s="165" t="s">
        <v>685</v>
      </c>
      <c r="J195" s="165" t="s">
        <v>937</v>
      </c>
    </row>
    <row r="196" customHeight="1" spans="1:10">
      <c r="A196" s="164" t="s">
        <v>577</v>
      </c>
      <c r="B196" s="167" t="s">
        <v>938</v>
      </c>
      <c r="C196" s="165" t="s">
        <v>624</v>
      </c>
      <c r="D196" s="165" t="s">
        <v>625</v>
      </c>
      <c r="E196" s="165" t="s">
        <v>939</v>
      </c>
      <c r="F196" s="165" t="s">
        <v>627</v>
      </c>
      <c r="G196" s="165" t="s">
        <v>83</v>
      </c>
      <c r="H196" s="165" t="s">
        <v>628</v>
      </c>
      <c r="I196" s="165" t="s">
        <v>629</v>
      </c>
      <c r="J196" s="165" t="s">
        <v>939</v>
      </c>
    </row>
    <row r="197" customHeight="1" spans="1:10">
      <c r="A197" s="164"/>
      <c r="B197" s="168"/>
      <c r="C197" s="165" t="s">
        <v>624</v>
      </c>
      <c r="D197" s="165" t="s">
        <v>670</v>
      </c>
      <c r="E197" s="165" t="s">
        <v>940</v>
      </c>
      <c r="F197" s="165" t="s">
        <v>627</v>
      </c>
      <c r="G197" s="165" t="s">
        <v>672</v>
      </c>
      <c r="H197" s="165" t="s">
        <v>628</v>
      </c>
      <c r="I197" s="165" t="s">
        <v>685</v>
      </c>
      <c r="J197" s="165" t="s">
        <v>940</v>
      </c>
    </row>
    <row r="198" customHeight="1" spans="1:10">
      <c r="A198" s="164"/>
      <c r="B198" s="168"/>
      <c r="C198" s="165" t="s">
        <v>624</v>
      </c>
      <c r="D198" s="165" t="s">
        <v>675</v>
      </c>
      <c r="E198" s="165" t="s">
        <v>941</v>
      </c>
      <c r="F198" s="165" t="s">
        <v>627</v>
      </c>
      <c r="G198" s="165" t="s">
        <v>942</v>
      </c>
      <c r="H198" s="165" t="s">
        <v>628</v>
      </c>
      <c r="I198" s="165" t="s">
        <v>629</v>
      </c>
      <c r="J198" s="165" t="s">
        <v>941</v>
      </c>
    </row>
    <row r="199" customHeight="1" spans="1:10">
      <c r="A199" s="164"/>
      <c r="B199" s="168"/>
      <c r="C199" s="165" t="s">
        <v>624</v>
      </c>
      <c r="D199" s="165" t="s">
        <v>677</v>
      </c>
      <c r="E199" s="165" t="s">
        <v>705</v>
      </c>
      <c r="F199" s="165" t="s">
        <v>627</v>
      </c>
      <c r="G199" s="165" t="s">
        <v>943</v>
      </c>
      <c r="H199" s="165" t="s">
        <v>628</v>
      </c>
      <c r="I199" s="165" t="s">
        <v>629</v>
      </c>
      <c r="J199" s="165" t="s">
        <v>944</v>
      </c>
    </row>
    <row r="200" customHeight="1" spans="1:10">
      <c r="A200" s="164"/>
      <c r="B200" s="168"/>
      <c r="C200" s="165" t="s">
        <v>681</v>
      </c>
      <c r="D200" s="165" t="s">
        <v>682</v>
      </c>
      <c r="E200" s="165" t="s">
        <v>945</v>
      </c>
      <c r="F200" s="165" t="s">
        <v>713</v>
      </c>
      <c r="G200" s="165" t="s">
        <v>769</v>
      </c>
      <c r="H200" s="165" t="s">
        <v>628</v>
      </c>
      <c r="I200" s="165" t="s">
        <v>685</v>
      </c>
      <c r="J200" s="165" t="s">
        <v>945</v>
      </c>
    </row>
    <row r="201" customHeight="1" spans="1:10">
      <c r="A201" s="164"/>
      <c r="B201" s="169"/>
      <c r="C201" s="165" t="s">
        <v>690</v>
      </c>
      <c r="D201" s="165" t="s">
        <v>691</v>
      </c>
      <c r="E201" s="165" t="s">
        <v>691</v>
      </c>
      <c r="F201" s="165" t="s">
        <v>627</v>
      </c>
      <c r="G201" s="165" t="s">
        <v>769</v>
      </c>
      <c r="H201" s="165" t="s">
        <v>628</v>
      </c>
      <c r="I201" s="165" t="s">
        <v>685</v>
      </c>
      <c r="J201" s="165" t="s">
        <v>691</v>
      </c>
    </row>
    <row r="202" customHeight="1" spans="1:10">
      <c r="A202" s="164" t="s">
        <v>573</v>
      </c>
      <c r="B202" s="165" t="s">
        <v>946</v>
      </c>
      <c r="C202" s="165" t="s">
        <v>624</v>
      </c>
      <c r="D202" s="165" t="s">
        <v>625</v>
      </c>
      <c r="E202" s="165" t="s">
        <v>947</v>
      </c>
      <c r="F202" s="165" t="s">
        <v>627</v>
      </c>
      <c r="G202" s="165" t="s">
        <v>90</v>
      </c>
      <c r="H202" s="165" t="s">
        <v>628</v>
      </c>
      <c r="I202" s="165" t="s">
        <v>629</v>
      </c>
      <c r="J202" s="165" t="s">
        <v>948</v>
      </c>
    </row>
    <row r="203" customHeight="1" spans="1:10">
      <c r="A203" s="164"/>
      <c r="B203" s="165" t="s">
        <v>946</v>
      </c>
      <c r="C203" s="165" t="s">
        <v>624</v>
      </c>
      <c r="D203" s="165" t="s">
        <v>670</v>
      </c>
      <c r="E203" s="165" t="s">
        <v>947</v>
      </c>
      <c r="F203" s="165" t="s">
        <v>713</v>
      </c>
      <c r="G203" s="165" t="s">
        <v>778</v>
      </c>
      <c r="H203" s="165" t="s">
        <v>628</v>
      </c>
      <c r="I203" s="165" t="s">
        <v>685</v>
      </c>
      <c r="J203" s="165" t="s">
        <v>949</v>
      </c>
    </row>
    <row r="204" customHeight="1" spans="1:10">
      <c r="A204" s="164"/>
      <c r="B204" s="165" t="s">
        <v>946</v>
      </c>
      <c r="C204" s="165" t="s">
        <v>624</v>
      </c>
      <c r="D204" s="165" t="s">
        <v>675</v>
      </c>
      <c r="E204" s="165" t="s">
        <v>950</v>
      </c>
      <c r="F204" s="165" t="s">
        <v>627</v>
      </c>
      <c r="G204" s="165" t="s">
        <v>94</v>
      </c>
      <c r="H204" s="165" t="s">
        <v>628</v>
      </c>
      <c r="I204" s="165" t="s">
        <v>629</v>
      </c>
      <c r="J204" s="165" t="s">
        <v>950</v>
      </c>
    </row>
    <row r="205" customHeight="1" spans="1:10">
      <c r="A205" s="164"/>
      <c r="B205" s="165" t="s">
        <v>946</v>
      </c>
      <c r="C205" s="165" t="s">
        <v>624</v>
      </c>
      <c r="D205" s="165" t="s">
        <v>677</v>
      </c>
      <c r="E205" s="165" t="s">
        <v>678</v>
      </c>
      <c r="F205" s="165" t="s">
        <v>627</v>
      </c>
      <c r="G205" s="165" t="s">
        <v>92</v>
      </c>
      <c r="H205" s="165" t="s">
        <v>628</v>
      </c>
      <c r="I205" s="165" t="s">
        <v>629</v>
      </c>
      <c r="J205" s="165" t="s">
        <v>573</v>
      </c>
    </row>
    <row r="206" customHeight="1" spans="1:10">
      <c r="A206" s="164"/>
      <c r="B206" s="165" t="s">
        <v>946</v>
      </c>
      <c r="C206" s="165" t="s">
        <v>681</v>
      </c>
      <c r="D206" s="165" t="s">
        <v>682</v>
      </c>
      <c r="E206" s="165" t="s">
        <v>951</v>
      </c>
      <c r="F206" s="165" t="s">
        <v>713</v>
      </c>
      <c r="G206" s="165" t="s">
        <v>684</v>
      </c>
      <c r="H206" s="165" t="s">
        <v>628</v>
      </c>
      <c r="I206" s="165" t="s">
        <v>685</v>
      </c>
      <c r="J206" s="165" t="s">
        <v>949</v>
      </c>
    </row>
    <row r="207" customHeight="1" spans="1:10">
      <c r="A207" s="164"/>
      <c r="B207" s="165" t="s">
        <v>946</v>
      </c>
      <c r="C207" s="165" t="s">
        <v>690</v>
      </c>
      <c r="D207" s="165" t="s">
        <v>691</v>
      </c>
      <c r="E207" s="165" t="s">
        <v>952</v>
      </c>
      <c r="F207" s="165" t="s">
        <v>801</v>
      </c>
      <c r="G207" s="165" t="s">
        <v>778</v>
      </c>
      <c r="H207" s="165" t="s">
        <v>628</v>
      </c>
      <c r="I207" s="165" t="s">
        <v>685</v>
      </c>
      <c r="J207" s="165" t="s">
        <v>953</v>
      </c>
    </row>
    <row r="208" customHeight="1" spans="1:10">
      <c r="A208" s="164" t="s">
        <v>547</v>
      </c>
      <c r="B208" s="165" t="s">
        <v>954</v>
      </c>
      <c r="C208" s="165" t="s">
        <v>624</v>
      </c>
      <c r="D208" s="165" t="s">
        <v>625</v>
      </c>
      <c r="E208" s="165" t="s">
        <v>547</v>
      </c>
      <c r="F208" s="165" t="s">
        <v>627</v>
      </c>
      <c r="G208" s="165" t="s">
        <v>84</v>
      </c>
      <c r="H208" s="165" t="s">
        <v>628</v>
      </c>
      <c r="I208" s="165" t="s">
        <v>629</v>
      </c>
      <c r="J208" s="165" t="s">
        <v>547</v>
      </c>
    </row>
    <row r="209" customHeight="1" spans="1:10">
      <c r="A209" s="164"/>
      <c r="B209" s="165" t="s">
        <v>954</v>
      </c>
      <c r="C209" s="165" t="s">
        <v>624</v>
      </c>
      <c r="D209" s="165" t="s">
        <v>670</v>
      </c>
      <c r="E209" s="165" t="s">
        <v>955</v>
      </c>
      <c r="F209" s="165" t="s">
        <v>627</v>
      </c>
      <c r="G209" s="165" t="s">
        <v>672</v>
      </c>
      <c r="H209" s="165" t="s">
        <v>628</v>
      </c>
      <c r="I209" s="165" t="s">
        <v>629</v>
      </c>
      <c r="J209" s="165" t="s">
        <v>955</v>
      </c>
    </row>
    <row r="210" customHeight="1" spans="1:10">
      <c r="A210" s="164"/>
      <c r="B210" s="165" t="s">
        <v>954</v>
      </c>
      <c r="C210" s="165" t="s">
        <v>624</v>
      </c>
      <c r="D210" s="165" t="s">
        <v>675</v>
      </c>
      <c r="E210" s="165" t="s">
        <v>956</v>
      </c>
      <c r="F210" s="165" t="s">
        <v>627</v>
      </c>
      <c r="G210" s="165" t="s">
        <v>957</v>
      </c>
      <c r="H210" s="165" t="s">
        <v>628</v>
      </c>
      <c r="I210" s="165" t="s">
        <v>629</v>
      </c>
      <c r="J210" s="165" t="s">
        <v>956</v>
      </c>
    </row>
    <row r="211" customHeight="1" spans="1:10">
      <c r="A211" s="164"/>
      <c r="B211" s="165" t="s">
        <v>954</v>
      </c>
      <c r="C211" s="165" t="s">
        <v>624</v>
      </c>
      <c r="D211" s="165" t="s">
        <v>677</v>
      </c>
      <c r="E211" s="165" t="s">
        <v>705</v>
      </c>
      <c r="F211" s="165" t="s">
        <v>627</v>
      </c>
      <c r="G211" s="165" t="s">
        <v>958</v>
      </c>
      <c r="H211" s="165" t="s">
        <v>628</v>
      </c>
      <c r="I211" s="165" t="s">
        <v>629</v>
      </c>
      <c r="J211" s="165" t="s">
        <v>547</v>
      </c>
    </row>
    <row r="212" customHeight="1" spans="1:10">
      <c r="A212" s="164"/>
      <c r="B212" s="165" t="s">
        <v>954</v>
      </c>
      <c r="C212" s="165" t="s">
        <v>681</v>
      </c>
      <c r="D212" s="165" t="s">
        <v>682</v>
      </c>
      <c r="E212" s="165" t="s">
        <v>959</v>
      </c>
      <c r="F212" s="165" t="s">
        <v>627</v>
      </c>
      <c r="G212" s="165" t="s">
        <v>672</v>
      </c>
      <c r="H212" s="165" t="s">
        <v>628</v>
      </c>
      <c r="I212" s="165" t="s">
        <v>685</v>
      </c>
      <c r="J212" s="165" t="s">
        <v>959</v>
      </c>
    </row>
    <row r="213" customHeight="1" spans="1:10">
      <c r="A213" s="164"/>
      <c r="B213" s="165" t="s">
        <v>954</v>
      </c>
      <c r="C213" s="165" t="s">
        <v>681</v>
      </c>
      <c r="D213" s="165" t="s">
        <v>687</v>
      </c>
      <c r="E213" s="165" t="s">
        <v>945</v>
      </c>
      <c r="F213" s="165" t="s">
        <v>627</v>
      </c>
      <c r="G213" s="165" t="s">
        <v>672</v>
      </c>
      <c r="H213" s="165" t="s">
        <v>628</v>
      </c>
      <c r="I213" s="165" t="s">
        <v>685</v>
      </c>
      <c r="J213" s="165" t="s">
        <v>945</v>
      </c>
    </row>
    <row r="214" customHeight="1" spans="1:10">
      <c r="A214" s="164"/>
      <c r="B214" s="165" t="s">
        <v>954</v>
      </c>
      <c r="C214" s="165" t="s">
        <v>690</v>
      </c>
      <c r="D214" s="165" t="s">
        <v>691</v>
      </c>
      <c r="E214" s="165" t="s">
        <v>691</v>
      </c>
      <c r="F214" s="165" t="s">
        <v>627</v>
      </c>
      <c r="G214" s="165" t="s">
        <v>672</v>
      </c>
      <c r="H214" s="165" t="s">
        <v>628</v>
      </c>
      <c r="I214" s="165" t="s">
        <v>685</v>
      </c>
      <c r="J214" s="165" t="s">
        <v>691</v>
      </c>
    </row>
    <row r="215" customHeight="1" spans="1:10">
      <c r="A215" s="164" t="s">
        <v>487</v>
      </c>
      <c r="B215" s="165" t="s">
        <v>960</v>
      </c>
      <c r="C215" s="165" t="s">
        <v>624</v>
      </c>
      <c r="D215" s="165" t="s">
        <v>625</v>
      </c>
      <c r="E215" s="165" t="s">
        <v>961</v>
      </c>
      <c r="F215" s="165" t="s">
        <v>713</v>
      </c>
      <c r="G215" s="165" t="s">
        <v>84</v>
      </c>
      <c r="H215" s="165" t="s">
        <v>628</v>
      </c>
      <c r="I215" s="165" t="s">
        <v>629</v>
      </c>
      <c r="J215" s="165" t="s">
        <v>961</v>
      </c>
    </row>
    <row r="216" customHeight="1" spans="1:10">
      <c r="A216" s="164"/>
      <c r="B216" s="165" t="s">
        <v>960</v>
      </c>
      <c r="C216" s="165" t="s">
        <v>624</v>
      </c>
      <c r="D216" s="165" t="s">
        <v>670</v>
      </c>
      <c r="E216" s="165" t="s">
        <v>962</v>
      </c>
      <c r="F216" s="165" t="s">
        <v>713</v>
      </c>
      <c r="G216" s="165" t="s">
        <v>963</v>
      </c>
      <c r="H216" s="165" t="s">
        <v>628</v>
      </c>
      <c r="I216" s="165" t="s">
        <v>685</v>
      </c>
      <c r="J216" s="165" t="s">
        <v>964</v>
      </c>
    </row>
    <row r="217" customHeight="1" spans="1:10">
      <c r="A217" s="164"/>
      <c r="B217" s="165" t="s">
        <v>960</v>
      </c>
      <c r="C217" s="165" t="s">
        <v>624</v>
      </c>
      <c r="D217" s="165" t="s">
        <v>670</v>
      </c>
      <c r="E217" s="165" t="s">
        <v>965</v>
      </c>
      <c r="F217" s="165" t="s">
        <v>627</v>
      </c>
      <c r="G217" s="165" t="s">
        <v>672</v>
      </c>
      <c r="H217" s="165" t="s">
        <v>628</v>
      </c>
      <c r="I217" s="165" t="s">
        <v>685</v>
      </c>
      <c r="J217" s="165" t="s">
        <v>964</v>
      </c>
    </row>
    <row r="218" customHeight="1" spans="1:10">
      <c r="A218" s="164"/>
      <c r="B218" s="165" t="s">
        <v>960</v>
      </c>
      <c r="C218" s="165" t="s">
        <v>624</v>
      </c>
      <c r="D218" s="165" t="s">
        <v>675</v>
      </c>
      <c r="E218" s="165" t="s">
        <v>966</v>
      </c>
      <c r="F218" s="165" t="s">
        <v>627</v>
      </c>
      <c r="G218" s="165" t="s">
        <v>732</v>
      </c>
      <c r="H218" s="165" t="s">
        <v>628</v>
      </c>
      <c r="I218" s="165" t="s">
        <v>685</v>
      </c>
      <c r="J218" s="165" t="s">
        <v>967</v>
      </c>
    </row>
    <row r="219" customHeight="1" spans="1:10">
      <c r="A219" s="164"/>
      <c r="B219" s="165" t="s">
        <v>960</v>
      </c>
      <c r="C219" s="165" t="s">
        <v>624</v>
      </c>
      <c r="D219" s="165" t="s">
        <v>675</v>
      </c>
      <c r="E219" s="165" t="s">
        <v>968</v>
      </c>
      <c r="F219" s="165" t="s">
        <v>627</v>
      </c>
      <c r="G219" s="165" t="s">
        <v>969</v>
      </c>
      <c r="H219" s="165" t="s">
        <v>628</v>
      </c>
      <c r="I219" s="165" t="s">
        <v>685</v>
      </c>
      <c r="J219" s="165" t="s">
        <v>970</v>
      </c>
    </row>
    <row r="220" customHeight="1" spans="1:10">
      <c r="A220" s="164"/>
      <c r="B220" s="165" t="s">
        <v>960</v>
      </c>
      <c r="C220" s="165" t="s">
        <v>624</v>
      </c>
      <c r="D220" s="165" t="s">
        <v>677</v>
      </c>
      <c r="E220" s="165" t="s">
        <v>678</v>
      </c>
      <c r="F220" s="165" t="s">
        <v>627</v>
      </c>
      <c r="G220" s="165" t="s">
        <v>719</v>
      </c>
      <c r="H220" s="165" t="s">
        <v>628</v>
      </c>
      <c r="I220" s="165" t="s">
        <v>629</v>
      </c>
      <c r="J220" s="165" t="s">
        <v>971</v>
      </c>
    </row>
    <row r="221" customHeight="1" spans="1:10">
      <c r="A221" s="164"/>
      <c r="B221" s="165" t="s">
        <v>960</v>
      </c>
      <c r="C221" s="165" t="s">
        <v>681</v>
      </c>
      <c r="D221" s="165" t="s">
        <v>682</v>
      </c>
      <c r="E221" s="165" t="s">
        <v>972</v>
      </c>
      <c r="F221" s="165" t="s">
        <v>627</v>
      </c>
      <c r="G221" s="165" t="s">
        <v>672</v>
      </c>
      <c r="H221" s="165" t="s">
        <v>628</v>
      </c>
      <c r="I221" s="165" t="s">
        <v>685</v>
      </c>
      <c r="J221" s="165" t="s">
        <v>973</v>
      </c>
    </row>
    <row r="222" customHeight="1" spans="1:10">
      <c r="A222" s="164"/>
      <c r="B222" s="165" t="s">
        <v>960</v>
      </c>
      <c r="C222" s="165" t="s">
        <v>690</v>
      </c>
      <c r="D222" s="165" t="s">
        <v>691</v>
      </c>
      <c r="E222" s="165" t="s">
        <v>974</v>
      </c>
      <c r="F222" s="165" t="s">
        <v>713</v>
      </c>
      <c r="G222" s="165" t="s">
        <v>769</v>
      </c>
      <c r="H222" s="165" t="s">
        <v>628</v>
      </c>
      <c r="I222" s="165" t="s">
        <v>685</v>
      </c>
      <c r="J222" s="165" t="s">
        <v>974</v>
      </c>
    </row>
    <row r="223" customHeight="1" spans="1:10">
      <c r="A223" s="164" t="s">
        <v>471</v>
      </c>
      <c r="B223" s="165" t="s">
        <v>975</v>
      </c>
      <c r="C223" s="165" t="s">
        <v>624</v>
      </c>
      <c r="D223" s="165" t="s">
        <v>625</v>
      </c>
      <c r="E223" s="165" t="s">
        <v>976</v>
      </c>
      <c r="F223" s="165" t="s">
        <v>713</v>
      </c>
      <c r="G223" s="165" t="s">
        <v>977</v>
      </c>
      <c r="H223" s="165" t="s">
        <v>628</v>
      </c>
      <c r="I223" s="165" t="s">
        <v>629</v>
      </c>
      <c r="J223" s="165" t="s">
        <v>978</v>
      </c>
    </row>
    <row r="224" customHeight="1" spans="1:10">
      <c r="A224" s="164"/>
      <c r="B224" s="165" t="s">
        <v>975</v>
      </c>
      <c r="C224" s="165" t="s">
        <v>624</v>
      </c>
      <c r="D224" s="165" t="s">
        <v>670</v>
      </c>
      <c r="E224" s="165" t="s">
        <v>979</v>
      </c>
      <c r="F224" s="165" t="s">
        <v>627</v>
      </c>
      <c r="G224" s="165" t="s">
        <v>672</v>
      </c>
      <c r="H224" s="165" t="s">
        <v>628</v>
      </c>
      <c r="I224" s="165" t="s">
        <v>685</v>
      </c>
      <c r="J224" s="165" t="s">
        <v>978</v>
      </c>
    </row>
    <row r="225" customHeight="1" spans="1:10">
      <c r="A225" s="164"/>
      <c r="B225" s="165" t="s">
        <v>975</v>
      </c>
      <c r="C225" s="165" t="s">
        <v>624</v>
      </c>
      <c r="D225" s="165" t="s">
        <v>675</v>
      </c>
      <c r="E225" s="165" t="s">
        <v>980</v>
      </c>
      <c r="F225" s="165" t="s">
        <v>627</v>
      </c>
      <c r="G225" s="165" t="s">
        <v>94</v>
      </c>
      <c r="H225" s="165" t="s">
        <v>628</v>
      </c>
      <c r="I225" s="165" t="s">
        <v>629</v>
      </c>
      <c r="J225" s="165" t="s">
        <v>978</v>
      </c>
    </row>
    <row r="226" customHeight="1" spans="1:10">
      <c r="A226" s="164"/>
      <c r="B226" s="165" t="s">
        <v>975</v>
      </c>
      <c r="C226" s="165" t="s">
        <v>681</v>
      </c>
      <c r="D226" s="165" t="s">
        <v>682</v>
      </c>
      <c r="E226" s="165" t="s">
        <v>981</v>
      </c>
      <c r="F226" s="165" t="s">
        <v>713</v>
      </c>
      <c r="G226" s="165" t="s">
        <v>684</v>
      </c>
      <c r="H226" s="165" t="s">
        <v>628</v>
      </c>
      <c r="I226" s="165" t="s">
        <v>685</v>
      </c>
      <c r="J226" s="165" t="s">
        <v>982</v>
      </c>
    </row>
    <row r="227" customHeight="1" spans="1:10">
      <c r="A227" s="164"/>
      <c r="B227" s="165" t="s">
        <v>975</v>
      </c>
      <c r="C227" s="165" t="s">
        <v>681</v>
      </c>
      <c r="D227" s="165" t="s">
        <v>687</v>
      </c>
      <c r="E227" s="165" t="s">
        <v>983</v>
      </c>
      <c r="F227" s="165" t="s">
        <v>713</v>
      </c>
      <c r="G227" s="165" t="s">
        <v>684</v>
      </c>
      <c r="H227" s="165" t="s">
        <v>628</v>
      </c>
      <c r="I227" s="165" t="s">
        <v>685</v>
      </c>
      <c r="J227" s="165" t="s">
        <v>984</v>
      </c>
    </row>
    <row r="228" customHeight="1" spans="1:10">
      <c r="A228" s="164"/>
      <c r="B228" s="165" t="s">
        <v>975</v>
      </c>
      <c r="C228" s="165" t="s">
        <v>690</v>
      </c>
      <c r="D228" s="165" t="s">
        <v>691</v>
      </c>
      <c r="E228" s="165" t="s">
        <v>985</v>
      </c>
      <c r="F228" s="165" t="s">
        <v>713</v>
      </c>
      <c r="G228" s="165" t="s">
        <v>778</v>
      </c>
      <c r="H228" s="165" t="s">
        <v>628</v>
      </c>
      <c r="I228" s="165" t="s">
        <v>685</v>
      </c>
      <c r="J228" s="165" t="s">
        <v>986</v>
      </c>
    </row>
    <row r="229" customHeight="1" spans="1:10">
      <c r="A229" s="164" t="s">
        <v>585</v>
      </c>
      <c r="B229" s="165" t="s">
        <v>987</v>
      </c>
      <c r="C229" s="165" t="s">
        <v>624</v>
      </c>
      <c r="D229" s="165" t="s">
        <v>625</v>
      </c>
      <c r="E229" s="165" t="s">
        <v>988</v>
      </c>
      <c r="F229" s="165" t="s">
        <v>627</v>
      </c>
      <c r="G229" s="165" t="s">
        <v>85</v>
      </c>
      <c r="H229" s="165" t="s">
        <v>628</v>
      </c>
      <c r="I229" s="165" t="s">
        <v>629</v>
      </c>
      <c r="J229" s="165" t="s">
        <v>988</v>
      </c>
    </row>
    <row r="230" customHeight="1" spans="1:10">
      <c r="A230" s="164"/>
      <c r="B230" s="165" t="s">
        <v>987</v>
      </c>
      <c r="C230" s="165" t="s">
        <v>624</v>
      </c>
      <c r="D230" s="165" t="s">
        <v>670</v>
      </c>
      <c r="E230" s="165" t="s">
        <v>989</v>
      </c>
      <c r="F230" s="165" t="s">
        <v>627</v>
      </c>
      <c r="G230" s="165" t="s">
        <v>672</v>
      </c>
      <c r="H230" s="165" t="s">
        <v>628</v>
      </c>
      <c r="I230" s="165" t="s">
        <v>685</v>
      </c>
      <c r="J230" s="165" t="s">
        <v>989</v>
      </c>
    </row>
    <row r="231" customHeight="1" spans="1:10">
      <c r="A231" s="164"/>
      <c r="B231" s="165" t="s">
        <v>987</v>
      </c>
      <c r="C231" s="165" t="s">
        <v>624</v>
      </c>
      <c r="D231" s="165" t="s">
        <v>675</v>
      </c>
      <c r="E231" s="165" t="s">
        <v>990</v>
      </c>
      <c r="F231" s="165" t="s">
        <v>627</v>
      </c>
      <c r="G231" s="165" t="s">
        <v>94</v>
      </c>
      <c r="H231" s="165" t="s">
        <v>628</v>
      </c>
      <c r="I231" s="165" t="s">
        <v>629</v>
      </c>
      <c r="J231" s="165" t="s">
        <v>990</v>
      </c>
    </row>
    <row r="232" customHeight="1" spans="1:10">
      <c r="A232" s="164"/>
      <c r="B232" s="165" t="s">
        <v>987</v>
      </c>
      <c r="C232" s="165" t="s">
        <v>624</v>
      </c>
      <c r="D232" s="165" t="s">
        <v>677</v>
      </c>
      <c r="E232" s="165" t="s">
        <v>705</v>
      </c>
      <c r="F232" s="165" t="s">
        <v>627</v>
      </c>
      <c r="G232" s="165" t="s">
        <v>991</v>
      </c>
      <c r="H232" s="165" t="s">
        <v>628</v>
      </c>
      <c r="I232" s="165" t="s">
        <v>629</v>
      </c>
      <c r="J232" s="165" t="s">
        <v>585</v>
      </c>
    </row>
    <row r="233" customHeight="1" spans="1:10">
      <c r="A233" s="164"/>
      <c r="B233" s="165" t="s">
        <v>987</v>
      </c>
      <c r="C233" s="165" t="s">
        <v>681</v>
      </c>
      <c r="D233" s="165" t="s">
        <v>682</v>
      </c>
      <c r="E233" s="165" t="s">
        <v>992</v>
      </c>
      <c r="F233" s="165" t="s">
        <v>713</v>
      </c>
      <c r="G233" s="165" t="s">
        <v>769</v>
      </c>
      <c r="H233" s="165" t="s">
        <v>628</v>
      </c>
      <c r="I233" s="165" t="s">
        <v>685</v>
      </c>
      <c r="J233" s="165" t="s">
        <v>992</v>
      </c>
    </row>
    <row r="234" customHeight="1" spans="1:10">
      <c r="A234" s="164"/>
      <c r="B234" s="165" t="s">
        <v>987</v>
      </c>
      <c r="C234" s="165" t="s">
        <v>690</v>
      </c>
      <c r="D234" s="165" t="s">
        <v>691</v>
      </c>
      <c r="E234" s="165" t="s">
        <v>993</v>
      </c>
      <c r="F234" s="165" t="s">
        <v>713</v>
      </c>
      <c r="G234" s="165" t="s">
        <v>769</v>
      </c>
      <c r="H234" s="165" t="s">
        <v>628</v>
      </c>
      <c r="I234" s="165" t="s">
        <v>685</v>
      </c>
      <c r="J234" s="165" t="s">
        <v>993</v>
      </c>
    </row>
    <row r="235" customHeight="1" spans="1:10">
      <c r="A235" s="164" t="s">
        <v>516</v>
      </c>
      <c r="B235" s="165" t="s">
        <v>994</v>
      </c>
      <c r="C235" s="165" t="s">
        <v>624</v>
      </c>
      <c r="D235" s="165" t="s">
        <v>625</v>
      </c>
      <c r="E235" s="165" t="s">
        <v>995</v>
      </c>
      <c r="F235" s="165" t="s">
        <v>627</v>
      </c>
      <c r="G235" s="165" t="s">
        <v>672</v>
      </c>
      <c r="H235" s="165" t="s">
        <v>628</v>
      </c>
      <c r="I235" s="165" t="s">
        <v>629</v>
      </c>
      <c r="J235" s="165" t="s">
        <v>996</v>
      </c>
    </row>
    <row r="236" customHeight="1" spans="1:10">
      <c r="A236" s="164"/>
      <c r="B236" s="165" t="s">
        <v>994</v>
      </c>
      <c r="C236" s="165" t="s">
        <v>624</v>
      </c>
      <c r="D236" s="165" t="s">
        <v>670</v>
      </c>
      <c r="E236" s="165" t="s">
        <v>997</v>
      </c>
      <c r="F236" s="165" t="s">
        <v>627</v>
      </c>
      <c r="G236" s="165" t="s">
        <v>672</v>
      </c>
      <c r="H236" s="165" t="s">
        <v>628</v>
      </c>
      <c r="I236" s="165" t="s">
        <v>629</v>
      </c>
      <c r="J236" s="165" t="s">
        <v>997</v>
      </c>
    </row>
    <row r="237" customHeight="1" spans="1:10">
      <c r="A237" s="164"/>
      <c r="B237" s="165" t="s">
        <v>994</v>
      </c>
      <c r="C237" s="165" t="s">
        <v>624</v>
      </c>
      <c r="D237" s="165" t="s">
        <v>675</v>
      </c>
      <c r="E237" s="165" t="s">
        <v>864</v>
      </c>
      <c r="F237" s="165" t="s">
        <v>627</v>
      </c>
      <c r="G237" s="165" t="s">
        <v>94</v>
      </c>
      <c r="H237" s="165" t="s">
        <v>628</v>
      </c>
      <c r="I237" s="165" t="s">
        <v>629</v>
      </c>
      <c r="J237" s="165" t="s">
        <v>864</v>
      </c>
    </row>
    <row r="238" customHeight="1" spans="1:10">
      <c r="A238" s="164"/>
      <c r="B238" s="165" t="s">
        <v>994</v>
      </c>
      <c r="C238" s="165" t="s">
        <v>624</v>
      </c>
      <c r="D238" s="165" t="s">
        <v>677</v>
      </c>
      <c r="E238" s="165" t="s">
        <v>705</v>
      </c>
      <c r="F238" s="165" t="s">
        <v>627</v>
      </c>
      <c r="G238" s="165" t="s">
        <v>998</v>
      </c>
      <c r="H238" s="165" t="s">
        <v>628</v>
      </c>
      <c r="I238" s="165" t="s">
        <v>629</v>
      </c>
      <c r="J238" s="165" t="s">
        <v>999</v>
      </c>
    </row>
    <row r="239" customHeight="1" spans="1:10">
      <c r="A239" s="164"/>
      <c r="B239" s="165" t="s">
        <v>994</v>
      </c>
      <c r="C239" s="165" t="s">
        <v>681</v>
      </c>
      <c r="D239" s="165" t="s">
        <v>682</v>
      </c>
      <c r="E239" s="165" t="s">
        <v>1000</v>
      </c>
      <c r="F239" s="165" t="s">
        <v>713</v>
      </c>
      <c r="G239" s="165" t="s">
        <v>769</v>
      </c>
      <c r="H239" s="165" t="s">
        <v>628</v>
      </c>
      <c r="I239" s="165" t="s">
        <v>685</v>
      </c>
      <c r="J239" s="165" t="s">
        <v>1000</v>
      </c>
    </row>
    <row r="240" customHeight="1" spans="1:10">
      <c r="A240" s="164"/>
      <c r="B240" s="165" t="s">
        <v>994</v>
      </c>
      <c r="C240" s="165" t="s">
        <v>690</v>
      </c>
      <c r="D240" s="165" t="s">
        <v>691</v>
      </c>
      <c r="E240" s="165" t="s">
        <v>1001</v>
      </c>
      <c r="F240" s="165" t="s">
        <v>713</v>
      </c>
      <c r="G240" s="165" t="s">
        <v>769</v>
      </c>
      <c r="H240" s="165" t="s">
        <v>628</v>
      </c>
      <c r="I240" s="165" t="s">
        <v>629</v>
      </c>
      <c r="J240" s="165" t="s">
        <v>1001</v>
      </c>
    </row>
    <row r="241" customHeight="1" spans="1:10">
      <c r="A241" s="164" t="s">
        <v>533</v>
      </c>
      <c r="B241" s="166" t="s">
        <v>1002</v>
      </c>
      <c r="C241" s="165" t="s">
        <v>624</v>
      </c>
      <c r="D241" s="165" t="s">
        <v>625</v>
      </c>
      <c r="E241" s="165" t="s">
        <v>782</v>
      </c>
      <c r="F241" s="165" t="s">
        <v>627</v>
      </c>
      <c r="G241" s="165" t="s">
        <v>83</v>
      </c>
      <c r="H241" s="165" t="s">
        <v>628</v>
      </c>
      <c r="I241" s="165" t="s">
        <v>629</v>
      </c>
      <c r="J241" s="165" t="s">
        <v>782</v>
      </c>
    </row>
    <row r="242" customHeight="1" spans="1:10">
      <c r="A242" s="164"/>
      <c r="B242" s="166"/>
      <c r="C242" s="165" t="s">
        <v>624</v>
      </c>
      <c r="D242" s="165" t="s">
        <v>670</v>
      </c>
      <c r="E242" s="165" t="s">
        <v>717</v>
      </c>
      <c r="F242" s="165" t="s">
        <v>627</v>
      </c>
      <c r="G242" s="165" t="s">
        <v>672</v>
      </c>
      <c r="H242" s="165" t="s">
        <v>628</v>
      </c>
      <c r="I242" s="165" t="s">
        <v>629</v>
      </c>
      <c r="J242" s="165" t="s">
        <v>717</v>
      </c>
    </row>
    <row r="243" customHeight="1" spans="1:10">
      <c r="A243" s="164"/>
      <c r="B243" s="166"/>
      <c r="C243" s="165" t="s">
        <v>624</v>
      </c>
      <c r="D243" s="165" t="s">
        <v>675</v>
      </c>
      <c r="E243" s="165" t="s">
        <v>718</v>
      </c>
      <c r="F243" s="165" t="s">
        <v>627</v>
      </c>
      <c r="G243" s="165" t="s">
        <v>93</v>
      </c>
      <c r="H243" s="165" t="s">
        <v>628</v>
      </c>
      <c r="I243" s="165" t="s">
        <v>629</v>
      </c>
      <c r="J243" s="165" t="s">
        <v>718</v>
      </c>
    </row>
    <row r="244" customHeight="1" spans="1:10">
      <c r="A244" s="164"/>
      <c r="B244" s="166"/>
      <c r="C244" s="165" t="s">
        <v>624</v>
      </c>
      <c r="D244" s="165" t="s">
        <v>677</v>
      </c>
      <c r="E244" s="165" t="s">
        <v>678</v>
      </c>
      <c r="F244" s="165" t="s">
        <v>627</v>
      </c>
      <c r="G244" s="165" t="s">
        <v>1003</v>
      </c>
      <c r="H244" s="165" t="s">
        <v>628</v>
      </c>
      <c r="I244" s="165" t="s">
        <v>629</v>
      </c>
      <c r="J244" s="165" t="s">
        <v>533</v>
      </c>
    </row>
    <row r="245" customHeight="1" spans="1:10">
      <c r="A245" s="164"/>
      <c r="B245" s="166"/>
      <c r="C245" s="165" t="s">
        <v>681</v>
      </c>
      <c r="D245" s="165" t="s">
        <v>682</v>
      </c>
      <c r="E245" s="165" t="s">
        <v>784</v>
      </c>
      <c r="F245" s="165" t="s">
        <v>627</v>
      </c>
      <c r="G245" s="165" t="s">
        <v>672</v>
      </c>
      <c r="H245" s="165" t="s">
        <v>628</v>
      </c>
      <c r="I245" s="165" t="s">
        <v>685</v>
      </c>
      <c r="J245" s="165" t="s">
        <v>722</v>
      </c>
    </row>
    <row r="246" customHeight="1" spans="1:10">
      <c r="A246" s="164"/>
      <c r="B246" s="166"/>
      <c r="C246" s="165" t="s">
        <v>690</v>
      </c>
      <c r="D246" s="165" t="s">
        <v>691</v>
      </c>
      <c r="E246" s="165" t="s">
        <v>785</v>
      </c>
      <c r="F246" s="165" t="s">
        <v>713</v>
      </c>
      <c r="G246" s="165" t="s">
        <v>672</v>
      </c>
      <c r="H246" s="165" t="s">
        <v>628</v>
      </c>
      <c r="I246" s="165" t="s">
        <v>685</v>
      </c>
      <c r="J246" s="165" t="s">
        <v>722</v>
      </c>
    </row>
    <row r="247" customHeight="1" spans="1:10">
      <c r="A247" s="164" t="s">
        <v>537</v>
      </c>
      <c r="B247" s="165" t="s">
        <v>1004</v>
      </c>
      <c r="C247" s="165" t="s">
        <v>624</v>
      </c>
      <c r="D247" s="165" t="s">
        <v>625</v>
      </c>
      <c r="E247" s="165" t="s">
        <v>1005</v>
      </c>
      <c r="F247" s="165" t="s">
        <v>627</v>
      </c>
      <c r="G247" s="165" t="s">
        <v>1006</v>
      </c>
      <c r="H247" s="165" t="s">
        <v>628</v>
      </c>
      <c r="I247" s="165" t="s">
        <v>629</v>
      </c>
      <c r="J247" s="165" t="s">
        <v>1005</v>
      </c>
    </row>
    <row r="248" customHeight="1" spans="1:10">
      <c r="A248" s="164"/>
      <c r="B248" s="165" t="s">
        <v>1004</v>
      </c>
      <c r="C248" s="165" t="s">
        <v>624</v>
      </c>
      <c r="D248" s="165" t="s">
        <v>670</v>
      </c>
      <c r="E248" s="165" t="s">
        <v>1007</v>
      </c>
      <c r="F248" s="165" t="s">
        <v>627</v>
      </c>
      <c r="G248" s="165" t="s">
        <v>672</v>
      </c>
      <c r="H248" s="165" t="s">
        <v>628</v>
      </c>
      <c r="I248" s="165" t="s">
        <v>685</v>
      </c>
      <c r="J248" s="165" t="s">
        <v>1008</v>
      </c>
    </row>
    <row r="249" customHeight="1" spans="1:10">
      <c r="A249" s="164"/>
      <c r="B249" s="165" t="s">
        <v>1004</v>
      </c>
      <c r="C249" s="165" t="s">
        <v>624</v>
      </c>
      <c r="D249" s="165" t="s">
        <v>675</v>
      </c>
      <c r="E249" s="165" t="s">
        <v>1009</v>
      </c>
      <c r="F249" s="165" t="s">
        <v>627</v>
      </c>
      <c r="G249" s="165" t="s">
        <v>1010</v>
      </c>
      <c r="H249" s="165" t="s">
        <v>628</v>
      </c>
      <c r="I249" s="165" t="s">
        <v>629</v>
      </c>
      <c r="J249" s="165" t="s">
        <v>1011</v>
      </c>
    </row>
    <row r="250" customHeight="1" spans="1:10">
      <c r="A250" s="164"/>
      <c r="B250" s="165" t="s">
        <v>1004</v>
      </c>
      <c r="C250" s="165" t="s">
        <v>624</v>
      </c>
      <c r="D250" s="165" t="s">
        <v>677</v>
      </c>
      <c r="E250" s="165" t="s">
        <v>678</v>
      </c>
      <c r="F250" s="165" t="s">
        <v>627</v>
      </c>
      <c r="G250" s="165" t="s">
        <v>1012</v>
      </c>
      <c r="H250" s="165" t="s">
        <v>628</v>
      </c>
      <c r="I250" s="165" t="s">
        <v>629</v>
      </c>
      <c r="J250" s="165" t="s">
        <v>1013</v>
      </c>
    </row>
    <row r="251" customHeight="1" spans="1:10">
      <c r="A251" s="164"/>
      <c r="B251" s="165" t="s">
        <v>1004</v>
      </c>
      <c r="C251" s="165" t="s">
        <v>681</v>
      </c>
      <c r="D251" s="165" t="s">
        <v>682</v>
      </c>
      <c r="E251" s="165" t="s">
        <v>1014</v>
      </c>
      <c r="F251" s="165" t="s">
        <v>713</v>
      </c>
      <c r="G251" s="165" t="s">
        <v>769</v>
      </c>
      <c r="H251" s="165" t="s">
        <v>628</v>
      </c>
      <c r="I251" s="165" t="s">
        <v>685</v>
      </c>
      <c r="J251" s="165" t="s">
        <v>1014</v>
      </c>
    </row>
    <row r="252" customHeight="1" spans="1:10">
      <c r="A252" s="164"/>
      <c r="B252" s="165" t="s">
        <v>1004</v>
      </c>
      <c r="C252" s="165" t="s">
        <v>681</v>
      </c>
      <c r="D252" s="165" t="s">
        <v>754</v>
      </c>
      <c r="E252" s="165" t="s">
        <v>800</v>
      </c>
      <c r="F252" s="165" t="s">
        <v>713</v>
      </c>
      <c r="G252" s="165" t="s">
        <v>769</v>
      </c>
      <c r="H252" s="165" t="s">
        <v>628</v>
      </c>
      <c r="I252" s="165" t="s">
        <v>685</v>
      </c>
      <c r="J252" s="165" t="s">
        <v>800</v>
      </c>
    </row>
    <row r="253" customHeight="1" spans="1:10">
      <c r="A253" s="164"/>
      <c r="B253" s="165" t="s">
        <v>1004</v>
      </c>
      <c r="C253" s="165" t="s">
        <v>681</v>
      </c>
      <c r="D253" s="165" t="s">
        <v>687</v>
      </c>
      <c r="E253" s="165" t="s">
        <v>803</v>
      </c>
      <c r="F253" s="165" t="s">
        <v>713</v>
      </c>
      <c r="G253" s="165" t="s">
        <v>684</v>
      </c>
      <c r="H253" s="165" t="s">
        <v>628</v>
      </c>
      <c r="I253" s="165" t="s">
        <v>685</v>
      </c>
      <c r="J253" s="165" t="s">
        <v>803</v>
      </c>
    </row>
    <row r="254" customHeight="1" spans="1:10">
      <c r="A254" s="164"/>
      <c r="B254" s="165" t="s">
        <v>1004</v>
      </c>
      <c r="C254" s="165" t="s">
        <v>690</v>
      </c>
      <c r="D254" s="165" t="s">
        <v>691</v>
      </c>
      <c r="E254" s="165" t="s">
        <v>805</v>
      </c>
      <c r="F254" s="165" t="s">
        <v>713</v>
      </c>
      <c r="G254" s="165" t="s">
        <v>769</v>
      </c>
      <c r="H254" s="165" t="s">
        <v>628</v>
      </c>
      <c r="I254" s="165" t="s">
        <v>685</v>
      </c>
      <c r="J254" s="165" t="s">
        <v>805</v>
      </c>
    </row>
    <row r="255" customHeight="1" spans="1:10">
      <c r="A255" s="164" t="s">
        <v>553</v>
      </c>
      <c r="B255" s="165" t="s">
        <v>1015</v>
      </c>
      <c r="C255" s="165" t="s">
        <v>624</v>
      </c>
      <c r="D255" s="165" t="s">
        <v>625</v>
      </c>
      <c r="E255" s="165" t="s">
        <v>1016</v>
      </c>
      <c r="F255" s="165" t="s">
        <v>713</v>
      </c>
      <c r="G255" s="165" t="s">
        <v>1017</v>
      </c>
      <c r="H255" s="165" t="s">
        <v>628</v>
      </c>
      <c r="I255" s="165" t="s">
        <v>629</v>
      </c>
      <c r="J255" s="165" t="s">
        <v>1016</v>
      </c>
    </row>
    <row r="256" customHeight="1" spans="1:10">
      <c r="A256" s="164"/>
      <c r="B256" s="165" t="s">
        <v>1015</v>
      </c>
      <c r="C256" s="165" t="s">
        <v>624</v>
      </c>
      <c r="D256" s="165" t="s">
        <v>625</v>
      </c>
      <c r="E256" s="165" t="s">
        <v>1018</v>
      </c>
      <c r="F256" s="165" t="s">
        <v>627</v>
      </c>
      <c r="G256" s="165" t="s">
        <v>83</v>
      </c>
      <c r="H256" s="165" t="s">
        <v>628</v>
      </c>
      <c r="I256" s="165" t="s">
        <v>629</v>
      </c>
      <c r="J256" s="165" t="s">
        <v>1018</v>
      </c>
    </row>
    <row r="257" customHeight="1" spans="1:10">
      <c r="A257" s="164"/>
      <c r="B257" s="165" t="s">
        <v>1015</v>
      </c>
      <c r="C257" s="165" t="s">
        <v>624</v>
      </c>
      <c r="D257" s="165" t="s">
        <v>625</v>
      </c>
      <c r="E257" s="165" t="s">
        <v>1019</v>
      </c>
      <c r="F257" s="165" t="s">
        <v>713</v>
      </c>
      <c r="G257" s="165" t="s">
        <v>1017</v>
      </c>
      <c r="H257" s="165" t="s">
        <v>628</v>
      </c>
      <c r="I257" s="165" t="s">
        <v>629</v>
      </c>
      <c r="J257" s="165" t="s">
        <v>1019</v>
      </c>
    </row>
    <row r="258" customHeight="1" spans="1:10">
      <c r="A258" s="164"/>
      <c r="B258" s="165" t="s">
        <v>1015</v>
      </c>
      <c r="C258" s="165" t="s">
        <v>624</v>
      </c>
      <c r="D258" s="165" t="s">
        <v>670</v>
      </c>
      <c r="E258" s="165" t="s">
        <v>1016</v>
      </c>
      <c r="F258" s="165" t="s">
        <v>627</v>
      </c>
      <c r="G258" s="165" t="s">
        <v>672</v>
      </c>
      <c r="H258" s="165" t="s">
        <v>628</v>
      </c>
      <c r="I258" s="165" t="s">
        <v>685</v>
      </c>
      <c r="J258" s="165" t="s">
        <v>1016</v>
      </c>
    </row>
    <row r="259" customHeight="1" spans="1:10">
      <c r="A259" s="164"/>
      <c r="B259" s="165" t="s">
        <v>1015</v>
      </c>
      <c r="C259" s="165" t="s">
        <v>624</v>
      </c>
      <c r="D259" s="165" t="s">
        <v>670</v>
      </c>
      <c r="E259" s="165" t="s">
        <v>1020</v>
      </c>
      <c r="F259" s="165" t="s">
        <v>627</v>
      </c>
      <c r="G259" s="165" t="s">
        <v>672</v>
      </c>
      <c r="H259" s="165" t="s">
        <v>628</v>
      </c>
      <c r="I259" s="165" t="s">
        <v>685</v>
      </c>
      <c r="J259" s="165" t="s">
        <v>1020</v>
      </c>
    </row>
    <row r="260" customHeight="1" spans="1:10">
      <c r="A260" s="164"/>
      <c r="B260" s="165" t="s">
        <v>1015</v>
      </c>
      <c r="C260" s="165" t="s">
        <v>624</v>
      </c>
      <c r="D260" s="165" t="s">
        <v>670</v>
      </c>
      <c r="E260" s="165" t="s">
        <v>1021</v>
      </c>
      <c r="F260" s="165" t="s">
        <v>627</v>
      </c>
      <c r="G260" s="165" t="s">
        <v>672</v>
      </c>
      <c r="H260" s="165" t="s">
        <v>628</v>
      </c>
      <c r="I260" s="165" t="s">
        <v>685</v>
      </c>
      <c r="J260" s="165" t="s">
        <v>1021</v>
      </c>
    </row>
    <row r="261" customHeight="1" spans="1:10">
      <c r="A261" s="164"/>
      <c r="B261" s="165" t="s">
        <v>1015</v>
      </c>
      <c r="C261" s="165" t="s">
        <v>624</v>
      </c>
      <c r="D261" s="165" t="s">
        <v>675</v>
      </c>
      <c r="E261" s="165" t="s">
        <v>1016</v>
      </c>
      <c r="F261" s="165" t="s">
        <v>713</v>
      </c>
      <c r="G261" s="165" t="s">
        <v>90</v>
      </c>
      <c r="H261" s="165" t="s">
        <v>628</v>
      </c>
      <c r="I261" s="165" t="s">
        <v>629</v>
      </c>
      <c r="J261" s="165" t="s">
        <v>1016</v>
      </c>
    </row>
    <row r="262" customHeight="1" spans="1:10">
      <c r="A262" s="164"/>
      <c r="B262" s="165" t="s">
        <v>1015</v>
      </c>
      <c r="C262" s="165" t="s">
        <v>624</v>
      </c>
      <c r="D262" s="165" t="s">
        <v>675</v>
      </c>
      <c r="E262" s="165" t="s">
        <v>1022</v>
      </c>
      <c r="F262" s="165" t="s">
        <v>627</v>
      </c>
      <c r="G262" s="165" t="s">
        <v>83</v>
      </c>
      <c r="H262" s="165" t="s">
        <v>628</v>
      </c>
      <c r="I262" s="165" t="s">
        <v>629</v>
      </c>
      <c r="J262" s="165" t="s">
        <v>1022</v>
      </c>
    </row>
    <row r="263" customHeight="1" spans="1:10">
      <c r="A263" s="164"/>
      <c r="B263" s="165" t="s">
        <v>1015</v>
      </c>
      <c r="C263" s="165" t="s">
        <v>624</v>
      </c>
      <c r="D263" s="165" t="s">
        <v>675</v>
      </c>
      <c r="E263" s="165" t="s">
        <v>1023</v>
      </c>
      <c r="F263" s="165" t="s">
        <v>627</v>
      </c>
      <c r="G263" s="165" t="s">
        <v>86</v>
      </c>
      <c r="H263" s="165" t="s">
        <v>628</v>
      </c>
      <c r="I263" s="165" t="s">
        <v>629</v>
      </c>
      <c r="J263" s="165" t="s">
        <v>1023</v>
      </c>
    </row>
    <row r="264" customHeight="1" spans="1:10">
      <c r="A264" s="164"/>
      <c r="B264" s="165" t="s">
        <v>1015</v>
      </c>
      <c r="C264" s="165" t="s">
        <v>681</v>
      </c>
      <c r="D264" s="165" t="s">
        <v>682</v>
      </c>
      <c r="E264" s="165" t="s">
        <v>1024</v>
      </c>
      <c r="F264" s="165" t="s">
        <v>713</v>
      </c>
      <c r="G264" s="165" t="s">
        <v>769</v>
      </c>
      <c r="H264" s="165" t="s">
        <v>628</v>
      </c>
      <c r="I264" s="165" t="s">
        <v>685</v>
      </c>
      <c r="J264" s="165" t="s">
        <v>1024</v>
      </c>
    </row>
    <row r="265" customHeight="1" spans="1:10">
      <c r="A265" s="164"/>
      <c r="B265" s="165" t="s">
        <v>1015</v>
      </c>
      <c r="C265" s="165" t="s">
        <v>681</v>
      </c>
      <c r="D265" s="165" t="s">
        <v>687</v>
      </c>
      <c r="E265" s="165" t="s">
        <v>1025</v>
      </c>
      <c r="F265" s="165" t="s">
        <v>627</v>
      </c>
      <c r="G265" s="165" t="s">
        <v>769</v>
      </c>
      <c r="H265" s="165" t="s">
        <v>628</v>
      </c>
      <c r="I265" s="165" t="s">
        <v>685</v>
      </c>
      <c r="J265" s="165" t="s">
        <v>1025</v>
      </c>
    </row>
    <row r="266" customHeight="1" spans="1:10">
      <c r="A266" s="164"/>
      <c r="B266" s="165" t="s">
        <v>1015</v>
      </c>
      <c r="C266" s="165" t="s">
        <v>690</v>
      </c>
      <c r="D266" s="165" t="s">
        <v>691</v>
      </c>
      <c r="E266" s="165" t="s">
        <v>1026</v>
      </c>
      <c r="F266" s="165" t="s">
        <v>627</v>
      </c>
      <c r="G266" s="165" t="s">
        <v>769</v>
      </c>
      <c r="H266" s="165" t="s">
        <v>628</v>
      </c>
      <c r="I266" s="165" t="s">
        <v>685</v>
      </c>
      <c r="J266" s="165" t="s">
        <v>1026</v>
      </c>
    </row>
    <row r="267" customHeight="1" spans="1:10">
      <c r="A267" s="164" t="s">
        <v>469</v>
      </c>
      <c r="B267" s="165" t="s">
        <v>1027</v>
      </c>
      <c r="C267" s="165" t="s">
        <v>624</v>
      </c>
      <c r="D267" s="165" t="s">
        <v>625</v>
      </c>
      <c r="E267" s="165" t="s">
        <v>917</v>
      </c>
      <c r="F267" s="165" t="s">
        <v>627</v>
      </c>
      <c r="G267" s="165" t="s">
        <v>92</v>
      </c>
      <c r="H267" s="165" t="s">
        <v>628</v>
      </c>
      <c r="I267" s="165" t="s">
        <v>629</v>
      </c>
      <c r="J267" s="165" t="s">
        <v>918</v>
      </c>
    </row>
    <row r="268" customHeight="1" spans="1:10">
      <c r="A268" s="164"/>
      <c r="B268" s="165" t="s">
        <v>1027</v>
      </c>
      <c r="C268" s="165" t="s">
        <v>624</v>
      </c>
      <c r="D268" s="165" t="s">
        <v>625</v>
      </c>
      <c r="E268" s="165" t="s">
        <v>919</v>
      </c>
      <c r="F268" s="165" t="s">
        <v>627</v>
      </c>
      <c r="G268" s="165" t="s">
        <v>84</v>
      </c>
      <c r="H268" s="165" t="s">
        <v>628</v>
      </c>
      <c r="I268" s="165" t="s">
        <v>629</v>
      </c>
      <c r="J268" s="165" t="s">
        <v>920</v>
      </c>
    </row>
    <row r="269" customHeight="1" spans="1:10">
      <c r="A269" s="164"/>
      <c r="B269" s="165" t="s">
        <v>1027</v>
      </c>
      <c r="C269" s="165" t="s">
        <v>624</v>
      </c>
      <c r="D269" s="165" t="s">
        <v>625</v>
      </c>
      <c r="E269" s="165" t="s">
        <v>921</v>
      </c>
      <c r="F269" s="165" t="s">
        <v>676</v>
      </c>
      <c r="G269" s="165" t="s">
        <v>84</v>
      </c>
      <c r="H269" s="165" t="s">
        <v>628</v>
      </c>
      <c r="I269" s="165" t="s">
        <v>629</v>
      </c>
      <c r="J269" s="165" t="s">
        <v>921</v>
      </c>
    </row>
    <row r="270" customHeight="1" spans="1:10">
      <c r="A270" s="164"/>
      <c r="B270" s="165" t="s">
        <v>1027</v>
      </c>
      <c r="C270" s="165" t="s">
        <v>624</v>
      </c>
      <c r="D270" s="165" t="s">
        <v>670</v>
      </c>
      <c r="E270" s="165" t="s">
        <v>922</v>
      </c>
      <c r="F270" s="165" t="s">
        <v>627</v>
      </c>
      <c r="G270" s="165" t="s">
        <v>672</v>
      </c>
      <c r="H270" s="165" t="s">
        <v>628</v>
      </c>
      <c r="I270" s="165" t="s">
        <v>685</v>
      </c>
      <c r="J270" s="165" t="s">
        <v>918</v>
      </c>
    </row>
    <row r="271" customHeight="1" spans="1:10">
      <c r="A271" s="164"/>
      <c r="B271" s="165" t="s">
        <v>1027</v>
      </c>
      <c r="C271" s="165" t="s">
        <v>624</v>
      </c>
      <c r="D271" s="165" t="s">
        <v>670</v>
      </c>
      <c r="E271" s="165" t="s">
        <v>923</v>
      </c>
      <c r="F271" s="165" t="s">
        <v>627</v>
      </c>
      <c r="G271" s="165" t="s">
        <v>672</v>
      </c>
      <c r="H271" s="165" t="s">
        <v>628</v>
      </c>
      <c r="I271" s="165" t="s">
        <v>685</v>
      </c>
      <c r="J271" s="165" t="s">
        <v>924</v>
      </c>
    </row>
    <row r="272" customHeight="1" spans="1:10">
      <c r="A272" s="164"/>
      <c r="B272" s="165" t="s">
        <v>1027</v>
      </c>
      <c r="C272" s="165" t="s">
        <v>624</v>
      </c>
      <c r="D272" s="165" t="s">
        <v>670</v>
      </c>
      <c r="E272" s="165" t="s">
        <v>925</v>
      </c>
      <c r="F272" s="165" t="s">
        <v>627</v>
      </c>
      <c r="G272" s="165" t="s">
        <v>672</v>
      </c>
      <c r="H272" s="165" t="s">
        <v>628</v>
      </c>
      <c r="I272" s="165" t="s">
        <v>685</v>
      </c>
      <c r="J272" s="165" t="s">
        <v>921</v>
      </c>
    </row>
    <row r="273" customHeight="1" spans="1:10">
      <c r="A273" s="164"/>
      <c r="B273" s="165" t="s">
        <v>1027</v>
      </c>
      <c r="C273" s="165" t="s">
        <v>624</v>
      </c>
      <c r="D273" s="165" t="s">
        <v>675</v>
      </c>
      <c r="E273" s="165" t="s">
        <v>917</v>
      </c>
      <c r="F273" s="165" t="s">
        <v>676</v>
      </c>
      <c r="G273" s="165" t="s">
        <v>94</v>
      </c>
      <c r="H273" s="165" t="s">
        <v>628</v>
      </c>
      <c r="I273" s="165" t="s">
        <v>629</v>
      </c>
      <c r="J273" s="165" t="s">
        <v>918</v>
      </c>
    </row>
    <row r="274" customHeight="1" spans="1:10">
      <c r="A274" s="164"/>
      <c r="B274" s="165" t="s">
        <v>1027</v>
      </c>
      <c r="C274" s="165" t="s">
        <v>624</v>
      </c>
      <c r="D274" s="165" t="s">
        <v>675</v>
      </c>
      <c r="E274" s="165" t="s">
        <v>919</v>
      </c>
      <c r="F274" s="165" t="s">
        <v>676</v>
      </c>
      <c r="G274" s="165" t="s">
        <v>92</v>
      </c>
      <c r="H274" s="165" t="s">
        <v>628</v>
      </c>
      <c r="I274" s="165" t="s">
        <v>629</v>
      </c>
      <c r="J274" s="165" t="s">
        <v>924</v>
      </c>
    </row>
    <row r="275" customHeight="1" spans="1:10">
      <c r="A275" s="164"/>
      <c r="B275" s="165" t="s">
        <v>1027</v>
      </c>
      <c r="C275" s="165" t="s">
        <v>624</v>
      </c>
      <c r="D275" s="165" t="s">
        <v>675</v>
      </c>
      <c r="E275" s="165" t="s">
        <v>921</v>
      </c>
      <c r="F275" s="165" t="s">
        <v>676</v>
      </c>
      <c r="G275" s="165" t="s">
        <v>94</v>
      </c>
      <c r="H275" s="165" t="s">
        <v>628</v>
      </c>
      <c r="I275" s="165" t="s">
        <v>629</v>
      </c>
      <c r="J275" s="165" t="s">
        <v>921</v>
      </c>
    </row>
    <row r="276" customHeight="1" spans="1:10">
      <c r="A276" s="164"/>
      <c r="B276" s="165" t="s">
        <v>1027</v>
      </c>
      <c r="C276" s="165" t="s">
        <v>681</v>
      </c>
      <c r="D276" s="165" t="s">
        <v>682</v>
      </c>
      <c r="E276" s="165" t="s">
        <v>926</v>
      </c>
      <c r="F276" s="165" t="s">
        <v>713</v>
      </c>
      <c r="G276" s="165" t="s">
        <v>769</v>
      </c>
      <c r="H276" s="165" t="s">
        <v>628</v>
      </c>
      <c r="I276" s="165" t="s">
        <v>685</v>
      </c>
      <c r="J276" s="165" t="s">
        <v>927</v>
      </c>
    </row>
    <row r="277" customHeight="1" spans="1:10">
      <c r="A277" s="164"/>
      <c r="B277" s="165" t="s">
        <v>1027</v>
      </c>
      <c r="C277" s="165" t="s">
        <v>681</v>
      </c>
      <c r="D277" s="165" t="s">
        <v>682</v>
      </c>
      <c r="E277" s="165" t="s">
        <v>928</v>
      </c>
      <c r="F277" s="165" t="s">
        <v>713</v>
      </c>
      <c r="G277" s="165" t="s">
        <v>769</v>
      </c>
      <c r="H277" s="165" t="s">
        <v>628</v>
      </c>
      <c r="I277" s="165" t="s">
        <v>685</v>
      </c>
      <c r="J277" s="165" t="s">
        <v>929</v>
      </c>
    </row>
    <row r="278" customHeight="1" spans="1:10">
      <c r="A278" s="164"/>
      <c r="B278" s="165" t="s">
        <v>1027</v>
      </c>
      <c r="C278" s="165" t="s">
        <v>681</v>
      </c>
      <c r="D278" s="165" t="s">
        <v>682</v>
      </c>
      <c r="E278" s="165" t="s">
        <v>930</v>
      </c>
      <c r="F278" s="165" t="s">
        <v>713</v>
      </c>
      <c r="G278" s="165" t="s">
        <v>769</v>
      </c>
      <c r="H278" s="165" t="s">
        <v>628</v>
      </c>
      <c r="I278" s="165" t="s">
        <v>685</v>
      </c>
      <c r="J278" s="165" t="s">
        <v>931</v>
      </c>
    </row>
    <row r="279" customHeight="1" spans="1:10">
      <c r="A279" s="164"/>
      <c r="B279" s="165" t="s">
        <v>1027</v>
      </c>
      <c r="C279" s="165" t="s">
        <v>681</v>
      </c>
      <c r="D279" s="165" t="s">
        <v>687</v>
      </c>
      <c r="E279" s="165" t="s">
        <v>932</v>
      </c>
      <c r="F279" s="165" t="s">
        <v>713</v>
      </c>
      <c r="G279" s="165" t="s">
        <v>769</v>
      </c>
      <c r="H279" s="165" t="s">
        <v>628</v>
      </c>
      <c r="I279" s="165" t="s">
        <v>685</v>
      </c>
      <c r="J279" s="165" t="s">
        <v>931</v>
      </c>
    </row>
    <row r="280" customHeight="1" spans="1:10">
      <c r="A280" s="164"/>
      <c r="B280" s="165" t="s">
        <v>1027</v>
      </c>
      <c r="C280" s="165" t="s">
        <v>690</v>
      </c>
      <c r="D280" s="165" t="s">
        <v>691</v>
      </c>
      <c r="E280" s="165" t="s">
        <v>933</v>
      </c>
      <c r="F280" s="165" t="s">
        <v>713</v>
      </c>
      <c r="G280" s="165" t="s">
        <v>934</v>
      </c>
      <c r="H280" s="165" t="s">
        <v>628</v>
      </c>
      <c r="I280" s="165" t="s">
        <v>685</v>
      </c>
      <c r="J280" s="165" t="s">
        <v>935</v>
      </c>
    </row>
    <row r="281" customHeight="1" spans="1:10">
      <c r="A281" s="164"/>
      <c r="B281" s="165" t="s">
        <v>1027</v>
      </c>
      <c r="C281" s="165" t="s">
        <v>690</v>
      </c>
      <c r="D281" s="165" t="s">
        <v>691</v>
      </c>
      <c r="E281" s="165" t="s">
        <v>936</v>
      </c>
      <c r="F281" s="165" t="s">
        <v>713</v>
      </c>
      <c r="G281" s="165" t="s">
        <v>934</v>
      </c>
      <c r="H281" s="165" t="s">
        <v>628</v>
      </c>
      <c r="I281" s="165" t="s">
        <v>685</v>
      </c>
      <c r="J281" s="165" t="s">
        <v>937</v>
      </c>
    </row>
    <row r="282" customHeight="1" spans="1:10">
      <c r="A282" s="164" t="s">
        <v>493</v>
      </c>
      <c r="B282" s="165" t="s">
        <v>1028</v>
      </c>
      <c r="C282" s="165" t="s">
        <v>624</v>
      </c>
      <c r="D282" s="165" t="s">
        <v>625</v>
      </c>
      <c r="E282" s="165" t="s">
        <v>1029</v>
      </c>
      <c r="F282" s="165" t="s">
        <v>627</v>
      </c>
      <c r="G282" s="165" t="s">
        <v>83</v>
      </c>
      <c r="H282" s="165" t="s">
        <v>628</v>
      </c>
      <c r="I282" s="165" t="s">
        <v>629</v>
      </c>
      <c r="J282" s="165" t="s">
        <v>1029</v>
      </c>
    </row>
    <row r="283" customHeight="1" spans="1:10">
      <c r="A283" s="164"/>
      <c r="B283" s="165" t="s">
        <v>1028</v>
      </c>
      <c r="C283" s="165" t="s">
        <v>624</v>
      </c>
      <c r="D283" s="165" t="s">
        <v>670</v>
      </c>
      <c r="E283" s="165" t="s">
        <v>1030</v>
      </c>
      <c r="F283" s="165" t="s">
        <v>627</v>
      </c>
      <c r="G283" s="165" t="s">
        <v>672</v>
      </c>
      <c r="H283" s="165" t="s">
        <v>628</v>
      </c>
      <c r="I283" s="165" t="s">
        <v>629</v>
      </c>
      <c r="J283" s="165" t="s">
        <v>1031</v>
      </c>
    </row>
    <row r="284" customHeight="1" spans="1:10">
      <c r="A284" s="164"/>
      <c r="B284" s="165" t="s">
        <v>1028</v>
      </c>
      <c r="C284" s="165" t="s">
        <v>624</v>
      </c>
      <c r="D284" s="165" t="s">
        <v>670</v>
      </c>
      <c r="E284" s="165" t="s">
        <v>1032</v>
      </c>
      <c r="F284" s="165" t="s">
        <v>627</v>
      </c>
      <c r="G284" s="165" t="s">
        <v>672</v>
      </c>
      <c r="H284" s="165" t="s">
        <v>628</v>
      </c>
      <c r="I284" s="165" t="s">
        <v>629</v>
      </c>
      <c r="J284" s="165" t="s">
        <v>1033</v>
      </c>
    </row>
    <row r="285" customHeight="1" spans="1:10">
      <c r="A285" s="164"/>
      <c r="B285" s="165" t="s">
        <v>1028</v>
      </c>
      <c r="C285" s="165" t="s">
        <v>624</v>
      </c>
      <c r="D285" s="165" t="s">
        <v>675</v>
      </c>
      <c r="E285" s="165" t="s">
        <v>1034</v>
      </c>
      <c r="F285" s="165" t="s">
        <v>627</v>
      </c>
      <c r="G285" s="165" t="s">
        <v>1035</v>
      </c>
      <c r="H285" s="165" t="s">
        <v>628</v>
      </c>
      <c r="I285" s="165" t="s">
        <v>629</v>
      </c>
      <c r="J285" s="165" t="s">
        <v>1036</v>
      </c>
    </row>
    <row r="286" customHeight="1" spans="1:10">
      <c r="A286" s="164"/>
      <c r="B286" s="165" t="s">
        <v>1028</v>
      </c>
      <c r="C286" s="165" t="s">
        <v>624</v>
      </c>
      <c r="D286" s="165" t="s">
        <v>675</v>
      </c>
      <c r="E286" s="165" t="s">
        <v>1037</v>
      </c>
      <c r="F286" s="165" t="s">
        <v>627</v>
      </c>
      <c r="G286" s="165" t="s">
        <v>1035</v>
      </c>
      <c r="H286" s="165" t="s">
        <v>628</v>
      </c>
      <c r="I286" s="165" t="s">
        <v>629</v>
      </c>
      <c r="J286" s="165" t="s">
        <v>1036</v>
      </c>
    </row>
    <row r="287" customHeight="1" spans="1:10">
      <c r="A287" s="164"/>
      <c r="B287" s="165" t="s">
        <v>1028</v>
      </c>
      <c r="C287" s="165" t="s">
        <v>624</v>
      </c>
      <c r="D287" s="165" t="s">
        <v>677</v>
      </c>
      <c r="E287" s="165" t="s">
        <v>678</v>
      </c>
      <c r="F287" s="165" t="s">
        <v>676</v>
      </c>
      <c r="G287" s="165" t="s">
        <v>89</v>
      </c>
      <c r="H287" s="165" t="s">
        <v>628</v>
      </c>
      <c r="I287" s="165" t="s">
        <v>629</v>
      </c>
      <c r="J287" s="165" t="s">
        <v>1038</v>
      </c>
    </row>
    <row r="288" customHeight="1" spans="1:10">
      <c r="A288" s="164"/>
      <c r="B288" s="165" t="s">
        <v>1028</v>
      </c>
      <c r="C288" s="165" t="s">
        <v>681</v>
      </c>
      <c r="D288" s="165" t="s">
        <v>682</v>
      </c>
      <c r="E288" s="165" t="s">
        <v>1039</v>
      </c>
      <c r="F288" s="165" t="s">
        <v>713</v>
      </c>
      <c r="G288" s="165" t="s">
        <v>672</v>
      </c>
      <c r="H288" s="165" t="s">
        <v>628</v>
      </c>
      <c r="I288" s="165" t="s">
        <v>685</v>
      </c>
      <c r="J288" s="165" t="s">
        <v>1039</v>
      </c>
    </row>
    <row r="289" customHeight="1" spans="1:10">
      <c r="A289" s="164"/>
      <c r="B289" s="165" t="s">
        <v>1028</v>
      </c>
      <c r="C289" s="165" t="s">
        <v>681</v>
      </c>
      <c r="D289" s="165" t="s">
        <v>687</v>
      </c>
      <c r="E289" s="165" t="s">
        <v>1040</v>
      </c>
      <c r="F289" s="165" t="s">
        <v>713</v>
      </c>
      <c r="G289" s="165" t="s">
        <v>672</v>
      </c>
      <c r="H289" s="165" t="s">
        <v>628</v>
      </c>
      <c r="I289" s="165" t="s">
        <v>685</v>
      </c>
      <c r="J289" s="165" t="s">
        <v>1038</v>
      </c>
    </row>
    <row r="290" customHeight="1" spans="1:10">
      <c r="A290" s="164"/>
      <c r="B290" s="165" t="s">
        <v>1028</v>
      </c>
      <c r="C290" s="165" t="s">
        <v>690</v>
      </c>
      <c r="D290" s="165" t="s">
        <v>691</v>
      </c>
      <c r="E290" s="165" t="s">
        <v>1041</v>
      </c>
      <c r="F290" s="165" t="s">
        <v>713</v>
      </c>
      <c r="G290" s="165" t="s">
        <v>778</v>
      </c>
      <c r="H290" s="165" t="s">
        <v>628</v>
      </c>
      <c r="I290" s="165" t="s">
        <v>685</v>
      </c>
      <c r="J290" s="165" t="s">
        <v>1041</v>
      </c>
    </row>
    <row r="291" customHeight="1" spans="1:10">
      <c r="A291" s="164" t="s">
        <v>495</v>
      </c>
      <c r="B291" s="165" t="s">
        <v>1042</v>
      </c>
      <c r="C291" s="165" t="s">
        <v>624</v>
      </c>
      <c r="D291" s="165" t="s">
        <v>625</v>
      </c>
      <c r="E291" s="165" t="s">
        <v>1043</v>
      </c>
      <c r="F291" s="165" t="s">
        <v>713</v>
      </c>
      <c r="G291" s="165" t="s">
        <v>92</v>
      </c>
      <c r="H291" s="165" t="s">
        <v>628</v>
      </c>
      <c r="I291" s="165" t="s">
        <v>629</v>
      </c>
      <c r="J291" s="165" t="s">
        <v>1043</v>
      </c>
    </row>
    <row r="292" customHeight="1" spans="1:10">
      <c r="A292" s="164"/>
      <c r="B292" s="165" t="s">
        <v>1042</v>
      </c>
      <c r="C292" s="165" t="s">
        <v>624</v>
      </c>
      <c r="D292" s="165" t="s">
        <v>625</v>
      </c>
      <c r="E292" s="165" t="s">
        <v>1044</v>
      </c>
      <c r="F292" s="165" t="s">
        <v>713</v>
      </c>
      <c r="G292" s="165" t="s">
        <v>732</v>
      </c>
      <c r="H292" s="165" t="s">
        <v>628</v>
      </c>
      <c r="I292" s="165" t="s">
        <v>629</v>
      </c>
      <c r="J292" s="165" t="s">
        <v>1044</v>
      </c>
    </row>
    <row r="293" customHeight="1" spans="1:10">
      <c r="A293" s="164"/>
      <c r="B293" s="165" t="s">
        <v>1042</v>
      </c>
      <c r="C293" s="165" t="s">
        <v>624</v>
      </c>
      <c r="D293" s="165" t="s">
        <v>625</v>
      </c>
      <c r="E293" s="165" t="s">
        <v>1045</v>
      </c>
      <c r="F293" s="165" t="s">
        <v>713</v>
      </c>
      <c r="G293" s="165" t="s">
        <v>732</v>
      </c>
      <c r="H293" s="165" t="s">
        <v>628</v>
      </c>
      <c r="I293" s="165" t="s">
        <v>629</v>
      </c>
      <c r="J293" s="165" t="s">
        <v>1045</v>
      </c>
    </row>
    <row r="294" customHeight="1" spans="1:10">
      <c r="A294" s="164"/>
      <c r="B294" s="165" t="s">
        <v>1042</v>
      </c>
      <c r="C294" s="165" t="s">
        <v>624</v>
      </c>
      <c r="D294" s="165" t="s">
        <v>625</v>
      </c>
      <c r="E294" s="165" t="s">
        <v>1046</v>
      </c>
      <c r="F294" s="165" t="s">
        <v>713</v>
      </c>
      <c r="G294" s="165" t="s">
        <v>732</v>
      </c>
      <c r="H294" s="165" t="s">
        <v>628</v>
      </c>
      <c r="I294" s="165" t="s">
        <v>629</v>
      </c>
      <c r="J294" s="165" t="s">
        <v>1046</v>
      </c>
    </row>
    <row r="295" customHeight="1" spans="1:10">
      <c r="A295" s="164"/>
      <c r="B295" s="165" t="s">
        <v>1042</v>
      </c>
      <c r="C295" s="165" t="s">
        <v>624</v>
      </c>
      <c r="D295" s="165" t="s">
        <v>625</v>
      </c>
      <c r="E295" s="165" t="s">
        <v>1047</v>
      </c>
      <c r="F295" s="165" t="s">
        <v>713</v>
      </c>
      <c r="G295" s="165" t="s">
        <v>87</v>
      </c>
      <c r="H295" s="165" t="s">
        <v>628</v>
      </c>
      <c r="I295" s="165" t="s">
        <v>629</v>
      </c>
      <c r="J295" s="165" t="s">
        <v>1047</v>
      </c>
    </row>
    <row r="296" customHeight="1" spans="1:10">
      <c r="A296" s="164"/>
      <c r="B296" s="165" t="s">
        <v>1042</v>
      </c>
      <c r="C296" s="165" t="s">
        <v>624</v>
      </c>
      <c r="D296" s="165" t="s">
        <v>625</v>
      </c>
      <c r="E296" s="165" t="s">
        <v>1048</v>
      </c>
      <c r="F296" s="165" t="s">
        <v>713</v>
      </c>
      <c r="G296" s="165" t="s">
        <v>84</v>
      </c>
      <c r="H296" s="165" t="s">
        <v>628</v>
      </c>
      <c r="I296" s="165" t="s">
        <v>629</v>
      </c>
      <c r="J296" s="165" t="s">
        <v>1048</v>
      </c>
    </row>
    <row r="297" customHeight="1" spans="1:10">
      <c r="A297" s="164"/>
      <c r="B297" s="165" t="s">
        <v>1042</v>
      </c>
      <c r="C297" s="165" t="s">
        <v>624</v>
      </c>
      <c r="D297" s="165" t="s">
        <v>670</v>
      </c>
      <c r="E297" s="165" t="s">
        <v>1043</v>
      </c>
      <c r="F297" s="165" t="s">
        <v>627</v>
      </c>
      <c r="G297" s="165" t="s">
        <v>672</v>
      </c>
      <c r="H297" s="165" t="s">
        <v>628</v>
      </c>
      <c r="I297" s="165" t="s">
        <v>629</v>
      </c>
      <c r="J297" s="165" t="s">
        <v>1043</v>
      </c>
    </row>
    <row r="298" customHeight="1" spans="1:10">
      <c r="A298" s="164"/>
      <c r="B298" s="165" t="s">
        <v>1042</v>
      </c>
      <c r="C298" s="165" t="s">
        <v>624</v>
      </c>
      <c r="D298" s="165" t="s">
        <v>670</v>
      </c>
      <c r="E298" s="165" t="s">
        <v>1044</v>
      </c>
      <c r="F298" s="165" t="s">
        <v>627</v>
      </c>
      <c r="G298" s="165" t="s">
        <v>672</v>
      </c>
      <c r="H298" s="165" t="s">
        <v>628</v>
      </c>
      <c r="I298" s="165" t="s">
        <v>629</v>
      </c>
      <c r="J298" s="165" t="s">
        <v>1044</v>
      </c>
    </row>
    <row r="299" customHeight="1" spans="1:10">
      <c r="A299" s="164"/>
      <c r="B299" s="165" t="s">
        <v>1042</v>
      </c>
      <c r="C299" s="165" t="s">
        <v>624</v>
      </c>
      <c r="D299" s="165" t="s">
        <v>670</v>
      </c>
      <c r="E299" s="165" t="s">
        <v>1045</v>
      </c>
      <c r="F299" s="165" t="s">
        <v>627</v>
      </c>
      <c r="G299" s="165" t="s">
        <v>672</v>
      </c>
      <c r="H299" s="165" t="s">
        <v>628</v>
      </c>
      <c r="I299" s="165" t="s">
        <v>629</v>
      </c>
      <c r="J299" s="165" t="s">
        <v>1045</v>
      </c>
    </row>
    <row r="300" customHeight="1" spans="1:10">
      <c r="A300" s="164"/>
      <c r="B300" s="165" t="s">
        <v>1042</v>
      </c>
      <c r="C300" s="165" t="s">
        <v>624</v>
      </c>
      <c r="D300" s="165" t="s">
        <v>670</v>
      </c>
      <c r="E300" s="165" t="s">
        <v>1046</v>
      </c>
      <c r="F300" s="165" t="s">
        <v>627</v>
      </c>
      <c r="G300" s="165" t="s">
        <v>672</v>
      </c>
      <c r="H300" s="165" t="s">
        <v>628</v>
      </c>
      <c r="I300" s="165" t="s">
        <v>629</v>
      </c>
      <c r="J300" s="165" t="s">
        <v>1046</v>
      </c>
    </row>
    <row r="301" customHeight="1" spans="1:10">
      <c r="A301" s="164"/>
      <c r="B301" s="165" t="s">
        <v>1042</v>
      </c>
      <c r="C301" s="165" t="s">
        <v>624</v>
      </c>
      <c r="D301" s="165" t="s">
        <v>670</v>
      </c>
      <c r="E301" s="165" t="s">
        <v>1047</v>
      </c>
      <c r="F301" s="165" t="s">
        <v>627</v>
      </c>
      <c r="G301" s="165" t="s">
        <v>672</v>
      </c>
      <c r="H301" s="165" t="s">
        <v>628</v>
      </c>
      <c r="I301" s="165" t="s">
        <v>629</v>
      </c>
      <c r="J301" s="165" t="s">
        <v>1047</v>
      </c>
    </row>
    <row r="302" customHeight="1" spans="1:10">
      <c r="A302" s="164"/>
      <c r="B302" s="165" t="s">
        <v>1042</v>
      </c>
      <c r="C302" s="165" t="s">
        <v>624</v>
      </c>
      <c r="D302" s="165" t="s">
        <v>670</v>
      </c>
      <c r="E302" s="165" t="s">
        <v>1048</v>
      </c>
      <c r="F302" s="165" t="s">
        <v>627</v>
      </c>
      <c r="G302" s="165" t="s">
        <v>672</v>
      </c>
      <c r="H302" s="165" t="s">
        <v>628</v>
      </c>
      <c r="I302" s="165" t="s">
        <v>629</v>
      </c>
      <c r="J302" s="165" t="s">
        <v>1048</v>
      </c>
    </row>
    <row r="303" customHeight="1" spans="1:10">
      <c r="A303" s="164"/>
      <c r="B303" s="165" t="s">
        <v>1042</v>
      </c>
      <c r="C303" s="165" t="s">
        <v>624</v>
      </c>
      <c r="D303" s="165" t="s">
        <v>675</v>
      </c>
      <c r="E303" s="165" t="s">
        <v>1043</v>
      </c>
      <c r="F303" s="165" t="s">
        <v>676</v>
      </c>
      <c r="G303" s="165" t="s">
        <v>94</v>
      </c>
      <c r="H303" s="165" t="s">
        <v>628</v>
      </c>
      <c r="I303" s="165" t="s">
        <v>629</v>
      </c>
      <c r="J303" s="165" t="s">
        <v>1043</v>
      </c>
    </row>
    <row r="304" customHeight="1" spans="1:10">
      <c r="A304" s="164"/>
      <c r="B304" s="165" t="s">
        <v>1042</v>
      </c>
      <c r="C304" s="165" t="s">
        <v>624</v>
      </c>
      <c r="D304" s="165" t="s">
        <v>675</v>
      </c>
      <c r="E304" s="165" t="s">
        <v>1044</v>
      </c>
      <c r="F304" s="165" t="s">
        <v>676</v>
      </c>
      <c r="G304" s="165" t="s">
        <v>94</v>
      </c>
      <c r="H304" s="165" t="s">
        <v>628</v>
      </c>
      <c r="I304" s="165" t="s">
        <v>629</v>
      </c>
      <c r="J304" s="165" t="s">
        <v>1044</v>
      </c>
    </row>
    <row r="305" customHeight="1" spans="1:10">
      <c r="A305" s="164"/>
      <c r="B305" s="165" t="s">
        <v>1042</v>
      </c>
      <c r="C305" s="165" t="s">
        <v>624</v>
      </c>
      <c r="D305" s="165" t="s">
        <v>675</v>
      </c>
      <c r="E305" s="165" t="s">
        <v>1045</v>
      </c>
      <c r="F305" s="165" t="s">
        <v>676</v>
      </c>
      <c r="G305" s="165" t="s">
        <v>94</v>
      </c>
      <c r="H305" s="165" t="s">
        <v>628</v>
      </c>
      <c r="I305" s="165" t="s">
        <v>629</v>
      </c>
      <c r="J305" s="165" t="s">
        <v>1045</v>
      </c>
    </row>
    <row r="306" customHeight="1" spans="1:10">
      <c r="A306" s="164"/>
      <c r="B306" s="165" t="s">
        <v>1042</v>
      </c>
      <c r="C306" s="165" t="s">
        <v>624</v>
      </c>
      <c r="D306" s="165" t="s">
        <v>675</v>
      </c>
      <c r="E306" s="165" t="s">
        <v>1046</v>
      </c>
      <c r="F306" s="165" t="s">
        <v>676</v>
      </c>
      <c r="G306" s="165" t="s">
        <v>94</v>
      </c>
      <c r="H306" s="165" t="s">
        <v>628</v>
      </c>
      <c r="I306" s="165" t="s">
        <v>629</v>
      </c>
      <c r="J306" s="165" t="s">
        <v>1046</v>
      </c>
    </row>
    <row r="307" customHeight="1" spans="1:10">
      <c r="A307" s="164"/>
      <c r="B307" s="165" t="s">
        <v>1042</v>
      </c>
      <c r="C307" s="165" t="s">
        <v>624</v>
      </c>
      <c r="D307" s="165" t="s">
        <v>675</v>
      </c>
      <c r="E307" s="165" t="s">
        <v>1047</v>
      </c>
      <c r="F307" s="165" t="s">
        <v>676</v>
      </c>
      <c r="G307" s="165" t="s">
        <v>94</v>
      </c>
      <c r="H307" s="165" t="s">
        <v>628</v>
      </c>
      <c r="I307" s="165" t="s">
        <v>629</v>
      </c>
      <c r="J307" s="165" t="s">
        <v>1047</v>
      </c>
    </row>
    <row r="308" customHeight="1" spans="1:10">
      <c r="A308" s="164"/>
      <c r="B308" s="165" t="s">
        <v>1042</v>
      </c>
      <c r="C308" s="165" t="s">
        <v>624</v>
      </c>
      <c r="D308" s="165" t="s">
        <v>675</v>
      </c>
      <c r="E308" s="165" t="s">
        <v>1048</v>
      </c>
      <c r="F308" s="165" t="s">
        <v>676</v>
      </c>
      <c r="G308" s="165" t="s">
        <v>94</v>
      </c>
      <c r="H308" s="165" t="s">
        <v>628</v>
      </c>
      <c r="I308" s="165" t="s">
        <v>629</v>
      </c>
      <c r="J308" s="165" t="s">
        <v>1048</v>
      </c>
    </row>
    <row r="309" customHeight="1" spans="1:10">
      <c r="A309" s="164"/>
      <c r="B309" s="165" t="s">
        <v>1042</v>
      </c>
      <c r="C309" s="165" t="s">
        <v>624</v>
      </c>
      <c r="D309" s="165" t="s">
        <v>677</v>
      </c>
      <c r="E309" s="165" t="s">
        <v>678</v>
      </c>
      <c r="F309" s="165" t="s">
        <v>676</v>
      </c>
      <c r="G309" s="165" t="s">
        <v>84</v>
      </c>
      <c r="H309" s="165" t="s">
        <v>628</v>
      </c>
      <c r="I309" s="165" t="s">
        <v>629</v>
      </c>
      <c r="J309" s="165" t="s">
        <v>1049</v>
      </c>
    </row>
    <row r="310" customHeight="1" spans="1:10">
      <c r="A310" s="164"/>
      <c r="B310" s="165" t="s">
        <v>1042</v>
      </c>
      <c r="C310" s="165" t="s">
        <v>681</v>
      </c>
      <c r="D310" s="165" t="s">
        <v>687</v>
      </c>
      <c r="E310" s="165" t="s">
        <v>1050</v>
      </c>
      <c r="F310" s="165" t="s">
        <v>627</v>
      </c>
      <c r="G310" s="165" t="s">
        <v>1051</v>
      </c>
      <c r="H310" s="165" t="s">
        <v>628</v>
      </c>
      <c r="I310" s="165" t="s">
        <v>629</v>
      </c>
      <c r="J310" s="165" t="s">
        <v>1052</v>
      </c>
    </row>
    <row r="311" customHeight="1" spans="1:10">
      <c r="A311" s="164"/>
      <c r="B311" s="165" t="s">
        <v>1042</v>
      </c>
      <c r="C311" s="165" t="s">
        <v>690</v>
      </c>
      <c r="D311" s="165" t="s">
        <v>691</v>
      </c>
      <c r="E311" s="165" t="s">
        <v>1053</v>
      </c>
      <c r="F311" s="165" t="s">
        <v>713</v>
      </c>
      <c r="G311" s="165" t="s">
        <v>778</v>
      </c>
      <c r="H311" s="165" t="s">
        <v>628</v>
      </c>
      <c r="I311" s="165" t="s">
        <v>629</v>
      </c>
      <c r="J311" s="165" t="s">
        <v>1054</v>
      </c>
    </row>
    <row r="312" customHeight="1" spans="1:10">
      <c r="A312" s="164" t="s">
        <v>571</v>
      </c>
      <c r="B312" s="165" t="s">
        <v>1055</v>
      </c>
      <c r="C312" s="165" t="s">
        <v>624</v>
      </c>
      <c r="D312" s="165" t="s">
        <v>625</v>
      </c>
      <c r="E312" s="165" t="s">
        <v>1056</v>
      </c>
      <c r="F312" s="165" t="s">
        <v>713</v>
      </c>
      <c r="G312" s="165" t="s">
        <v>83</v>
      </c>
      <c r="H312" s="165" t="s">
        <v>628</v>
      </c>
      <c r="I312" s="165" t="s">
        <v>629</v>
      </c>
      <c r="J312" s="165" t="s">
        <v>1057</v>
      </c>
    </row>
    <row r="313" customHeight="1" spans="1:10">
      <c r="A313" s="164"/>
      <c r="B313" s="165" t="s">
        <v>1055</v>
      </c>
      <c r="C313" s="165" t="s">
        <v>624</v>
      </c>
      <c r="D313" s="165" t="s">
        <v>670</v>
      </c>
      <c r="E313" s="165" t="s">
        <v>1058</v>
      </c>
      <c r="F313" s="165" t="s">
        <v>627</v>
      </c>
      <c r="G313" s="165" t="s">
        <v>1059</v>
      </c>
      <c r="H313" s="165" t="s">
        <v>628</v>
      </c>
      <c r="I313" s="165" t="s">
        <v>685</v>
      </c>
      <c r="J313" s="165" t="s">
        <v>1060</v>
      </c>
    </row>
    <row r="314" customHeight="1" spans="1:10">
      <c r="A314" s="164"/>
      <c r="B314" s="165" t="s">
        <v>1055</v>
      </c>
      <c r="C314" s="165" t="s">
        <v>624</v>
      </c>
      <c r="D314" s="165" t="s">
        <v>675</v>
      </c>
      <c r="E314" s="165" t="s">
        <v>1061</v>
      </c>
      <c r="F314" s="165" t="s">
        <v>627</v>
      </c>
      <c r="G314" s="165" t="s">
        <v>94</v>
      </c>
      <c r="H314" s="165" t="s">
        <v>628</v>
      </c>
      <c r="I314" s="165" t="s">
        <v>685</v>
      </c>
      <c r="J314" s="165" t="s">
        <v>1061</v>
      </c>
    </row>
    <row r="315" customHeight="1" spans="1:10">
      <c r="A315" s="164"/>
      <c r="B315" s="165" t="s">
        <v>1055</v>
      </c>
      <c r="C315" s="165" t="s">
        <v>624</v>
      </c>
      <c r="D315" s="165" t="s">
        <v>677</v>
      </c>
      <c r="E315" s="165" t="s">
        <v>678</v>
      </c>
      <c r="F315" s="165" t="s">
        <v>627</v>
      </c>
      <c r="G315" s="165" t="s">
        <v>92</v>
      </c>
      <c r="H315" s="165" t="s">
        <v>628</v>
      </c>
      <c r="I315" s="165" t="s">
        <v>629</v>
      </c>
      <c r="J315" s="165" t="s">
        <v>1062</v>
      </c>
    </row>
    <row r="316" customHeight="1" spans="1:10">
      <c r="A316" s="164"/>
      <c r="B316" s="165" t="s">
        <v>1055</v>
      </c>
      <c r="C316" s="165" t="s">
        <v>681</v>
      </c>
      <c r="D316" s="165" t="s">
        <v>682</v>
      </c>
      <c r="E316" s="165" t="s">
        <v>1063</v>
      </c>
      <c r="F316" s="165" t="s">
        <v>627</v>
      </c>
      <c r="G316" s="165" t="s">
        <v>1064</v>
      </c>
      <c r="H316" s="165" t="s">
        <v>628</v>
      </c>
      <c r="I316" s="165" t="s">
        <v>685</v>
      </c>
      <c r="J316" s="165" t="s">
        <v>1065</v>
      </c>
    </row>
    <row r="317" customHeight="1" spans="1:10">
      <c r="A317" s="164"/>
      <c r="B317" s="165" t="s">
        <v>1055</v>
      </c>
      <c r="C317" s="165" t="s">
        <v>681</v>
      </c>
      <c r="D317" s="165" t="s">
        <v>687</v>
      </c>
      <c r="E317" s="165" t="s">
        <v>1066</v>
      </c>
      <c r="F317" s="165" t="s">
        <v>627</v>
      </c>
      <c r="G317" s="165" t="s">
        <v>1067</v>
      </c>
      <c r="H317" s="165" t="s">
        <v>628</v>
      </c>
      <c r="I317" s="165" t="s">
        <v>685</v>
      </c>
      <c r="J317" s="165" t="s">
        <v>1068</v>
      </c>
    </row>
    <row r="318" customHeight="1" spans="1:10">
      <c r="A318" s="164"/>
      <c r="B318" s="165" t="s">
        <v>1055</v>
      </c>
      <c r="C318" s="165" t="s">
        <v>690</v>
      </c>
      <c r="D318" s="165" t="s">
        <v>691</v>
      </c>
      <c r="E318" s="165" t="s">
        <v>853</v>
      </c>
      <c r="F318" s="165" t="s">
        <v>627</v>
      </c>
      <c r="G318" s="165" t="s">
        <v>778</v>
      </c>
      <c r="H318" s="165" t="s">
        <v>628</v>
      </c>
      <c r="I318" s="165" t="s">
        <v>685</v>
      </c>
      <c r="J318" s="165" t="s">
        <v>1069</v>
      </c>
    </row>
    <row r="319" customHeight="1" spans="1:10">
      <c r="A319" s="164" t="s">
        <v>473</v>
      </c>
      <c r="B319" s="165" t="s">
        <v>1070</v>
      </c>
      <c r="C319" s="165" t="s">
        <v>624</v>
      </c>
      <c r="D319" s="165" t="s">
        <v>625</v>
      </c>
      <c r="E319" s="165" t="s">
        <v>1071</v>
      </c>
      <c r="F319" s="165" t="s">
        <v>713</v>
      </c>
      <c r="G319" s="165" t="s">
        <v>86</v>
      </c>
      <c r="H319" s="165" t="s">
        <v>628</v>
      </c>
      <c r="I319" s="165" t="s">
        <v>629</v>
      </c>
      <c r="J319" s="165" t="s">
        <v>1072</v>
      </c>
    </row>
    <row r="320" customHeight="1" spans="1:10">
      <c r="A320" s="164"/>
      <c r="B320" s="165" t="s">
        <v>1070</v>
      </c>
      <c r="C320" s="165" t="s">
        <v>624</v>
      </c>
      <c r="D320" s="165" t="s">
        <v>625</v>
      </c>
      <c r="E320" s="165" t="s">
        <v>1073</v>
      </c>
      <c r="F320" s="165" t="s">
        <v>627</v>
      </c>
      <c r="G320" s="165" t="s">
        <v>85</v>
      </c>
      <c r="H320" s="165" t="s">
        <v>628</v>
      </c>
      <c r="I320" s="165" t="s">
        <v>629</v>
      </c>
      <c r="J320" s="165" t="s">
        <v>1074</v>
      </c>
    </row>
    <row r="321" customHeight="1" spans="1:10">
      <c r="A321" s="164"/>
      <c r="B321" s="165" t="s">
        <v>1070</v>
      </c>
      <c r="C321" s="165" t="s">
        <v>624</v>
      </c>
      <c r="D321" s="165" t="s">
        <v>625</v>
      </c>
      <c r="E321" s="165" t="s">
        <v>1075</v>
      </c>
      <c r="F321" s="165" t="s">
        <v>713</v>
      </c>
      <c r="G321" s="165" t="s">
        <v>86</v>
      </c>
      <c r="H321" s="165" t="s">
        <v>628</v>
      </c>
      <c r="I321" s="165" t="s">
        <v>629</v>
      </c>
      <c r="J321" s="165" t="s">
        <v>1076</v>
      </c>
    </row>
    <row r="322" customHeight="1" spans="1:10">
      <c r="A322" s="164"/>
      <c r="B322" s="165" t="s">
        <v>1070</v>
      </c>
      <c r="C322" s="165" t="s">
        <v>624</v>
      </c>
      <c r="D322" s="165" t="s">
        <v>625</v>
      </c>
      <c r="E322" s="165" t="s">
        <v>1077</v>
      </c>
      <c r="F322" s="165" t="s">
        <v>627</v>
      </c>
      <c r="G322" s="165" t="s">
        <v>1078</v>
      </c>
      <c r="H322" s="165" t="s">
        <v>628</v>
      </c>
      <c r="I322" s="165" t="s">
        <v>629</v>
      </c>
      <c r="J322" s="165" t="s">
        <v>1077</v>
      </c>
    </row>
    <row r="323" customHeight="1" spans="1:10">
      <c r="A323" s="164"/>
      <c r="B323" s="165" t="s">
        <v>1070</v>
      </c>
      <c r="C323" s="165" t="s">
        <v>624</v>
      </c>
      <c r="D323" s="165" t="s">
        <v>625</v>
      </c>
      <c r="E323" s="165" t="s">
        <v>1079</v>
      </c>
      <c r="F323" s="165" t="s">
        <v>627</v>
      </c>
      <c r="G323" s="165" t="s">
        <v>1078</v>
      </c>
      <c r="H323" s="165" t="s">
        <v>628</v>
      </c>
      <c r="I323" s="165" t="s">
        <v>629</v>
      </c>
      <c r="J323" s="165" t="s">
        <v>1079</v>
      </c>
    </row>
    <row r="324" customHeight="1" spans="1:10">
      <c r="A324" s="164"/>
      <c r="B324" s="165" t="s">
        <v>1070</v>
      </c>
      <c r="C324" s="165" t="s">
        <v>624</v>
      </c>
      <c r="D324" s="165" t="s">
        <v>625</v>
      </c>
      <c r="E324" s="165" t="s">
        <v>1080</v>
      </c>
      <c r="F324" s="165" t="s">
        <v>713</v>
      </c>
      <c r="G324" s="165" t="s">
        <v>84</v>
      </c>
      <c r="H324" s="165" t="s">
        <v>628</v>
      </c>
      <c r="I324" s="165" t="s">
        <v>629</v>
      </c>
      <c r="J324" s="165" t="s">
        <v>1081</v>
      </c>
    </row>
    <row r="325" customHeight="1" spans="1:10">
      <c r="A325" s="164"/>
      <c r="B325" s="165" t="s">
        <v>1070</v>
      </c>
      <c r="C325" s="165" t="s">
        <v>624</v>
      </c>
      <c r="D325" s="165" t="s">
        <v>670</v>
      </c>
      <c r="E325" s="165" t="s">
        <v>1082</v>
      </c>
      <c r="F325" s="165" t="s">
        <v>713</v>
      </c>
      <c r="G325" s="165" t="s">
        <v>672</v>
      </c>
      <c r="H325" s="165" t="s">
        <v>628</v>
      </c>
      <c r="I325" s="165" t="s">
        <v>629</v>
      </c>
      <c r="J325" s="165" t="s">
        <v>1083</v>
      </c>
    </row>
    <row r="326" customHeight="1" spans="1:10">
      <c r="A326" s="164"/>
      <c r="B326" s="165" t="s">
        <v>1070</v>
      </c>
      <c r="C326" s="165" t="s">
        <v>624</v>
      </c>
      <c r="D326" s="165" t="s">
        <v>670</v>
      </c>
      <c r="E326" s="165" t="s">
        <v>1084</v>
      </c>
      <c r="F326" s="165" t="s">
        <v>713</v>
      </c>
      <c r="G326" s="165" t="s">
        <v>769</v>
      </c>
      <c r="H326" s="165" t="s">
        <v>628</v>
      </c>
      <c r="I326" s="165" t="s">
        <v>685</v>
      </c>
      <c r="J326" s="165" t="s">
        <v>1084</v>
      </c>
    </row>
    <row r="327" customHeight="1" spans="1:10">
      <c r="A327" s="164"/>
      <c r="B327" s="165" t="s">
        <v>1070</v>
      </c>
      <c r="C327" s="165" t="s">
        <v>624</v>
      </c>
      <c r="D327" s="165" t="s">
        <v>670</v>
      </c>
      <c r="E327" s="165" t="s">
        <v>1075</v>
      </c>
      <c r="F327" s="165" t="s">
        <v>713</v>
      </c>
      <c r="G327" s="165" t="s">
        <v>769</v>
      </c>
      <c r="H327" s="165" t="s">
        <v>628</v>
      </c>
      <c r="I327" s="165" t="s">
        <v>685</v>
      </c>
      <c r="J327" s="165" t="s">
        <v>1075</v>
      </c>
    </row>
    <row r="328" customHeight="1" spans="1:10">
      <c r="A328" s="164"/>
      <c r="B328" s="165" t="s">
        <v>1070</v>
      </c>
      <c r="C328" s="165" t="s">
        <v>624</v>
      </c>
      <c r="D328" s="165" t="s">
        <v>670</v>
      </c>
      <c r="E328" s="165" t="s">
        <v>1077</v>
      </c>
      <c r="F328" s="165" t="s">
        <v>713</v>
      </c>
      <c r="G328" s="165" t="s">
        <v>769</v>
      </c>
      <c r="H328" s="165" t="s">
        <v>628</v>
      </c>
      <c r="I328" s="165" t="s">
        <v>685</v>
      </c>
      <c r="J328" s="165" t="s">
        <v>1077</v>
      </c>
    </row>
    <row r="329" customHeight="1" spans="1:10">
      <c r="A329" s="164"/>
      <c r="B329" s="165" t="s">
        <v>1070</v>
      </c>
      <c r="C329" s="165" t="s">
        <v>624</v>
      </c>
      <c r="D329" s="165" t="s">
        <v>670</v>
      </c>
      <c r="E329" s="165" t="s">
        <v>1079</v>
      </c>
      <c r="F329" s="165" t="s">
        <v>713</v>
      </c>
      <c r="G329" s="165" t="s">
        <v>769</v>
      </c>
      <c r="H329" s="165" t="s">
        <v>628</v>
      </c>
      <c r="I329" s="165" t="s">
        <v>629</v>
      </c>
      <c r="J329" s="165" t="s">
        <v>1079</v>
      </c>
    </row>
    <row r="330" customHeight="1" spans="1:10">
      <c r="A330" s="164"/>
      <c r="B330" s="165" t="s">
        <v>1070</v>
      </c>
      <c r="C330" s="165" t="s">
        <v>624</v>
      </c>
      <c r="D330" s="165" t="s">
        <v>670</v>
      </c>
      <c r="E330" s="165" t="s">
        <v>1080</v>
      </c>
      <c r="F330" s="165" t="s">
        <v>713</v>
      </c>
      <c r="G330" s="165" t="s">
        <v>769</v>
      </c>
      <c r="H330" s="165" t="s">
        <v>628</v>
      </c>
      <c r="I330" s="165" t="s">
        <v>629</v>
      </c>
      <c r="J330" s="165" t="s">
        <v>1080</v>
      </c>
    </row>
    <row r="331" customHeight="1" spans="1:10">
      <c r="A331" s="164"/>
      <c r="B331" s="165" t="s">
        <v>1070</v>
      </c>
      <c r="C331" s="165" t="s">
        <v>624</v>
      </c>
      <c r="D331" s="165" t="s">
        <v>675</v>
      </c>
      <c r="E331" s="165" t="s">
        <v>1085</v>
      </c>
      <c r="F331" s="165" t="s">
        <v>713</v>
      </c>
      <c r="G331" s="165" t="s">
        <v>1011</v>
      </c>
      <c r="H331" s="165" t="s">
        <v>628</v>
      </c>
      <c r="I331" s="165" t="s">
        <v>629</v>
      </c>
      <c r="J331" s="165" t="s">
        <v>1083</v>
      </c>
    </row>
    <row r="332" customHeight="1" spans="1:10">
      <c r="A332" s="164"/>
      <c r="B332" s="165" t="s">
        <v>1070</v>
      </c>
      <c r="C332" s="165" t="s">
        <v>624</v>
      </c>
      <c r="D332" s="165" t="s">
        <v>675</v>
      </c>
      <c r="E332" s="165" t="s">
        <v>1086</v>
      </c>
      <c r="F332" s="165" t="s">
        <v>627</v>
      </c>
      <c r="G332" s="165" t="s">
        <v>1011</v>
      </c>
      <c r="H332" s="165" t="s">
        <v>628</v>
      </c>
      <c r="I332" s="165" t="s">
        <v>629</v>
      </c>
      <c r="J332" s="165" t="s">
        <v>1087</v>
      </c>
    </row>
    <row r="333" customHeight="1" spans="1:10">
      <c r="A333" s="164"/>
      <c r="B333" s="165" t="s">
        <v>1070</v>
      </c>
      <c r="C333" s="165" t="s">
        <v>624</v>
      </c>
      <c r="D333" s="165" t="s">
        <v>675</v>
      </c>
      <c r="E333" s="165" t="s">
        <v>1088</v>
      </c>
      <c r="F333" s="165" t="s">
        <v>627</v>
      </c>
      <c r="G333" s="165" t="s">
        <v>1011</v>
      </c>
      <c r="H333" s="165" t="s">
        <v>628</v>
      </c>
      <c r="I333" s="165" t="s">
        <v>685</v>
      </c>
      <c r="J333" s="165" t="s">
        <v>1011</v>
      </c>
    </row>
    <row r="334" customHeight="1" spans="1:10">
      <c r="A334" s="164"/>
      <c r="B334" s="165" t="s">
        <v>1070</v>
      </c>
      <c r="C334" s="165" t="s">
        <v>624</v>
      </c>
      <c r="D334" s="165" t="s">
        <v>675</v>
      </c>
      <c r="E334" s="165" t="s">
        <v>1089</v>
      </c>
      <c r="F334" s="165" t="s">
        <v>627</v>
      </c>
      <c r="G334" s="165" t="s">
        <v>1011</v>
      </c>
      <c r="H334" s="165" t="s">
        <v>628</v>
      </c>
      <c r="I334" s="165" t="s">
        <v>685</v>
      </c>
      <c r="J334" s="165" t="s">
        <v>1089</v>
      </c>
    </row>
    <row r="335" customHeight="1" spans="1:10">
      <c r="A335" s="164"/>
      <c r="B335" s="165" t="s">
        <v>1070</v>
      </c>
      <c r="C335" s="165" t="s">
        <v>624</v>
      </c>
      <c r="D335" s="165" t="s">
        <v>675</v>
      </c>
      <c r="E335" s="165" t="s">
        <v>1090</v>
      </c>
      <c r="F335" s="165" t="s">
        <v>627</v>
      </c>
      <c r="G335" s="165" t="s">
        <v>1011</v>
      </c>
      <c r="H335" s="165" t="s">
        <v>628</v>
      </c>
      <c r="I335" s="165" t="s">
        <v>685</v>
      </c>
      <c r="J335" s="165" t="s">
        <v>1090</v>
      </c>
    </row>
    <row r="336" customHeight="1" spans="1:10">
      <c r="A336" s="164"/>
      <c r="B336" s="165" t="s">
        <v>1070</v>
      </c>
      <c r="C336" s="165" t="s">
        <v>624</v>
      </c>
      <c r="D336" s="165" t="s">
        <v>675</v>
      </c>
      <c r="E336" s="165" t="s">
        <v>1080</v>
      </c>
      <c r="F336" s="165" t="s">
        <v>627</v>
      </c>
      <c r="G336" s="165" t="s">
        <v>1011</v>
      </c>
      <c r="H336" s="165" t="s">
        <v>628</v>
      </c>
      <c r="I336" s="165" t="s">
        <v>685</v>
      </c>
      <c r="J336" s="165" t="s">
        <v>1080</v>
      </c>
    </row>
    <row r="337" customHeight="1" spans="1:10">
      <c r="A337" s="164"/>
      <c r="B337" s="165" t="s">
        <v>1070</v>
      </c>
      <c r="C337" s="165" t="s">
        <v>624</v>
      </c>
      <c r="D337" s="165" t="s">
        <v>677</v>
      </c>
      <c r="E337" s="165" t="s">
        <v>678</v>
      </c>
      <c r="F337" s="165" t="s">
        <v>627</v>
      </c>
      <c r="G337" s="165" t="s">
        <v>1091</v>
      </c>
      <c r="H337" s="165" t="s">
        <v>628</v>
      </c>
      <c r="I337" s="165" t="s">
        <v>629</v>
      </c>
      <c r="J337" s="165" t="s">
        <v>1092</v>
      </c>
    </row>
    <row r="338" customHeight="1" spans="1:10">
      <c r="A338" s="164"/>
      <c r="B338" s="165" t="s">
        <v>1070</v>
      </c>
      <c r="C338" s="165" t="s">
        <v>681</v>
      </c>
      <c r="D338" s="165" t="s">
        <v>1093</v>
      </c>
      <c r="E338" s="165" t="s">
        <v>1094</v>
      </c>
      <c r="F338" s="165" t="s">
        <v>627</v>
      </c>
      <c r="G338" s="165" t="s">
        <v>1095</v>
      </c>
      <c r="H338" s="165" t="s">
        <v>628</v>
      </c>
      <c r="I338" s="165" t="s">
        <v>629</v>
      </c>
      <c r="J338" s="165" t="s">
        <v>1094</v>
      </c>
    </row>
    <row r="339" customHeight="1" spans="1:10">
      <c r="A339" s="164"/>
      <c r="B339" s="165" t="s">
        <v>1070</v>
      </c>
      <c r="C339" s="165" t="s">
        <v>681</v>
      </c>
      <c r="D339" s="165" t="s">
        <v>1093</v>
      </c>
      <c r="E339" s="165" t="s">
        <v>1096</v>
      </c>
      <c r="F339" s="165" t="s">
        <v>627</v>
      </c>
      <c r="G339" s="165" t="s">
        <v>91</v>
      </c>
      <c r="H339" s="165" t="s">
        <v>628</v>
      </c>
      <c r="I339" s="165" t="s">
        <v>629</v>
      </c>
      <c r="J339" s="165" t="s">
        <v>1096</v>
      </c>
    </row>
    <row r="340" customHeight="1" spans="1:10">
      <c r="A340" s="164"/>
      <c r="B340" s="165" t="s">
        <v>1070</v>
      </c>
      <c r="C340" s="165" t="s">
        <v>681</v>
      </c>
      <c r="D340" s="165" t="s">
        <v>1093</v>
      </c>
      <c r="E340" s="165" t="s">
        <v>1097</v>
      </c>
      <c r="F340" s="165" t="s">
        <v>627</v>
      </c>
      <c r="G340" s="165" t="s">
        <v>93</v>
      </c>
      <c r="H340" s="165" t="s">
        <v>628</v>
      </c>
      <c r="I340" s="165" t="s">
        <v>629</v>
      </c>
      <c r="J340" s="165" t="s">
        <v>1097</v>
      </c>
    </row>
    <row r="341" customHeight="1" spans="1:10">
      <c r="A341" s="164"/>
      <c r="B341" s="165" t="s">
        <v>1070</v>
      </c>
      <c r="C341" s="165" t="s">
        <v>681</v>
      </c>
      <c r="D341" s="165" t="s">
        <v>1093</v>
      </c>
      <c r="E341" s="165" t="s">
        <v>1098</v>
      </c>
      <c r="F341" s="165" t="s">
        <v>627</v>
      </c>
      <c r="G341" s="165" t="s">
        <v>90</v>
      </c>
      <c r="H341" s="165" t="s">
        <v>628</v>
      </c>
      <c r="I341" s="165" t="s">
        <v>629</v>
      </c>
      <c r="J341" s="165" t="s">
        <v>1098</v>
      </c>
    </row>
    <row r="342" customHeight="1" spans="1:10">
      <c r="A342" s="164"/>
      <c r="B342" s="165" t="s">
        <v>1070</v>
      </c>
      <c r="C342" s="165" t="s">
        <v>681</v>
      </c>
      <c r="D342" s="165" t="s">
        <v>682</v>
      </c>
      <c r="E342" s="165" t="s">
        <v>1083</v>
      </c>
      <c r="F342" s="165" t="s">
        <v>801</v>
      </c>
      <c r="G342" s="165" t="s">
        <v>1099</v>
      </c>
      <c r="H342" s="165" t="s">
        <v>628</v>
      </c>
      <c r="I342" s="165" t="s">
        <v>685</v>
      </c>
      <c r="J342" s="165" t="s">
        <v>1083</v>
      </c>
    </row>
    <row r="343" customHeight="1" spans="1:10">
      <c r="A343" s="164"/>
      <c r="B343" s="165" t="s">
        <v>1070</v>
      </c>
      <c r="C343" s="165" t="s">
        <v>681</v>
      </c>
      <c r="D343" s="165" t="s">
        <v>682</v>
      </c>
      <c r="E343" s="165" t="s">
        <v>1100</v>
      </c>
      <c r="F343" s="165" t="s">
        <v>627</v>
      </c>
      <c r="G343" s="165" t="s">
        <v>672</v>
      </c>
      <c r="H343" s="165" t="s">
        <v>628</v>
      </c>
      <c r="I343" s="165" t="s">
        <v>685</v>
      </c>
      <c r="J343" s="165" t="s">
        <v>1100</v>
      </c>
    </row>
    <row r="344" customHeight="1" spans="1:10">
      <c r="A344" s="164"/>
      <c r="B344" s="165" t="s">
        <v>1070</v>
      </c>
      <c r="C344" s="165" t="s">
        <v>681</v>
      </c>
      <c r="D344" s="165" t="s">
        <v>682</v>
      </c>
      <c r="E344" s="165" t="s">
        <v>1101</v>
      </c>
      <c r="F344" s="165" t="s">
        <v>627</v>
      </c>
      <c r="G344" s="165" t="s">
        <v>672</v>
      </c>
      <c r="H344" s="165" t="s">
        <v>628</v>
      </c>
      <c r="I344" s="165" t="s">
        <v>685</v>
      </c>
      <c r="J344" s="165" t="s">
        <v>1101</v>
      </c>
    </row>
    <row r="345" customHeight="1" spans="1:10">
      <c r="A345" s="164"/>
      <c r="B345" s="165" t="s">
        <v>1070</v>
      </c>
      <c r="C345" s="165" t="s">
        <v>681</v>
      </c>
      <c r="D345" s="165" t="s">
        <v>687</v>
      </c>
      <c r="E345" s="165" t="s">
        <v>1102</v>
      </c>
      <c r="F345" s="165" t="s">
        <v>627</v>
      </c>
      <c r="G345" s="165" t="s">
        <v>672</v>
      </c>
      <c r="H345" s="165" t="s">
        <v>628</v>
      </c>
      <c r="I345" s="165" t="s">
        <v>685</v>
      </c>
      <c r="J345" s="165" t="s">
        <v>1102</v>
      </c>
    </row>
    <row r="346" customHeight="1" spans="1:10">
      <c r="A346" s="164"/>
      <c r="B346" s="165" t="s">
        <v>1070</v>
      </c>
      <c r="C346" s="165" t="s">
        <v>681</v>
      </c>
      <c r="D346" s="165" t="s">
        <v>687</v>
      </c>
      <c r="E346" s="165" t="s">
        <v>1103</v>
      </c>
      <c r="F346" s="165" t="s">
        <v>627</v>
      </c>
      <c r="G346" s="165" t="s">
        <v>672</v>
      </c>
      <c r="H346" s="165" t="s">
        <v>628</v>
      </c>
      <c r="I346" s="165" t="s">
        <v>685</v>
      </c>
      <c r="J346" s="165" t="s">
        <v>1103</v>
      </c>
    </row>
    <row r="347" customHeight="1" spans="1:10">
      <c r="A347" s="164"/>
      <c r="B347" s="165" t="s">
        <v>1070</v>
      </c>
      <c r="C347" s="165" t="s">
        <v>681</v>
      </c>
      <c r="D347" s="165" t="s">
        <v>687</v>
      </c>
      <c r="E347" s="165" t="s">
        <v>1083</v>
      </c>
      <c r="F347" s="165" t="s">
        <v>627</v>
      </c>
      <c r="G347" s="165" t="s">
        <v>1104</v>
      </c>
      <c r="H347" s="165" t="s">
        <v>628</v>
      </c>
      <c r="I347" s="165" t="s">
        <v>685</v>
      </c>
      <c r="J347" s="165" t="s">
        <v>1083</v>
      </c>
    </row>
    <row r="348" customHeight="1" spans="1:10">
      <c r="A348" s="164"/>
      <c r="B348" s="165" t="s">
        <v>1070</v>
      </c>
      <c r="C348" s="165" t="s">
        <v>690</v>
      </c>
      <c r="D348" s="165" t="s">
        <v>691</v>
      </c>
      <c r="E348" s="165" t="s">
        <v>779</v>
      </c>
      <c r="F348" s="165" t="s">
        <v>713</v>
      </c>
      <c r="G348" s="165" t="s">
        <v>778</v>
      </c>
      <c r="H348" s="165" t="s">
        <v>628</v>
      </c>
      <c r="I348" s="165" t="s">
        <v>629</v>
      </c>
      <c r="J348" s="165" t="s">
        <v>779</v>
      </c>
    </row>
    <row r="349" customHeight="1" spans="1:10">
      <c r="A349" s="164"/>
      <c r="B349" s="165" t="s">
        <v>1070</v>
      </c>
      <c r="C349" s="165" t="s">
        <v>690</v>
      </c>
      <c r="D349" s="165" t="s">
        <v>691</v>
      </c>
      <c r="E349" s="165" t="s">
        <v>1105</v>
      </c>
      <c r="F349" s="165" t="s">
        <v>713</v>
      </c>
      <c r="G349" s="165" t="s">
        <v>778</v>
      </c>
      <c r="H349" s="165" t="s">
        <v>628</v>
      </c>
      <c r="I349" s="165" t="s">
        <v>629</v>
      </c>
      <c r="J349" s="165" t="s">
        <v>1105</v>
      </c>
    </row>
    <row r="350" customHeight="1" spans="1:10">
      <c r="A350" s="164"/>
      <c r="B350" s="165" t="s">
        <v>1070</v>
      </c>
      <c r="C350" s="165" t="s">
        <v>690</v>
      </c>
      <c r="D350" s="165" t="s">
        <v>691</v>
      </c>
      <c r="E350" s="165" t="s">
        <v>1106</v>
      </c>
      <c r="F350" s="165" t="s">
        <v>801</v>
      </c>
      <c r="G350" s="165" t="s">
        <v>684</v>
      </c>
      <c r="H350" s="165" t="s">
        <v>628</v>
      </c>
      <c r="I350" s="165" t="s">
        <v>629</v>
      </c>
      <c r="J350" s="165" t="s">
        <v>1106</v>
      </c>
    </row>
    <row r="351" customHeight="1" spans="1:10">
      <c r="A351" s="164" t="s">
        <v>561</v>
      </c>
      <c r="B351" s="165" t="s">
        <v>1107</v>
      </c>
      <c r="C351" s="165" t="s">
        <v>624</v>
      </c>
      <c r="D351" s="165" t="s">
        <v>625</v>
      </c>
      <c r="E351" s="165" t="s">
        <v>1108</v>
      </c>
      <c r="F351" s="165" t="s">
        <v>627</v>
      </c>
      <c r="G351" s="165" t="s">
        <v>87</v>
      </c>
      <c r="H351" s="165" t="s">
        <v>628</v>
      </c>
      <c r="I351" s="165" t="s">
        <v>629</v>
      </c>
      <c r="J351" s="165" t="s">
        <v>1108</v>
      </c>
    </row>
    <row r="352" customHeight="1" spans="1:10">
      <c r="A352" s="164"/>
      <c r="B352" s="165" t="s">
        <v>1109</v>
      </c>
      <c r="C352" s="165" t="s">
        <v>624</v>
      </c>
      <c r="D352" s="165" t="s">
        <v>670</v>
      </c>
      <c r="E352" s="165" t="s">
        <v>717</v>
      </c>
      <c r="F352" s="165" t="s">
        <v>627</v>
      </c>
      <c r="G352" s="165" t="s">
        <v>672</v>
      </c>
      <c r="H352" s="165" t="s">
        <v>628</v>
      </c>
      <c r="I352" s="165" t="s">
        <v>629</v>
      </c>
      <c r="J352" s="165" t="s">
        <v>717</v>
      </c>
    </row>
    <row r="353" customHeight="1" spans="1:10">
      <c r="A353" s="164"/>
      <c r="B353" s="165" t="s">
        <v>1109</v>
      </c>
      <c r="C353" s="165" t="s">
        <v>624</v>
      </c>
      <c r="D353" s="165" t="s">
        <v>675</v>
      </c>
      <c r="E353" s="165" t="s">
        <v>718</v>
      </c>
      <c r="F353" s="165" t="s">
        <v>627</v>
      </c>
      <c r="G353" s="165" t="s">
        <v>87</v>
      </c>
      <c r="H353" s="165" t="s">
        <v>628</v>
      </c>
      <c r="I353" s="165" t="s">
        <v>629</v>
      </c>
      <c r="J353" s="165" t="s">
        <v>718</v>
      </c>
    </row>
    <row r="354" customHeight="1" spans="1:10">
      <c r="A354" s="164"/>
      <c r="B354" s="165" t="s">
        <v>1109</v>
      </c>
      <c r="C354" s="165" t="s">
        <v>624</v>
      </c>
      <c r="D354" s="165" t="s">
        <v>677</v>
      </c>
      <c r="E354" s="165" t="s">
        <v>678</v>
      </c>
      <c r="F354" s="165" t="s">
        <v>627</v>
      </c>
      <c r="G354" s="165" t="s">
        <v>1110</v>
      </c>
      <c r="H354" s="165" t="s">
        <v>628</v>
      </c>
      <c r="I354" s="165" t="s">
        <v>629</v>
      </c>
      <c r="J354" s="165" t="s">
        <v>561</v>
      </c>
    </row>
    <row r="355" customHeight="1" spans="1:10">
      <c r="A355" s="164"/>
      <c r="B355" s="165" t="s">
        <v>1109</v>
      </c>
      <c r="C355" s="165" t="s">
        <v>681</v>
      </c>
      <c r="D355" s="165" t="s">
        <v>682</v>
      </c>
      <c r="E355" s="165" t="s">
        <v>1111</v>
      </c>
      <c r="F355" s="165" t="s">
        <v>627</v>
      </c>
      <c r="G355" s="165" t="s">
        <v>672</v>
      </c>
      <c r="H355" s="165" t="s">
        <v>628</v>
      </c>
      <c r="I355" s="165" t="s">
        <v>685</v>
      </c>
      <c r="J355" s="165" t="s">
        <v>722</v>
      </c>
    </row>
    <row r="356" customHeight="1" spans="1:10">
      <c r="A356" s="164"/>
      <c r="B356" s="165" t="s">
        <v>1109</v>
      </c>
      <c r="C356" s="165" t="s">
        <v>690</v>
      </c>
      <c r="D356" s="165" t="s">
        <v>691</v>
      </c>
      <c r="E356" s="165" t="s">
        <v>691</v>
      </c>
      <c r="F356" s="165" t="s">
        <v>627</v>
      </c>
      <c r="G356" s="165" t="s">
        <v>672</v>
      </c>
      <c r="H356" s="165" t="s">
        <v>628</v>
      </c>
      <c r="I356" s="165" t="s">
        <v>685</v>
      </c>
      <c r="J356" s="165" t="s">
        <v>722</v>
      </c>
    </row>
    <row r="357" customHeight="1" spans="1:10">
      <c r="A357" s="164" t="s">
        <v>557</v>
      </c>
      <c r="B357" s="165" t="s">
        <v>1112</v>
      </c>
      <c r="C357" s="165" t="s">
        <v>624</v>
      </c>
      <c r="D357" s="165" t="s">
        <v>625</v>
      </c>
      <c r="E357" s="165" t="s">
        <v>1113</v>
      </c>
      <c r="F357" s="165" t="s">
        <v>627</v>
      </c>
      <c r="G357" s="165" t="s">
        <v>679</v>
      </c>
      <c r="H357" s="165" t="s">
        <v>628</v>
      </c>
      <c r="I357" s="165" t="s">
        <v>629</v>
      </c>
      <c r="J357" s="165" t="s">
        <v>1113</v>
      </c>
    </row>
    <row r="358" customHeight="1" spans="1:10">
      <c r="A358" s="164"/>
      <c r="B358" s="165" t="s">
        <v>1112</v>
      </c>
      <c r="C358" s="165" t="s">
        <v>624</v>
      </c>
      <c r="D358" s="165" t="s">
        <v>670</v>
      </c>
      <c r="E358" s="165" t="s">
        <v>1114</v>
      </c>
      <c r="F358" s="165" t="s">
        <v>627</v>
      </c>
      <c r="G358" s="165" t="s">
        <v>672</v>
      </c>
      <c r="H358" s="165" t="s">
        <v>628</v>
      </c>
      <c r="I358" s="165" t="s">
        <v>629</v>
      </c>
      <c r="J358" s="165" t="s">
        <v>1114</v>
      </c>
    </row>
    <row r="359" customHeight="1" spans="1:10">
      <c r="A359" s="164"/>
      <c r="B359" s="165" t="s">
        <v>1112</v>
      </c>
      <c r="C359" s="165" t="s">
        <v>624</v>
      </c>
      <c r="D359" s="165" t="s">
        <v>675</v>
      </c>
      <c r="E359" s="165" t="s">
        <v>1115</v>
      </c>
      <c r="F359" s="165" t="s">
        <v>627</v>
      </c>
      <c r="G359" s="165" t="s">
        <v>1116</v>
      </c>
      <c r="H359" s="165" t="s">
        <v>628</v>
      </c>
      <c r="I359" s="165" t="s">
        <v>629</v>
      </c>
      <c r="J359" s="165" t="s">
        <v>1115</v>
      </c>
    </row>
    <row r="360" customHeight="1" spans="1:10">
      <c r="A360" s="164"/>
      <c r="B360" s="165" t="s">
        <v>1112</v>
      </c>
      <c r="C360" s="165" t="s">
        <v>681</v>
      </c>
      <c r="D360" s="165" t="s">
        <v>682</v>
      </c>
      <c r="E360" s="165" t="s">
        <v>945</v>
      </c>
      <c r="F360" s="165" t="s">
        <v>627</v>
      </c>
      <c r="G360" s="165" t="s">
        <v>672</v>
      </c>
      <c r="H360" s="165" t="s">
        <v>628</v>
      </c>
      <c r="I360" s="165" t="s">
        <v>685</v>
      </c>
      <c r="J360" s="165" t="s">
        <v>945</v>
      </c>
    </row>
    <row r="361" customHeight="1" spans="1:10">
      <c r="A361" s="164"/>
      <c r="B361" s="165" t="s">
        <v>1112</v>
      </c>
      <c r="C361" s="165" t="s">
        <v>690</v>
      </c>
      <c r="D361" s="165" t="s">
        <v>691</v>
      </c>
      <c r="E361" s="165" t="s">
        <v>691</v>
      </c>
      <c r="F361" s="165" t="s">
        <v>627</v>
      </c>
      <c r="G361" s="165" t="s">
        <v>672</v>
      </c>
      <c r="H361" s="165" t="s">
        <v>628</v>
      </c>
      <c r="I361" s="165" t="s">
        <v>685</v>
      </c>
      <c r="J361" s="165" t="s">
        <v>691</v>
      </c>
    </row>
    <row r="362" customHeight="1" spans="1:10">
      <c r="A362" s="164" t="s">
        <v>612</v>
      </c>
      <c r="B362" s="165" t="s">
        <v>1117</v>
      </c>
      <c r="C362" s="165" t="s">
        <v>624</v>
      </c>
      <c r="D362" s="165" t="s">
        <v>625</v>
      </c>
      <c r="E362" s="165" t="s">
        <v>1118</v>
      </c>
      <c r="F362" s="165" t="s">
        <v>627</v>
      </c>
      <c r="G362" s="165" t="s">
        <v>1119</v>
      </c>
      <c r="H362" s="165" t="s">
        <v>628</v>
      </c>
      <c r="I362" s="165" t="s">
        <v>629</v>
      </c>
      <c r="J362" s="165" t="s">
        <v>1120</v>
      </c>
    </row>
    <row r="363" customHeight="1" spans="1:10">
      <c r="A363" s="164"/>
      <c r="B363" s="165" t="s">
        <v>1117</v>
      </c>
      <c r="C363" s="165" t="s">
        <v>624</v>
      </c>
      <c r="D363" s="165" t="s">
        <v>625</v>
      </c>
      <c r="E363" s="165" t="s">
        <v>1121</v>
      </c>
      <c r="F363" s="165" t="s">
        <v>627</v>
      </c>
      <c r="G363" s="165" t="s">
        <v>1122</v>
      </c>
      <c r="H363" s="165" t="s">
        <v>628</v>
      </c>
      <c r="I363" s="165" t="s">
        <v>629</v>
      </c>
      <c r="J363" s="165" t="s">
        <v>1123</v>
      </c>
    </row>
    <row r="364" customHeight="1" spans="1:10">
      <c r="A364" s="164"/>
      <c r="B364" s="165" t="s">
        <v>1117</v>
      </c>
      <c r="C364" s="165" t="s">
        <v>624</v>
      </c>
      <c r="D364" s="165" t="s">
        <v>675</v>
      </c>
      <c r="E364" s="165" t="s">
        <v>1124</v>
      </c>
      <c r="F364" s="165" t="s">
        <v>627</v>
      </c>
      <c r="G364" s="165" t="s">
        <v>1035</v>
      </c>
      <c r="H364" s="165" t="s">
        <v>628</v>
      </c>
      <c r="I364" s="165" t="s">
        <v>629</v>
      </c>
      <c r="J364" s="165" t="s">
        <v>1125</v>
      </c>
    </row>
    <row r="365" customHeight="1" spans="1:10">
      <c r="A365" s="164"/>
      <c r="B365" s="165" t="s">
        <v>1117</v>
      </c>
      <c r="C365" s="165" t="s">
        <v>624</v>
      </c>
      <c r="D365" s="165" t="s">
        <v>675</v>
      </c>
      <c r="E365" s="165" t="s">
        <v>678</v>
      </c>
      <c r="F365" s="165" t="s">
        <v>627</v>
      </c>
      <c r="G365" s="165" t="s">
        <v>749</v>
      </c>
      <c r="H365" s="165" t="s">
        <v>628</v>
      </c>
      <c r="I365" s="165" t="s">
        <v>629</v>
      </c>
      <c r="J365" s="165" t="s">
        <v>1126</v>
      </c>
    </row>
    <row r="366" customHeight="1" spans="1:10">
      <c r="A366" s="164"/>
      <c r="B366" s="165" t="s">
        <v>1117</v>
      </c>
      <c r="C366" s="165" t="s">
        <v>681</v>
      </c>
      <c r="D366" s="165" t="s">
        <v>682</v>
      </c>
      <c r="E366" s="165" t="s">
        <v>1127</v>
      </c>
      <c r="F366" s="165" t="s">
        <v>713</v>
      </c>
      <c r="G366" s="165" t="s">
        <v>684</v>
      </c>
      <c r="H366" s="165" t="s">
        <v>628</v>
      </c>
      <c r="I366" s="165" t="s">
        <v>685</v>
      </c>
      <c r="J366" s="165" t="s">
        <v>1127</v>
      </c>
    </row>
    <row r="367" customHeight="1" spans="1:10">
      <c r="A367" s="164"/>
      <c r="B367" s="165" t="s">
        <v>1117</v>
      </c>
      <c r="C367" s="165" t="s">
        <v>690</v>
      </c>
      <c r="D367" s="165" t="s">
        <v>691</v>
      </c>
      <c r="E367" s="165" t="s">
        <v>1128</v>
      </c>
      <c r="F367" s="165" t="s">
        <v>713</v>
      </c>
      <c r="G367" s="165" t="s">
        <v>778</v>
      </c>
      <c r="H367" s="165" t="s">
        <v>628</v>
      </c>
      <c r="I367" s="165" t="s">
        <v>685</v>
      </c>
      <c r="J367" s="165" t="s">
        <v>1129</v>
      </c>
    </row>
    <row r="368" customHeight="1" spans="1:10">
      <c r="A368" s="164" t="s">
        <v>599</v>
      </c>
      <c r="B368" s="165" t="s">
        <v>1130</v>
      </c>
      <c r="C368" s="165" t="s">
        <v>624</v>
      </c>
      <c r="D368" s="165" t="s">
        <v>625</v>
      </c>
      <c r="E368" s="165" t="s">
        <v>1131</v>
      </c>
      <c r="F368" s="165" t="s">
        <v>627</v>
      </c>
      <c r="G368" s="165" t="s">
        <v>96</v>
      </c>
      <c r="H368" s="165" t="s">
        <v>628</v>
      </c>
      <c r="I368" s="165" t="s">
        <v>629</v>
      </c>
      <c r="J368" s="165" t="s">
        <v>1131</v>
      </c>
    </row>
    <row r="369" customHeight="1" spans="1:10">
      <c r="A369" s="164"/>
      <c r="B369" s="165" t="s">
        <v>1130</v>
      </c>
      <c r="C369" s="165" t="s">
        <v>624</v>
      </c>
      <c r="D369" s="165" t="s">
        <v>670</v>
      </c>
      <c r="E369" s="165" t="s">
        <v>1132</v>
      </c>
      <c r="F369" s="165" t="s">
        <v>627</v>
      </c>
      <c r="G369" s="165" t="s">
        <v>672</v>
      </c>
      <c r="H369" s="165" t="s">
        <v>628</v>
      </c>
      <c r="I369" s="165" t="s">
        <v>685</v>
      </c>
      <c r="J369" s="165" t="s">
        <v>1132</v>
      </c>
    </row>
    <row r="370" customHeight="1" spans="1:10">
      <c r="A370" s="164"/>
      <c r="B370" s="165" t="s">
        <v>1130</v>
      </c>
      <c r="C370" s="165" t="s">
        <v>624</v>
      </c>
      <c r="D370" s="165" t="s">
        <v>675</v>
      </c>
      <c r="E370" s="165" t="s">
        <v>1133</v>
      </c>
      <c r="F370" s="165" t="s">
        <v>627</v>
      </c>
      <c r="G370" s="165" t="s">
        <v>93</v>
      </c>
      <c r="H370" s="165" t="s">
        <v>628</v>
      </c>
      <c r="I370" s="165" t="s">
        <v>685</v>
      </c>
      <c r="J370" s="165" t="s">
        <v>1134</v>
      </c>
    </row>
    <row r="371" customHeight="1" spans="1:10">
      <c r="A371" s="164"/>
      <c r="B371" s="165" t="s">
        <v>1130</v>
      </c>
      <c r="C371" s="165" t="s">
        <v>624</v>
      </c>
      <c r="D371" s="165" t="s">
        <v>677</v>
      </c>
      <c r="E371" s="165" t="s">
        <v>678</v>
      </c>
      <c r="F371" s="165" t="s">
        <v>627</v>
      </c>
      <c r="G371" s="165" t="s">
        <v>1135</v>
      </c>
      <c r="H371" s="165" t="s">
        <v>628</v>
      </c>
      <c r="I371" s="165" t="s">
        <v>629</v>
      </c>
      <c r="J371" s="165" t="s">
        <v>1136</v>
      </c>
    </row>
    <row r="372" customHeight="1" spans="1:10">
      <c r="A372" s="164"/>
      <c r="B372" s="165" t="s">
        <v>1130</v>
      </c>
      <c r="C372" s="165" t="s">
        <v>681</v>
      </c>
      <c r="D372" s="165" t="s">
        <v>682</v>
      </c>
      <c r="E372" s="165" t="s">
        <v>1137</v>
      </c>
      <c r="F372" s="165" t="s">
        <v>713</v>
      </c>
      <c r="G372" s="165" t="s">
        <v>769</v>
      </c>
      <c r="H372" s="165" t="s">
        <v>628</v>
      </c>
      <c r="I372" s="165" t="s">
        <v>685</v>
      </c>
      <c r="J372" s="165" t="s">
        <v>1137</v>
      </c>
    </row>
    <row r="373" customHeight="1" spans="1:10">
      <c r="A373" s="164"/>
      <c r="B373" s="165" t="s">
        <v>1130</v>
      </c>
      <c r="C373" s="165" t="s">
        <v>690</v>
      </c>
      <c r="D373" s="165" t="s">
        <v>691</v>
      </c>
      <c r="E373" s="165" t="s">
        <v>1138</v>
      </c>
      <c r="F373" s="165" t="s">
        <v>713</v>
      </c>
      <c r="G373" s="165" t="s">
        <v>684</v>
      </c>
      <c r="H373" s="165" t="s">
        <v>628</v>
      </c>
      <c r="I373" s="165" t="s">
        <v>685</v>
      </c>
      <c r="J373" s="165" t="s">
        <v>1138</v>
      </c>
    </row>
    <row r="374" customHeight="1" spans="1:10">
      <c r="A374" s="164" t="s">
        <v>597</v>
      </c>
      <c r="B374" s="165" t="s">
        <v>1139</v>
      </c>
      <c r="C374" s="165" t="s">
        <v>624</v>
      </c>
      <c r="D374" s="165" t="s">
        <v>625</v>
      </c>
      <c r="E374" s="165" t="s">
        <v>1140</v>
      </c>
      <c r="F374" s="165" t="s">
        <v>627</v>
      </c>
      <c r="G374" s="165" t="s">
        <v>732</v>
      </c>
      <c r="H374" s="165" t="s">
        <v>628</v>
      </c>
      <c r="I374" s="165" t="s">
        <v>629</v>
      </c>
      <c r="J374" s="165" t="s">
        <v>1140</v>
      </c>
    </row>
    <row r="375" customHeight="1" spans="1:10">
      <c r="A375" s="164"/>
      <c r="B375" s="165" t="s">
        <v>1139</v>
      </c>
      <c r="C375" s="165" t="s">
        <v>624</v>
      </c>
      <c r="D375" s="165" t="s">
        <v>670</v>
      </c>
      <c r="E375" s="165" t="s">
        <v>717</v>
      </c>
      <c r="F375" s="165" t="s">
        <v>627</v>
      </c>
      <c r="G375" s="165" t="s">
        <v>1141</v>
      </c>
      <c r="H375" s="165" t="s">
        <v>628</v>
      </c>
      <c r="I375" s="165" t="s">
        <v>629</v>
      </c>
      <c r="J375" s="165" t="s">
        <v>717</v>
      </c>
    </row>
    <row r="376" customHeight="1" spans="1:10">
      <c r="A376" s="164"/>
      <c r="B376" s="165" t="s">
        <v>1139</v>
      </c>
      <c r="C376" s="165" t="s">
        <v>624</v>
      </c>
      <c r="D376" s="165" t="s">
        <v>675</v>
      </c>
      <c r="E376" s="165" t="s">
        <v>718</v>
      </c>
      <c r="F376" s="165" t="s">
        <v>713</v>
      </c>
      <c r="G376" s="165" t="s">
        <v>1142</v>
      </c>
      <c r="H376" s="165" t="s">
        <v>628</v>
      </c>
      <c r="I376" s="165" t="s">
        <v>629</v>
      </c>
      <c r="J376" s="165" t="s">
        <v>718</v>
      </c>
    </row>
    <row r="377" customHeight="1" spans="1:10">
      <c r="A377" s="164"/>
      <c r="B377" s="165" t="s">
        <v>1139</v>
      </c>
      <c r="C377" s="165" t="s">
        <v>624</v>
      </c>
      <c r="D377" s="165" t="s">
        <v>677</v>
      </c>
      <c r="E377" s="165" t="s">
        <v>678</v>
      </c>
      <c r="F377" s="165" t="s">
        <v>627</v>
      </c>
      <c r="G377" s="165" t="s">
        <v>1143</v>
      </c>
      <c r="H377" s="165" t="s">
        <v>628</v>
      </c>
      <c r="I377" s="165" t="s">
        <v>629</v>
      </c>
      <c r="J377" s="165" t="s">
        <v>597</v>
      </c>
    </row>
    <row r="378" customHeight="1" spans="1:10">
      <c r="A378" s="164"/>
      <c r="B378" s="165" t="s">
        <v>1139</v>
      </c>
      <c r="C378" s="165" t="s">
        <v>681</v>
      </c>
      <c r="D378" s="165" t="s">
        <v>682</v>
      </c>
      <c r="E378" s="165" t="s">
        <v>1144</v>
      </c>
      <c r="F378" s="165" t="s">
        <v>627</v>
      </c>
      <c r="G378" s="165" t="s">
        <v>1141</v>
      </c>
      <c r="H378" s="165" t="s">
        <v>628</v>
      </c>
      <c r="I378" s="165" t="s">
        <v>685</v>
      </c>
      <c r="J378" s="165" t="s">
        <v>1144</v>
      </c>
    </row>
    <row r="379" customHeight="1" spans="1:10">
      <c r="A379" s="164"/>
      <c r="B379" s="165" t="s">
        <v>1139</v>
      </c>
      <c r="C379" s="165" t="s">
        <v>690</v>
      </c>
      <c r="D379" s="165" t="s">
        <v>691</v>
      </c>
      <c r="E379" s="165" t="s">
        <v>1145</v>
      </c>
      <c r="F379" s="165" t="s">
        <v>627</v>
      </c>
      <c r="G379" s="165" t="s">
        <v>1141</v>
      </c>
      <c r="H379" s="165" t="s">
        <v>628</v>
      </c>
      <c r="I379" s="165" t="s">
        <v>685</v>
      </c>
      <c r="J379" s="165" t="s">
        <v>691</v>
      </c>
    </row>
    <row r="380" customHeight="1" spans="1:10">
      <c r="A380" s="164" t="s">
        <v>593</v>
      </c>
      <c r="B380" s="165" t="s">
        <v>1146</v>
      </c>
      <c r="C380" s="165" t="s">
        <v>624</v>
      </c>
      <c r="D380" s="165" t="s">
        <v>625</v>
      </c>
      <c r="E380" s="165" t="s">
        <v>1147</v>
      </c>
      <c r="F380" s="165" t="s">
        <v>627</v>
      </c>
      <c r="G380" s="165" t="s">
        <v>732</v>
      </c>
      <c r="H380" s="165" t="s">
        <v>628</v>
      </c>
      <c r="I380" s="165" t="s">
        <v>629</v>
      </c>
      <c r="J380" s="165" t="s">
        <v>1147</v>
      </c>
    </row>
    <row r="381" customHeight="1" spans="1:10">
      <c r="A381" s="164"/>
      <c r="B381" s="165" t="s">
        <v>1146</v>
      </c>
      <c r="C381" s="165" t="s">
        <v>624</v>
      </c>
      <c r="D381" s="165" t="s">
        <v>670</v>
      </c>
      <c r="E381" s="165" t="s">
        <v>1148</v>
      </c>
      <c r="F381" s="165" t="s">
        <v>627</v>
      </c>
      <c r="G381" s="165" t="s">
        <v>672</v>
      </c>
      <c r="H381" s="165" t="s">
        <v>628</v>
      </c>
      <c r="I381" s="165" t="s">
        <v>685</v>
      </c>
      <c r="J381" s="165" t="s">
        <v>1149</v>
      </c>
    </row>
    <row r="382" customHeight="1" spans="1:10">
      <c r="A382" s="164"/>
      <c r="B382" s="165" t="s">
        <v>1146</v>
      </c>
      <c r="C382" s="165" t="s">
        <v>624</v>
      </c>
      <c r="D382" s="165" t="s">
        <v>675</v>
      </c>
      <c r="E382" s="165" t="s">
        <v>1150</v>
      </c>
      <c r="F382" s="165" t="s">
        <v>627</v>
      </c>
      <c r="G382" s="165" t="s">
        <v>85</v>
      </c>
      <c r="H382" s="165" t="s">
        <v>628</v>
      </c>
      <c r="I382" s="165" t="s">
        <v>629</v>
      </c>
      <c r="J382" s="165" t="s">
        <v>1150</v>
      </c>
    </row>
    <row r="383" customHeight="1" spans="1:10">
      <c r="A383" s="164"/>
      <c r="B383" s="165" t="s">
        <v>1146</v>
      </c>
      <c r="C383" s="165" t="s">
        <v>624</v>
      </c>
      <c r="D383" s="165" t="s">
        <v>677</v>
      </c>
      <c r="E383" s="165" t="s">
        <v>705</v>
      </c>
      <c r="F383" s="165" t="s">
        <v>627</v>
      </c>
      <c r="G383" s="165" t="s">
        <v>1151</v>
      </c>
      <c r="H383" s="165" t="s">
        <v>628</v>
      </c>
      <c r="I383" s="165" t="s">
        <v>629</v>
      </c>
      <c r="J383" s="165" t="s">
        <v>1148</v>
      </c>
    </row>
    <row r="384" customHeight="1" spans="1:10">
      <c r="A384" s="164"/>
      <c r="B384" s="165" t="s">
        <v>1146</v>
      </c>
      <c r="C384" s="165" t="s">
        <v>681</v>
      </c>
      <c r="D384" s="165" t="s">
        <v>682</v>
      </c>
      <c r="E384" s="165" t="s">
        <v>1152</v>
      </c>
      <c r="F384" s="165" t="s">
        <v>713</v>
      </c>
      <c r="G384" s="165" t="s">
        <v>769</v>
      </c>
      <c r="H384" s="165" t="s">
        <v>628</v>
      </c>
      <c r="I384" s="165" t="s">
        <v>685</v>
      </c>
      <c r="J384" s="165" t="s">
        <v>1152</v>
      </c>
    </row>
    <row r="385" customHeight="1" spans="1:10">
      <c r="A385" s="164"/>
      <c r="B385" s="165" t="s">
        <v>1146</v>
      </c>
      <c r="C385" s="165" t="s">
        <v>690</v>
      </c>
      <c r="D385" s="165" t="s">
        <v>691</v>
      </c>
      <c r="E385" s="165" t="s">
        <v>1153</v>
      </c>
      <c r="F385" s="165" t="s">
        <v>627</v>
      </c>
      <c r="G385" s="165" t="s">
        <v>769</v>
      </c>
      <c r="H385" s="165" t="s">
        <v>628</v>
      </c>
      <c r="I385" s="165" t="s">
        <v>685</v>
      </c>
      <c r="J385" s="165" t="s">
        <v>1153</v>
      </c>
    </row>
    <row r="386" customHeight="1" spans="1:10">
      <c r="A386" s="164" t="s">
        <v>591</v>
      </c>
      <c r="B386" s="165" t="s">
        <v>1154</v>
      </c>
      <c r="C386" s="165" t="s">
        <v>624</v>
      </c>
      <c r="D386" s="165" t="s">
        <v>625</v>
      </c>
      <c r="E386" s="165" t="s">
        <v>1155</v>
      </c>
      <c r="F386" s="165" t="s">
        <v>627</v>
      </c>
      <c r="G386" s="165" t="s">
        <v>829</v>
      </c>
      <c r="H386" s="165" t="s">
        <v>628</v>
      </c>
      <c r="I386" s="165" t="s">
        <v>629</v>
      </c>
      <c r="J386" s="165" t="s">
        <v>1156</v>
      </c>
    </row>
    <row r="387" customHeight="1" spans="1:10">
      <c r="A387" s="164"/>
      <c r="B387" s="165" t="s">
        <v>1154</v>
      </c>
      <c r="C387" s="165" t="s">
        <v>624</v>
      </c>
      <c r="D387" s="165" t="s">
        <v>670</v>
      </c>
      <c r="E387" s="165" t="s">
        <v>1157</v>
      </c>
      <c r="F387" s="165" t="s">
        <v>627</v>
      </c>
      <c r="G387" s="165" t="s">
        <v>672</v>
      </c>
      <c r="H387" s="165" t="s">
        <v>628</v>
      </c>
      <c r="I387" s="165" t="s">
        <v>685</v>
      </c>
      <c r="J387" s="165" t="s">
        <v>1158</v>
      </c>
    </row>
    <row r="388" customHeight="1" spans="1:10">
      <c r="A388" s="164"/>
      <c r="B388" s="165" t="s">
        <v>1154</v>
      </c>
      <c r="C388" s="165" t="s">
        <v>624</v>
      </c>
      <c r="D388" s="165" t="s">
        <v>670</v>
      </c>
      <c r="E388" s="165" t="s">
        <v>1159</v>
      </c>
      <c r="F388" s="165" t="s">
        <v>713</v>
      </c>
      <c r="G388" s="165" t="s">
        <v>672</v>
      </c>
      <c r="H388" s="165" t="s">
        <v>628</v>
      </c>
      <c r="I388" s="165" t="s">
        <v>685</v>
      </c>
      <c r="J388" s="165" t="s">
        <v>1160</v>
      </c>
    </row>
    <row r="389" customHeight="1" spans="1:10">
      <c r="A389" s="164"/>
      <c r="B389" s="165" t="s">
        <v>1154</v>
      </c>
      <c r="C389" s="165" t="s">
        <v>624</v>
      </c>
      <c r="D389" s="165" t="s">
        <v>675</v>
      </c>
      <c r="E389" s="165" t="s">
        <v>1161</v>
      </c>
      <c r="F389" s="165" t="s">
        <v>627</v>
      </c>
      <c r="G389" s="165" t="s">
        <v>672</v>
      </c>
      <c r="H389" s="165" t="s">
        <v>628</v>
      </c>
      <c r="I389" s="165" t="s">
        <v>685</v>
      </c>
      <c r="J389" s="165" t="s">
        <v>1162</v>
      </c>
    </row>
    <row r="390" customHeight="1" spans="1:10">
      <c r="A390" s="164"/>
      <c r="B390" s="165" t="s">
        <v>1154</v>
      </c>
      <c r="C390" s="165" t="s">
        <v>681</v>
      </c>
      <c r="D390" s="165" t="s">
        <v>682</v>
      </c>
      <c r="E390" s="165" t="s">
        <v>1163</v>
      </c>
      <c r="F390" s="165" t="s">
        <v>713</v>
      </c>
      <c r="G390" s="165" t="s">
        <v>672</v>
      </c>
      <c r="H390" s="165" t="s">
        <v>628</v>
      </c>
      <c r="I390" s="165" t="s">
        <v>685</v>
      </c>
      <c r="J390" s="165" t="s">
        <v>1164</v>
      </c>
    </row>
    <row r="391" customHeight="1" spans="1:10">
      <c r="A391" s="164"/>
      <c r="B391" s="165" t="s">
        <v>1154</v>
      </c>
      <c r="C391" s="165" t="s">
        <v>681</v>
      </c>
      <c r="D391" s="165" t="s">
        <v>682</v>
      </c>
      <c r="E391" s="165" t="s">
        <v>1165</v>
      </c>
      <c r="F391" s="165" t="s">
        <v>713</v>
      </c>
      <c r="G391" s="165" t="s">
        <v>829</v>
      </c>
      <c r="H391" s="165" t="s">
        <v>628</v>
      </c>
      <c r="I391" s="165" t="s">
        <v>629</v>
      </c>
      <c r="J391" s="165" t="s">
        <v>1166</v>
      </c>
    </row>
    <row r="392" customHeight="1" spans="1:10">
      <c r="A392" s="164"/>
      <c r="B392" s="165" t="s">
        <v>1154</v>
      </c>
      <c r="C392" s="165" t="s">
        <v>690</v>
      </c>
      <c r="D392" s="165" t="s">
        <v>691</v>
      </c>
      <c r="E392" s="165" t="s">
        <v>1167</v>
      </c>
      <c r="F392" s="165" t="s">
        <v>713</v>
      </c>
      <c r="G392" s="165" t="s">
        <v>672</v>
      </c>
      <c r="H392" s="165" t="s">
        <v>628</v>
      </c>
      <c r="I392" s="165" t="s">
        <v>685</v>
      </c>
      <c r="J392" s="165" t="s">
        <v>1168</v>
      </c>
    </row>
    <row r="393" customHeight="1" spans="1:10">
      <c r="A393" s="164" t="s">
        <v>579</v>
      </c>
      <c r="B393" s="165" t="s">
        <v>1169</v>
      </c>
      <c r="C393" s="165" t="s">
        <v>624</v>
      </c>
      <c r="D393" s="165" t="s">
        <v>625</v>
      </c>
      <c r="E393" s="165" t="s">
        <v>1170</v>
      </c>
      <c r="F393" s="165" t="s">
        <v>713</v>
      </c>
      <c r="G393" s="165" t="s">
        <v>1171</v>
      </c>
      <c r="H393" s="165" t="s">
        <v>628</v>
      </c>
      <c r="I393" s="165" t="s">
        <v>629</v>
      </c>
      <c r="J393" s="165" t="s">
        <v>1170</v>
      </c>
    </row>
    <row r="394" customHeight="1" spans="1:10">
      <c r="A394" s="164"/>
      <c r="B394" s="165" t="s">
        <v>1169</v>
      </c>
      <c r="C394" s="165" t="s">
        <v>624</v>
      </c>
      <c r="D394" s="165" t="s">
        <v>670</v>
      </c>
      <c r="E394" s="165" t="s">
        <v>1172</v>
      </c>
      <c r="F394" s="165" t="s">
        <v>627</v>
      </c>
      <c r="G394" s="165" t="s">
        <v>672</v>
      </c>
      <c r="H394" s="165" t="s">
        <v>628</v>
      </c>
      <c r="I394" s="165" t="s">
        <v>629</v>
      </c>
      <c r="J394" s="165" t="s">
        <v>1172</v>
      </c>
    </row>
    <row r="395" customHeight="1" spans="1:10">
      <c r="A395" s="164"/>
      <c r="B395" s="165" t="s">
        <v>1169</v>
      </c>
      <c r="C395" s="165" t="s">
        <v>624</v>
      </c>
      <c r="D395" s="165" t="s">
        <v>670</v>
      </c>
      <c r="E395" s="165" t="s">
        <v>1173</v>
      </c>
      <c r="F395" s="165" t="s">
        <v>627</v>
      </c>
      <c r="G395" s="165" t="s">
        <v>672</v>
      </c>
      <c r="H395" s="165" t="s">
        <v>628</v>
      </c>
      <c r="I395" s="165" t="s">
        <v>629</v>
      </c>
      <c r="J395" s="165" t="s">
        <v>1173</v>
      </c>
    </row>
    <row r="396" customHeight="1" spans="1:10">
      <c r="A396" s="164"/>
      <c r="B396" s="165" t="s">
        <v>1169</v>
      </c>
      <c r="C396" s="165" t="s">
        <v>624</v>
      </c>
      <c r="D396" s="165" t="s">
        <v>675</v>
      </c>
      <c r="E396" s="165" t="s">
        <v>1174</v>
      </c>
      <c r="F396" s="165" t="s">
        <v>713</v>
      </c>
      <c r="G396" s="165" t="s">
        <v>1175</v>
      </c>
      <c r="H396" s="165" t="s">
        <v>628</v>
      </c>
      <c r="I396" s="165" t="s">
        <v>629</v>
      </c>
      <c r="J396" s="165" t="s">
        <v>1174</v>
      </c>
    </row>
    <row r="397" customHeight="1" spans="1:10">
      <c r="A397" s="164"/>
      <c r="B397" s="165" t="s">
        <v>1169</v>
      </c>
      <c r="C397" s="165" t="s">
        <v>624</v>
      </c>
      <c r="D397" s="165" t="s">
        <v>675</v>
      </c>
      <c r="E397" s="165" t="s">
        <v>1176</v>
      </c>
      <c r="F397" s="165" t="s">
        <v>713</v>
      </c>
      <c r="G397" s="165" t="s">
        <v>1177</v>
      </c>
      <c r="H397" s="165" t="s">
        <v>628</v>
      </c>
      <c r="I397" s="165" t="s">
        <v>629</v>
      </c>
      <c r="J397" s="165" t="s">
        <v>1176</v>
      </c>
    </row>
    <row r="398" customHeight="1" spans="1:10">
      <c r="A398" s="164"/>
      <c r="B398" s="165" t="s">
        <v>1169</v>
      </c>
      <c r="C398" s="165" t="s">
        <v>624</v>
      </c>
      <c r="D398" s="165" t="s">
        <v>677</v>
      </c>
      <c r="E398" s="165" t="s">
        <v>678</v>
      </c>
      <c r="F398" s="165" t="s">
        <v>627</v>
      </c>
      <c r="G398" s="165" t="s">
        <v>1178</v>
      </c>
      <c r="H398" s="165" t="s">
        <v>628</v>
      </c>
      <c r="I398" s="165" t="s">
        <v>629</v>
      </c>
      <c r="J398" s="165" t="s">
        <v>678</v>
      </c>
    </row>
    <row r="399" customHeight="1" spans="1:10">
      <c r="A399" s="164"/>
      <c r="B399" s="165" t="s">
        <v>1169</v>
      </c>
      <c r="C399" s="165" t="s">
        <v>681</v>
      </c>
      <c r="D399" s="165" t="s">
        <v>682</v>
      </c>
      <c r="E399" s="165" t="s">
        <v>1179</v>
      </c>
      <c r="F399" s="165" t="s">
        <v>713</v>
      </c>
      <c r="G399" s="165" t="s">
        <v>778</v>
      </c>
      <c r="H399" s="165" t="s">
        <v>628</v>
      </c>
      <c r="I399" s="165" t="s">
        <v>685</v>
      </c>
      <c r="J399" s="165" t="s">
        <v>1179</v>
      </c>
    </row>
    <row r="400" customHeight="1" spans="1:10">
      <c r="A400" s="164"/>
      <c r="B400" s="165" t="s">
        <v>1169</v>
      </c>
      <c r="C400" s="165" t="s">
        <v>681</v>
      </c>
      <c r="D400" s="165" t="s">
        <v>754</v>
      </c>
      <c r="E400" s="165" t="s">
        <v>1180</v>
      </c>
      <c r="F400" s="165" t="s">
        <v>713</v>
      </c>
      <c r="G400" s="165" t="s">
        <v>778</v>
      </c>
      <c r="H400" s="165" t="s">
        <v>628</v>
      </c>
      <c r="I400" s="165" t="s">
        <v>685</v>
      </c>
      <c r="J400" s="165" t="s">
        <v>1180</v>
      </c>
    </row>
    <row r="401" customHeight="1" spans="1:10">
      <c r="A401" s="164"/>
      <c r="B401" s="165" t="s">
        <v>1169</v>
      </c>
      <c r="C401" s="165" t="s">
        <v>681</v>
      </c>
      <c r="D401" s="165" t="s">
        <v>687</v>
      </c>
      <c r="E401" s="165" t="s">
        <v>1181</v>
      </c>
      <c r="F401" s="165" t="s">
        <v>713</v>
      </c>
      <c r="G401" s="165" t="s">
        <v>778</v>
      </c>
      <c r="H401" s="165" t="s">
        <v>628</v>
      </c>
      <c r="I401" s="165" t="s">
        <v>685</v>
      </c>
      <c r="J401" s="165" t="s">
        <v>1181</v>
      </c>
    </row>
    <row r="402" customHeight="1" spans="1:10">
      <c r="A402" s="164"/>
      <c r="B402" s="165" t="s">
        <v>1169</v>
      </c>
      <c r="C402" s="165" t="s">
        <v>690</v>
      </c>
      <c r="D402" s="165" t="s">
        <v>691</v>
      </c>
      <c r="E402" s="165" t="s">
        <v>1182</v>
      </c>
      <c r="F402" s="165" t="s">
        <v>713</v>
      </c>
      <c r="G402" s="165" t="s">
        <v>778</v>
      </c>
      <c r="H402" s="165" t="s">
        <v>628</v>
      </c>
      <c r="I402" s="165" t="s">
        <v>629</v>
      </c>
      <c r="J402" s="165" t="s">
        <v>1182</v>
      </c>
    </row>
    <row r="403" customHeight="1" spans="1:10">
      <c r="A403" s="164" t="s">
        <v>589</v>
      </c>
      <c r="B403" s="165" t="s">
        <v>1183</v>
      </c>
      <c r="C403" s="165" t="s">
        <v>624</v>
      </c>
      <c r="D403" s="165" t="s">
        <v>625</v>
      </c>
      <c r="E403" s="165" t="s">
        <v>1184</v>
      </c>
      <c r="F403" s="165" t="s">
        <v>713</v>
      </c>
      <c r="G403" s="165" t="s">
        <v>672</v>
      </c>
      <c r="H403" s="165" t="s">
        <v>628</v>
      </c>
      <c r="I403" s="165" t="s">
        <v>629</v>
      </c>
      <c r="J403" s="165" t="s">
        <v>1184</v>
      </c>
    </row>
    <row r="404" customHeight="1" spans="1:10">
      <c r="A404" s="164"/>
      <c r="B404" s="165" t="s">
        <v>1183</v>
      </c>
      <c r="C404" s="165" t="s">
        <v>624</v>
      </c>
      <c r="D404" s="165" t="s">
        <v>670</v>
      </c>
      <c r="E404" s="165" t="s">
        <v>1185</v>
      </c>
      <c r="F404" s="165" t="s">
        <v>713</v>
      </c>
      <c r="G404" s="165" t="s">
        <v>769</v>
      </c>
      <c r="H404" s="165" t="s">
        <v>628</v>
      </c>
      <c r="I404" s="165" t="s">
        <v>685</v>
      </c>
      <c r="J404" s="165" t="s">
        <v>1185</v>
      </c>
    </row>
    <row r="405" customHeight="1" spans="1:10">
      <c r="A405" s="164"/>
      <c r="B405" s="165" t="s">
        <v>1183</v>
      </c>
      <c r="C405" s="165" t="s">
        <v>624</v>
      </c>
      <c r="D405" s="165" t="s">
        <v>675</v>
      </c>
      <c r="E405" s="165" t="s">
        <v>1186</v>
      </c>
      <c r="F405" s="165" t="s">
        <v>676</v>
      </c>
      <c r="G405" s="165" t="s">
        <v>732</v>
      </c>
      <c r="H405" s="165" t="s">
        <v>628</v>
      </c>
      <c r="I405" s="165" t="s">
        <v>629</v>
      </c>
      <c r="J405" s="165" t="s">
        <v>1186</v>
      </c>
    </row>
    <row r="406" customHeight="1" spans="1:10">
      <c r="A406" s="164"/>
      <c r="B406" s="165" t="s">
        <v>1183</v>
      </c>
      <c r="C406" s="165" t="s">
        <v>624</v>
      </c>
      <c r="D406" s="165" t="s">
        <v>675</v>
      </c>
      <c r="E406" s="165" t="s">
        <v>1187</v>
      </c>
      <c r="F406" s="165" t="s">
        <v>627</v>
      </c>
      <c r="G406" s="165" t="s">
        <v>732</v>
      </c>
      <c r="H406" s="165" t="s">
        <v>628</v>
      </c>
      <c r="I406" s="165" t="s">
        <v>629</v>
      </c>
      <c r="J406" s="165" t="s">
        <v>1187</v>
      </c>
    </row>
    <row r="407" customHeight="1" spans="1:10">
      <c r="A407" s="164"/>
      <c r="B407" s="165" t="s">
        <v>1183</v>
      </c>
      <c r="C407" s="165" t="s">
        <v>624</v>
      </c>
      <c r="D407" s="165" t="s">
        <v>677</v>
      </c>
      <c r="E407" s="165" t="s">
        <v>678</v>
      </c>
      <c r="F407" s="165" t="s">
        <v>627</v>
      </c>
      <c r="G407" s="165" t="s">
        <v>1188</v>
      </c>
      <c r="H407" s="165" t="s">
        <v>628</v>
      </c>
      <c r="I407" s="165" t="s">
        <v>629</v>
      </c>
      <c r="J407" s="165" t="s">
        <v>678</v>
      </c>
    </row>
    <row r="408" customHeight="1" spans="1:10">
      <c r="A408" s="164"/>
      <c r="B408" s="165" t="s">
        <v>1183</v>
      </c>
      <c r="C408" s="165" t="s">
        <v>681</v>
      </c>
      <c r="D408" s="165" t="s">
        <v>682</v>
      </c>
      <c r="E408" s="165" t="s">
        <v>1189</v>
      </c>
      <c r="F408" s="165" t="s">
        <v>713</v>
      </c>
      <c r="G408" s="165" t="s">
        <v>684</v>
      </c>
      <c r="H408" s="165" t="s">
        <v>628</v>
      </c>
      <c r="I408" s="165" t="s">
        <v>685</v>
      </c>
      <c r="J408" s="165" t="s">
        <v>1189</v>
      </c>
    </row>
    <row r="409" customHeight="1" spans="1:10">
      <c r="A409" s="164"/>
      <c r="B409" s="165" t="s">
        <v>1183</v>
      </c>
      <c r="C409" s="165" t="s">
        <v>681</v>
      </c>
      <c r="D409" s="165" t="s">
        <v>754</v>
      </c>
      <c r="E409" s="165" t="s">
        <v>1190</v>
      </c>
      <c r="F409" s="165" t="s">
        <v>713</v>
      </c>
      <c r="G409" s="165" t="s">
        <v>684</v>
      </c>
      <c r="H409" s="165" t="s">
        <v>628</v>
      </c>
      <c r="I409" s="165" t="s">
        <v>685</v>
      </c>
      <c r="J409" s="165" t="s">
        <v>1190</v>
      </c>
    </row>
    <row r="410" customHeight="1" spans="1:10">
      <c r="A410" s="164"/>
      <c r="B410" s="165" t="s">
        <v>1183</v>
      </c>
      <c r="C410" s="165" t="s">
        <v>690</v>
      </c>
      <c r="D410" s="165" t="s">
        <v>691</v>
      </c>
      <c r="E410" s="165" t="s">
        <v>1182</v>
      </c>
      <c r="F410" s="165" t="s">
        <v>713</v>
      </c>
      <c r="G410" s="165" t="s">
        <v>778</v>
      </c>
      <c r="H410" s="165" t="s">
        <v>628</v>
      </c>
      <c r="I410" s="165" t="s">
        <v>685</v>
      </c>
      <c r="J410" s="165" t="s">
        <v>1182</v>
      </c>
    </row>
    <row r="411" customHeight="1" spans="1:10">
      <c r="A411" s="164" t="s">
        <v>607</v>
      </c>
      <c r="B411" s="165" t="s">
        <v>1191</v>
      </c>
      <c r="C411" s="165" t="s">
        <v>624</v>
      </c>
      <c r="D411" s="165" t="s">
        <v>675</v>
      </c>
      <c r="E411" s="165" t="s">
        <v>1192</v>
      </c>
      <c r="F411" s="165" t="s">
        <v>713</v>
      </c>
      <c r="G411" s="165" t="s">
        <v>85</v>
      </c>
      <c r="H411" s="165" t="s">
        <v>628</v>
      </c>
      <c r="I411" s="165" t="s">
        <v>629</v>
      </c>
      <c r="J411" s="165" t="s">
        <v>1191</v>
      </c>
    </row>
    <row r="412" customHeight="1" spans="1:10">
      <c r="A412" s="164"/>
      <c r="B412" s="165" t="s">
        <v>1191</v>
      </c>
      <c r="C412" s="165" t="s">
        <v>624</v>
      </c>
      <c r="D412" s="165" t="s">
        <v>677</v>
      </c>
      <c r="E412" s="165" t="s">
        <v>705</v>
      </c>
      <c r="F412" s="165" t="s">
        <v>713</v>
      </c>
      <c r="G412" s="165" t="s">
        <v>85</v>
      </c>
      <c r="H412" s="165" t="s">
        <v>628</v>
      </c>
      <c r="I412" s="165" t="s">
        <v>629</v>
      </c>
      <c r="J412" s="165" t="s">
        <v>1191</v>
      </c>
    </row>
    <row r="413" customHeight="1" spans="1:10">
      <c r="A413" s="164"/>
      <c r="B413" s="165" t="s">
        <v>1191</v>
      </c>
      <c r="C413" s="165" t="s">
        <v>681</v>
      </c>
      <c r="D413" s="165" t="s">
        <v>687</v>
      </c>
      <c r="E413" s="165" t="s">
        <v>687</v>
      </c>
      <c r="F413" s="165" t="s">
        <v>713</v>
      </c>
      <c r="G413" s="165" t="s">
        <v>1193</v>
      </c>
      <c r="H413" s="165" t="s">
        <v>628</v>
      </c>
      <c r="I413" s="165" t="s">
        <v>629</v>
      </c>
      <c r="J413" s="165" t="s">
        <v>1191</v>
      </c>
    </row>
    <row r="414" customHeight="1" spans="1:10">
      <c r="A414" s="164"/>
      <c r="B414" s="165" t="s">
        <v>1191</v>
      </c>
      <c r="C414" s="165" t="s">
        <v>690</v>
      </c>
      <c r="D414" s="165" t="s">
        <v>691</v>
      </c>
      <c r="E414" s="165" t="s">
        <v>691</v>
      </c>
      <c r="F414" s="165" t="s">
        <v>713</v>
      </c>
      <c r="G414" s="165" t="s">
        <v>769</v>
      </c>
      <c r="H414" s="165" t="s">
        <v>628</v>
      </c>
      <c r="I414" s="165" t="s">
        <v>685</v>
      </c>
      <c r="J414" s="165" t="s">
        <v>1191</v>
      </c>
    </row>
    <row r="415" customHeight="1" spans="1:10">
      <c r="A415" s="164" t="s">
        <v>559</v>
      </c>
      <c r="B415" s="165" t="s">
        <v>1194</v>
      </c>
      <c r="C415" s="165" t="s">
        <v>624</v>
      </c>
      <c r="D415" s="165" t="s">
        <v>625</v>
      </c>
      <c r="E415" s="165" t="s">
        <v>1195</v>
      </c>
      <c r="F415" s="165" t="s">
        <v>713</v>
      </c>
      <c r="G415" s="165" t="s">
        <v>1196</v>
      </c>
      <c r="H415" s="165" t="s">
        <v>628</v>
      </c>
      <c r="I415" s="165" t="s">
        <v>629</v>
      </c>
      <c r="J415" s="165" t="s">
        <v>1195</v>
      </c>
    </row>
    <row r="416" customHeight="1" spans="1:10">
      <c r="A416" s="164"/>
      <c r="B416" s="165" t="s">
        <v>1194</v>
      </c>
      <c r="C416" s="165" t="s">
        <v>624</v>
      </c>
      <c r="D416" s="165" t="s">
        <v>670</v>
      </c>
      <c r="E416" s="165" t="s">
        <v>717</v>
      </c>
      <c r="F416" s="165" t="s">
        <v>627</v>
      </c>
      <c r="G416" s="165" t="s">
        <v>672</v>
      </c>
      <c r="H416" s="165" t="s">
        <v>628</v>
      </c>
      <c r="I416" s="165" t="s">
        <v>629</v>
      </c>
      <c r="J416" s="165" t="s">
        <v>717</v>
      </c>
    </row>
    <row r="417" customHeight="1" spans="1:10">
      <c r="A417" s="164"/>
      <c r="B417" s="165" t="s">
        <v>1194</v>
      </c>
      <c r="C417" s="165" t="s">
        <v>624</v>
      </c>
      <c r="D417" s="165" t="s">
        <v>675</v>
      </c>
      <c r="E417" s="165" t="s">
        <v>718</v>
      </c>
      <c r="F417" s="165" t="s">
        <v>627</v>
      </c>
      <c r="G417" s="165" t="s">
        <v>92</v>
      </c>
      <c r="H417" s="165" t="s">
        <v>628</v>
      </c>
      <c r="I417" s="165" t="s">
        <v>629</v>
      </c>
      <c r="J417" s="165" t="s">
        <v>718</v>
      </c>
    </row>
    <row r="418" customHeight="1" spans="1:10">
      <c r="A418" s="164"/>
      <c r="B418" s="165" t="s">
        <v>1194</v>
      </c>
      <c r="C418" s="165" t="s">
        <v>624</v>
      </c>
      <c r="D418" s="165" t="s">
        <v>677</v>
      </c>
      <c r="E418" s="165" t="s">
        <v>678</v>
      </c>
      <c r="F418" s="165" t="s">
        <v>627</v>
      </c>
      <c r="G418" s="165" t="s">
        <v>1197</v>
      </c>
      <c r="H418" s="165" t="s">
        <v>628</v>
      </c>
      <c r="I418" s="165" t="s">
        <v>629</v>
      </c>
      <c r="J418" s="165" t="s">
        <v>559</v>
      </c>
    </row>
    <row r="419" customHeight="1" spans="1:10">
      <c r="A419" s="164"/>
      <c r="B419" s="165" t="s">
        <v>1194</v>
      </c>
      <c r="C419" s="165" t="s">
        <v>681</v>
      </c>
      <c r="D419" s="165" t="s">
        <v>682</v>
      </c>
      <c r="E419" s="165" t="s">
        <v>1198</v>
      </c>
      <c r="F419" s="165" t="s">
        <v>627</v>
      </c>
      <c r="G419" s="165" t="s">
        <v>672</v>
      </c>
      <c r="H419" s="165" t="s">
        <v>628</v>
      </c>
      <c r="I419" s="165" t="s">
        <v>685</v>
      </c>
      <c r="J419" s="165" t="s">
        <v>722</v>
      </c>
    </row>
    <row r="420" customHeight="1" spans="1:10">
      <c r="A420" s="164"/>
      <c r="B420" s="165" t="s">
        <v>1194</v>
      </c>
      <c r="C420" s="165" t="s">
        <v>690</v>
      </c>
      <c r="D420" s="165" t="s">
        <v>691</v>
      </c>
      <c r="E420" s="165" t="s">
        <v>691</v>
      </c>
      <c r="F420" s="165" t="s">
        <v>627</v>
      </c>
      <c r="G420" s="165" t="s">
        <v>672</v>
      </c>
      <c r="H420" s="165" t="s">
        <v>628</v>
      </c>
      <c r="I420" s="165" t="s">
        <v>685</v>
      </c>
      <c r="J420" s="165" t="s">
        <v>722</v>
      </c>
    </row>
    <row r="421" customHeight="1" spans="1:10">
      <c r="A421" s="164" t="s">
        <v>497</v>
      </c>
      <c r="B421" s="165" t="s">
        <v>1199</v>
      </c>
      <c r="C421" s="165" t="s">
        <v>624</v>
      </c>
      <c r="D421" s="165" t="s">
        <v>625</v>
      </c>
      <c r="E421" s="165" t="s">
        <v>1200</v>
      </c>
      <c r="F421" s="165" t="s">
        <v>627</v>
      </c>
      <c r="G421" s="165" t="s">
        <v>91</v>
      </c>
      <c r="H421" s="165" t="s">
        <v>628</v>
      </c>
      <c r="I421" s="165" t="s">
        <v>629</v>
      </c>
      <c r="J421" s="165" t="s">
        <v>1200</v>
      </c>
    </row>
    <row r="422" customHeight="1" spans="1:10">
      <c r="A422" s="164"/>
      <c r="B422" s="165" t="s">
        <v>1199</v>
      </c>
      <c r="C422" s="165" t="s">
        <v>624</v>
      </c>
      <c r="D422" s="165" t="s">
        <v>625</v>
      </c>
      <c r="E422" s="165" t="s">
        <v>1201</v>
      </c>
      <c r="F422" s="165" t="s">
        <v>627</v>
      </c>
      <c r="G422" s="165" t="s">
        <v>1202</v>
      </c>
      <c r="H422" s="165" t="s">
        <v>628</v>
      </c>
      <c r="I422" s="165" t="s">
        <v>629</v>
      </c>
      <c r="J422" s="165" t="s">
        <v>1201</v>
      </c>
    </row>
    <row r="423" customHeight="1" spans="1:10">
      <c r="A423" s="164"/>
      <c r="B423" s="165" t="s">
        <v>1199</v>
      </c>
      <c r="C423" s="165" t="s">
        <v>624</v>
      </c>
      <c r="D423" s="165" t="s">
        <v>670</v>
      </c>
      <c r="E423" s="165" t="s">
        <v>717</v>
      </c>
      <c r="F423" s="165" t="s">
        <v>627</v>
      </c>
      <c r="G423" s="165" t="s">
        <v>672</v>
      </c>
      <c r="H423" s="165" t="s">
        <v>628</v>
      </c>
      <c r="I423" s="165" t="s">
        <v>629</v>
      </c>
      <c r="J423" s="165" t="s">
        <v>717</v>
      </c>
    </row>
    <row r="424" customHeight="1" spans="1:10">
      <c r="A424" s="164"/>
      <c r="B424" s="165" t="s">
        <v>1199</v>
      </c>
      <c r="C424" s="165" t="s">
        <v>624</v>
      </c>
      <c r="D424" s="165" t="s">
        <v>675</v>
      </c>
      <c r="E424" s="165" t="s">
        <v>718</v>
      </c>
      <c r="F424" s="165" t="s">
        <v>627</v>
      </c>
      <c r="G424" s="165" t="s">
        <v>93</v>
      </c>
      <c r="H424" s="165" t="s">
        <v>628</v>
      </c>
      <c r="I424" s="165" t="s">
        <v>629</v>
      </c>
      <c r="J424" s="165" t="s">
        <v>718</v>
      </c>
    </row>
    <row r="425" customHeight="1" spans="1:10">
      <c r="A425" s="164"/>
      <c r="B425" s="165" t="s">
        <v>1199</v>
      </c>
      <c r="C425" s="165" t="s">
        <v>624</v>
      </c>
      <c r="D425" s="165" t="s">
        <v>677</v>
      </c>
      <c r="E425" s="165" t="s">
        <v>678</v>
      </c>
      <c r="F425" s="165" t="s">
        <v>627</v>
      </c>
      <c r="G425" s="165" t="s">
        <v>85</v>
      </c>
      <c r="H425" s="165" t="s">
        <v>628</v>
      </c>
      <c r="I425" s="165" t="s">
        <v>629</v>
      </c>
      <c r="J425" s="165" t="s">
        <v>497</v>
      </c>
    </row>
    <row r="426" customHeight="1" spans="1:10">
      <c r="A426" s="164"/>
      <c r="B426" s="165" t="s">
        <v>1199</v>
      </c>
      <c r="C426" s="165" t="s">
        <v>681</v>
      </c>
      <c r="D426" s="165" t="s">
        <v>682</v>
      </c>
      <c r="E426" s="165" t="s">
        <v>784</v>
      </c>
      <c r="F426" s="165" t="s">
        <v>627</v>
      </c>
      <c r="G426" s="165" t="s">
        <v>778</v>
      </c>
      <c r="H426" s="165" t="s">
        <v>628</v>
      </c>
      <c r="I426" s="165" t="s">
        <v>629</v>
      </c>
      <c r="J426" s="165" t="s">
        <v>722</v>
      </c>
    </row>
    <row r="427" customHeight="1" spans="1:10">
      <c r="A427" s="164"/>
      <c r="B427" s="165" t="s">
        <v>1199</v>
      </c>
      <c r="C427" s="165" t="s">
        <v>690</v>
      </c>
      <c r="D427" s="165" t="s">
        <v>691</v>
      </c>
      <c r="E427" s="165" t="s">
        <v>785</v>
      </c>
      <c r="F427" s="165" t="s">
        <v>713</v>
      </c>
      <c r="G427" s="165" t="s">
        <v>778</v>
      </c>
      <c r="H427" s="165" t="s">
        <v>628</v>
      </c>
      <c r="I427" s="165" t="s">
        <v>629</v>
      </c>
      <c r="J427" s="165" t="s">
        <v>722</v>
      </c>
    </row>
    <row r="428" customHeight="1" spans="1:10">
      <c r="A428" s="164" t="s">
        <v>499</v>
      </c>
      <c r="B428" s="165" t="s">
        <v>1203</v>
      </c>
      <c r="C428" s="165" t="s">
        <v>624</v>
      </c>
      <c r="D428" s="165" t="s">
        <v>625</v>
      </c>
      <c r="E428" s="165" t="s">
        <v>1204</v>
      </c>
      <c r="F428" s="165" t="s">
        <v>713</v>
      </c>
      <c r="G428" s="165" t="s">
        <v>95</v>
      </c>
      <c r="H428" s="165" t="s">
        <v>628</v>
      </c>
      <c r="I428" s="165" t="s">
        <v>629</v>
      </c>
      <c r="J428" s="165" t="s">
        <v>1205</v>
      </c>
    </row>
    <row r="429" customHeight="1" spans="1:10">
      <c r="A429" s="164"/>
      <c r="B429" s="165" t="s">
        <v>1203</v>
      </c>
      <c r="C429" s="165" t="s">
        <v>624</v>
      </c>
      <c r="D429" s="165" t="s">
        <v>670</v>
      </c>
      <c r="E429" s="165" t="s">
        <v>1206</v>
      </c>
      <c r="F429" s="165" t="s">
        <v>713</v>
      </c>
      <c r="G429" s="165" t="s">
        <v>672</v>
      </c>
      <c r="H429" s="165" t="s">
        <v>628</v>
      </c>
      <c r="I429" s="165" t="s">
        <v>629</v>
      </c>
      <c r="J429" s="165" t="s">
        <v>1206</v>
      </c>
    </row>
    <row r="430" customHeight="1" spans="1:10">
      <c r="A430" s="164"/>
      <c r="B430" s="165" t="s">
        <v>1203</v>
      </c>
      <c r="C430" s="165" t="s">
        <v>624</v>
      </c>
      <c r="D430" s="165" t="s">
        <v>675</v>
      </c>
      <c r="E430" s="165" t="s">
        <v>1207</v>
      </c>
      <c r="F430" s="165" t="s">
        <v>676</v>
      </c>
      <c r="G430" s="165" t="s">
        <v>94</v>
      </c>
      <c r="H430" s="165" t="s">
        <v>628</v>
      </c>
      <c r="I430" s="165" t="s">
        <v>629</v>
      </c>
      <c r="J430" s="165" t="s">
        <v>1208</v>
      </c>
    </row>
    <row r="431" customHeight="1" spans="1:10">
      <c r="A431" s="164"/>
      <c r="B431" s="165" t="s">
        <v>1203</v>
      </c>
      <c r="C431" s="165" t="s">
        <v>681</v>
      </c>
      <c r="D431" s="165" t="s">
        <v>682</v>
      </c>
      <c r="E431" s="165" t="s">
        <v>1209</v>
      </c>
      <c r="F431" s="165" t="s">
        <v>713</v>
      </c>
      <c r="G431" s="165" t="s">
        <v>769</v>
      </c>
      <c r="H431" s="165" t="s">
        <v>628</v>
      </c>
      <c r="I431" s="165" t="s">
        <v>685</v>
      </c>
      <c r="J431" s="165" t="s">
        <v>1209</v>
      </c>
    </row>
    <row r="432" customHeight="1" spans="1:10">
      <c r="A432" s="164"/>
      <c r="B432" s="165" t="s">
        <v>1203</v>
      </c>
      <c r="C432" s="165" t="s">
        <v>681</v>
      </c>
      <c r="D432" s="165" t="s">
        <v>687</v>
      </c>
      <c r="E432" s="165" t="s">
        <v>1210</v>
      </c>
      <c r="F432" s="165" t="s">
        <v>713</v>
      </c>
      <c r="G432" s="165" t="s">
        <v>769</v>
      </c>
      <c r="H432" s="165" t="s">
        <v>628</v>
      </c>
      <c r="I432" s="165" t="s">
        <v>685</v>
      </c>
      <c r="J432" s="165" t="s">
        <v>1210</v>
      </c>
    </row>
    <row r="433" customHeight="1" spans="1:10">
      <c r="A433" s="164"/>
      <c r="B433" s="165" t="s">
        <v>1203</v>
      </c>
      <c r="C433" s="165" t="s">
        <v>690</v>
      </c>
      <c r="D433" s="165" t="s">
        <v>691</v>
      </c>
      <c r="E433" s="165" t="s">
        <v>779</v>
      </c>
      <c r="F433" s="165" t="s">
        <v>713</v>
      </c>
      <c r="G433" s="165" t="s">
        <v>684</v>
      </c>
      <c r="H433" s="165" t="s">
        <v>628</v>
      </c>
      <c r="I433" s="165" t="s">
        <v>629</v>
      </c>
      <c r="J433" s="165" t="s">
        <v>779</v>
      </c>
    </row>
    <row r="434" customHeight="1" spans="1:10">
      <c r="A434" s="164" t="s">
        <v>527</v>
      </c>
      <c r="B434" s="165" t="s">
        <v>1211</v>
      </c>
      <c r="C434" s="165" t="s">
        <v>624</v>
      </c>
      <c r="D434" s="165" t="s">
        <v>625</v>
      </c>
      <c r="E434" s="165" t="s">
        <v>1212</v>
      </c>
      <c r="F434" s="165" t="s">
        <v>627</v>
      </c>
      <c r="G434" s="165" t="s">
        <v>1213</v>
      </c>
      <c r="H434" s="165" t="s">
        <v>628</v>
      </c>
      <c r="I434" s="165" t="s">
        <v>629</v>
      </c>
      <c r="J434" s="165" t="s">
        <v>1212</v>
      </c>
    </row>
    <row r="435" customHeight="1" spans="1:10">
      <c r="A435" s="164"/>
      <c r="B435" s="165" t="s">
        <v>1211</v>
      </c>
      <c r="C435" s="165" t="s">
        <v>624</v>
      </c>
      <c r="D435" s="165" t="s">
        <v>670</v>
      </c>
      <c r="E435" s="165" t="s">
        <v>717</v>
      </c>
      <c r="F435" s="165" t="s">
        <v>627</v>
      </c>
      <c r="G435" s="165" t="s">
        <v>672</v>
      </c>
      <c r="H435" s="165" t="s">
        <v>628</v>
      </c>
      <c r="I435" s="165" t="s">
        <v>629</v>
      </c>
      <c r="J435" s="165" t="s">
        <v>717</v>
      </c>
    </row>
    <row r="436" customHeight="1" spans="1:10">
      <c r="A436" s="164"/>
      <c r="B436" s="165" t="s">
        <v>1211</v>
      </c>
      <c r="C436" s="165" t="s">
        <v>624</v>
      </c>
      <c r="D436" s="165" t="s">
        <v>675</v>
      </c>
      <c r="E436" s="165" t="s">
        <v>718</v>
      </c>
      <c r="F436" s="165" t="s">
        <v>676</v>
      </c>
      <c r="G436" s="165" t="s">
        <v>93</v>
      </c>
      <c r="H436" s="165" t="s">
        <v>628</v>
      </c>
      <c r="I436" s="165" t="s">
        <v>629</v>
      </c>
      <c r="J436" s="165" t="s">
        <v>718</v>
      </c>
    </row>
    <row r="437" customHeight="1" spans="1:10">
      <c r="A437" s="164"/>
      <c r="B437" s="165" t="s">
        <v>1211</v>
      </c>
      <c r="C437" s="165" t="s">
        <v>624</v>
      </c>
      <c r="D437" s="165" t="s">
        <v>677</v>
      </c>
      <c r="E437" s="165" t="s">
        <v>678</v>
      </c>
      <c r="F437" s="165" t="s">
        <v>627</v>
      </c>
      <c r="G437" s="165" t="s">
        <v>1214</v>
      </c>
      <c r="H437" s="165" t="s">
        <v>628</v>
      </c>
      <c r="I437" s="165" t="s">
        <v>629</v>
      </c>
      <c r="J437" s="165" t="s">
        <v>1215</v>
      </c>
    </row>
    <row r="438" customHeight="1" spans="1:10">
      <c r="A438" s="164"/>
      <c r="B438" s="165" t="s">
        <v>1211</v>
      </c>
      <c r="C438" s="165" t="s">
        <v>681</v>
      </c>
      <c r="D438" s="165" t="s">
        <v>682</v>
      </c>
      <c r="E438" s="165" t="s">
        <v>1216</v>
      </c>
      <c r="F438" s="165" t="s">
        <v>627</v>
      </c>
      <c r="G438" s="165" t="s">
        <v>672</v>
      </c>
      <c r="H438" s="165" t="s">
        <v>628</v>
      </c>
      <c r="I438" s="165" t="s">
        <v>685</v>
      </c>
      <c r="J438" s="165" t="s">
        <v>722</v>
      </c>
    </row>
    <row r="439" customHeight="1" spans="1:10">
      <c r="A439" s="164"/>
      <c r="B439" s="165" t="s">
        <v>1211</v>
      </c>
      <c r="C439" s="165" t="s">
        <v>690</v>
      </c>
      <c r="D439" s="165" t="s">
        <v>691</v>
      </c>
      <c r="E439" s="165" t="s">
        <v>785</v>
      </c>
      <c r="F439" s="165" t="s">
        <v>627</v>
      </c>
      <c r="G439" s="165" t="s">
        <v>672</v>
      </c>
      <c r="H439" s="165" t="s">
        <v>628</v>
      </c>
      <c r="I439" s="165" t="s">
        <v>685</v>
      </c>
      <c r="J439" s="165" t="s">
        <v>722</v>
      </c>
    </row>
    <row r="440" customHeight="1" spans="1:10">
      <c r="A440" s="164" t="s">
        <v>491</v>
      </c>
      <c r="B440" s="165" t="s">
        <v>1217</v>
      </c>
      <c r="C440" s="165" t="s">
        <v>624</v>
      </c>
      <c r="D440" s="165" t="s">
        <v>625</v>
      </c>
      <c r="E440" s="165" t="s">
        <v>1218</v>
      </c>
      <c r="F440" s="165" t="s">
        <v>627</v>
      </c>
      <c r="G440" s="165" t="s">
        <v>1219</v>
      </c>
      <c r="H440" s="165" t="s">
        <v>628</v>
      </c>
      <c r="I440" s="165" t="s">
        <v>629</v>
      </c>
      <c r="J440" s="165" t="s">
        <v>1218</v>
      </c>
    </row>
    <row r="441" customHeight="1" spans="1:10">
      <c r="A441" s="164"/>
      <c r="B441" s="165" t="s">
        <v>1217</v>
      </c>
      <c r="C441" s="165" t="s">
        <v>624</v>
      </c>
      <c r="D441" s="165" t="s">
        <v>670</v>
      </c>
      <c r="E441" s="165" t="s">
        <v>1220</v>
      </c>
      <c r="F441" s="165" t="s">
        <v>627</v>
      </c>
      <c r="G441" s="165" t="s">
        <v>672</v>
      </c>
      <c r="H441" s="165" t="s">
        <v>628</v>
      </c>
      <c r="I441" s="165" t="s">
        <v>629</v>
      </c>
      <c r="J441" s="165" t="s">
        <v>1220</v>
      </c>
    </row>
    <row r="442" customHeight="1" spans="1:10">
      <c r="A442" s="164"/>
      <c r="B442" s="165" t="s">
        <v>1217</v>
      </c>
      <c r="C442" s="165" t="s">
        <v>624</v>
      </c>
      <c r="D442" s="165" t="s">
        <v>675</v>
      </c>
      <c r="E442" s="165" t="s">
        <v>1221</v>
      </c>
      <c r="F442" s="165" t="s">
        <v>627</v>
      </c>
      <c r="G442" s="165" t="s">
        <v>94</v>
      </c>
      <c r="H442" s="165" t="s">
        <v>628</v>
      </c>
      <c r="I442" s="165" t="s">
        <v>629</v>
      </c>
      <c r="J442" s="165" t="s">
        <v>1221</v>
      </c>
    </row>
    <row r="443" customHeight="1" spans="1:10">
      <c r="A443" s="164"/>
      <c r="B443" s="165" t="s">
        <v>1217</v>
      </c>
      <c r="C443" s="165" t="s">
        <v>624</v>
      </c>
      <c r="D443" s="165" t="s">
        <v>677</v>
      </c>
      <c r="E443" s="165" t="s">
        <v>705</v>
      </c>
      <c r="F443" s="165" t="s">
        <v>627</v>
      </c>
      <c r="G443" s="165" t="s">
        <v>1222</v>
      </c>
      <c r="H443" s="165" t="s">
        <v>628</v>
      </c>
      <c r="I443" s="165" t="s">
        <v>629</v>
      </c>
      <c r="J443" s="165" t="s">
        <v>1223</v>
      </c>
    </row>
    <row r="444" customHeight="1" spans="1:10">
      <c r="A444" s="164"/>
      <c r="B444" s="165" t="s">
        <v>1217</v>
      </c>
      <c r="C444" s="165" t="s">
        <v>681</v>
      </c>
      <c r="D444" s="165" t="s">
        <v>682</v>
      </c>
      <c r="E444" s="165" t="s">
        <v>1224</v>
      </c>
      <c r="F444" s="165" t="s">
        <v>627</v>
      </c>
      <c r="G444" s="165" t="s">
        <v>672</v>
      </c>
      <c r="H444" s="165" t="s">
        <v>628</v>
      </c>
      <c r="I444" s="165" t="s">
        <v>685</v>
      </c>
      <c r="J444" s="165" t="s">
        <v>1224</v>
      </c>
    </row>
    <row r="445" customHeight="1" spans="1:10">
      <c r="A445" s="164"/>
      <c r="B445" s="165" t="s">
        <v>1217</v>
      </c>
      <c r="C445" s="165" t="s">
        <v>681</v>
      </c>
      <c r="D445" s="165" t="s">
        <v>687</v>
      </c>
      <c r="E445" s="165" t="s">
        <v>1225</v>
      </c>
      <c r="F445" s="165" t="s">
        <v>627</v>
      </c>
      <c r="G445" s="165" t="s">
        <v>1226</v>
      </c>
      <c r="H445" s="165" t="s">
        <v>628</v>
      </c>
      <c r="I445" s="165" t="s">
        <v>685</v>
      </c>
      <c r="J445" s="165" t="s">
        <v>1225</v>
      </c>
    </row>
    <row r="446" customHeight="1" spans="1:10">
      <c r="A446" s="164"/>
      <c r="B446" s="165" t="s">
        <v>1217</v>
      </c>
      <c r="C446" s="165" t="s">
        <v>690</v>
      </c>
      <c r="D446" s="165" t="s">
        <v>691</v>
      </c>
      <c r="E446" s="165" t="s">
        <v>1227</v>
      </c>
      <c r="F446" s="165" t="s">
        <v>627</v>
      </c>
      <c r="G446" s="165" t="s">
        <v>672</v>
      </c>
      <c r="H446" s="165" t="s">
        <v>628</v>
      </c>
      <c r="I446" s="165" t="s">
        <v>685</v>
      </c>
      <c r="J446" s="165" t="s">
        <v>1227</v>
      </c>
    </row>
    <row r="447" customHeight="1" spans="1:10">
      <c r="A447" s="164" t="s">
        <v>549</v>
      </c>
      <c r="B447" s="165" t="s">
        <v>1228</v>
      </c>
      <c r="C447" s="165" t="s">
        <v>624</v>
      </c>
      <c r="D447" s="165" t="s">
        <v>625</v>
      </c>
      <c r="E447" s="165" t="s">
        <v>1229</v>
      </c>
      <c r="F447" s="165" t="s">
        <v>627</v>
      </c>
      <c r="G447" s="165" t="s">
        <v>847</v>
      </c>
      <c r="H447" s="165" t="s">
        <v>628</v>
      </c>
      <c r="I447" s="165" t="s">
        <v>629</v>
      </c>
      <c r="J447" s="165" t="s">
        <v>1229</v>
      </c>
    </row>
    <row r="448" customHeight="1" spans="1:10">
      <c r="A448" s="164"/>
      <c r="B448" s="165" t="s">
        <v>1228</v>
      </c>
      <c r="C448" s="165" t="s">
        <v>624</v>
      </c>
      <c r="D448" s="165" t="s">
        <v>670</v>
      </c>
      <c r="E448" s="165" t="s">
        <v>1230</v>
      </c>
      <c r="F448" s="165" t="s">
        <v>627</v>
      </c>
      <c r="G448" s="165" t="s">
        <v>778</v>
      </c>
      <c r="H448" s="165" t="s">
        <v>628</v>
      </c>
      <c r="I448" s="165" t="s">
        <v>629</v>
      </c>
      <c r="J448" s="165" t="s">
        <v>1230</v>
      </c>
    </row>
    <row r="449" customHeight="1" spans="1:10">
      <c r="A449" s="164"/>
      <c r="B449" s="165" t="s">
        <v>1228</v>
      </c>
      <c r="C449" s="165" t="s">
        <v>624</v>
      </c>
      <c r="D449" s="165" t="s">
        <v>670</v>
      </c>
      <c r="E449" s="165" t="s">
        <v>1231</v>
      </c>
      <c r="F449" s="165" t="s">
        <v>627</v>
      </c>
      <c r="G449" s="165" t="s">
        <v>672</v>
      </c>
      <c r="H449" s="165" t="s">
        <v>628</v>
      </c>
      <c r="I449" s="165" t="s">
        <v>629</v>
      </c>
      <c r="J449" s="165" t="s">
        <v>1231</v>
      </c>
    </row>
    <row r="450" customHeight="1" spans="1:10">
      <c r="A450" s="164"/>
      <c r="B450" s="165" t="s">
        <v>1228</v>
      </c>
      <c r="C450" s="165" t="s">
        <v>624</v>
      </c>
      <c r="D450" s="165" t="s">
        <v>670</v>
      </c>
      <c r="E450" s="165" t="s">
        <v>1232</v>
      </c>
      <c r="F450" s="165" t="s">
        <v>627</v>
      </c>
      <c r="G450" s="165" t="s">
        <v>778</v>
      </c>
      <c r="H450" s="165" t="s">
        <v>628</v>
      </c>
      <c r="I450" s="165" t="s">
        <v>629</v>
      </c>
      <c r="J450" s="165" t="s">
        <v>1232</v>
      </c>
    </row>
    <row r="451" customHeight="1" spans="1:10">
      <c r="A451" s="164"/>
      <c r="B451" s="165" t="s">
        <v>1228</v>
      </c>
      <c r="C451" s="165" t="s">
        <v>624</v>
      </c>
      <c r="D451" s="165" t="s">
        <v>675</v>
      </c>
      <c r="E451" s="165" t="s">
        <v>1233</v>
      </c>
      <c r="F451" s="165" t="s">
        <v>627</v>
      </c>
      <c r="G451" s="165" t="s">
        <v>1234</v>
      </c>
      <c r="H451" s="165" t="s">
        <v>628</v>
      </c>
      <c r="I451" s="165" t="s">
        <v>629</v>
      </c>
      <c r="J451" s="165" t="s">
        <v>1233</v>
      </c>
    </row>
    <row r="452" customHeight="1" spans="1:10">
      <c r="A452" s="164"/>
      <c r="B452" s="165" t="s">
        <v>1228</v>
      </c>
      <c r="C452" s="165" t="s">
        <v>624</v>
      </c>
      <c r="D452" s="165" t="s">
        <v>675</v>
      </c>
      <c r="E452" s="165" t="s">
        <v>1235</v>
      </c>
      <c r="F452" s="165" t="s">
        <v>627</v>
      </c>
      <c r="G452" s="165" t="s">
        <v>1234</v>
      </c>
      <c r="H452" s="165" t="s">
        <v>628</v>
      </c>
      <c r="I452" s="165" t="s">
        <v>629</v>
      </c>
      <c r="J452" s="165" t="s">
        <v>1235</v>
      </c>
    </row>
    <row r="453" customHeight="1" spans="1:10">
      <c r="A453" s="164"/>
      <c r="B453" s="165" t="s">
        <v>1228</v>
      </c>
      <c r="C453" s="165" t="s">
        <v>681</v>
      </c>
      <c r="D453" s="165" t="s">
        <v>682</v>
      </c>
      <c r="E453" s="165" t="s">
        <v>1236</v>
      </c>
      <c r="F453" s="165" t="s">
        <v>713</v>
      </c>
      <c r="G453" s="165" t="s">
        <v>769</v>
      </c>
      <c r="H453" s="165" t="s">
        <v>628</v>
      </c>
      <c r="I453" s="165" t="s">
        <v>629</v>
      </c>
      <c r="J453" s="165" t="s">
        <v>1236</v>
      </c>
    </row>
    <row r="454" customHeight="1" spans="1:10">
      <c r="A454" s="164"/>
      <c r="B454" s="165" t="s">
        <v>1228</v>
      </c>
      <c r="C454" s="165" t="s">
        <v>681</v>
      </c>
      <c r="D454" s="165" t="s">
        <v>687</v>
      </c>
      <c r="E454" s="165" t="s">
        <v>1237</v>
      </c>
      <c r="F454" s="165" t="s">
        <v>627</v>
      </c>
      <c r="G454" s="165" t="s">
        <v>769</v>
      </c>
      <c r="H454" s="165" t="s">
        <v>628</v>
      </c>
      <c r="I454" s="165" t="s">
        <v>629</v>
      </c>
      <c r="J454" s="165" t="s">
        <v>1237</v>
      </c>
    </row>
    <row r="455" customHeight="1" spans="1:10">
      <c r="A455" s="164"/>
      <c r="B455" s="165" t="s">
        <v>1228</v>
      </c>
      <c r="C455" s="165" t="s">
        <v>690</v>
      </c>
      <c r="D455" s="165" t="s">
        <v>691</v>
      </c>
      <c r="E455" s="165" t="s">
        <v>1238</v>
      </c>
      <c r="F455" s="165" t="s">
        <v>627</v>
      </c>
      <c r="G455" s="165" t="s">
        <v>769</v>
      </c>
      <c r="H455" s="165" t="s">
        <v>628</v>
      </c>
      <c r="I455" s="165" t="s">
        <v>629</v>
      </c>
      <c r="J455" s="165" t="s">
        <v>1238</v>
      </c>
    </row>
    <row r="456" customHeight="1" spans="1:10">
      <c r="A456" s="164" t="s">
        <v>501</v>
      </c>
      <c r="B456" s="165" t="s">
        <v>1239</v>
      </c>
      <c r="C456" s="165" t="s">
        <v>624</v>
      </c>
      <c r="D456" s="165" t="s">
        <v>625</v>
      </c>
      <c r="E456" s="165" t="s">
        <v>1240</v>
      </c>
      <c r="F456" s="165" t="s">
        <v>627</v>
      </c>
      <c r="G456" s="165" t="s">
        <v>92</v>
      </c>
      <c r="H456" s="165" t="s">
        <v>628</v>
      </c>
      <c r="I456" s="165" t="s">
        <v>629</v>
      </c>
      <c r="J456" s="165" t="s">
        <v>1241</v>
      </c>
    </row>
    <row r="457" customHeight="1" spans="1:10">
      <c r="A457" s="164"/>
      <c r="B457" s="165" t="s">
        <v>1239</v>
      </c>
      <c r="C457" s="165" t="s">
        <v>624</v>
      </c>
      <c r="D457" s="165" t="s">
        <v>625</v>
      </c>
      <c r="E457" s="165" t="s">
        <v>1242</v>
      </c>
      <c r="F457" s="165" t="s">
        <v>713</v>
      </c>
      <c r="G457" s="165" t="s">
        <v>829</v>
      </c>
      <c r="H457" s="165" t="s">
        <v>628</v>
      </c>
      <c r="I457" s="165" t="s">
        <v>629</v>
      </c>
      <c r="J457" s="165" t="s">
        <v>1241</v>
      </c>
    </row>
    <row r="458" customHeight="1" spans="1:10">
      <c r="A458" s="164"/>
      <c r="B458" s="165" t="s">
        <v>1239</v>
      </c>
      <c r="C458" s="165" t="s">
        <v>624</v>
      </c>
      <c r="D458" s="165" t="s">
        <v>670</v>
      </c>
      <c r="E458" s="165" t="s">
        <v>1243</v>
      </c>
      <c r="F458" s="165" t="s">
        <v>627</v>
      </c>
      <c r="G458" s="165" t="s">
        <v>672</v>
      </c>
      <c r="H458" s="165" t="s">
        <v>628</v>
      </c>
      <c r="I458" s="165" t="s">
        <v>629</v>
      </c>
      <c r="J458" s="165" t="s">
        <v>1244</v>
      </c>
    </row>
    <row r="459" customHeight="1" spans="1:10">
      <c r="A459" s="164"/>
      <c r="B459" s="165" t="s">
        <v>1239</v>
      </c>
      <c r="C459" s="165" t="s">
        <v>624</v>
      </c>
      <c r="D459" s="165" t="s">
        <v>675</v>
      </c>
      <c r="E459" s="165" t="s">
        <v>1245</v>
      </c>
      <c r="F459" s="165" t="s">
        <v>627</v>
      </c>
      <c r="G459" s="165" t="s">
        <v>701</v>
      </c>
      <c r="H459" s="165" t="s">
        <v>628</v>
      </c>
      <c r="I459" s="165" t="s">
        <v>629</v>
      </c>
      <c r="J459" s="165" t="s">
        <v>1246</v>
      </c>
    </row>
    <row r="460" customHeight="1" spans="1:10">
      <c r="A460" s="164"/>
      <c r="B460" s="165" t="s">
        <v>1239</v>
      </c>
      <c r="C460" s="165" t="s">
        <v>624</v>
      </c>
      <c r="D460" s="165" t="s">
        <v>675</v>
      </c>
      <c r="E460" s="165" t="s">
        <v>1247</v>
      </c>
      <c r="F460" s="165" t="s">
        <v>627</v>
      </c>
      <c r="G460" s="165" t="s">
        <v>701</v>
      </c>
      <c r="H460" s="165" t="s">
        <v>628</v>
      </c>
      <c r="I460" s="165" t="s">
        <v>629</v>
      </c>
      <c r="J460" s="165" t="s">
        <v>1241</v>
      </c>
    </row>
    <row r="461" customHeight="1" spans="1:10">
      <c r="A461" s="164"/>
      <c r="B461" s="165" t="s">
        <v>1239</v>
      </c>
      <c r="C461" s="165" t="s">
        <v>624</v>
      </c>
      <c r="D461" s="165" t="s">
        <v>677</v>
      </c>
      <c r="E461" s="165" t="s">
        <v>678</v>
      </c>
      <c r="F461" s="165" t="s">
        <v>627</v>
      </c>
      <c r="G461" s="165" t="s">
        <v>86</v>
      </c>
      <c r="H461" s="165" t="s">
        <v>628</v>
      </c>
      <c r="I461" s="165" t="s">
        <v>629</v>
      </c>
      <c r="J461" s="165" t="s">
        <v>1241</v>
      </c>
    </row>
    <row r="462" customHeight="1" spans="1:10">
      <c r="A462" s="164"/>
      <c r="B462" s="165" t="s">
        <v>1239</v>
      </c>
      <c r="C462" s="165" t="s">
        <v>624</v>
      </c>
      <c r="D462" s="165" t="s">
        <v>677</v>
      </c>
      <c r="E462" s="165" t="s">
        <v>705</v>
      </c>
      <c r="F462" s="165" t="s">
        <v>627</v>
      </c>
      <c r="G462" s="165" t="s">
        <v>1248</v>
      </c>
      <c r="H462" s="165" t="s">
        <v>628</v>
      </c>
      <c r="I462" s="165" t="s">
        <v>629</v>
      </c>
      <c r="J462" s="165" t="s">
        <v>1241</v>
      </c>
    </row>
    <row r="463" customHeight="1" spans="1:10">
      <c r="A463" s="164"/>
      <c r="B463" s="165" t="s">
        <v>1239</v>
      </c>
      <c r="C463" s="165" t="s">
        <v>681</v>
      </c>
      <c r="D463" s="165" t="s">
        <v>682</v>
      </c>
      <c r="E463" s="165" t="s">
        <v>1249</v>
      </c>
      <c r="F463" s="165" t="s">
        <v>713</v>
      </c>
      <c r="G463" s="165" t="s">
        <v>769</v>
      </c>
      <c r="H463" s="165" t="s">
        <v>628</v>
      </c>
      <c r="I463" s="165" t="s">
        <v>685</v>
      </c>
      <c r="J463" s="165" t="s">
        <v>1250</v>
      </c>
    </row>
    <row r="464" customHeight="1" spans="1:10">
      <c r="A464" s="164"/>
      <c r="B464" s="165" t="s">
        <v>1239</v>
      </c>
      <c r="C464" s="165" t="s">
        <v>681</v>
      </c>
      <c r="D464" s="165" t="s">
        <v>687</v>
      </c>
      <c r="E464" s="165" t="s">
        <v>1025</v>
      </c>
      <c r="F464" s="165" t="s">
        <v>713</v>
      </c>
      <c r="G464" s="165" t="s">
        <v>769</v>
      </c>
      <c r="H464" s="165" t="s">
        <v>628</v>
      </c>
      <c r="I464" s="165" t="s">
        <v>685</v>
      </c>
      <c r="J464" s="165" t="s">
        <v>1025</v>
      </c>
    </row>
    <row r="465" customHeight="1" spans="1:10">
      <c r="A465" s="164"/>
      <c r="B465" s="165" t="s">
        <v>1239</v>
      </c>
      <c r="C465" s="165" t="s">
        <v>690</v>
      </c>
      <c r="D465" s="165" t="s">
        <v>691</v>
      </c>
      <c r="E465" s="165" t="s">
        <v>1251</v>
      </c>
      <c r="F465" s="165" t="s">
        <v>713</v>
      </c>
      <c r="G465" s="165" t="s">
        <v>778</v>
      </c>
      <c r="H465" s="165" t="s">
        <v>628</v>
      </c>
      <c r="I465" s="165" t="s">
        <v>629</v>
      </c>
      <c r="J465" s="165" t="s">
        <v>1251</v>
      </c>
    </row>
    <row r="466" customHeight="1" spans="1:10">
      <c r="A466" s="164" t="s">
        <v>485</v>
      </c>
      <c r="B466" s="165" t="s">
        <v>1252</v>
      </c>
      <c r="C466" s="165" t="s">
        <v>624</v>
      </c>
      <c r="D466" s="165" t="s">
        <v>625</v>
      </c>
      <c r="E466" s="165" t="s">
        <v>1253</v>
      </c>
      <c r="F466" s="165" t="s">
        <v>627</v>
      </c>
      <c r="G466" s="165" t="s">
        <v>83</v>
      </c>
      <c r="H466" s="165" t="s">
        <v>628</v>
      </c>
      <c r="I466" s="165" t="s">
        <v>629</v>
      </c>
      <c r="J466" s="165" t="s">
        <v>1254</v>
      </c>
    </row>
    <row r="467" customHeight="1" spans="1:10">
      <c r="A467" s="164"/>
      <c r="B467" s="165" t="s">
        <v>1252</v>
      </c>
      <c r="C467" s="165" t="s">
        <v>624</v>
      </c>
      <c r="D467" s="165" t="s">
        <v>625</v>
      </c>
      <c r="E467" s="165" t="s">
        <v>1255</v>
      </c>
      <c r="F467" s="165" t="s">
        <v>627</v>
      </c>
      <c r="G467" s="165" t="s">
        <v>84</v>
      </c>
      <c r="H467" s="165" t="s">
        <v>628</v>
      </c>
      <c r="I467" s="165" t="s">
        <v>629</v>
      </c>
      <c r="J467" s="165" t="s">
        <v>1256</v>
      </c>
    </row>
    <row r="468" customHeight="1" spans="1:10">
      <c r="A468" s="164"/>
      <c r="B468" s="165" t="s">
        <v>1252</v>
      </c>
      <c r="C468" s="165" t="s">
        <v>624</v>
      </c>
      <c r="D468" s="165" t="s">
        <v>625</v>
      </c>
      <c r="E468" s="165" t="s">
        <v>1257</v>
      </c>
      <c r="F468" s="165" t="s">
        <v>627</v>
      </c>
      <c r="G468" s="165" t="s">
        <v>1095</v>
      </c>
      <c r="H468" s="165" t="s">
        <v>628</v>
      </c>
      <c r="I468" s="165" t="s">
        <v>629</v>
      </c>
      <c r="J468" s="165" t="s">
        <v>1258</v>
      </c>
    </row>
    <row r="469" customHeight="1" spans="1:10">
      <c r="A469" s="164"/>
      <c r="B469" s="165" t="s">
        <v>1252</v>
      </c>
      <c r="C469" s="165" t="s">
        <v>624</v>
      </c>
      <c r="D469" s="165" t="s">
        <v>670</v>
      </c>
      <c r="E469" s="165" t="s">
        <v>1259</v>
      </c>
      <c r="F469" s="165" t="s">
        <v>627</v>
      </c>
      <c r="G469" s="165" t="s">
        <v>672</v>
      </c>
      <c r="H469" s="165" t="s">
        <v>628</v>
      </c>
      <c r="I469" s="165" t="s">
        <v>685</v>
      </c>
      <c r="J469" s="165" t="s">
        <v>1260</v>
      </c>
    </row>
    <row r="470" customHeight="1" spans="1:10">
      <c r="A470" s="164"/>
      <c r="B470" s="165" t="s">
        <v>1252</v>
      </c>
      <c r="C470" s="165" t="s">
        <v>624</v>
      </c>
      <c r="D470" s="165" t="s">
        <v>670</v>
      </c>
      <c r="E470" s="165" t="s">
        <v>1261</v>
      </c>
      <c r="F470" s="165" t="s">
        <v>627</v>
      </c>
      <c r="G470" s="165" t="s">
        <v>672</v>
      </c>
      <c r="H470" s="165" t="s">
        <v>628</v>
      </c>
      <c r="I470" s="165" t="s">
        <v>685</v>
      </c>
      <c r="J470" s="165" t="s">
        <v>1262</v>
      </c>
    </row>
    <row r="471" customHeight="1" spans="1:10">
      <c r="A471" s="164"/>
      <c r="B471" s="165" t="s">
        <v>1252</v>
      </c>
      <c r="C471" s="165" t="s">
        <v>624</v>
      </c>
      <c r="D471" s="165" t="s">
        <v>675</v>
      </c>
      <c r="E471" s="165" t="s">
        <v>1263</v>
      </c>
      <c r="F471" s="165" t="s">
        <v>676</v>
      </c>
      <c r="G471" s="165" t="s">
        <v>91</v>
      </c>
      <c r="H471" s="165" t="s">
        <v>628</v>
      </c>
      <c r="I471" s="165" t="s">
        <v>629</v>
      </c>
      <c r="J471" s="165" t="s">
        <v>1264</v>
      </c>
    </row>
    <row r="472" customHeight="1" spans="1:10">
      <c r="A472" s="164"/>
      <c r="B472" s="165" t="s">
        <v>1252</v>
      </c>
      <c r="C472" s="165" t="s">
        <v>624</v>
      </c>
      <c r="D472" s="165" t="s">
        <v>675</v>
      </c>
      <c r="E472" s="165" t="s">
        <v>1265</v>
      </c>
      <c r="F472" s="165" t="s">
        <v>676</v>
      </c>
      <c r="G472" s="165" t="s">
        <v>93</v>
      </c>
      <c r="H472" s="165" t="s">
        <v>628</v>
      </c>
      <c r="I472" s="165" t="s">
        <v>629</v>
      </c>
      <c r="J472" s="165" t="s">
        <v>1260</v>
      </c>
    </row>
    <row r="473" customHeight="1" spans="1:10">
      <c r="A473" s="164"/>
      <c r="B473" s="165" t="s">
        <v>1252</v>
      </c>
      <c r="C473" s="165" t="s">
        <v>624</v>
      </c>
      <c r="D473" s="165" t="s">
        <v>677</v>
      </c>
      <c r="E473" s="165" t="s">
        <v>678</v>
      </c>
      <c r="F473" s="165" t="s">
        <v>627</v>
      </c>
      <c r="G473" s="165" t="s">
        <v>1266</v>
      </c>
      <c r="H473" s="165" t="s">
        <v>628</v>
      </c>
      <c r="I473" s="165" t="s">
        <v>629</v>
      </c>
      <c r="J473" s="165" t="s">
        <v>1260</v>
      </c>
    </row>
    <row r="474" customHeight="1" spans="1:10">
      <c r="A474" s="164"/>
      <c r="B474" s="165" t="s">
        <v>1252</v>
      </c>
      <c r="C474" s="165" t="s">
        <v>624</v>
      </c>
      <c r="D474" s="165" t="s">
        <v>677</v>
      </c>
      <c r="E474" s="165" t="s">
        <v>705</v>
      </c>
      <c r="F474" s="165" t="s">
        <v>627</v>
      </c>
      <c r="G474" s="165" t="s">
        <v>1267</v>
      </c>
      <c r="H474" s="165" t="s">
        <v>628</v>
      </c>
      <c r="I474" s="165" t="s">
        <v>629</v>
      </c>
      <c r="J474" s="165" t="s">
        <v>1260</v>
      </c>
    </row>
    <row r="475" customHeight="1" spans="1:10">
      <c r="A475" s="164"/>
      <c r="B475" s="165" t="s">
        <v>1252</v>
      </c>
      <c r="C475" s="165" t="s">
        <v>681</v>
      </c>
      <c r="D475" s="165" t="s">
        <v>682</v>
      </c>
      <c r="E475" s="165" t="s">
        <v>1268</v>
      </c>
      <c r="F475" s="165" t="s">
        <v>627</v>
      </c>
      <c r="G475" s="165" t="s">
        <v>672</v>
      </c>
      <c r="H475" s="165" t="s">
        <v>628</v>
      </c>
      <c r="I475" s="165" t="s">
        <v>685</v>
      </c>
      <c r="J475" s="165" t="s">
        <v>1269</v>
      </c>
    </row>
    <row r="476" customHeight="1" spans="1:10">
      <c r="A476" s="164"/>
      <c r="B476" s="165" t="s">
        <v>1252</v>
      </c>
      <c r="C476" s="165" t="s">
        <v>681</v>
      </c>
      <c r="D476" s="165" t="s">
        <v>687</v>
      </c>
      <c r="E476" s="165" t="s">
        <v>1270</v>
      </c>
      <c r="F476" s="165" t="s">
        <v>627</v>
      </c>
      <c r="G476" s="165" t="s">
        <v>672</v>
      </c>
      <c r="H476" s="165" t="s">
        <v>628</v>
      </c>
      <c r="I476" s="165" t="s">
        <v>685</v>
      </c>
      <c r="J476" s="165" t="s">
        <v>1269</v>
      </c>
    </row>
    <row r="477" customHeight="1" spans="1:10">
      <c r="A477" s="164"/>
      <c r="B477" s="165" t="s">
        <v>1252</v>
      </c>
      <c r="C477" s="165" t="s">
        <v>690</v>
      </c>
      <c r="D477" s="165" t="s">
        <v>691</v>
      </c>
      <c r="E477" s="165" t="s">
        <v>1271</v>
      </c>
      <c r="F477" s="165" t="s">
        <v>713</v>
      </c>
      <c r="G477" s="165" t="s">
        <v>759</v>
      </c>
      <c r="H477" s="165" t="s">
        <v>628</v>
      </c>
      <c r="I477" s="165" t="s">
        <v>685</v>
      </c>
      <c r="J477" s="165" t="s">
        <v>1269</v>
      </c>
    </row>
    <row r="478" customHeight="1" spans="1:10">
      <c r="A478" s="164"/>
      <c r="B478" s="165" t="s">
        <v>1252</v>
      </c>
      <c r="C478" s="165" t="s">
        <v>690</v>
      </c>
      <c r="D478" s="165" t="s">
        <v>691</v>
      </c>
      <c r="E478" s="165" t="s">
        <v>1272</v>
      </c>
      <c r="F478" s="165" t="s">
        <v>713</v>
      </c>
      <c r="G478" s="165" t="s">
        <v>759</v>
      </c>
      <c r="H478" s="165" t="s">
        <v>628</v>
      </c>
      <c r="I478" s="165" t="s">
        <v>685</v>
      </c>
      <c r="J478" s="165" t="s">
        <v>1269</v>
      </c>
    </row>
    <row r="479" customHeight="1" spans="1:10">
      <c r="A479" s="164" t="s">
        <v>543</v>
      </c>
      <c r="B479" s="165" t="s">
        <v>1273</v>
      </c>
      <c r="C479" s="165" t="s">
        <v>624</v>
      </c>
      <c r="D479" s="165" t="s">
        <v>625</v>
      </c>
      <c r="E479" s="165" t="s">
        <v>1274</v>
      </c>
      <c r="F479" s="165" t="s">
        <v>627</v>
      </c>
      <c r="G479" s="165" t="s">
        <v>1275</v>
      </c>
      <c r="H479" s="165" t="s">
        <v>628</v>
      </c>
      <c r="I479" s="165" t="s">
        <v>629</v>
      </c>
      <c r="J479" s="165" t="s">
        <v>1276</v>
      </c>
    </row>
    <row r="480" customHeight="1" spans="1:10">
      <c r="A480" s="164"/>
      <c r="B480" s="165" t="s">
        <v>1273</v>
      </c>
      <c r="C480" s="165" t="s">
        <v>624</v>
      </c>
      <c r="D480" s="165" t="s">
        <v>670</v>
      </c>
      <c r="E480" s="165" t="s">
        <v>1277</v>
      </c>
      <c r="F480" s="165" t="s">
        <v>713</v>
      </c>
      <c r="G480" s="165" t="s">
        <v>769</v>
      </c>
      <c r="H480" s="165" t="s">
        <v>628</v>
      </c>
      <c r="I480" s="165" t="s">
        <v>685</v>
      </c>
      <c r="J480" s="165" t="s">
        <v>1278</v>
      </c>
    </row>
    <row r="481" customHeight="1" spans="1:10">
      <c r="A481" s="164"/>
      <c r="B481" s="165" t="s">
        <v>1273</v>
      </c>
      <c r="C481" s="165" t="s">
        <v>624</v>
      </c>
      <c r="D481" s="165" t="s">
        <v>675</v>
      </c>
      <c r="E481" s="165" t="s">
        <v>1279</v>
      </c>
      <c r="F481" s="165" t="s">
        <v>627</v>
      </c>
      <c r="G481" s="165" t="s">
        <v>1280</v>
      </c>
      <c r="H481" s="165" t="s">
        <v>628</v>
      </c>
      <c r="I481" s="165" t="s">
        <v>685</v>
      </c>
      <c r="J481" s="165" t="s">
        <v>1279</v>
      </c>
    </row>
    <row r="482" customHeight="1" spans="1:10">
      <c r="A482" s="164"/>
      <c r="B482" s="165" t="s">
        <v>1273</v>
      </c>
      <c r="C482" s="165" t="s">
        <v>624</v>
      </c>
      <c r="D482" s="165" t="s">
        <v>675</v>
      </c>
      <c r="E482" s="165" t="s">
        <v>1281</v>
      </c>
      <c r="F482" s="165" t="s">
        <v>627</v>
      </c>
      <c r="G482" s="165" t="s">
        <v>1282</v>
      </c>
      <c r="H482" s="165" t="s">
        <v>628</v>
      </c>
      <c r="I482" s="165" t="s">
        <v>685</v>
      </c>
      <c r="J482" s="165" t="s">
        <v>1281</v>
      </c>
    </row>
    <row r="483" customHeight="1" spans="1:10">
      <c r="A483" s="164"/>
      <c r="B483" s="165" t="s">
        <v>1273</v>
      </c>
      <c r="C483" s="165" t="s">
        <v>624</v>
      </c>
      <c r="D483" s="165" t="s">
        <v>675</v>
      </c>
      <c r="E483" s="165" t="s">
        <v>1283</v>
      </c>
      <c r="F483" s="165" t="s">
        <v>627</v>
      </c>
      <c r="G483" s="165" t="s">
        <v>1284</v>
      </c>
      <c r="H483" s="165" t="s">
        <v>628</v>
      </c>
      <c r="I483" s="165" t="s">
        <v>685</v>
      </c>
      <c r="J483" s="165" t="s">
        <v>1283</v>
      </c>
    </row>
    <row r="484" customHeight="1" spans="1:10">
      <c r="A484" s="164"/>
      <c r="B484" s="165" t="s">
        <v>1273</v>
      </c>
      <c r="C484" s="165" t="s">
        <v>681</v>
      </c>
      <c r="D484" s="165" t="s">
        <v>682</v>
      </c>
      <c r="E484" s="165" t="s">
        <v>1285</v>
      </c>
      <c r="F484" s="165" t="s">
        <v>713</v>
      </c>
      <c r="G484" s="165" t="s">
        <v>684</v>
      </c>
      <c r="H484" s="165" t="s">
        <v>628</v>
      </c>
      <c r="I484" s="165" t="s">
        <v>685</v>
      </c>
      <c r="J484" s="165" t="s">
        <v>1285</v>
      </c>
    </row>
    <row r="485" customHeight="1" spans="1:10">
      <c r="A485" s="164"/>
      <c r="B485" s="165" t="s">
        <v>1273</v>
      </c>
      <c r="C485" s="165" t="s">
        <v>681</v>
      </c>
      <c r="D485" s="165" t="s">
        <v>687</v>
      </c>
      <c r="E485" s="165" t="s">
        <v>1286</v>
      </c>
      <c r="F485" s="165" t="s">
        <v>713</v>
      </c>
      <c r="G485" s="165" t="s">
        <v>684</v>
      </c>
      <c r="H485" s="165" t="s">
        <v>628</v>
      </c>
      <c r="I485" s="165" t="s">
        <v>685</v>
      </c>
      <c r="J485" s="165" t="s">
        <v>1286</v>
      </c>
    </row>
    <row r="486" customHeight="1" spans="1:10">
      <c r="A486" s="164"/>
      <c r="B486" s="165" t="s">
        <v>1273</v>
      </c>
      <c r="C486" s="165" t="s">
        <v>690</v>
      </c>
      <c r="D486" s="165" t="s">
        <v>691</v>
      </c>
      <c r="E486" s="165" t="s">
        <v>1287</v>
      </c>
      <c r="F486" s="165" t="s">
        <v>713</v>
      </c>
      <c r="G486" s="165" t="s">
        <v>769</v>
      </c>
      <c r="H486" s="165" t="s">
        <v>628</v>
      </c>
      <c r="I486" s="165" t="s">
        <v>685</v>
      </c>
      <c r="J486" s="165" t="s">
        <v>1287</v>
      </c>
    </row>
    <row r="487" customHeight="1" spans="1:10">
      <c r="A487" s="164" t="s">
        <v>467</v>
      </c>
      <c r="B487" s="165" t="s">
        <v>1288</v>
      </c>
      <c r="C487" s="165" t="s">
        <v>624</v>
      </c>
      <c r="D487" s="165" t="s">
        <v>625</v>
      </c>
      <c r="E487" s="165" t="s">
        <v>1289</v>
      </c>
      <c r="F487" s="165" t="s">
        <v>713</v>
      </c>
      <c r="G487" s="165" t="s">
        <v>90</v>
      </c>
      <c r="H487" s="165" t="s">
        <v>628</v>
      </c>
      <c r="I487" s="165" t="s">
        <v>629</v>
      </c>
      <c r="J487" s="165" t="s">
        <v>1290</v>
      </c>
    </row>
    <row r="488" customHeight="1" spans="1:10">
      <c r="A488" s="164"/>
      <c r="B488" s="165" t="s">
        <v>1288</v>
      </c>
      <c r="C488" s="165" t="s">
        <v>624</v>
      </c>
      <c r="D488" s="165" t="s">
        <v>670</v>
      </c>
      <c r="E488" s="165" t="s">
        <v>1291</v>
      </c>
      <c r="F488" s="165" t="s">
        <v>627</v>
      </c>
      <c r="G488" s="165" t="s">
        <v>672</v>
      </c>
      <c r="H488" s="165" t="s">
        <v>628</v>
      </c>
      <c r="I488" s="165" t="s">
        <v>685</v>
      </c>
      <c r="J488" s="165" t="s">
        <v>1292</v>
      </c>
    </row>
    <row r="489" customHeight="1" spans="1:10">
      <c r="A489" s="164"/>
      <c r="B489" s="165" t="s">
        <v>1288</v>
      </c>
      <c r="C489" s="165" t="s">
        <v>624</v>
      </c>
      <c r="D489" s="165" t="s">
        <v>675</v>
      </c>
      <c r="E489" s="165" t="s">
        <v>1293</v>
      </c>
      <c r="F489" s="165" t="s">
        <v>676</v>
      </c>
      <c r="G489" s="165" t="s">
        <v>93</v>
      </c>
      <c r="H489" s="165" t="s">
        <v>628</v>
      </c>
      <c r="I489" s="165" t="s">
        <v>629</v>
      </c>
      <c r="J489" s="165" t="s">
        <v>1294</v>
      </c>
    </row>
    <row r="490" customHeight="1" spans="1:10">
      <c r="A490" s="164"/>
      <c r="B490" s="165" t="s">
        <v>1288</v>
      </c>
      <c r="C490" s="165" t="s">
        <v>624</v>
      </c>
      <c r="D490" s="165" t="s">
        <v>677</v>
      </c>
      <c r="E490" s="165" t="s">
        <v>678</v>
      </c>
      <c r="F490" s="165" t="s">
        <v>627</v>
      </c>
      <c r="G490" s="165" t="s">
        <v>1095</v>
      </c>
      <c r="H490" s="165" t="s">
        <v>628</v>
      </c>
      <c r="I490" s="165" t="s">
        <v>629</v>
      </c>
      <c r="J490" s="165" t="s">
        <v>1295</v>
      </c>
    </row>
    <row r="491" customHeight="1" spans="1:10">
      <c r="A491" s="164"/>
      <c r="B491" s="165" t="s">
        <v>1288</v>
      </c>
      <c r="C491" s="165" t="s">
        <v>681</v>
      </c>
      <c r="D491" s="165" t="s">
        <v>682</v>
      </c>
      <c r="E491" s="165" t="s">
        <v>1296</v>
      </c>
      <c r="F491" s="165" t="s">
        <v>713</v>
      </c>
      <c r="G491" s="165" t="s">
        <v>684</v>
      </c>
      <c r="H491" s="165" t="s">
        <v>628</v>
      </c>
      <c r="I491" s="165" t="s">
        <v>685</v>
      </c>
      <c r="J491" s="165" t="s">
        <v>1297</v>
      </c>
    </row>
    <row r="492" customHeight="1" spans="1:10">
      <c r="A492" s="164"/>
      <c r="B492" s="165" t="s">
        <v>1288</v>
      </c>
      <c r="C492" s="165" t="s">
        <v>681</v>
      </c>
      <c r="D492" s="165" t="s">
        <v>687</v>
      </c>
      <c r="E492" s="165" t="s">
        <v>1298</v>
      </c>
      <c r="F492" s="165" t="s">
        <v>713</v>
      </c>
      <c r="G492" s="165" t="s">
        <v>684</v>
      </c>
      <c r="H492" s="165" t="s">
        <v>628</v>
      </c>
      <c r="I492" s="165" t="s">
        <v>685</v>
      </c>
      <c r="J492" s="165" t="s">
        <v>1299</v>
      </c>
    </row>
    <row r="493" customHeight="1" spans="1:10">
      <c r="A493" s="164"/>
      <c r="B493" s="165" t="s">
        <v>1288</v>
      </c>
      <c r="C493" s="165" t="s">
        <v>690</v>
      </c>
      <c r="D493" s="165" t="s">
        <v>691</v>
      </c>
      <c r="E493" s="165" t="s">
        <v>1300</v>
      </c>
      <c r="F493" s="165" t="s">
        <v>713</v>
      </c>
      <c r="G493" s="165" t="s">
        <v>778</v>
      </c>
      <c r="H493" s="165" t="s">
        <v>628</v>
      </c>
      <c r="I493" s="165" t="s">
        <v>685</v>
      </c>
      <c r="J493" s="165" t="s">
        <v>1301</v>
      </c>
    </row>
    <row r="494" customHeight="1" spans="1:10">
      <c r="A494" s="164" t="s">
        <v>522</v>
      </c>
      <c r="B494" s="165" t="s">
        <v>1302</v>
      </c>
      <c r="C494" s="165" t="s">
        <v>624</v>
      </c>
      <c r="D494" s="165" t="s">
        <v>625</v>
      </c>
      <c r="E494" s="165" t="s">
        <v>1303</v>
      </c>
      <c r="F494" s="165" t="s">
        <v>627</v>
      </c>
      <c r="G494" s="165" t="s">
        <v>829</v>
      </c>
      <c r="H494" s="165" t="s">
        <v>628</v>
      </c>
      <c r="I494" s="165" t="s">
        <v>629</v>
      </c>
      <c r="J494" s="165" t="s">
        <v>1304</v>
      </c>
    </row>
    <row r="495" customHeight="1" spans="1:10">
      <c r="A495" s="164"/>
      <c r="B495" s="165" t="s">
        <v>1302</v>
      </c>
      <c r="C495" s="165" t="s">
        <v>624</v>
      </c>
      <c r="D495" s="165" t="s">
        <v>625</v>
      </c>
      <c r="E495" s="165" t="s">
        <v>1305</v>
      </c>
      <c r="F495" s="165" t="s">
        <v>627</v>
      </c>
      <c r="G495" s="165" t="s">
        <v>84</v>
      </c>
      <c r="H495" s="165" t="s">
        <v>628</v>
      </c>
      <c r="I495" s="165" t="s">
        <v>629</v>
      </c>
      <c r="J495" s="165" t="s">
        <v>1306</v>
      </c>
    </row>
    <row r="496" customHeight="1" spans="1:10">
      <c r="A496" s="164"/>
      <c r="B496" s="165" t="s">
        <v>1302</v>
      </c>
      <c r="C496" s="165" t="s">
        <v>624</v>
      </c>
      <c r="D496" s="165" t="s">
        <v>670</v>
      </c>
      <c r="E496" s="165" t="s">
        <v>1307</v>
      </c>
      <c r="F496" s="165" t="s">
        <v>627</v>
      </c>
      <c r="G496" s="165" t="s">
        <v>672</v>
      </c>
      <c r="H496" s="165" t="s">
        <v>628</v>
      </c>
      <c r="I496" s="165" t="s">
        <v>629</v>
      </c>
      <c r="J496" s="165" t="s">
        <v>1308</v>
      </c>
    </row>
    <row r="497" customHeight="1" spans="1:10">
      <c r="A497" s="164"/>
      <c r="B497" s="165" t="s">
        <v>1302</v>
      </c>
      <c r="C497" s="165" t="s">
        <v>624</v>
      </c>
      <c r="D497" s="165" t="s">
        <v>670</v>
      </c>
      <c r="E497" s="165" t="s">
        <v>1309</v>
      </c>
      <c r="F497" s="165" t="s">
        <v>627</v>
      </c>
      <c r="G497" s="165" t="s">
        <v>672</v>
      </c>
      <c r="H497" s="165" t="s">
        <v>628</v>
      </c>
      <c r="I497" s="165" t="s">
        <v>629</v>
      </c>
      <c r="J497" s="165" t="s">
        <v>1310</v>
      </c>
    </row>
    <row r="498" customHeight="1" spans="1:10">
      <c r="A498" s="164"/>
      <c r="B498" s="165" t="s">
        <v>1302</v>
      </c>
      <c r="C498" s="165" t="s">
        <v>624</v>
      </c>
      <c r="D498" s="165" t="s">
        <v>670</v>
      </c>
      <c r="E498" s="165" t="s">
        <v>1311</v>
      </c>
      <c r="F498" s="165" t="s">
        <v>627</v>
      </c>
      <c r="G498" s="165" t="s">
        <v>672</v>
      </c>
      <c r="H498" s="165" t="s">
        <v>628</v>
      </c>
      <c r="I498" s="165" t="s">
        <v>629</v>
      </c>
      <c r="J498" s="165" t="s">
        <v>1312</v>
      </c>
    </row>
    <row r="499" customHeight="1" spans="1:10">
      <c r="A499" s="164"/>
      <c r="B499" s="165" t="s">
        <v>1302</v>
      </c>
      <c r="C499" s="165" t="s">
        <v>624</v>
      </c>
      <c r="D499" s="165" t="s">
        <v>670</v>
      </c>
      <c r="E499" s="165" t="s">
        <v>1313</v>
      </c>
      <c r="F499" s="165" t="s">
        <v>627</v>
      </c>
      <c r="G499" s="165" t="s">
        <v>672</v>
      </c>
      <c r="H499" s="165" t="s">
        <v>628</v>
      </c>
      <c r="I499" s="165" t="s">
        <v>629</v>
      </c>
      <c r="J499" s="165" t="s">
        <v>1314</v>
      </c>
    </row>
    <row r="500" customHeight="1" spans="1:10">
      <c r="A500" s="164"/>
      <c r="B500" s="165" t="s">
        <v>1302</v>
      </c>
      <c r="C500" s="165" t="s">
        <v>624</v>
      </c>
      <c r="D500" s="165" t="s">
        <v>675</v>
      </c>
      <c r="E500" s="165" t="s">
        <v>1315</v>
      </c>
      <c r="F500" s="165" t="s">
        <v>627</v>
      </c>
      <c r="G500" s="165" t="s">
        <v>1316</v>
      </c>
      <c r="H500" s="165" t="s">
        <v>628</v>
      </c>
      <c r="I500" s="165" t="s">
        <v>629</v>
      </c>
      <c r="J500" s="165" t="s">
        <v>1315</v>
      </c>
    </row>
    <row r="501" customHeight="1" spans="1:10">
      <c r="A501" s="164"/>
      <c r="B501" s="165" t="s">
        <v>1302</v>
      </c>
      <c r="C501" s="165" t="s">
        <v>624</v>
      </c>
      <c r="D501" s="165" t="s">
        <v>675</v>
      </c>
      <c r="E501" s="165" t="s">
        <v>1317</v>
      </c>
      <c r="F501" s="165" t="s">
        <v>627</v>
      </c>
      <c r="G501" s="165" t="s">
        <v>1318</v>
      </c>
      <c r="H501" s="165" t="s">
        <v>628</v>
      </c>
      <c r="I501" s="165" t="s">
        <v>629</v>
      </c>
      <c r="J501" s="165" t="s">
        <v>1319</v>
      </c>
    </row>
    <row r="502" customHeight="1" spans="1:10">
      <c r="A502" s="164"/>
      <c r="B502" s="165" t="s">
        <v>1302</v>
      </c>
      <c r="C502" s="165" t="s">
        <v>624</v>
      </c>
      <c r="D502" s="165" t="s">
        <v>675</v>
      </c>
      <c r="E502" s="165" t="s">
        <v>1320</v>
      </c>
      <c r="F502" s="165" t="s">
        <v>627</v>
      </c>
      <c r="G502" s="165" t="s">
        <v>1321</v>
      </c>
      <c r="H502" s="165" t="s">
        <v>628</v>
      </c>
      <c r="I502" s="165" t="s">
        <v>629</v>
      </c>
      <c r="J502" s="165" t="s">
        <v>1322</v>
      </c>
    </row>
    <row r="503" customHeight="1" spans="1:10">
      <c r="A503" s="164"/>
      <c r="B503" s="165" t="s">
        <v>1302</v>
      </c>
      <c r="C503" s="165" t="s">
        <v>681</v>
      </c>
      <c r="D503" s="165" t="s">
        <v>1093</v>
      </c>
      <c r="E503" s="165" t="s">
        <v>1323</v>
      </c>
      <c r="F503" s="165" t="s">
        <v>713</v>
      </c>
      <c r="G503" s="165" t="s">
        <v>769</v>
      </c>
      <c r="H503" s="165" t="s">
        <v>628</v>
      </c>
      <c r="I503" s="165" t="s">
        <v>685</v>
      </c>
      <c r="J503" s="165" t="s">
        <v>1323</v>
      </c>
    </row>
    <row r="504" customHeight="1" spans="1:10">
      <c r="A504" s="164"/>
      <c r="B504" s="165" t="s">
        <v>1302</v>
      </c>
      <c r="C504" s="165" t="s">
        <v>681</v>
      </c>
      <c r="D504" s="165" t="s">
        <v>682</v>
      </c>
      <c r="E504" s="165" t="s">
        <v>1324</v>
      </c>
      <c r="F504" s="165" t="s">
        <v>713</v>
      </c>
      <c r="G504" s="165" t="s">
        <v>769</v>
      </c>
      <c r="H504" s="165" t="s">
        <v>628</v>
      </c>
      <c r="I504" s="165" t="s">
        <v>685</v>
      </c>
      <c r="J504" s="165" t="s">
        <v>1324</v>
      </c>
    </row>
    <row r="505" customHeight="1" spans="1:10">
      <c r="A505" s="164"/>
      <c r="B505" s="165" t="s">
        <v>1302</v>
      </c>
      <c r="C505" s="165" t="s">
        <v>681</v>
      </c>
      <c r="D505" s="165" t="s">
        <v>687</v>
      </c>
      <c r="E505" s="165" t="s">
        <v>1325</v>
      </c>
      <c r="F505" s="165" t="s">
        <v>713</v>
      </c>
      <c r="G505" s="165" t="s">
        <v>769</v>
      </c>
      <c r="H505" s="165" t="s">
        <v>628</v>
      </c>
      <c r="I505" s="165" t="s">
        <v>685</v>
      </c>
      <c r="J505" s="165" t="s">
        <v>1325</v>
      </c>
    </row>
    <row r="506" customHeight="1" spans="1:10">
      <c r="A506" s="164"/>
      <c r="B506" s="165" t="s">
        <v>1302</v>
      </c>
      <c r="C506" s="165" t="s">
        <v>690</v>
      </c>
      <c r="D506" s="165" t="s">
        <v>691</v>
      </c>
      <c r="E506" s="165" t="s">
        <v>1326</v>
      </c>
      <c r="F506" s="165" t="s">
        <v>713</v>
      </c>
      <c r="G506" s="165" t="s">
        <v>778</v>
      </c>
      <c r="H506" s="165" t="s">
        <v>628</v>
      </c>
      <c r="I506" s="165" t="s">
        <v>685</v>
      </c>
      <c r="J506" s="165" t="s">
        <v>1304</v>
      </c>
    </row>
    <row r="507" customHeight="1" spans="1:10">
      <c r="A507" s="164"/>
      <c r="B507" s="165" t="s">
        <v>1302</v>
      </c>
      <c r="C507" s="165" t="s">
        <v>690</v>
      </c>
      <c r="D507" s="165" t="s">
        <v>691</v>
      </c>
      <c r="E507" s="165" t="s">
        <v>1327</v>
      </c>
      <c r="F507" s="165" t="s">
        <v>713</v>
      </c>
      <c r="G507" s="165" t="s">
        <v>778</v>
      </c>
      <c r="H507" s="165" t="s">
        <v>628</v>
      </c>
      <c r="I507" s="165" t="s">
        <v>685</v>
      </c>
      <c r="J507" s="165" t="s">
        <v>1304</v>
      </c>
    </row>
    <row r="508" customHeight="1" spans="1:10">
      <c r="A508" s="164" t="s">
        <v>520</v>
      </c>
      <c r="B508" s="165" t="s">
        <v>1328</v>
      </c>
      <c r="C508" s="165" t="s">
        <v>624</v>
      </c>
      <c r="D508" s="165" t="s">
        <v>625</v>
      </c>
      <c r="E508" s="165" t="s">
        <v>1329</v>
      </c>
      <c r="F508" s="165" t="s">
        <v>713</v>
      </c>
      <c r="G508" s="165" t="s">
        <v>1330</v>
      </c>
      <c r="H508" s="165" t="s">
        <v>628</v>
      </c>
      <c r="I508" s="165" t="s">
        <v>629</v>
      </c>
      <c r="J508" s="165" t="s">
        <v>1331</v>
      </c>
    </row>
    <row r="509" customHeight="1" spans="1:10">
      <c r="A509" s="164"/>
      <c r="B509" s="165" t="s">
        <v>1328</v>
      </c>
      <c r="C509" s="165" t="s">
        <v>624</v>
      </c>
      <c r="D509" s="165" t="s">
        <v>625</v>
      </c>
      <c r="E509" s="165" t="s">
        <v>1332</v>
      </c>
      <c r="F509" s="165" t="s">
        <v>713</v>
      </c>
      <c r="G509" s="165" t="s">
        <v>1333</v>
      </c>
      <c r="H509" s="165" t="s">
        <v>628</v>
      </c>
      <c r="I509" s="165" t="s">
        <v>629</v>
      </c>
      <c r="J509" s="165" t="s">
        <v>1334</v>
      </c>
    </row>
    <row r="510" customHeight="1" spans="1:10">
      <c r="A510" s="164"/>
      <c r="B510" s="165" t="s">
        <v>1328</v>
      </c>
      <c r="C510" s="165" t="s">
        <v>624</v>
      </c>
      <c r="D510" s="165" t="s">
        <v>625</v>
      </c>
      <c r="E510" s="165" t="s">
        <v>1335</v>
      </c>
      <c r="F510" s="165" t="s">
        <v>713</v>
      </c>
      <c r="G510" s="165" t="s">
        <v>1336</v>
      </c>
      <c r="H510" s="165" t="s">
        <v>628</v>
      </c>
      <c r="I510" s="165" t="s">
        <v>629</v>
      </c>
      <c r="J510" s="165" t="s">
        <v>1337</v>
      </c>
    </row>
    <row r="511" customHeight="1" spans="1:10">
      <c r="A511" s="164"/>
      <c r="B511" s="165" t="s">
        <v>1328</v>
      </c>
      <c r="C511" s="165" t="s">
        <v>624</v>
      </c>
      <c r="D511" s="165" t="s">
        <v>625</v>
      </c>
      <c r="E511" s="165" t="s">
        <v>1338</v>
      </c>
      <c r="F511" s="165" t="s">
        <v>713</v>
      </c>
      <c r="G511" s="165" t="s">
        <v>1339</v>
      </c>
      <c r="H511" s="165" t="s">
        <v>628</v>
      </c>
      <c r="I511" s="165" t="s">
        <v>629</v>
      </c>
      <c r="J511" s="165" t="s">
        <v>1340</v>
      </c>
    </row>
    <row r="512" customHeight="1" spans="1:10">
      <c r="A512" s="164"/>
      <c r="B512" s="165" t="s">
        <v>1328</v>
      </c>
      <c r="C512" s="165" t="s">
        <v>624</v>
      </c>
      <c r="D512" s="165" t="s">
        <v>670</v>
      </c>
      <c r="E512" s="165" t="s">
        <v>1329</v>
      </c>
      <c r="F512" s="165" t="s">
        <v>713</v>
      </c>
      <c r="G512" s="165" t="s">
        <v>672</v>
      </c>
      <c r="H512" s="165" t="s">
        <v>628</v>
      </c>
      <c r="I512" s="165" t="s">
        <v>685</v>
      </c>
      <c r="J512" s="165" t="s">
        <v>1341</v>
      </c>
    </row>
    <row r="513" customHeight="1" spans="1:10">
      <c r="A513" s="164"/>
      <c r="B513" s="165" t="s">
        <v>1328</v>
      </c>
      <c r="C513" s="165" t="s">
        <v>624</v>
      </c>
      <c r="D513" s="165" t="s">
        <v>670</v>
      </c>
      <c r="E513" s="165" t="s">
        <v>1332</v>
      </c>
      <c r="F513" s="165" t="s">
        <v>713</v>
      </c>
      <c r="G513" s="165" t="s">
        <v>672</v>
      </c>
      <c r="H513" s="165" t="s">
        <v>628</v>
      </c>
      <c r="I513" s="165" t="s">
        <v>685</v>
      </c>
      <c r="J513" s="165" t="s">
        <v>1341</v>
      </c>
    </row>
    <row r="514" customHeight="1" spans="1:10">
      <c r="A514" s="164"/>
      <c r="B514" s="165" t="s">
        <v>1328</v>
      </c>
      <c r="C514" s="165" t="s">
        <v>624</v>
      </c>
      <c r="D514" s="165" t="s">
        <v>670</v>
      </c>
      <c r="E514" s="165" t="s">
        <v>1335</v>
      </c>
      <c r="F514" s="165" t="s">
        <v>713</v>
      </c>
      <c r="G514" s="165" t="s">
        <v>672</v>
      </c>
      <c r="H514" s="165" t="s">
        <v>628</v>
      </c>
      <c r="I514" s="165" t="s">
        <v>685</v>
      </c>
      <c r="J514" s="165" t="s">
        <v>1341</v>
      </c>
    </row>
    <row r="515" customHeight="1" spans="1:10">
      <c r="A515" s="164"/>
      <c r="B515" s="165" t="s">
        <v>1328</v>
      </c>
      <c r="C515" s="165" t="s">
        <v>624</v>
      </c>
      <c r="D515" s="165" t="s">
        <v>670</v>
      </c>
      <c r="E515" s="165" t="s">
        <v>1338</v>
      </c>
      <c r="F515" s="165" t="s">
        <v>627</v>
      </c>
      <c r="G515" s="165" t="s">
        <v>672</v>
      </c>
      <c r="H515" s="165" t="s">
        <v>628</v>
      </c>
      <c r="I515" s="165" t="s">
        <v>685</v>
      </c>
      <c r="J515" s="165" t="s">
        <v>1341</v>
      </c>
    </row>
    <row r="516" customHeight="1" spans="1:10">
      <c r="A516" s="164"/>
      <c r="B516" s="165" t="s">
        <v>1328</v>
      </c>
      <c r="C516" s="165" t="s">
        <v>624</v>
      </c>
      <c r="D516" s="165" t="s">
        <v>675</v>
      </c>
      <c r="E516" s="165" t="s">
        <v>1329</v>
      </c>
      <c r="F516" s="165" t="s">
        <v>676</v>
      </c>
      <c r="G516" s="165" t="s">
        <v>94</v>
      </c>
      <c r="H516" s="165" t="s">
        <v>628</v>
      </c>
      <c r="I516" s="165" t="s">
        <v>629</v>
      </c>
      <c r="J516" s="165" t="s">
        <v>1342</v>
      </c>
    </row>
    <row r="517" customHeight="1" spans="1:10">
      <c r="A517" s="164"/>
      <c r="B517" s="165" t="s">
        <v>1328</v>
      </c>
      <c r="C517" s="165" t="s">
        <v>624</v>
      </c>
      <c r="D517" s="165" t="s">
        <v>675</v>
      </c>
      <c r="E517" s="165" t="s">
        <v>1332</v>
      </c>
      <c r="F517" s="165" t="s">
        <v>676</v>
      </c>
      <c r="G517" s="165" t="s">
        <v>94</v>
      </c>
      <c r="H517" s="165" t="s">
        <v>628</v>
      </c>
      <c r="I517" s="165" t="s">
        <v>629</v>
      </c>
      <c r="J517" s="165" t="s">
        <v>1342</v>
      </c>
    </row>
    <row r="518" customHeight="1" spans="1:10">
      <c r="A518" s="164"/>
      <c r="B518" s="165" t="s">
        <v>1328</v>
      </c>
      <c r="C518" s="165" t="s">
        <v>624</v>
      </c>
      <c r="D518" s="165" t="s">
        <v>675</v>
      </c>
      <c r="E518" s="165" t="s">
        <v>1335</v>
      </c>
      <c r="F518" s="165" t="s">
        <v>676</v>
      </c>
      <c r="G518" s="165" t="s">
        <v>94</v>
      </c>
      <c r="H518" s="165" t="s">
        <v>628</v>
      </c>
      <c r="I518" s="165" t="s">
        <v>629</v>
      </c>
      <c r="J518" s="165" t="s">
        <v>1342</v>
      </c>
    </row>
    <row r="519" customHeight="1" spans="1:10">
      <c r="A519" s="164"/>
      <c r="B519" s="165" t="s">
        <v>1328</v>
      </c>
      <c r="C519" s="165" t="s">
        <v>624</v>
      </c>
      <c r="D519" s="165" t="s">
        <v>675</v>
      </c>
      <c r="E519" s="165" t="s">
        <v>1343</v>
      </c>
      <c r="F519" s="165" t="s">
        <v>676</v>
      </c>
      <c r="G519" s="165" t="s">
        <v>94</v>
      </c>
      <c r="H519" s="165" t="s">
        <v>628</v>
      </c>
      <c r="I519" s="165" t="s">
        <v>629</v>
      </c>
      <c r="J519" s="165" t="s">
        <v>1344</v>
      </c>
    </row>
    <row r="520" customHeight="1" spans="1:10">
      <c r="A520" s="164"/>
      <c r="B520" s="165" t="s">
        <v>1328</v>
      </c>
      <c r="C520" s="165" t="s">
        <v>624</v>
      </c>
      <c r="D520" s="165" t="s">
        <v>677</v>
      </c>
      <c r="E520" s="165" t="s">
        <v>678</v>
      </c>
      <c r="F520" s="165" t="s">
        <v>627</v>
      </c>
      <c r="G520" s="165" t="s">
        <v>92</v>
      </c>
      <c r="H520" s="165" t="s">
        <v>628</v>
      </c>
      <c r="I520" s="165" t="s">
        <v>629</v>
      </c>
      <c r="J520" s="165" t="s">
        <v>1345</v>
      </c>
    </row>
    <row r="521" customHeight="1" spans="1:10">
      <c r="A521" s="164"/>
      <c r="B521" s="165" t="s">
        <v>1328</v>
      </c>
      <c r="C521" s="165" t="s">
        <v>681</v>
      </c>
      <c r="D521" s="165" t="s">
        <v>1093</v>
      </c>
      <c r="E521" s="165" t="s">
        <v>1346</v>
      </c>
      <c r="F521" s="165" t="s">
        <v>713</v>
      </c>
      <c r="G521" s="165" t="s">
        <v>672</v>
      </c>
      <c r="H521" s="165" t="s">
        <v>628</v>
      </c>
      <c r="I521" s="165" t="s">
        <v>685</v>
      </c>
      <c r="J521" s="165" t="s">
        <v>1346</v>
      </c>
    </row>
    <row r="522" customHeight="1" spans="1:10">
      <c r="A522" s="164"/>
      <c r="B522" s="165" t="s">
        <v>1328</v>
      </c>
      <c r="C522" s="165" t="s">
        <v>681</v>
      </c>
      <c r="D522" s="165" t="s">
        <v>1093</v>
      </c>
      <c r="E522" s="165" t="s">
        <v>1347</v>
      </c>
      <c r="F522" s="165" t="s">
        <v>713</v>
      </c>
      <c r="G522" s="165" t="s">
        <v>672</v>
      </c>
      <c r="H522" s="165" t="s">
        <v>628</v>
      </c>
      <c r="I522" s="165" t="s">
        <v>685</v>
      </c>
      <c r="J522" s="165" t="s">
        <v>1347</v>
      </c>
    </row>
    <row r="523" customHeight="1" spans="1:10">
      <c r="A523" s="164"/>
      <c r="B523" s="165" t="s">
        <v>1328</v>
      </c>
      <c r="C523" s="165" t="s">
        <v>681</v>
      </c>
      <c r="D523" s="165" t="s">
        <v>682</v>
      </c>
      <c r="E523" s="165" t="s">
        <v>1348</v>
      </c>
      <c r="F523" s="165" t="s">
        <v>713</v>
      </c>
      <c r="G523" s="165" t="s">
        <v>672</v>
      </c>
      <c r="H523" s="165" t="s">
        <v>628</v>
      </c>
      <c r="I523" s="165" t="s">
        <v>685</v>
      </c>
      <c r="J523" s="165" t="s">
        <v>1348</v>
      </c>
    </row>
    <row r="524" customHeight="1" spans="1:10">
      <c r="A524" s="164"/>
      <c r="B524" s="165" t="s">
        <v>1328</v>
      </c>
      <c r="C524" s="165" t="s">
        <v>681</v>
      </c>
      <c r="D524" s="165" t="s">
        <v>682</v>
      </c>
      <c r="E524" s="165" t="s">
        <v>1347</v>
      </c>
      <c r="F524" s="165" t="s">
        <v>713</v>
      </c>
      <c r="G524" s="165" t="s">
        <v>672</v>
      </c>
      <c r="H524" s="165" t="s">
        <v>628</v>
      </c>
      <c r="I524" s="165" t="s">
        <v>685</v>
      </c>
      <c r="J524" s="165" t="s">
        <v>1347</v>
      </c>
    </row>
    <row r="525" customHeight="1" spans="1:10">
      <c r="A525" s="164"/>
      <c r="B525" s="165" t="s">
        <v>1328</v>
      </c>
      <c r="C525" s="165" t="s">
        <v>681</v>
      </c>
      <c r="D525" s="165" t="s">
        <v>682</v>
      </c>
      <c r="E525" s="165" t="s">
        <v>1349</v>
      </c>
      <c r="F525" s="165" t="s">
        <v>713</v>
      </c>
      <c r="G525" s="165" t="s">
        <v>672</v>
      </c>
      <c r="H525" s="165" t="s">
        <v>628</v>
      </c>
      <c r="I525" s="165" t="s">
        <v>685</v>
      </c>
      <c r="J525" s="165" t="s">
        <v>1349</v>
      </c>
    </row>
    <row r="526" customHeight="1" spans="1:10">
      <c r="A526" s="164"/>
      <c r="B526" s="165" t="s">
        <v>1328</v>
      </c>
      <c r="C526" s="165" t="s">
        <v>681</v>
      </c>
      <c r="D526" s="165" t="s">
        <v>682</v>
      </c>
      <c r="E526" s="165" t="s">
        <v>1350</v>
      </c>
      <c r="F526" s="165" t="s">
        <v>627</v>
      </c>
      <c r="G526" s="165" t="s">
        <v>1351</v>
      </c>
      <c r="H526" s="165" t="s">
        <v>628</v>
      </c>
      <c r="I526" s="165" t="s">
        <v>685</v>
      </c>
      <c r="J526" s="165" t="s">
        <v>1350</v>
      </c>
    </row>
    <row r="527" customHeight="1" spans="1:10">
      <c r="A527" s="164"/>
      <c r="B527" s="165" t="s">
        <v>1328</v>
      </c>
      <c r="C527" s="165" t="s">
        <v>681</v>
      </c>
      <c r="D527" s="165" t="s">
        <v>687</v>
      </c>
      <c r="E527" s="165" t="s">
        <v>1352</v>
      </c>
      <c r="F527" s="165" t="s">
        <v>713</v>
      </c>
      <c r="G527" s="165" t="s">
        <v>672</v>
      </c>
      <c r="H527" s="165" t="s">
        <v>628</v>
      </c>
      <c r="I527" s="165" t="s">
        <v>685</v>
      </c>
      <c r="J527" s="165" t="s">
        <v>1352</v>
      </c>
    </row>
    <row r="528" customHeight="1" spans="1:10">
      <c r="A528" s="164"/>
      <c r="B528" s="165" t="s">
        <v>1328</v>
      </c>
      <c r="C528" s="165" t="s">
        <v>681</v>
      </c>
      <c r="D528" s="165" t="s">
        <v>687</v>
      </c>
      <c r="E528" s="165" t="s">
        <v>1347</v>
      </c>
      <c r="F528" s="165" t="s">
        <v>713</v>
      </c>
      <c r="G528" s="165" t="s">
        <v>672</v>
      </c>
      <c r="H528" s="165" t="s">
        <v>628</v>
      </c>
      <c r="I528" s="165" t="s">
        <v>685</v>
      </c>
      <c r="J528" s="165" t="s">
        <v>1347</v>
      </c>
    </row>
    <row r="529" customHeight="1" spans="1:10">
      <c r="A529" s="164"/>
      <c r="B529" s="165" t="s">
        <v>1328</v>
      </c>
      <c r="C529" s="165" t="s">
        <v>681</v>
      </c>
      <c r="D529" s="165" t="s">
        <v>687</v>
      </c>
      <c r="E529" s="165" t="s">
        <v>1353</v>
      </c>
      <c r="F529" s="165" t="s">
        <v>713</v>
      </c>
      <c r="G529" s="165" t="s">
        <v>672</v>
      </c>
      <c r="H529" s="165" t="s">
        <v>628</v>
      </c>
      <c r="I529" s="165" t="s">
        <v>685</v>
      </c>
      <c r="J529" s="165" t="s">
        <v>1353</v>
      </c>
    </row>
    <row r="530" customHeight="1" spans="1:10">
      <c r="A530" s="164"/>
      <c r="B530" s="165" t="s">
        <v>1328</v>
      </c>
      <c r="C530" s="165" t="s">
        <v>690</v>
      </c>
      <c r="D530" s="165" t="s">
        <v>691</v>
      </c>
      <c r="E530" s="165" t="s">
        <v>853</v>
      </c>
      <c r="F530" s="165" t="s">
        <v>627</v>
      </c>
      <c r="G530" s="165" t="s">
        <v>778</v>
      </c>
      <c r="H530" s="165" t="s">
        <v>628</v>
      </c>
      <c r="I530" s="165" t="s">
        <v>685</v>
      </c>
      <c r="J530" s="165" t="s">
        <v>1069</v>
      </c>
    </row>
    <row r="531" customHeight="1" spans="1:10">
      <c r="A531" s="164" t="s">
        <v>575</v>
      </c>
      <c r="B531" s="165" t="s">
        <v>1354</v>
      </c>
      <c r="C531" s="165" t="s">
        <v>624</v>
      </c>
      <c r="D531" s="165" t="s">
        <v>625</v>
      </c>
      <c r="E531" s="165" t="s">
        <v>1355</v>
      </c>
      <c r="F531" s="165" t="s">
        <v>627</v>
      </c>
      <c r="G531" s="165" t="s">
        <v>87</v>
      </c>
      <c r="H531" s="165" t="s">
        <v>628</v>
      </c>
      <c r="I531" s="165" t="s">
        <v>629</v>
      </c>
      <c r="J531" s="165" t="s">
        <v>1355</v>
      </c>
    </row>
    <row r="532" customHeight="1" spans="1:10">
      <c r="A532" s="164"/>
      <c r="B532" s="165" t="s">
        <v>1354</v>
      </c>
      <c r="C532" s="165" t="s">
        <v>624</v>
      </c>
      <c r="D532" s="165" t="s">
        <v>625</v>
      </c>
      <c r="E532" s="165" t="s">
        <v>1356</v>
      </c>
      <c r="F532" s="165" t="s">
        <v>627</v>
      </c>
      <c r="G532" s="165" t="s">
        <v>89</v>
      </c>
      <c r="H532" s="165" t="s">
        <v>628</v>
      </c>
      <c r="I532" s="165" t="s">
        <v>629</v>
      </c>
      <c r="J532" s="165" t="s">
        <v>1356</v>
      </c>
    </row>
    <row r="533" customHeight="1" spans="1:10">
      <c r="A533" s="164"/>
      <c r="B533" s="165" t="s">
        <v>1354</v>
      </c>
      <c r="C533" s="165" t="s">
        <v>624</v>
      </c>
      <c r="D533" s="165" t="s">
        <v>625</v>
      </c>
      <c r="E533" s="165" t="s">
        <v>1357</v>
      </c>
      <c r="F533" s="165" t="s">
        <v>627</v>
      </c>
      <c r="G533" s="165" t="s">
        <v>84</v>
      </c>
      <c r="H533" s="165" t="s">
        <v>628</v>
      </c>
      <c r="I533" s="165" t="s">
        <v>629</v>
      </c>
      <c r="J533" s="165" t="s">
        <v>1357</v>
      </c>
    </row>
    <row r="534" customHeight="1" spans="1:10">
      <c r="A534" s="164"/>
      <c r="B534" s="165" t="s">
        <v>1354</v>
      </c>
      <c r="C534" s="165" t="s">
        <v>624</v>
      </c>
      <c r="D534" s="165" t="s">
        <v>625</v>
      </c>
      <c r="E534" s="165" t="s">
        <v>1358</v>
      </c>
      <c r="F534" s="165" t="s">
        <v>627</v>
      </c>
      <c r="G534" s="165" t="s">
        <v>83</v>
      </c>
      <c r="H534" s="165" t="s">
        <v>628</v>
      </c>
      <c r="I534" s="165" t="s">
        <v>629</v>
      </c>
      <c r="J534" s="165" t="s">
        <v>1359</v>
      </c>
    </row>
    <row r="535" customHeight="1" spans="1:10">
      <c r="A535" s="164"/>
      <c r="B535" s="165" t="s">
        <v>1354</v>
      </c>
      <c r="C535" s="165" t="s">
        <v>624</v>
      </c>
      <c r="D535" s="165" t="s">
        <v>670</v>
      </c>
      <c r="E535" s="165" t="s">
        <v>1360</v>
      </c>
      <c r="F535" s="165" t="s">
        <v>627</v>
      </c>
      <c r="G535" s="165" t="s">
        <v>672</v>
      </c>
      <c r="H535" s="165" t="s">
        <v>628</v>
      </c>
      <c r="I535" s="165" t="s">
        <v>629</v>
      </c>
      <c r="J535" s="165" t="s">
        <v>1360</v>
      </c>
    </row>
    <row r="536" customHeight="1" spans="1:10">
      <c r="A536" s="164"/>
      <c r="B536" s="165" t="s">
        <v>1354</v>
      </c>
      <c r="C536" s="165" t="s">
        <v>624</v>
      </c>
      <c r="D536" s="165" t="s">
        <v>675</v>
      </c>
      <c r="E536" s="165" t="s">
        <v>1361</v>
      </c>
      <c r="F536" s="165" t="s">
        <v>627</v>
      </c>
      <c r="G536" s="165" t="s">
        <v>1362</v>
      </c>
      <c r="H536" s="165" t="s">
        <v>628</v>
      </c>
      <c r="I536" s="165" t="s">
        <v>629</v>
      </c>
      <c r="J536" s="165" t="s">
        <v>1361</v>
      </c>
    </row>
    <row r="537" customHeight="1" spans="1:10">
      <c r="A537" s="164"/>
      <c r="B537" s="165" t="s">
        <v>1354</v>
      </c>
      <c r="C537" s="165" t="s">
        <v>624</v>
      </c>
      <c r="D537" s="165" t="s">
        <v>677</v>
      </c>
      <c r="E537" s="165" t="s">
        <v>678</v>
      </c>
      <c r="F537" s="165" t="s">
        <v>627</v>
      </c>
      <c r="G537" s="165" t="s">
        <v>1363</v>
      </c>
      <c r="H537" s="165" t="s">
        <v>628</v>
      </c>
      <c r="I537" s="165" t="s">
        <v>629</v>
      </c>
      <c r="J537" s="165" t="s">
        <v>575</v>
      </c>
    </row>
    <row r="538" customHeight="1" spans="1:10">
      <c r="A538" s="164"/>
      <c r="B538" s="165" t="s">
        <v>1354</v>
      </c>
      <c r="C538" s="165" t="s">
        <v>681</v>
      </c>
      <c r="D538" s="165" t="s">
        <v>682</v>
      </c>
      <c r="E538" s="165" t="s">
        <v>1364</v>
      </c>
      <c r="F538" s="165" t="s">
        <v>627</v>
      </c>
      <c r="G538" s="165" t="s">
        <v>1365</v>
      </c>
      <c r="H538" s="165" t="s">
        <v>628</v>
      </c>
      <c r="I538" s="165" t="s">
        <v>685</v>
      </c>
      <c r="J538" s="165" t="s">
        <v>1364</v>
      </c>
    </row>
    <row r="539" customHeight="1" spans="1:10">
      <c r="A539" s="164"/>
      <c r="B539" s="165" t="s">
        <v>1354</v>
      </c>
      <c r="C539" s="165" t="s">
        <v>681</v>
      </c>
      <c r="D539" s="165" t="s">
        <v>754</v>
      </c>
      <c r="E539" s="165" t="s">
        <v>1366</v>
      </c>
      <c r="F539" s="165" t="s">
        <v>627</v>
      </c>
      <c r="G539" s="165" t="s">
        <v>1367</v>
      </c>
      <c r="H539" s="165" t="s">
        <v>628</v>
      </c>
      <c r="I539" s="165" t="s">
        <v>685</v>
      </c>
      <c r="J539" s="165" t="s">
        <v>1366</v>
      </c>
    </row>
    <row r="540" customHeight="1" spans="1:10">
      <c r="A540" s="164"/>
      <c r="B540" s="165" t="s">
        <v>1354</v>
      </c>
      <c r="C540" s="165" t="s">
        <v>681</v>
      </c>
      <c r="D540" s="165" t="s">
        <v>687</v>
      </c>
      <c r="E540" s="165" t="s">
        <v>1368</v>
      </c>
      <c r="F540" s="165" t="s">
        <v>627</v>
      </c>
      <c r="G540" s="165" t="s">
        <v>1367</v>
      </c>
      <c r="H540" s="165" t="s">
        <v>628</v>
      </c>
      <c r="I540" s="165" t="s">
        <v>685</v>
      </c>
      <c r="J540" s="165" t="s">
        <v>1368</v>
      </c>
    </row>
    <row r="541" customHeight="1" spans="1:10">
      <c r="A541" s="164"/>
      <c r="B541" s="165" t="s">
        <v>1354</v>
      </c>
      <c r="C541" s="165" t="s">
        <v>690</v>
      </c>
      <c r="D541" s="165" t="s">
        <v>691</v>
      </c>
      <c r="E541" s="165" t="s">
        <v>779</v>
      </c>
      <c r="F541" s="165" t="s">
        <v>713</v>
      </c>
      <c r="G541" s="165" t="s">
        <v>778</v>
      </c>
      <c r="H541" s="165" t="s">
        <v>628</v>
      </c>
      <c r="I541" s="165" t="s">
        <v>685</v>
      </c>
      <c r="J541" s="165" t="s">
        <v>779</v>
      </c>
    </row>
    <row r="542" customHeight="1" spans="1:10">
      <c r="A542" s="164" t="s">
        <v>510</v>
      </c>
      <c r="B542" s="165" t="s">
        <v>1369</v>
      </c>
      <c r="C542" s="165" t="s">
        <v>624</v>
      </c>
      <c r="D542" s="165" t="s">
        <v>625</v>
      </c>
      <c r="E542" s="165" t="s">
        <v>1370</v>
      </c>
      <c r="F542" s="165" t="s">
        <v>627</v>
      </c>
      <c r="G542" s="165" t="s">
        <v>1371</v>
      </c>
      <c r="H542" s="165" t="s">
        <v>628</v>
      </c>
      <c r="I542" s="165" t="s">
        <v>685</v>
      </c>
      <c r="J542" s="165" t="s">
        <v>1371</v>
      </c>
    </row>
    <row r="543" customHeight="1" spans="1:10">
      <c r="A543" s="164"/>
      <c r="B543" s="165" t="s">
        <v>1369</v>
      </c>
      <c r="C543" s="165" t="s">
        <v>624</v>
      </c>
      <c r="D543" s="165" t="s">
        <v>670</v>
      </c>
      <c r="E543" s="165" t="s">
        <v>1372</v>
      </c>
      <c r="F543" s="165" t="s">
        <v>627</v>
      </c>
      <c r="G543" s="165" t="s">
        <v>1373</v>
      </c>
      <c r="H543" s="165" t="s">
        <v>628</v>
      </c>
      <c r="I543" s="165" t="s">
        <v>685</v>
      </c>
      <c r="J543" s="165" t="s">
        <v>1373</v>
      </c>
    </row>
    <row r="544" customHeight="1" spans="1:10">
      <c r="A544" s="164"/>
      <c r="B544" s="165" t="s">
        <v>1369</v>
      </c>
      <c r="C544" s="165" t="s">
        <v>624</v>
      </c>
      <c r="D544" s="165" t="s">
        <v>675</v>
      </c>
      <c r="E544" s="165" t="s">
        <v>1372</v>
      </c>
      <c r="F544" s="165" t="s">
        <v>676</v>
      </c>
      <c r="G544" s="165" t="s">
        <v>83</v>
      </c>
      <c r="H544" s="165" t="s">
        <v>628</v>
      </c>
      <c r="I544" s="165" t="s">
        <v>629</v>
      </c>
      <c r="J544" s="165" t="s">
        <v>1372</v>
      </c>
    </row>
    <row r="545" customHeight="1" spans="1:10">
      <c r="A545" s="164"/>
      <c r="B545" s="165" t="s">
        <v>1369</v>
      </c>
      <c r="C545" s="165" t="s">
        <v>624</v>
      </c>
      <c r="D545" s="165" t="s">
        <v>677</v>
      </c>
      <c r="E545" s="165" t="s">
        <v>678</v>
      </c>
      <c r="F545" s="165" t="s">
        <v>676</v>
      </c>
      <c r="G545" s="165" t="s">
        <v>776</v>
      </c>
      <c r="H545" s="165" t="s">
        <v>628</v>
      </c>
      <c r="I545" s="165" t="s">
        <v>629</v>
      </c>
      <c r="J545" s="165" t="s">
        <v>1371</v>
      </c>
    </row>
    <row r="546" customHeight="1" spans="1:10">
      <c r="A546" s="164"/>
      <c r="B546" s="165" t="s">
        <v>1369</v>
      </c>
      <c r="C546" s="165" t="s">
        <v>624</v>
      </c>
      <c r="D546" s="165" t="s">
        <v>677</v>
      </c>
      <c r="E546" s="165" t="s">
        <v>705</v>
      </c>
      <c r="F546" s="165" t="s">
        <v>627</v>
      </c>
      <c r="G546" s="165" t="s">
        <v>1372</v>
      </c>
      <c r="H546" s="165" t="s">
        <v>628</v>
      </c>
      <c r="I546" s="165" t="s">
        <v>629</v>
      </c>
      <c r="J546" s="165" t="s">
        <v>1371</v>
      </c>
    </row>
    <row r="547" customHeight="1" spans="1:10">
      <c r="A547" s="164"/>
      <c r="B547" s="165" t="s">
        <v>1369</v>
      </c>
      <c r="C547" s="165" t="s">
        <v>681</v>
      </c>
      <c r="D547" s="165" t="s">
        <v>682</v>
      </c>
      <c r="E547" s="165" t="s">
        <v>1374</v>
      </c>
      <c r="F547" s="165" t="s">
        <v>627</v>
      </c>
      <c r="G547" s="165" t="s">
        <v>1374</v>
      </c>
      <c r="H547" s="165" t="s">
        <v>628</v>
      </c>
      <c r="I547" s="165" t="s">
        <v>685</v>
      </c>
      <c r="J547" s="165" t="s">
        <v>1375</v>
      </c>
    </row>
    <row r="548" customHeight="1" spans="1:10">
      <c r="A548" s="164"/>
      <c r="B548" s="165" t="s">
        <v>1369</v>
      </c>
      <c r="C548" s="165" t="s">
        <v>681</v>
      </c>
      <c r="D548" s="165" t="s">
        <v>687</v>
      </c>
      <c r="E548" s="165" t="s">
        <v>1376</v>
      </c>
      <c r="F548" s="165" t="s">
        <v>627</v>
      </c>
      <c r="G548" s="165" t="s">
        <v>1376</v>
      </c>
      <c r="H548" s="165" t="s">
        <v>628</v>
      </c>
      <c r="I548" s="165" t="s">
        <v>685</v>
      </c>
      <c r="J548" s="165" t="s">
        <v>1375</v>
      </c>
    </row>
    <row r="549" customHeight="1" spans="1:10">
      <c r="A549" s="164"/>
      <c r="B549" s="165" t="s">
        <v>1369</v>
      </c>
      <c r="C549" s="165" t="s">
        <v>690</v>
      </c>
      <c r="D549" s="165" t="s">
        <v>691</v>
      </c>
      <c r="E549" s="165" t="s">
        <v>1377</v>
      </c>
      <c r="F549" s="165" t="s">
        <v>627</v>
      </c>
      <c r="G549" s="165" t="s">
        <v>1377</v>
      </c>
      <c r="H549" s="165" t="s">
        <v>628</v>
      </c>
      <c r="I549" s="165" t="s">
        <v>685</v>
      </c>
      <c r="J549" s="165" t="s">
        <v>1377</v>
      </c>
    </row>
    <row r="550" customHeight="1" spans="1:10">
      <c r="A550" s="164" t="s">
        <v>539</v>
      </c>
      <c r="B550" s="165" t="s">
        <v>1378</v>
      </c>
      <c r="C550" s="165" t="s">
        <v>624</v>
      </c>
      <c r="D550" s="165" t="s">
        <v>625</v>
      </c>
      <c r="E550" s="165" t="s">
        <v>1379</v>
      </c>
      <c r="F550" s="165" t="s">
        <v>713</v>
      </c>
      <c r="G550" s="165" t="s">
        <v>87</v>
      </c>
      <c r="H550" s="165" t="s">
        <v>628</v>
      </c>
      <c r="I550" s="165" t="s">
        <v>629</v>
      </c>
      <c r="J550" s="165" t="s">
        <v>1379</v>
      </c>
    </row>
    <row r="551" customHeight="1" spans="1:10">
      <c r="A551" s="164"/>
      <c r="B551" s="165" t="s">
        <v>1378</v>
      </c>
      <c r="C551" s="165" t="s">
        <v>624</v>
      </c>
      <c r="D551" s="165" t="s">
        <v>625</v>
      </c>
      <c r="E551" s="165" t="s">
        <v>1380</v>
      </c>
      <c r="F551" s="165" t="s">
        <v>713</v>
      </c>
      <c r="G551" s="165" t="s">
        <v>87</v>
      </c>
      <c r="H551" s="165" t="s">
        <v>628</v>
      </c>
      <c r="I551" s="165" t="s">
        <v>629</v>
      </c>
      <c r="J551" s="165" t="s">
        <v>1380</v>
      </c>
    </row>
    <row r="552" customHeight="1" spans="1:10">
      <c r="A552" s="164"/>
      <c r="B552" s="165" t="s">
        <v>1378</v>
      </c>
      <c r="C552" s="165" t="s">
        <v>624</v>
      </c>
      <c r="D552" s="165" t="s">
        <v>625</v>
      </c>
      <c r="E552" s="165" t="s">
        <v>1381</v>
      </c>
      <c r="F552" s="165" t="s">
        <v>713</v>
      </c>
      <c r="G552" s="165" t="s">
        <v>92</v>
      </c>
      <c r="H552" s="165" t="s">
        <v>628</v>
      </c>
      <c r="I552" s="165" t="s">
        <v>629</v>
      </c>
      <c r="J552" s="165" t="s">
        <v>1381</v>
      </c>
    </row>
    <row r="553" customHeight="1" spans="1:10">
      <c r="A553" s="164"/>
      <c r="B553" s="165" t="s">
        <v>1378</v>
      </c>
      <c r="C553" s="165" t="s">
        <v>624</v>
      </c>
      <c r="D553" s="165" t="s">
        <v>670</v>
      </c>
      <c r="E553" s="165" t="s">
        <v>1382</v>
      </c>
      <c r="F553" s="165" t="s">
        <v>627</v>
      </c>
      <c r="G553" s="165" t="s">
        <v>83</v>
      </c>
      <c r="H553" s="165" t="s">
        <v>628</v>
      </c>
      <c r="I553" s="165" t="s">
        <v>685</v>
      </c>
      <c r="J553" s="165" t="s">
        <v>1383</v>
      </c>
    </row>
    <row r="554" customHeight="1" spans="1:10">
      <c r="A554" s="164"/>
      <c r="B554" s="165" t="s">
        <v>1378</v>
      </c>
      <c r="C554" s="165" t="s">
        <v>624</v>
      </c>
      <c r="D554" s="165" t="s">
        <v>670</v>
      </c>
      <c r="E554" s="165" t="s">
        <v>1384</v>
      </c>
      <c r="F554" s="165" t="s">
        <v>627</v>
      </c>
      <c r="G554" s="165" t="s">
        <v>83</v>
      </c>
      <c r="H554" s="165" t="s">
        <v>628</v>
      </c>
      <c r="I554" s="165" t="s">
        <v>685</v>
      </c>
      <c r="J554" s="165" t="s">
        <v>1384</v>
      </c>
    </row>
    <row r="555" customHeight="1" spans="1:10">
      <c r="A555" s="164"/>
      <c r="B555" s="165" t="s">
        <v>1378</v>
      </c>
      <c r="C555" s="165" t="s">
        <v>624</v>
      </c>
      <c r="D555" s="165" t="s">
        <v>675</v>
      </c>
      <c r="E555" s="165" t="s">
        <v>1385</v>
      </c>
      <c r="F555" s="165" t="s">
        <v>627</v>
      </c>
      <c r="G555" s="165" t="s">
        <v>84</v>
      </c>
      <c r="H555" s="165" t="s">
        <v>628</v>
      </c>
      <c r="I555" s="165" t="s">
        <v>629</v>
      </c>
      <c r="J555" s="165" t="s">
        <v>1386</v>
      </c>
    </row>
    <row r="556" customHeight="1" spans="1:10">
      <c r="A556" s="164"/>
      <c r="B556" s="165" t="s">
        <v>1378</v>
      </c>
      <c r="C556" s="165" t="s">
        <v>624</v>
      </c>
      <c r="D556" s="165" t="s">
        <v>675</v>
      </c>
      <c r="E556" s="165" t="s">
        <v>1387</v>
      </c>
      <c r="F556" s="165" t="s">
        <v>627</v>
      </c>
      <c r="G556" s="165" t="s">
        <v>84</v>
      </c>
      <c r="H556" s="165" t="s">
        <v>628</v>
      </c>
      <c r="I556" s="165" t="s">
        <v>629</v>
      </c>
      <c r="J556" s="165" t="s">
        <v>1386</v>
      </c>
    </row>
    <row r="557" customHeight="1" spans="1:10">
      <c r="A557" s="164"/>
      <c r="B557" s="165" t="s">
        <v>1378</v>
      </c>
      <c r="C557" s="165" t="s">
        <v>624</v>
      </c>
      <c r="D557" s="165" t="s">
        <v>677</v>
      </c>
      <c r="E557" s="165" t="s">
        <v>678</v>
      </c>
      <c r="F557" s="165" t="s">
        <v>676</v>
      </c>
      <c r="G557" s="165" t="s">
        <v>774</v>
      </c>
      <c r="H557" s="165" t="s">
        <v>628</v>
      </c>
      <c r="I557" s="165" t="s">
        <v>629</v>
      </c>
      <c r="J557" s="165" t="s">
        <v>1383</v>
      </c>
    </row>
    <row r="558" customHeight="1" spans="1:10">
      <c r="A558" s="164"/>
      <c r="B558" s="165" t="s">
        <v>1378</v>
      </c>
      <c r="C558" s="165" t="s">
        <v>624</v>
      </c>
      <c r="D558" s="165" t="s">
        <v>677</v>
      </c>
      <c r="E558" s="165" t="s">
        <v>705</v>
      </c>
      <c r="F558" s="165" t="s">
        <v>627</v>
      </c>
      <c r="G558" s="165" t="s">
        <v>1388</v>
      </c>
      <c r="H558" s="165" t="s">
        <v>628</v>
      </c>
      <c r="I558" s="165" t="s">
        <v>629</v>
      </c>
      <c r="J558" s="165" t="s">
        <v>1383</v>
      </c>
    </row>
    <row r="559" customHeight="1" spans="1:10">
      <c r="A559" s="164"/>
      <c r="B559" s="165" t="s">
        <v>1378</v>
      </c>
      <c r="C559" s="165" t="s">
        <v>681</v>
      </c>
      <c r="D559" s="165" t="s">
        <v>687</v>
      </c>
      <c r="E559" s="165" t="s">
        <v>967</v>
      </c>
      <c r="F559" s="165" t="s">
        <v>713</v>
      </c>
      <c r="G559" s="165" t="s">
        <v>963</v>
      </c>
      <c r="H559" s="165" t="s">
        <v>628</v>
      </c>
      <c r="I559" s="165" t="s">
        <v>685</v>
      </c>
      <c r="J559" s="165" t="s">
        <v>1389</v>
      </c>
    </row>
    <row r="560" customHeight="1" spans="1:10">
      <c r="A560" s="164"/>
      <c r="B560" s="165" t="s">
        <v>1378</v>
      </c>
      <c r="C560" s="165" t="s">
        <v>681</v>
      </c>
      <c r="D560" s="165" t="s">
        <v>687</v>
      </c>
      <c r="E560" s="165" t="s">
        <v>970</v>
      </c>
      <c r="F560" s="165" t="s">
        <v>627</v>
      </c>
      <c r="G560" s="165" t="s">
        <v>684</v>
      </c>
      <c r="H560" s="165" t="s">
        <v>628</v>
      </c>
      <c r="I560" s="165" t="s">
        <v>685</v>
      </c>
      <c r="J560" s="165" t="s">
        <v>1389</v>
      </c>
    </row>
    <row r="561" customHeight="1" spans="1:10">
      <c r="A561" s="164"/>
      <c r="B561" s="165" t="s">
        <v>1378</v>
      </c>
      <c r="C561" s="165" t="s">
        <v>690</v>
      </c>
      <c r="D561" s="165" t="s">
        <v>691</v>
      </c>
      <c r="E561" s="165" t="s">
        <v>1390</v>
      </c>
      <c r="F561" s="165" t="s">
        <v>627</v>
      </c>
      <c r="G561" s="165" t="s">
        <v>684</v>
      </c>
      <c r="H561" s="165" t="s">
        <v>628</v>
      </c>
      <c r="I561" s="165" t="s">
        <v>685</v>
      </c>
      <c r="J561" s="165" t="s">
        <v>1390</v>
      </c>
    </row>
    <row r="562" customHeight="1" spans="1:10">
      <c r="A562" s="164"/>
      <c r="B562" s="165" t="s">
        <v>1378</v>
      </c>
      <c r="C562" s="165" t="s">
        <v>690</v>
      </c>
      <c r="D562" s="165" t="s">
        <v>691</v>
      </c>
      <c r="E562" s="165" t="s">
        <v>758</v>
      </c>
      <c r="F562" s="165" t="s">
        <v>627</v>
      </c>
      <c r="G562" s="165" t="s">
        <v>684</v>
      </c>
      <c r="H562" s="165" t="s">
        <v>628</v>
      </c>
      <c r="I562" s="165" t="s">
        <v>685</v>
      </c>
      <c r="J562" s="165" t="s">
        <v>758</v>
      </c>
    </row>
    <row r="563" customHeight="1" spans="1:10">
      <c r="A563" s="164" t="s">
        <v>565</v>
      </c>
      <c r="B563" s="165" t="s">
        <v>1391</v>
      </c>
      <c r="C563" s="165" t="s">
        <v>624</v>
      </c>
      <c r="D563" s="165" t="s">
        <v>625</v>
      </c>
      <c r="E563" s="165" t="s">
        <v>1392</v>
      </c>
      <c r="F563" s="165" t="s">
        <v>676</v>
      </c>
      <c r="G563" s="165" t="s">
        <v>664</v>
      </c>
      <c r="H563" s="165" t="s">
        <v>628</v>
      </c>
      <c r="I563" s="165" t="s">
        <v>629</v>
      </c>
      <c r="J563" s="165" t="s">
        <v>1392</v>
      </c>
    </row>
    <row r="564" customHeight="1" spans="1:10">
      <c r="A564" s="164"/>
      <c r="B564" s="165" t="s">
        <v>1391</v>
      </c>
      <c r="C564" s="165" t="s">
        <v>624</v>
      </c>
      <c r="D564" s="165" t="s">
        <v>670</v>
      </c>
      <c r="E564" s="165" t="s">
        <v>717</v>
      </c>
      <c r="F564" s="165" t="s">
        <v>627</v>
      </c>
      <c r="G564" s="165" t="s">
        <v>672</v>
      </c>
      <c r="H564" s="165" t="s">
        <v>628</v>
      </c>
      <c r="I564" s="165" t="s">
        <v>629</v>
      </c>
      <c r="J564" s="165" t="s">
        <v>717</v>
      </c>
    </row>
    <row r="565" customHeight="1" spans="1:10">
      <c r="A565" s="164"/>
      <c r="B565" s="165" t="s">
        <v>1391</v>
      </c>
      <c r="C565" s="165" t="s">
        <v>624</v>
      </c>
      <c r="D565" s="165" t="s">
        <v>675</v>
      </c>
      <c r="E565" s="165" t="s">
        <v>718</v>
      </c>
      <c r="F565" s="165" t="s">
        <v>627</v>
      </c>
      <c r="G565" s="165" t="s">
        <v>94</v>
      </c>
      <c r="H565" s="165" t="s">
        <v>628</v>
      </c>
      <c r="I565" s="165" t="s">
        <v>629</v>
      </c>
      <c r="J565" s="165" t="s">
        <v>718</v>
      </c>
    </row>
    <row r="566" customHeight="1" spans="1:10">
      <c r="A566" s="164"/>
      <c r="B566" s="165" t="s">
        <v>1391</v>
      </c>
      <c r="C566" s="165" t="s">
        <v>624</v>
      </c>
      <c r="D566" s="165" t="s">
        <v>677</v>
      </c>
      <c r="E566" s="165" t="s">
        <v>678</v>
      </c>
      <c r="F566" s="165" t="s">
        <v>627</v>
      </c>
      <c r="G566" s="165" t="s">
        <v>1393</v>
      </c>
      <c r="H566" s="165" t="s">
        <v>628</v>
      </c>
      <c r="I566" s="165" t="s">
        <v>629</v>
      </c>
      <c r="J566" s="165" t="s">
        <v>1394</v>
      </c>
    </row>
    <row r="567" customHeight="1" spans="1:10">
      <c r="A567" s="164"/>
      <c r="B567" s="165" t="s">
        <v>1391</v>
      </c>
      <c r="C567" s="165" t="s">
        <v>681</v>
      </c>
      <c r="D567" s="165" t="s">
        <v>682</v>
      </c>
      <c r="E567" s="165" t="s">
        <v>1395</v>
      </c>
      <c r="F567" s="165" t="s">
        <v>627</v>
      </c>
      <c r="G567" s="165" t="s">
        <v>672</v>
      </c>
      <c r="H567" s="165" t="s">
        <v>628</v>
      </c>
      <c r="I567" s="165" t="s">
        <v>685</v>
      </c>
      <c r="J567" s="165" t="s">
        <v>722</v>
      </c>
    </row>
    <row r="568" customHeight="1" spans="1:10">
      <c r="A568" s="164"/>
      <c r="B568" s="165" t="s">
        <v>1391</v>
      </c>
      <c r="C568" s="165" t="s">
        <v>690</v>
      </c>
      <c r="D568" s="165" t="s">
        <v>691</v>
      </c>
      <c r="E568" s="165" t="s">
        <v>785</v>
      </c>
      <c r="F568" s="165" t="s">
        <v>627</v>
      </c>
      <c r="G568" s="165" t="s">
        <v>672</v>
      </c>
      <c r="H568" s="165" t="s">
        <v>628</v>
      </c>
      <c r="I568" s="165" t="s">
        <v>685</v>
      </c>
      <c r="J568" s="165" t="s">
        <v>722</v>
      </c>
    </row>
    <row r="569" customHeight="1" spans="1:10">
      <c r="A569" s="164" t="s">
        <v>483</v>
      </c>
      <c r="B569" s="165" t="s">
        <v>1396</v>
      </c>
      <c r="C569" s="165" t="s">
        <v>624</v>
      </c>
      <c r="D569" s="165" t="s">
        <v>625</v>
      </c>
      <c r="E569" s="165" t="s">
        <v>1397</v>
      </c>
      <c r="F569" s="165" t="s">
        <v>713</v>
      </c>
      <c r="G569" s="165" t="s">
        <v>86</v>
      </c>
      <c r="H569" s="165" t="s">
        <v>628</v>
      </c>
      <c r="I569" s="165" t="s">
        <v>629</v>
      </c>
      <c r="J569" s="165" t="s">
        <v>1398</v>
      </c>
    </row>
    <row r="570" customHeight="1" spans="1:10">
      <c r="A570" s="164"/>
      <c r="B570" s="165" t="s">
        <v>1396</v>
      </c>
      <c r="C570" s="165" t="s">
        <v>624</v>
      </c>
      <c r="D570" s="165" t="s">
        <v>670</v>
      </c>
      <c r="E570" s="165" t="s">
        <v>1399</v>
      </c>
      <c r="F570" s="165" t="s">
        <v>627</v>
      </c>
      <c r="G570" s="165" t="s">
        <v>1400</v>
      </c>
      <c r="H570" s="165" t="s">
        <v>628</v>
      </c>
      <c r="I570" s="165" t="s">
        <v>685</v>
      </c>
      <c r="J570" s="165" t="s">
        <v>1401</v>
      </c>
    </row>
    <row r="571" customHeight="1" spans="1:10">
      <c r="A571" s="164"/>
      <c r="B571" s="165" t="s">
        <v>1396</v>
      </c>
      <c r="C571" s="165" t="s">
        <v>624</v>
      </c>
      <c r="D571" s="165" t="s">
        <v>675</v>
      </c>
      <c r="E571" s="165" t="s">
        <v>1402</v>
      </c>
      <c r="F571" s="165" t="s">
        <v>676</v>
      </c>
      <c r="G571" s="165" t="s">
        <v>94</v>
      </c>
      <c r="H571" s="165" t="s">
        <v>628</v>
      </c>
      <c r="I571" s="165" t="s">
        <v>629</v>
      </c>
      <c r="J571" s="165" t="s">
        <v>1403</v>
      </c>
    </row>
    <row r="572" customHeight="1" spans="1:10">
      <c r="A572" s="164"/>
      <c r="B572" s="165" t="s">
        <v>1396</v>
      </c>
      <c r="C572" s="165" t="s">
        <v>681</v>
      </c>
      <c r="D572" s="165" t="s">
        <v>682</v>
      </c>
      <c r="E572" s="165" t="s">
        <v>1404</v>
      </c>
      <c r="F572" s="165" t="s">
        <v>713</v>
      </c>
      <c r="G572" s="165" t="s">
        <v>684</v>
      </c>
      <c r="H572" s="165" t="s">
        <v>628</v>
      </c>
      <c r="I572" s="165" t="s">
        <v>685</v>
      </c>
      <c r="J572" s="165" t="s">
        <v>1404</v>
      </c>
    </row>
    <row r="573" customHeight="1" spans="1:10">
      <c r="A573" s="164"/>
      <c r="B573" s="165" t="s">
        <v>1396</v>
      </c>
      <c r="C573" s="165" t="s">
        <v>681</v>
      </c>
      <c r="D573" s="165" t="s">
        <v>687</v>
      </c>
      <c r="E573" s="165" t="s">
        <v>1399</v>
      </c>
      <c r="F573" s="165" t="s">
        <v>713</v>
      </c>
      <c r="G573" s="165" t="s">
        <v>684</v>
      </c>
      <c r="H573" s="165" t="s">
        <v>628</v>
      </c>
      <c r="I573" s="165" t="s">
        <v>685</v>
      </c>
      <c r="J573" s="165" t="s">
        <v>1405</v>
      </c>
    </row>
    <row r="574" customHeight="1" spans="1:10">
      <c r="A574" s="164"/>
      <c r="B574" s="165" t="s">
        <v>1396</v>
      </c>
      <c r="C574" s="165" t="s">
        <v>690</v>
      </c>
      <c r="D574" s="165" t="s">
        <v>691</v>
      </c>
      <c r="E574" s="165" t="s">
        <v>1406</v>
      </c>
      <c r="F574" s="165" t="s">
        <v>713</v>
      </c>
      <c r="G574" s="165" t="s">
        <v>778</v>
      </c>
      <c r="H574" s="165" t="s">
        <v>628</v>
      </c>
      <c r="I574" s="165" t="s">
        <v>685</v>
      </c>
      <c r="J574" s="165" t="s">
        <v>1407</v>
      </c>
    </row>
    <row r="575" customHeight="1" spans="1:10">
      <c r="A575" s="164" t="s">
        <v>569</v>
      </c>
      <c r="B575" s="165" t="s">
        <v>1408</v>
      </c>
      <c r="C575" s="165" t="s">
        <v>624</v>
      </c>
      <c r="D575" s="165" t="s">
        <v>625</v>
      </c>
      <c r="E575" s="165" t="s">
        <v>1409</v>
      </c>
      <c r="F575" s="165" t="s">
        <v>713</v>
      </c>
      <c r="G575" s="165" t="s">
        <v>1410</v>
      </c>
      <c r="H575" s="165" t="s">
        <v>628</v>
      </c>
      <c r="I575" s="165" t="s">
        <v>629</v>
      </c>
      <c r="J575" s="165" t="s">
        <v>1411</v>
      </c>
    </row>
    <row r="576" customHeight="1" spans="1:10">
      <c r="A576" s="164"/>
      <c r="B576" s="165" t="s">
        <v>1408</v>
      </c>
      <c r="C576" s="165" t="s">
        <v>624</v>
      </c>
      <c r="D576" s="165" t="s">
        <v>670</v>
      </c>
      <c r="E576" s="165" t="s">
        <v>1412</v>
      </c>
      <c r="F576" s="165" t="s">
        <v>627</v>
      </c>
      <c r="G576" s="165" t="s">
        <v>1413</v>
      </c>
      <c r="H576" s="165" t="s">
        <v>628</v>
      </c>
      <c r="I576" s="165" t="s">
        <v>685</v>
      </c>
      <c r="J576" s="165" t="s">
        <v>1414</v>
      </c>
    </row>
    <row r="577" customHeight="1" spans="1:10">
      <c r="A577" s="164"/>
      <c r="B577" s="165" t="s">
        <v>1408</v>
      </c>
      <c r="C577" s="165" t="s">
        <v>624</v>
      </c>
      <c r="D577" s="165" t="s">
        <v>675</v>
      </c>
      <c r="E577" s="165" t="s">
        <v>1415</v>
      </c>
      <c r="F577" s="165" t="s">
        <v>627</v>
      </c>
      <c r="G577" s="165" t="s">
        <v>94</v>
      </c>
      <c r="H577" s="165" t="s">
        <v>628</v>
      </c>
      <c r="I577" s="165" t="s">
        <v>685</v>
      </c>
      <c r="J577" s="165" t="s">
        <v>1416</v>
      </c>
    </row>
    <row r="578" customHeight="1" spans="1:10">
      <c r="A578" s="164"/>
      <c r="B578" s="165" t="s">
        <v>1408</v>
      </c>
      <c r="C578" s="165" t="s">
        <v>624</v>
      </c>
      <c r="D578" s="165" t="s">
        <v>677</v>
      </c>
      <c r="E578" s="165" t="s">
        <v>678</v>
      </c>
      <c r="F578" s="165" t="s">
        <v>627</v>
      </c>
      <c r="G578" s="165" t="s">
        <v>719</v>
      </c>
      <c r="H578" s="165" t="s">
        <v>628</v>
      </c>
      <c r="I578" s="165" t="s">
        <v>629</v>
      </c>
      <c r="J578" s="165" t="s">
        <v>1417</v>
      </c>
    </row>
    <row r="579" customHeight="1" spans="1:10">
      <c r="A579" s="164"/>
      <c r="B579" s="165" t="s">
        <v>1408</v>
      </c>
      <c r="C579" s="165" t="s">
        <v>681</v>
      </c>
      <c r="D579" s="165" t="s">
        <v>682</v>
      </c>
      <c r="E579" s="165" t="s">
        <v>1418</v>
      </c>
      <c r="F579" s="165" t="s">
        <v>627</v>
      </c>
      <c r="G579" s="165" t="s">
        <v>1419</v>
      </c>
      <c r="H579" s="165" t="s">
        <v>628</v>
      </c>
      <c r="I579" s="165" t="s">
        <v>685</v>
      </c>
      <c r="J579" s="165" t="s">
        <v>1420</v>
      </c>
    </row>
    <row r="580" customHeight="1" spans="1:10">
      <c r="A580" s="164"/>
      <c r="B580" s="165" t="s">
        <v>1408</v>
      </c>
      <c r="C580" s="165" t="s">
        <v>681</v>
      </c>
      <c r="D580" s="165" t="s">
        <v>687</v>
      </c>
      <c r="E580" s="165" t="s">
        <v>1421</v>
      </c>
      <c r="F580" s="165" t="s">
        <v>627</v>
      </c>
      <c r="G580" s="165" t="s">
        <v>1422</v>
      </c>
      <c r="H580" s="165" t="s">
        <v>628</v>
      </c>
      <c r="I580" s="165" t="s">
        <v>685</v>
      </c>
      <c r="J580" s="165" t="s">
        <v>1421</v>
      </c>
    </row>
    <row r="581" customHeight="1" spans="1:10">
      <c r="A581" s="164"/>
      <c r="B581" s="165" t="s">
        <v>1408</v>
      </c>
      <c r="C581" s="165" t="s">
        <v>690</v>
      </c>
      <c r="D581" s="165" t="s">
        <v>691</v>
      </c>
      <c r="E581" s="165" t="s">
        <v>1423</v>
      </c>
      <c r="F581" s="165" t="s">
        <v>713</v>
      </c>
      <c r="G581" s="165" t="s">
        <v>778</v>
      </c>
      <c r="H581" s="165" t="s">
        <v>628</v>
      </c>
      <c r="I581" s="165" t="s">
        <v>629</v>
      </c>
      <c r="J581" s="165" t="s">
        <v>1424</v>
      </c>
    </row>
    <row r="582" customHeight="1" spans="1:10">
      <c r="A582" s="164" t="s">
        <v>545</v>
      </c>
      <c r="B582" s="165" t="s">
        <v>1425</v>
      </c>
      <c r="C582" s="165" t="s">
        <v>624</v>
      </c>
      <c r="D582" s="165" t="s">
        <v>625</v>
      </c>
      <c r="E582" s="165" t="s">
        <v>1426</v>
      </c>
      <c r="F582" s="165" t="s">
        <v>713</v>
      </c>
      <c r="G582" s="165" t="s">
        <v>92</v>
      </c>
      <c r="H582" s="165" t="s">
        <v>628</v>
      </c>
      <c r="I582" s="165" t="s">
        <v>629</v>
      </c>
      <c r="J582" s="165" t="s">
        <v>1427</v>
      </c>
    </row>
    <row r="583" customHeight="1" spans="1:10">
      <c r="A583" s="164"/>
      <c r="B583" s="165" t="s">
        <v>1425</v>
      </c>
      <c r="C583" s="165" t="s">
        <v>624</v>
      </c>
      <c r="D583" s="165" t="s">
        <v>670</v>
      </c>
      <c r="E583" s="165" t="s">
        <v>1428</v>
      </c>
      <c r="F583" s="165" t="s">
        <v>713</v>
      </c>
      <c r="G583" s="165" t="s">
        <v>672</v>
      </c>
      <c r="H583" s="165" t="s">
        <v>628</v>
      </c>
      <c r="I583" s="165" t="s">
        <v>629</v>
      </c>
      <c r="J583" s="165" t="s">
        <v>1427</v>
      </c>
    </row>
    <row r="584" customHeight="1" spans="1:10">
      <c r="A584" s="164"/>
      <c r="B584" s="165" t="s">
        <v>1425</v>
      </c>
      <c r="C584" s="165" t="s">
        <v>624</v>
      </c>
      <c r="D584" s="165" t="s">
        <v>670</v>
      </c>
      <c r="E584" s="165" t="s">
        <v>1429</v>
      </c>
      <c r="F584" s="165" t="s">
        <v>713</v>
      </c>
      <c r="G584" s="165" t="s">
        <v>778</v>
      </c>
      <c r="H584" s="165" t="s">
        <v>628</v>
      </c>
      <c r="I584" s="165" t="s">
        <v>629</v>
      </c>
      <c r="J584" s="165" t="s">
        <v>1427</v>
      </c>
    </row>
    <row r="585" customHeight="1" spans="1:10">
      <c r="A585" s="164"/>
      <c r="B585" s="165" t="s">
        <v>1425</v>
      </c>
      <c r="C585" s="165" t="s">
        <v>624</v>
      </c>
      <c r="D585" s="165" t="s">
        <v>675</v>
      </c>
      <c r="E585" s="165" t="s">
        <v>1430</v>
      </c>
      <c r="F585" s="165" t="s">
        <v>627</v>
      </c>
      <c r="G585" s="165" t="s">
        <v>1431</v>
      </c>
      <c r="H585" s="165" t="s">
        <v>628</v>
      </c>
      <c r="I585" s="165" t="s">
        <v>685</v>
      </c>
      <c r="J585" s="165" t="s">
        <v>1430</v>
      </c>
    </row>
    <row r="586" customHeight="1" spans="1:10">
      <c r="A586" s="164"/>
      <c r="B586" s="165" t="s">
        <v>1425</v>
      </c>
      <c r="C586" s="165" t="s">
        <v>624</v>
      </c>
      <c r="D586" s="165" t="s">
        <v>677</v>
      </c>
      <c r="E586" s="165" t="s">
        <v>678</v>
      </c>
      <c r="F586" s="165" t="s">
        <v>627</v>
      </c>
      <c r="G586" s="165" t="s">
        <v>85</v>
      </c>
      <c r="H586" s="165" t="s">
        <v>628</v>
      </c>
      <c r="I586" s="165" t="s">
        <v>629</v>
      </c>
      <c r="J586" s="165" t="s">
        <v>1430</v>
      </c>
    </row>
    <row r="587" customHeight="1" spans="1:10">
      <c r="A587" s="164"/>
      <c r="B587" s="165" t="s">
        <v>1425</v>
      </c>
      <c r="C587" s="165" t="s">
        <v>624</v>
      </c>
      <c r="D587" s="165" t="s">
        <v>677</v>
      </c>
      <c r="E587" s="165" t="s">
        <v>705</v>
      </c>
      <c r="F587" s="165" t="s">
        <v>627</v>
      </c>
      <c r="G587" s="165" t="s">
        <v>1432</v>
      </c>
      <c r="H587" s="165" t="s">
        <v>628</v>
      </c>
      <c r="I587" s="165" t="s">
        <v>629</v>
      </c>
      <c r="J587" s="165" t="s">
        <v>1430</v>
      </c>
    </row>
    <row r="588" customHeight="1" spans="1:10">
      <c r="A588" s="164"/>
      <c r="B588" s="165" t="s">
        <v>1425</v>
      </c>
      <c r="C588" s="165" t="s">
        <v>681</v>
      </c>
      <c r="D588" s="165" t="s">
        <v>682</v>
      </c>
      <c r="E588" s="165" t="s">
        <v>1433</v>
      </c>
      <c r="F588" s="165" t="s">
        <v>627</v>
      </c>
      <c r="G588" s="165" t="s">
        <v>963</v>
      </c>
      <c r="H588" s="165" t="s">
        <v>628</v>
      </c>
      <c r="I588" s="165" t="s">
        <v>685</v>
      </c>
      <c r="J588" s="165" t="s">
        <v>1434</v>
      </c>
    </row>
    <row r="589" customHeight="1" spans="1:10">
      <c r="A589" s="164"/>
      <c r="B589" s="165" t="s">
        <v>1425</v>
      </c>
      <c r="C589" s="165" t="s">
        <v>681</v>
      </c>
      <c r="D589" s="165" t="s">
        <v>682</v>
      </c>
      <c r="E589" s="165" t="s">
        <v>1435</v>
      </c>
      <c r="F589" s="165" t="s">
        <v>627</v>
      </c>
      <c r="G589" s="165" t="s">
        <v>684</v>
      </c>
      <c r="H589" s="165" t="s">
        <v>628</v>
      </c>
      <c r="I589" s="165" t="s">
        <v>685</v>
      </c>
      <c r="J589" s="165" t="s">
        <v>1434</v>
      </c>
    </row>
    <row r="590" customHeight="1" spans="1:10">
      <c r="A590" s="164"/>
      <c r="B590" s="165" t="s">
        <v>1425</v>
      </c>
      <c r="C590" s="165" t="s">
        <v>681</v>
      </c>
      <c r="D590" s="165" t="s">
        <v>687</v>
      </c>
      <c r="E590" s="165" t="s">
        <v>1436</v>
      </c>
      <c r="F590" s="165" t="s">
        <v>713</v>
      </c>
      <c r="G590" s="165" t="s">
        <v>684</v>
      </c>
      <c r="H590" s="165" t="s">
        <v>628</v>
      </c>
      <c r="I590" s="165" t="s">
        <v>629</v>
      </c>
      <c r="J590" s="165" t="s">
        <v>1436</v>
      </c>
    </row>
    <row r="591" customHeight="1" spans="1:10">
      <c r="A591" s="164"/>
      <c r="B591" s="165" t="s">
        <v>1425</v>
      </c>
      <c r="C591" s="165" t="s">
        <v>690</v>
      </c>
      <c r="D591" s="165" t="s">
        <v>691</v>
      </c>
      <c r="E591" s="165" t="s">
        <v>1437</v>
      </c>
      <c r="F591" s="165" t="s">
        <v>713</v>
      </c>
      <c r="G591" s="165" t="s">
        <v>684</v>
      </c>
      <c r="H591" s="165" t="s">
        <v>628</v>
      </c>
      <c r="I591" s="165" t="s">
        <v>629</v>
      </c>
      <c r="J591" s="165" t="s">
        <v>1437</v>
      </c>
    </row>
    <row r="592" customHeight="1" spans="1:10">
      <c r="A592" s="164" t="s">
        <v>567</v>
      </c>
      <c r="B592" s="165" t="s">
        <v>1438</v>
      </c>
      <c r="C592" s="165" t="s">
        <v>624</v>
      </c>
      <c r="D592" s="165" t="s">
        <v>625</v>
      </c>
      <c r="E592" s="165" t="s">
        <v>1439</v>
      </c>
      <c r="F592" s="165" t="s">
        <v>627</v>
      </c>
      <c r="G592" s="165" t="s">
        <v>85</v>
      </c>
      <c r="H592" s="165" t="s">
        <v>628</v>
      </c>
      <c r="I592" s="165" t="s">
        <v>629</v>
      </c>
      <c r="J592" s="165" t="s">
        <v>1439</v>
      </c>
    </row>
    <row r="593" customHeight="1" spans="1:10">
      <c r="A593" s="164"/>
      <c r="B593" s="165" t="s">
        <v>1438</v>
      </c>
      <c r="C593" s="165" t="s">
        <v>624</v>
      </c>
      <c r="D593" s="165" t="s">
        <v>670</v>
      </c>
      <c r="E593" s="165" t="s">
        <v>1440</v>
      </c>
      <c r="F593" s="165" t="s">
        <v>627</v>
      </c>
      <c r="G593" s="165" t="s">
        <v>672</v>
      </c>
      <c r="H593" s="165" t="s">
        <v>628</v>
      </c>
      <c r="I593" s="165" t="s">
        <v>629</v>
      </c>
      <c r="J593" s="165" t="s">
        <v>1440</v>
      </c>
    </row>
    <row r="594" customHeight="1" spans="1:10">
      <c r="A594" s="164"/>
      <c r="B594" s="165" t="s">
        <v>1438</v>
      </c>
      <c r="C594" s="165" t="s">
        <v>624</v>
      </c>
      <c r="D594" s="165" t="s">
        <v>675</v>
      </c>
      <c r="E594" s="165" t="s">
        <v>1441</v>
      </c>
      <c r="F594" s="165" t="s">
        <v>627</v>
      </c>
      <c r="G594" s="165" t="s">
        <v>1035</v>
      </c>
      <c r="H594" s="165" t="s">
        <v>628</v>
      </c>
      <c r="I594" s="165" t="s">
        <v>629</v>
      </c>
      <c r="J594" s="165" t="s">
        <v>1441</v>
      </c>
    </row>
    <row r="595" customHeight="1" spans="1:10">
      <c r="A595" s="164"/>
      <c r="B595" s="165" t="s">
        <v>1438</v>
      </c>
      <c r="C595" s="165" t="s">
        <v>624</v>
      </c>
      <c r="D595" s="165" t="s">
        <v>677</v>
      </c>
      <c r="E595" s="165" t="s">
        <v>705</v>
      </c>
      <c r="F595" s="165" t="s">
        <v>627</v>
      </c>
      <c r="G595" s="165" t="s">
        <v>1442</v>
      </c>
      <c r="H595" s="165" t="s">
        <v>628</v>
      </c>
      <c r="I595" s="165" t="s">
        <v>629</v>
      </c>
      <c r="J595" s="165" t="s">
        <v>1443</v>
      </c>
    </row>
    <row r="596" customHeight="1" spans="1:10">
      <c r="A596" s="164"/>
      <c r="B596" s="165" t="s">
        <v>1438</v>
      </c>
      <c r="C596" s="165" t="s">
        <v>681</v>
      </c>
      <c r="D596" s="165" t="s">
        <v>682</v>
      </c>
      <c r="E596" s="165" t="s">
        <v>1444</v>
      </c>
      <c r="F596" s="165" t="s">
        <v>627</v>
      </c>
      <c r="G596" s="165" t="s">
        <v>732</v>
      </c>
      <c r="H596" s="165" t="s">
        <v>628</v>
      </c>
      <c r="I596" s="165" t="s">
        <v>685</v>
      </c>
      <c r="J596" s="165" t="s">
        <v>1444</v>
      </c>
    </row>
    <row r="597" customHeight="1" spans="1:10">
      <c r="A597" s="164"/>
      <c r="B597" s="165" t="s">
        <v>1438</v>
      </c>
      <c r="C597" s="165" t="s">
        <v>690</v>
      </c>
      <c r="D597" s="165" t="s">
        <v>691</v>
      </c>
      <c r="E597" s="165" t="s">
        <v>1445</v>
      </c>
      <c r="F597" s="165" t="s">
        <v>627</v>
      </c>
      <c r="G597" s="165" t="s">
        <v>684</v>
      </c>
      <c r="H597" s="165" t="s">
        <v>628</v>
      </c>
      <c r="I597" s="165" t="s">
        <v>685</v>
      </c>
      <c r="J597" s="165" t="s">
        <v>1445</v>
      </c>
    </row>
    <row r="598" customHeight="1" spans="1:10">
      <c r="A598" s="164" t="s">
        <v>459</v>
      </c>
      <c r="B598" s="165" t="s">
        <v>1446</v>
      </c>
      <c r="C598" s="165" t="s">
        <v>624</v>
      </c>
      <c r="D598" s="165" t="s">
        <v>625</v>
      </c>
      <c r="E598" s="165" t="s">
        <v>1447</v>
      </c>
      <c r="F598" s="165" t="s">
        <v>713</v>
      </c>
      <c r="G598" s="165" t="s">
        <v>87</v>
      </c>
      <c r="H598" s="165" t="s">
        <v>628</v>
      </c>
      <c r="I598" s="165" t="s">
        <v>629</v>
      </c>
      <c r="J598" s="165" t="s">
        <v>1447</v>
      </c>
    </row>
    <row r="599" customHeight="1" spans="1:10">
      <c r="A599" s="164"/>
      <c r="B599" s="165" t="s">
        <v>1446</v>
      </c>
      <c r="C599" s="165" t="s">
        <v>624</v>
      </c>
      <c r="D599" s="165" t="s">
        <v>625</v>
      </c>
      <c r="E599" s="165" t="s">
        <v>1448</v>
      </c>
      <c r="F599" s="165" t="s">
        <v>713</v>
      </c>
      <c r="G599" s="165" t="s">
        <v>85</v>
      </c>
      <c r="H599" s="165" t="s">
        <v>628</v>
      </c>
      <c r="I599" s="165" t="s">
        <v>629</v>
      </c>
      <c r="J599" s="165" t="s">
        <v>1448</v>
      </c>
    </row>
    <row r="600" customHeight="1" spans="1:10">
      <c r="A600" s="164"/>
      <c r="B600" s="165" t="s">
        <v>1446</v>
      </c>
      <c r="C600" s="165" t="s">
        <v>624</v>
      </c>
      <c r="D600" s="165" t="s">
        <v>625</v>
      </c>
      <c r="E600" s="165" t="s">
        <v>1449</v>
      </c>
      <c r="F600" s="165" t="s">
        <v>713</v>
      </c>
      <c r="G600" s="165" t="s">
        <v>85</v>
      </c>
      <c r="H600" s="165" t="s">
        <v>628</v>
      </c>
      <c r="I600" s="165" t="s">
        <v>629</v>
      </c>
      <c r="J600" s="165" t="s">
        <v>1449</v>
      </c>
    </row>
    <row r="601" customHeight="1" spans="1:10">
      <c r="A601" s="164"/>
      <c r="B601" s="165" t="s">
        <v>1446</v>
      </c>
      <c r="C601" s="165" t="s">
        <v>624</v>
      </c>
      <c r="D601" s="165" t="s">
        <v>670</v>
      </c>
      <c r="E601" s="165" t="s">
        <v>1450</v>
      </c>
      <c r="F601" s="165" t="s">
        <v>627</v>
      </c>
      <c r="G601" s="165" t="s">
        <v>672</v>
      </c>
      <c r="H601" s="165" t="s">
        <v>628</v>
      </c>
      <c r="I601" s="165" t="s">
        <v>685</v>
      </c>
      <c r="J601" s="165" t="s">
        <v>1450</v>
      </c>
    </row>
    <row r="602" customHeight="1" spans="1:10">
      <c r="A602" s="164"/>
      <c r="B602" s="165" t="s">
        <v>1446</v>
      </c>
      <c r="C602" s="165" t="s">
        <v>624</v>
      </c>
      <c r="D602" s="165" t="s">
        <v>670</v>
      </c>
      <c r="E602" s="165" t="s">
        <v>1451</v>
      </c>
      <c r="F602" s="165" t="s">
        <v>627</v>
      </c>
      <c r="G602" s="165" t="s">
        <v>672</v>
      </c>
      <c r="H602" s="165" t="s">
        <v>628</v>
      </c>
      <c r="I602" s="165" t="s">
        <v>685</v>
      </c>
      <c r="J602" s="165" t="s">
        <v>1451</v>
      </c>
    </row>
    <row r="603" customHeight="1" spans="1:10">
      <c r="A603" s="164"/>
      <c r="B603" s="165" t="s">
        <v>1446</v>
      </c>
      <c r="C603" s="165" t="s">
        <v>624</v>
      </c>
      <c r="D603" s="165" t="s">
        <v>670</v>
      </c>
      <c r="E603" s="165" t="s">
        <v>1452</v>
      </c>
      <c r="F603" s="165" t="s">
        <v>627</v>
      </c>
      <c r="G603" s="165" t="s">
        <v>672</v>
      </c>
      <c r="H603" s="165" t="s">
        <v>628</v>
      </c>
      <c r="I603" s="165" t="s">
        <v>685</v>
      </c>
      <c r="J603" s="165" t="s">
        <v>1452</v>
      </c>
    </row>
    <row r="604" customHeight="1" spans="1:10">
      <c r="A604" s="164"/>
      <c r="B604" s="165" t="s">
        <v>1446</v>
      </c>
      <c r="C604" s="165" t="s">
        <v>624</v>
      </c>
      <c r="D604" s="165" t="s">
        <v>675</v>
      </c>
      <c r="E604" s="165" t="s">
        <v>1453</v>
      </c>
      <c r="F604" s="165" t="s">
        <v>627</v>
      </c>
      <c r="G604" s="165" t="s">
        <v>93</v>
      </c>
      <c r="H604" s="165" t="s">
        <v>628</v>
      </c>
      <c r="I604" s="165" t="s">
        <v>629</v>
      </c>
      <c r="J604" s="165" t="s">
        <v>1453</v>
      </c>
    </row>
    <row r="605" customHeight="1" spans="1:10">
      <c r="A605" s="164"/>
      <c r="B605" s="165" t="s">
        <v>1446</v>
      </c>
      <c r="C605" s="165" t="s">
        <v>624</v>
      </c>
      <c r="D605" s="165" t="s">
        <v>675</v>
      </c>
      <c r="E605" s="165" t="s">
        <v>1454</v>
      </c>
      <c r="F605" s="165" t="s">
        <v>713</v>
      </c>
      <c r="G605" s="165" t="s">
        <v>93</v>
      </c>
      <c r="H605" s="165" t="s">
        <v>628</v>
      </c>
      <c r="I605" s="165" t="s">
        <v>629</v>
      </c>
      <c r="J605" s="165" t="s">
        <v>1454</v>
      </c>
    </row>
    <row r="606" customHeight="1" spans="1:10">
      <c r="A606" s="164"/>
      <c r="B606" s="165" t="s">
        <v>1446</v>
      </c>
      <c r="C606" s="165" t="s">
        <v>624</v>
      </c>
      <c r="D606" s="165" t="s">
        <v>675</v>
      </c>
      <c r="E606" s="165" t="s">
        <v>1455</v>
      </c>
      <c r="F606" s="165" t="s">
        <v>627</v>
      </c>
      <c r="G606" s="165" t="s">
        <v>93</v>
      </c>
      <c r="H606" s="165" t="s">
        <v>628</v>
      </c>
      <c r="I606" s="165" t="s">
        <v>629</v>
      </c>
      <c r="J606" s="165" t="s">
        <v>1455</v>
      </c>
    </row>
    <row r="607" customHeight="1" spans="1:10">
      <c r="A607" s="164"/>
      <c r="B607" s="165" t="s">
        <v>1446</v>
      </c>
      <c r="C607" s="165" t="s">
        <v>681</v>
      </c>
      <c r="D607" s="165" t="s">
        <v>682</v>
      </c>
      <c r="E607" s="165" t="s">
        <v>1456</v>
      </c>
      <c r="F607" s="165" t="s">
        <v>713</v>
      </c>
      <c r="G607" s="165" t="s">
        <v>684</v>
      </c>
      <c r="H607" s="165" t="s">
        <v>628</v>
      </c>
      <c r="I607" s="165" t="s">
        <v>685</v>
      </c>
      <c r="J607" s="165" t="s">
        <v>1456</v>
      </c>
    </row>
    <row r="608" customHeight="1" spans="1:10">
      <c r="A608" s="164"/>
      <c r="B608" s="165" t="s">
        <v>1446</v>
      </c>
      <c r="C608" s="165" t="s">
        <v>681</v>
      </c>
      <c r="D608" s="165" t="s">
        <v>682</v>
      </c>
      <c r="E608" s="165" t="s">
        <v>1457</v>
      </c>
      <c r="F608" s="165" t="s">
        <v>713</v>
      </c>
      <c r="G608" s="165" t="s">
        <v>684</v>
      </c>
      <c r="H608" s="165" t="s">
        <v>628</v>
      </c>
      <c r="I608" s="165" t="s">
        <v>685</v>
      </c>
      <c r="J608" s="165" t="s">
        <v>1457</v>
      </c>
    </row>
    <row r="609" customHeight="1" spans="1:10">
      <c r="A609" s="164"/>
      <c r="B609" s="165" t="s">
        <v>1446</v>
      </c>
      <c r="C609" s="165" t="s">
        <v>681</v>
      </c>
      <c r="D609" s="165" t="s">
        <v>687</v>
      </c>
      <c r="E609" s="165" t="s">
        <v>1458</v>
      </c>
      <c r="F609" s="165" t="s">
        <v>713</v>
      </c>
      <c r="G609" s="165" t="s">
        <v>684</v>
      </c>
      <c r="H609" s="165" t="s">
        <v>628</v>
      </c>
      <c r="I609" s="165" t="s">
        <v>685</v>
      </c>
      <c r="J609" s="165" t="s">
        <v>1458</v>
      </c>
    </row>
    <row r="610" customHeight="1" spans="1:10">
      <c r="A610" s="164"/>
      <c r="B610" s="165" t="s">
        <v>1446</v>
      </c>
      <c r="C610" s="165" t="s">
        <v>690</v>
      </c>
      <c r="D610" s="165" t="s">
        <v>691</v>
      </c>
      <c r="E610" s="165" t="s">
        <v>1459</v>
      </c>
      <c r="F610" s="165" t="s">
        <v>713</v>
      </c>
      <c r="G610" s="165" t="s">
        <v>1460</v>
      </c>
      <c r="H610" s="165" t="s">
        <v>628</v>
      </c>
      <c r="I610" s="165" t="s">
        <v>685</v>
      </c>
      <c r="J610" s="165" t="s">
        <v>1459</v>
      </c>
    </row>
    <row r="611" customHeight="1" spans="1:10">
      <c r="A611" s="164" t="s">
        <v>479</v>
      </c>
      <c r="B611" s="165" t="s">
        <v>1461</v>
      </c>
      <c r="C611" s="165" t="s">
        <v>624</v>
      </c>
      <c r="D611" s="165" t="s">
        <v>625</v>
      </c>
      <c r="E611" s="165" t="s">
        <v>1462</v>
      </c>
      <c r="F611" s="165" t="s">
        <v>627</v>
      </c>
      <c r="G611" s="165" t="s">
        <v>1463</v>
      </c>
      <c r="H611" s="165" t="s">
        <v>628</v>
      </c>
      <c r="I611" s="165" t="s">
        <v>629</v>
      </c>
      <c r="J611" s="165" t="s">
        <v>1462</v>
      </c>
    </row>
    <row r="612" customHeight="1" spans="1:10">
      <c r="A612" s="164"/>
      <c r="B612" s="165" t="s">
        <v>1461</v>
      </c>
      <c r="C612" s="165" t="s">
        <v>624</v>
      </c>
      <c r="D612" s="165" t="s">
        <v>625</v>
      </c>
      <c r="E612" s="165" t="s">
        <v>1464</v>
      </c>
      <c r="F612" s="165" t="s">
        <v>627</v>
      </c>
      <c r="G612" s="165" t="s">
        <v>1465</v>
      </c>
      <c r="H612" s="165" t="s">
        <v>628</v>
      </c>
      <c r="I612" s="165" t="s">
        <v>629</v>
      </c>
      <c r="J612" s="165" t="s">
        <v>1464</v>
      </c>
    </row>
    <row r="613" customHeight="1" spans="1:10">
      <c r="A613" s="164"/>
      <c r="B613" s="165" t="s">
        <v>1461</v>
      </c>
      <c r="C613" s="165" t="s">
        <v>624</v>
      </c>
      <c r="D613" s="165" t="s">
        <v>670</v>
      </c>
      <c r="E613" s="165" t="s">
        <v>1466</v>
      </c>
      <c r="F613" s="165" t="s">
        <v>627</v>
      </c>
      <c r="G613" s="165" t="s">
        <v>672</v>
      </c>
      <c r="H613" s="165" t="s">
        <v>628</v>
      </c>
      <c r="I613" s="165" t="s">
        <v>685</v>
      </c>
      <c r="J613" s="165" t="s">
        <v>1466</v>
      </c>
    </row>
    <row r="614" customHeight="1" spans="1:10">
      <c r="A614" s="164"/>
      <c r="B614" s="165" t="s">
        <v>1461</v>
      </c>
      <c r="C614" s="165" t="s">
        <v>624</v>
      </c>
      <c r="D614" s="165" t="s">
        <v>670</v>
      </c>
      <c r="E614" s="165" t="s">
        <v>1467</v>
      </c>
      <c r="F614" s="165" t="s">
        <v>627</v>
      </c>
      <c r="G614" s="165" t="s">
        <v>672</v>
      </c>
      <c r="H614" s="165" t="s">
        <v>628</v>
      </c>
      <c r="I614" s="165" t="s">
        <v>685</v>
      </c>
      <c r="J614" s="165" t="s">
        <v>1468</v>
      </c>
    </row>
    <row r="615" customHeight="1" spans="1:10">
      <c r="A615" s="164"/>
      <c r="B615" s="165" t="s">
        <v>1461</v>
      </c>
      <c r="C615" s="165" t="s">
        <v>624</v>
      </c>
      <c r="D615" s="165" t="s">
        <v>675</v>
      </c>
      <c r="E615" s="165" t="s">
        <v>1469</v>
      </c>
      <c r="F615" s="165" t="s">
        <v>627</v>
      </c>
      <c r="G615" s="165" t="s">
        <v>94</v>
      </c>
      <c r="H615" s="165" t="s">
        <v>628</v>
      </c>
      <c r="I615" s="165" t="s">
        <v>629</v>
      </c>
      <c r="J615" s="165" t="s">
        <v>1469</v>
      </c>
    </row>
    <row r="616" customHeight="1" spans="1:10">
      <c r="A616" s="164"/>
      <c r="B616" s="165" t="s">
        <v>1461</v>
      </c>
      <c r="C616" s="165" t="s">
        <v>624</v>
      </c>
      <c r="D616" s="165" t="s">
        <v>675</v>
      </c>
      <c r="E616" s="165" t="s">
        <v>1470</v>
      </c>
      <c r="F616" s="165" t="s">
        <v>627</v>
      </c>
      <c r="G616" s="165" t="s">
        <v>93</v>
      </c>
      <c r="H616" s="165" t="s">
        <v>628</v>
      </c>
      <c r="I616" s="165" t="s">
        <v>629</v>
      </c>
      <c r="J616" s="165" t="s">
        <v>1470</v>
      </c>
    </row>
    <row r="617" customHeight="1" spans="1:10">
      <c r="A617" s="164"/>
      <c r="B617" s="165" t="s">
        <v>1461</v>
      </c>
      <c r="C617" s="165" t="s">
        <v>624</v>
      </c>
      <c r="D617" s="165" t="s">
        <v>677</v>
      </c>
      <c r="E617" s="165" t="s">
        <v>705</v>
      </c>
      <c r="F617" s="165" t="s">
        <v>627</v>
      </c>
      <c r="G617" s="165" t="s">
        <v>1471</v>
      </c>
      <c r="H617" s="165" t="s">
        <v>628</v>
      </c>
      <c r="I617" s="165" t="s">
        <v>629</v>
      </c>
      <c r="J617" s="165" t="s">
        <v>1472</v>
      </c>
    </row>
    <row r="618" customHeight="1" spans="1:10">
      <c r="A618" s="164"/>
      <c r="B618" s="165" t="s">
        <v>1461</v>
      </c>
      <c r="C618" s="165" t="s">
        <v>681</v>
      </c>
      <c r="D618" s="165" t="s">
        <v>682</v>
      </c>
      <c r="E618" s="165" t="s">
        <v>1473</v>
      </c>
      <c r="F618" s="165" t="s">
        <v>713</v>
      </c>
      <c r="G618" s="165" t="s">
        <v>769</v>
      </c>
      <c r="H618" s="165" t="s">
        <v>628</v>
      </c>
      <c r="I618" s="165" t="s">
        <v>685</v>
      </c>
      <c r="J618" s="165" t="s">
        <v>1474</v>
      </c>
    </row>
    <row r="619" customHeight="1" spans="1:10">
      <c r="A619" s="164"/>
      <c r="B619" s="165" t="s">
        <v>1461</v>
      </c>
      <c r="C619" s="165" t="s">
        <v>690</v>
      </c>
      <c r="D619" s="165" t="s">
        <v>691</v>
      </c>
      <c r="E619" s="165" t="s">
        <v>1287</v>
      </c>
      <c r="F619" s="165" t="s">
        <v>713</v>
      </c>
      <c r="G619" s="165" t="s">
        <v>769</v>
      </c>
      <c r="H619" s="165" t="s">
        <v>628</v>
      </c>
      <c r="I619" s="165" t="s">
        <v>685</v>
      </c>
      <c r="J619" s="165" t="s">
        <v>1287</v>
      </c>
    </row>
  </sheetData>
  <mergeCells count="134">
    <mergeCell ref="A3:J3"/>
    <mergeCell ref="A4:H4"/>
    <mergeCell ref="A8:A33"/>
    <mergeCell ref="A34:A42"/>
    <mergeCell ref="A43:A48"/>
    <mergeCell ref="A49:A55"/>
    <mergeCell ref="A56:A63"/>
    <mergeCell ref="A64:A69"/>
    <mergeCell ref="A70:A75"/>
    <mergeCell ref="A76:A81"/>
    <mergeCell ref="A82:A90"/>
    <mergeCell ref="A91:A104"/>
    <mergeCell ref="A105:A113"/>
    <mergeCell ref="A114:A119"/>
    <mergeCell ref="A120:A126"/>
    <mergeCell ref="A127:A132"/>
    <mergeCell ref="A133:A140"/>
    <mergeCell ref="A141:A150"/>
    <mergeCell ref="A151:A174"/>
    <mergeCell ref="A175:A180"/>
    <mergeCell ref="A181:A195"/>
    <mergeCell ref="A196:A201"/>
    <mergeCell ref="A202:A207"/>
    <mergeCell ref="A208:A214"/>
    <mergeCell ref="A215:A222"/>
    <mergeCell ref="A223:A228"/>
    <mergeCell ref="A229:A234"/>
    <mergeCell ref="A235:A240"/>
    <mergeCell ref="A241:A246"/>
    <mergeCell ref="A247:A254"/>
    <mergeCell ref="A255:A266"/>
    <mergeCell ref="A267:A281"/>
    <mergeCell ref="A282:A290"/>
    <mergeCell ref="A291:A311"/>
    <mergeCell ref="A312:A318"/>
    <mergeCell ref="A319:A350"/>
    <mergeCell ref="A351:A356"/>
    <mergeCell ref="A357:A361"/>
    <mergeCell ref="A362:A367"/>
    <mergeCell ref="A368:A373"/>
    <mergeCell ref="A374:A379"/>
    <mergeCell ref="A380:A385"/>
    <mergeCell ref="A386:A392"/>
    <mergeCell ref="A393:A402"/>
    <mergeCell ref="A403:A410"/>
    <mergeCell ref="A411:A414"/>
    <mergeCell ref="A415:A420"/>
    <mergeCell ref="A421:A427"/>
    <mergeCell ref="A428:A433"/>
    <mergeCell ref="A434:A439"/>
    <mergeCell ref="A440:A446"/>
    <mergeCell ref="A447:A455"/>
    <mergeCell ref="A456:A465"/>
    <mergeCell ref="A466:A478"/>
    <mergeCell ref="A479:A486"/>
    <mergeCell ref="A487:A493"/>
    <mergeCell ref="A494:A507"/>
    <mergeCell ref="A508:A530"/>
    <mergeCell ref="A531:A541"/>
    <mergeCell ref="A542:A549"/>
    <mergeCell ref="A550:A562"/>
    <mergeCell ref="A563:A568"/>
    <mergeCell ref="A569:A574"/>
    <mergeCell ref="A575:A581"/>
    <mergeCell ref="A582:A591"/>
    <mergeCell ref="A592:A597"/>
    <mergeCell ref="A598:A610"/>
    <mergeCell ref="A611:A619"/>
    <mergeCell ref="B8:B33"/>
    <mergeCell ref="B34:B42"/>
    <mergeCell ref="B43:B48"/>
    <mergeCell ref="B49:B55"/>
    <mergeCell ref="B56:B63"/>
    <mergeCell ref="B64:B69"/>
    <mergeCell ref="B70:B75"/>
    <mergeCell ref="B76:B81"/>
    <mergeCell ref="B82:B90"/>
    <mergeCell ref="B91:B104"/>
    <mergeCell ref="B105:B113"/>
    <mergeCell ref="B114:B119"/>
    <mergeCell ref="B120:B126"/>
    <mergeCell ref="B127:B132"/>
    <mergeCell ref="B133:B140"/>
    <mergeCell ref="B141:B150"/>
    <mergeCell ref="B151:B174"/>
    <mergeCell ref="B175:B180"/>
    <mergeCell ref="B181:B195"/>
    <mergeCell ref="B196:B201"/>
    <mergeCell ref="B202:B207"/>
    <mergeCell ref="B208:B214"/>
    <mergeCell ref="B215:B222"/>
    <mergeCell ref="B223:B228"/>
    <mergeCell ref="B229:B234"/>
    <mergeCell ref="B235:B240"/>
    <mergeCell ref="B241:B246"/>
    <mergeCell ref="B247:B254"/>
    <mergeCell ref="B255:B266"/>
    <mergeCell ref="B267:B281"/>
    <mergeCell ref="B282:B290"/>
    <mergeCell ref="B291:B311"/>
    <mergeCell ref="B312:B318"/>
    <mergeCell ref="B319:B350"/>
    <mergeCell ref="B351:B356"/>
    <mergeCell ref="B357:B361"/>
    <mergeCell ref="B362:B367"/>
    <mergeCell ref="B368:B373"/>
    <mergeCell ref="B374:B379"/>
    <mergeCell ref="B380:B385"/>
    <mergeCell ref="B386:B392"/>
    <mergeCell ref="B393:B402"/>
    <mergeCell ref="B403:B410"/>
    <mergeCell ref="B411:B414"/>
    <mergeCell ref="B415:B420"/>
    <mergeCell ref="B421:B427"/>
    <mergeCell ref="B428:B433"/>
    <mergeCell ref="B434:B439"/>
    <mergeCell ref="B440:B446"/>
    <mergeCell ref="B447:B455"/>
    <mergeCell ref="B456:B465"/>
    <mergeCell ref="B466:B478"/>
    <mergeCell ref="B479:B486"/>
    <mergeCell ref="B487:B493"/>
    <mergeCell ref="B494:B507"/>
    <mergeCell ref="B508:B530"/>
    <mergeCell ref="B531:B541"/>
    <mergeCell ref="B542:B549"/>
    <mergeCell ref="B550:B562"/>
    <mergeCell ref="B563:B568"/>
    <mergeCell ref="B569:B574"/>
    <mergeCell ref="B575:B581"/>
    <mergeCell ref="B582:B591"/>
    <mergeCell ref="B592:B597"/>
    <mergeCell ref="B598:B610"/>
    <mergeCell ref="B611:B619"/>
  </mergeCells>
  <printOptions horizontalCentered="1"/>
  <pageMargins left="0.96" right="0.96" top="0.72" bottom="0.72" header="0" footer="0"/>
  <pageSetup paperSize="9" scale="6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上级转移支付补助项目支出预算表11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K。</cp:lastModifiedBy>
  <dcterms:created xsi:type="dcterms:W3CDTF">2025-02-06T07:09:00Z</dcterms:created>
  <dcterms:modified xsi:type="dcterms:W3CDTF">2025-12-10T08:10:33Z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B40B3AA570C44C4F9401CAB8A63597A6_13</vt:lpwstr>
  </property>
  <property fmtid="{D5CDD505-2E9C-101B-9397-08002B2CF9AE}" pid="3" name="KSOProductBuildVer">
    <vt:lpwstr>2052-12.1.0.23542</vt:lpwstr>
  </property>
</Properties>
</file>