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 tabRatio="894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<sst xmlns="http://schemas.openxmlformats.org/spreadsheetml/2006/main" count="1342" uniqueCount="474">
  <si>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</si>
  <si>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</si>
  <si>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</si>
  <si>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</si>
  <si>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</si>
  <si>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</si>
  <si>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</si>
  <si>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</si>
  <si>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</si>
  <si>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</si>
  <si>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</si>
  <si>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</si>
  <si>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</si>
  <si>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</si>
  <si>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</si>
  <si>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</si>
  <si>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</si>
  <si>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</si>
  <si>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</si>
  <si>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</si>
  <si>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</si>
  <si>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</si>
  <si>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</si>
  <si>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</si>
  <si>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</si>
  <si>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</si>
  <si>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</si>
  <si>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</si>
  <si>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</si>
  <si>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</si>
  <si>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</si>
  <si>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</si>
  <si>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</si>
  <si>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</si>
  <si>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</si>
  <si>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</si>
  <si>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</si>
  <si>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</si>
  <si>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</si>
  <si>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</si>
  <si>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</si>
  <si>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</si>
  <si>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</si>
  <si>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</si>
  <si>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</si>
  <si>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</si>
  <si>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</si>
  <si>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</si>
  <si>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</si>
  <si>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</si>
  <si>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</si>
  <si>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</si>
  <si>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</si>
  <si>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</si>
  <si>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</si>
  <si>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</si>
  <si>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</si>
  <si>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</si>
  <si>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</si>
  <si>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</si>
  <si>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</si>
  <si>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</si>
  <si>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</si>
  <si>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</si>
  <si>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</si>
  <si>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</si>
  <si>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</si>
  <si>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</si>
  <si>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</si>
  <si>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昆明市西山区育红小学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</si>
  <si>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</si>
  <si>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</si>
  <si>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</si>
  <si>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</si>
  <si>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</si>
  <si>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</si>
  <si>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</si>
  <si>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</si>
  <si>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</si>
  <si>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</si>
  <si>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</si>
  <si>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</si>
  <si>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</si>
  <si>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</si>
  <si>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</si>
  <si>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</si>
  <si>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</si>
  <si>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</si>
  <si>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</si>
  <si>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</si>
  <si>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</si>
  <si>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</si>
  <si>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</si>
  <si>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</si>
  <si>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</si>
  <si>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</si>
  <si>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</si>
  <si>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</si>
  <si>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</si>
  <si>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</si>
  <si>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</si>
  <si>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</si>
  <si>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</si>
  <si>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</si>
  <si>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</si>
  <si>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</si>
  <si>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20509</t>
  </si>
  <si>
    <t>教育费附加安排的支出</t>
  </si>
  <si>
    <t>2050903</t>
  </si>
  <si>
    <t>城市中小学校舍建设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</si>
  <si>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</si>
  <si>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</si>
  <si>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</si>
  <si>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</si>
  <si>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</si>
  <si>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</si>
  <si>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</si>
  <si>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</si>
  <si>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</si>
  <si>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</si>
  <si>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</si>
  <si>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</si>
  <si>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</si>
  <si>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</si>
  <si>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</si>
  <si>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</si>
  <si>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</si>
  <si>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</si>
  <si>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</si>
  <si>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</si>
  <si>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</si>
  <si>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</si>
  <si>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</si>
  <si>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</si>
  <si>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</si>
  <si>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</si>
  <si>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</si>
  <si>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</si>
  <si>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</si>
  <si>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</si>
  <si>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</si>
  <si>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</si>
  <si>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</si>
  <si>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</si>
  <si>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</si>
  <si>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</si>
  <si>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</si>
  <si>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</si>
  <si>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</si>
  <si>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</si>
  <si>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</si>
  <si>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</si>
  <si>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</si>
  <si>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</si>
  <si>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</si>
  <si>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</si>
  <si>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</si>
  <si>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</si>
  <si>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</si>
  <si>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</si>
  <si>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</si>
  <si>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</si>
  <si>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</si>
  <si>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</si>
  <si>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</si>
  <si>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</si>
  <si>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</si>
  <si>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</si>
  <si>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</si>
  <si>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</si>
  <si>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</si>
  <si>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</si>
  <si>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</si>
  <si>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</si>
  <si>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</si>
  <si>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</si>
  <si>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</si>
  <si>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</si>
  <si>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</si>
  <si>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</si>
  <si>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</si>
  <si>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</si>
  <si>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</si>
  <si>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</si>
  <si>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</si>
  <si>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</si>
  <si>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空表说明：我部门无一般公共预算“三公”经费支出，此表无数据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</si>
  <si>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</si>
  <si>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</si>
  <si>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</si>
  <si>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</si>
  <si>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</si>
  <si>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</si>
  <si>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</si>
  <si>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</si>
  <si>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</si>
  <si>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</si>
  <si>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</si>
  <si>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</si>
  <si>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</si>
  <si>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</si>
  <si>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</si>
  <si>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</si>
  <si>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</si>
  <si>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</si>
  <si>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</si>
  <si>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</si>
  <si>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r>
      <rPr>
        <sz val="10"/>
        <color rgb="FF000000"/>
        <rFont val="宋体"/>
        <charset val="134"/>
      </rPr>
      <t>5</t>
    </r>
    <r>
      <rPr>
        <sz val="10"/>
        <color rgb="FF000000"/>
        <rFont val="宋体"/>
        <charset val="134"/>
      </rPr>
      <t>30112210000000005228</t>
    </r>
  </si>
  <si>
    <t>工会经费</t>
  </si>
  <si>
    <r>
      <rPr>
        <sz val="10"/>
        <color rgb="FF000000"/>
        <rFont val="宋体"/>
        <charset val="134"/>
      </rPr>
      <t>5</t>
    </r>
    <r>
      <rPr>
        <sz val="10"/>
        <color rgb="FF000000"/>
        <rFont val="宋体"/>
        <charset val="134"/>
      </rPr>
      <t>30112251100003967641</t>
    </r>
  </si>
  <si>
    <t>编外聘用人员支出</t>
  </si>
  <si>
    <t>其他工资福利支出</t>
  </si>
  <si>
    <r>
      <rPr>
        <sz val="10"/>
        <color rgb="FF000000"/>
        <rFont val="宋体"/>
        <charset val="134"/>
      </rPr>
      <t>5</t>
    </r>
    <r>
      <rPr>
        <sz val="10"/>
        <color rgb="FF000000"/>
        <rFont val="宋体"/>
        <charset val="134"/>
      </rPr>
      <t>30112210000000005229</t>
    </r>
  </si>
  <si>
    <t>其他公用经费支出</t>
  </si>
  <si>
    <t>办公费</t>
  </si>
  <si>
    <r>
      <rPr>
        <sz val="10"/>
        <color rgb="FF000000"/>
        <rFont val="宋体"/>
        <charset val="134"/>
      </rPr>
      <t>53011223110000143670</t>
    </r>
    <r>
      <rPr>
        <sz val="10"/>
        <color rgb="FF000000"/>
        <rFont val="宋体"/>
        <charset val="134"/>
      </rPr>
      <t>3</t>
    </r>
  </si>
  <si>
    <t>事业人员绩效奖励</t>
  </si>
  <si>
    <t>奖金</t>
  </si>
  <si>
    <t>530112231100001436703</t>
  </si>
  <si>
    <t>绩效工资</t>
  </si>
  <si>
    <t>530112251100003697657</t>
  </si>
  <si>
    <t>残疾人保障金</t>
  </si>
  <si>
    <t>其他商品和服务支出</t>
  </si>
  <si>
    <r>
      <rPr>
        <sz val="10"/>
        <color rgb="FF000000"/>
        <rFont val="宋体"/>
        <charset val="134"/>
      </rPr>
      <t>53011223110000130536</t>
    </r>
    <r>
      <rPr>
        <sz val="10"/>
        <color rgb="FF000000"/>
        <rFont val="宋体"/>
        <charset val="134"/>
      </rPr>
      <t>9</t>
    </r>
  </si>
  <si>
    <t>学校学生生均公用经费</t>
  </si>
  <si>
    <t>530112231100001305369</t>
  </si>
  <si>
    <t>水费</t>
  </si>
  <si>
    <t>电费</t>
  </si>
  <si>
    <t>维修（护）费</t>
  </si>
  <si>
    <t>培训费</t>
  </si>
  <si>
    <t>劳务费</t>
  </si>
  <si>
    <t>委托业务费</t>
  </si>
  <si>
    <r>
      <rPr>
        <sz val="10"/>
        <color rgb="FF000000"/>
        <rFont val="宋体"/>
        <charset val="134"/>
      </rPr>
      <t>530112210000000005</t>
    </r>
    <r>
      <rPr>
        <sz val="10"/>
        <color rgb="FF000000"/>
        <rFont val="宋体"/>
        <charset val="134"/>
      </rPr>
      <t>217</t>
    </r>
  </si>
  <si>
    <t>530112210000000003518</t>
  </si>
  <si>
    <t>一般公用经费支出</t>
  </si>
  <si>
    <t>福利费</t>
  </si>
  <si>
    <t>530112210000000005216</t>
  </si>
  <si>
    <t>社会保障缴费</t>
  </si>
  <si>
    <t>机关事业单位基本养老保险缴费</t>
  </si>
  <si>
    <t>职工基本医疗保险缴费</t>
  </si>
  <si>
    <t>公务员医疗补助缴费</t>
  </si>
  <si>
    <t>其他社会保障缴费</t>
  </si>
  <si>
    <r>
      <rPr>
        <sz val="10"/>
        <color rgb="FF000000"/>
        <rFont val="宋体"/>
        <charset val="134"/>
      </rPr>
      <t>53011223170000130535</t>
    </r>
    <r>
      <rPr>
        <sz val="10"/>
        <color rgb="FF000000"/>
        <rFont val="宋体"/>
        <charset val="134"/>
      </rPr>
      <t>5</t>
    </r>
  </si>
  <si>
    <t>离退休人员支出</t>
  </si>
  <si>
    <t>生活补助</t>
  </si>
  <si>
    <t>530112231100001436772</t>
  </si>
  <si>
    <t>离退休人员福利费</t>
  </si>
  <si>
    <r>
      <rPr>
        <sz val="10"/>
        <color rgb="FF000000"/>
        <rFont val="宋体"/>
        <charset val="134"/>
      </rPr>
      <t>530112231100001305</t>
    </r>
    <r>
      <rPr>
        <sz val="10"/>
        <color rgb="FF000000"/>
        <rFont val="宋体"/>
        <charset val="134"/>
      </rPr>
      <t>327</t>
    </r>
  </si>
  <si>
    <t>遗属补助</t>
  </si>
  <si>
    <r>
      <rPr>
        <sz val="10"/>
        <color rgb="FF000000"/>
        <rFont val="宋体"/>
        <charset val="134"/>
      </rPr>
      <t>53011221000000000521</t>
    </r>
    <r>
      <rPr>
        <sz val="10"/>
        <color rgb="FF000000"/>
        <rFont val="宋体"/>
        <charset val="134"/>
      </rPr>
      <t>5</t>
    </r>
  </si>
  <si>
    <t>事业人员工资支出</t>
  </si>
  <si>
    <t>基本工资</t>
  </si>
  <si>
    <t>530112210000000005215</t>
  </si>
  <si>
    <t>津贴补贴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</si>
  <si>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</si>
  <si>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</si>
  <si>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</si>
  <si>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</si>
  <si>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</si>
  <si>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</si>
  <si>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</si>
  <si>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</si>
  <si>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r>
      <rPr>
        <sz val="9"/>
        <color rgb="FF000000"/>
        <rFont val="宋体"/>
        <charset val="134"/>
      </rPr>
      <t>5</t>
    </r>
    <r>
      <rPr>
        <sz val="9"/>
        <color rgb="FF000000"/>
        <rFont val="宋体"/>
        <charset val="134"/>
      </rPr>
      <t>30112231100001317812</t>
    </r>
  </si>
  <si>
    <t>西山区校园人防建设项目补助经费</t>
  </si>
  <si>
    <t>30227</t>
  </si>
  <si>
    <t>民生类</t>
  </si>
  <si>
    <r>
      <rPr>
        <sz val="9"/>
        <color rgb="FF000000"/>
        <rFont val="宋体"/>
        <charset val="134"/>
      </rPr>
      <t>5</t>
    </r>
    <r>
      <rPr>
        <sz val="9"/>
        <color rgb="FF000000"/>
        <rFont val="宋体"/>
        <charset val="134"/>
      </rPr>
      <t>30112241100002467183</t>
    </r>
  </si>
  <si>
    <t>城乡小学生均公用经费</t>
  </si>
  <si>
    <t>30207</t>
  </si>
  <si>
    <t>邮电费</t>
  </si>
  <si>
    <t>530112241100002467183</t>
  </si>
  <si>
    <t>30216</t>
  </si>
  <si>
    <t>30201</t>
  </si>
  <si>
    <r>
      <rPr>
        <sz val="9"/>
        <color rgb="FF000000"/>
        <rFont val="宋体"/>
        <charset val="134"/>
      </rPr>
      <t>5</t>
    </r>
    <r>
      <rPr>
        <sz val="9"/>
        <color rgb="FF000000"/>
        <rFont val="宋体"/>
        <charset val="134"/>
      </rPr>
      <t>30112241100002467362</t>
    </r>
  </si>
  <si>
    <t>义务教育家庭经济困难学生生活补助经费</t>
  </si>
  <si>
    <t>30308</t>
  </si>
  <si>
    <t>助学金</t>
  </si>
  <si>
    <t>事业发展类</t>
  </si>
  <si>
    <r>
      <rPr>
        <sz val="9"/>
        <color rgb="FF000000"/>
        <rFont val="宋体"/>
        <charset val="134"/>
      </rPr>
      <t>5</t>
    </r>
    <r>
      <rPr>
        <sz val="9"/>
        <color rgb="FF000000"/>
        <rFont val="宋体"/>
        <charset val="134"/>
      </rPr>
      <t>30112241100002802772</t>
    </r>
  </si>
  <si>
    <t>中小学课后服务项目资金</t>
  </si>
  <si>
    <t>30226</t>
  </si>
  <si>
    <r>
      <rPr>
        <sz val="9"/>
        <color rgb="FF000000"/>
        <rFont val="宋体"/>
        <charset val="134"/>
      </rPr>
      <t>5</t>
    </r>
    <r>
      <rPr>
        <sz val="9"/>
        <color rgb="FF000000"/>
        <rFont val="宋体"/>
        <charset val="134"/>
      </rPr>
      <t>30112251100003729048</t>
    </r>
  </si>
  <si>
    <t>2023年公办学校提升改造项目经费</t>
  </si>
  <si>
    <t>30213</t>
  </si>
  <si>
    <r>
      <rPr>
        <sz val="9"/>
        <color rgb="FF000000"/>
        <rFont val="宋体"/>
        <charset val="134"/>
      </rPr>
      <t>5</t>
    </r>
    <r>
      <rPr>
        <sz val="9"/>
        <color rgb="FF000000"/>
        <rFont val="宋体"/>
        <charset val="134"/>
      </rPr>
      <t>30112251100003732307</t>
    </r>
  </si>
  <si>
    <t>特殊教育补助经费</t>
  </si>
  <si>
    <t>530112251100003732307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</si>
  <si>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</si>
  <si>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</si>
  <si>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</si>
  <si>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</si>
  <si>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</si>
  <si>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</si>
  <si>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</si>
  <si>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</si>
  <si>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</si>
  <si>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</si>
  <si>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根据《昆明市城乡义务教育阶段寄宿学生生活费补助资金管理办法》义务教育家庭经济困难学生生活补助标椎为：宿制家庭经济困难学生小学1000元/ 生.学年，初中1250元/生.学年；非寄宿制建档立卡等四类家庭经济困难学生小学500元/生.学年，初中625元/生.学年；按照中央承担50%、省级承担10%、市级承担*8%、区级承担32%的比率资助义务教育阶段在籍在校的家庭经济困难学生。</t>
  </si>
  <si>
    <t>产出指标</t>
  </si>
  <si>
    <t>数量指标</t>
  </si>
  <si>
    <t>小学寄宿制资助人数</t>
  </si>
  <si>
    <t>&gt;=</t>
  </si>
  <si>
    <t>人</t>
  </si>
  <si>
    <t>定量指标</t>
  </si>
  <si>
    <t>脱贫家庭学生等四类家庭经济困难学生全覆盖，小学寄宿制资助标椎为1000元/生/学年，补助资金由中央、省级、市级和县区共同承担，其中中央承担50%、省级承担10%、市级承担*8%、区级资金32%。</t>
  </si>
  <si>
    <t>小学非寄宿制资助人数</t>
  </si>
  <si>
    <t>238</t>
  </si>
  <si>
    <t>脱贫家庭学生等四类家庭经济困难学生全覆盖，小学非寄宿制资助标椎为500元/生/学年，补助资金由中央、省级、市级和县区共同承担，其中中央承担50%、省级承担10%、市级承担*8%、区级资金32%。</t>
  </si>
  <si>
    <t>初中寄宿制资助人数</t>
  </si>
  <si>
    <t>64</t>
  </si>
  <si>
    <t>脱贫家庭学生等四类家庭经济困难学生全覆盖，初中寄宿制资助标椎为1250元/生/学年，补助资金由中央、省级、市级和县区共同承担，其中中央承担50%、省级承担10%、市级承担*8%、区级资金32%。</t>
  </si>
  <si>
    <t>初中非寄宿制资助人数</t>
  </si>
  <si>
    <t>95</t>
  </si>
  <si>
    <t>脱贫家庭学生等四类家庭经济困难学生全覆盖，初中非寄宿制资助标椎为625元/生/学年，补助资金由中央、省级、市级和县区共同承担，其中中央承担50%、省级承担10%、市级承担*8%、区级资金32%。</t>
  </si>
  <si>
    <t>质量指标</t>
  </si>
  <si>
    <t>脱贫家庭学生覆盖率</t>
  </si>
  <si>
    <t>=</t>
  </si>
  <si>
    <t>100</t>
  </si>
  <si>
    <t>%</t>
  </si>
  <si>
    <t>根据政策要求，脱贫家庭学生覆盖率达到100</t>
  </si>
  <si>
    <t>时效指标</t>
  </si>
  <si>
    <t>补助资金当年到位率</t>
  </si>
  <si>
    <t>发放及时率在时限内发放资金/应发放资金*100%</t>
  </si>
  <si>
    <t>项目完成进度</t>
  </si>
  <si>
    <t>项目春季、秋季学期期末前完成资助名单上报及资金发放</t>
  </si>
  <si>
    <t>成本指标</t>
  </si>
  <si>
    <t>经济成本指标</t>
  </si>
  <si>
    <t>寄宿小1000元，中1250元；非寄宿小500元，中625元</t>
  </si>
  <si>
    <t>元/人年</t>
  </si>
  <si>
    <t>小学寄宿制资助标椎为1000元/生/学年，初中寄宿制资助标椎为1250元/生/学年，小学非寄宿制资助标椎为500元/生/学年，初中非寄宿制资助标椎为625元/生/学年，补助资金由中央、省级、市级和县区共同承担，其中中央承担50%、省级承担10%、市级承担*8%、区级资金32%。</t>
  </si>
  <si>
    <t>效益指标</t>
  </si>
  <si>
    <t>社会效益</t>
  </si>
  <si>
    <t>补助对象政策的知晓度</t>
  </si>
  <si>
    <t>保障补助对象政策的知晓度100%</t>
  </si>
  <si>
    <t>九年义务教育巩固率</t>
  </si>
  <si>
    <t>93</t>
  </si>
  <si>
    <t>九年义务教育巩固率达到93%以上</t>
  </si>
  <si>
    <t>满意度指标</t>
  </si>
  <si>
    <t>服务对象满意度</t>
  </si>
  <si>
    <t>受助学生满意度</t>
  </si>
  <si>
    <t>资助对象的满意程度高，切实落实资助政策</t>
  </si>
  <si>
    <t>家长满意度</t>
  </si>
  <si>
    <t>家长的满意程度高，切实落实资助政策</t>
  </si>
  <si>
    <t>强化人防建设，建立业务素质过硬的保安队伍，消除校园安全隐患，构建和谐校园，为学生提供一个优质安全的校园环境，确保学生健康成长。</t>
  </si>
  <si>
    <t>获补对象数</t>
  </si>
  <si>
    <t>318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</si>
  <si>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</si>
  <si>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</si>
  <si>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</si>
  <si>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</si>
  <si>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</si>
  <si>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</si>
  <si>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发放及时率</t>
  </si>
  <si>
    <t>反映发放单位及时发放补助资金的情况。
发放及时率=在时限内发放资金/应发放资金*100%</t>
  </si>
  <si>
    <t>经济效益</t>
  </si>
  <si>
    <t>民办补助标准</t>
  </si>
  <si>
    <t>2025</t>
  </si>
  <si>
    <t>元/人*月</t>
  </si>
  <si>
    <t>反映补助标准。</t>
  </si>
  <si>
    <t>公办补助标准</t>
  </si>
  <si>
    <t>4050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</si>
  <si>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</si>
  <si>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</si>
  <si>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</si>
  <si>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</si>
  <si>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实现城乡义务教育在更高层次的均衡发展，促进教育公平、提高教育质量，促进基本公共服务均等化，构建社会主义和谐社会，建设人力资源强国。</t>
  </si>
  <si>
    <t>小学阶段应补助人数</t>
  </si>
  <si>
    <t>6323</t>
  </si>
  <si>
    <t>寄宿生应补助人数</t>
  </si>
  <si>
    <t>补助范围占在校学生数比例</t>
  </si>
  <si>
    <t>教师培训费占学校年度公用经费的比例</t>
  </si>
  <si>
    <t>720元，寄宿制300元</t>
  </si>
  <si>
    <t>元/人</t>
  </si>
  <si>
    <t>补助标准</t>
  </si>
  <si>
    <t>可持续影响</t>
  </si>
  <si>
    <t>义务教育免费年限</t>
  </si>
  <si>
    <t>年</t>
  </si>
  <si>
    <t>学生满意度</t>
  </si>
  <si>
    <t>完成年度内中小学课后服务项目资金的核算与发放工作</t>
  </si>
  <si>
    <t>补助对象</t>
  </si>
  <si>
    <t>符合标准的补助对象</t>
  </si>
  <si>
    <t>补助对象政策知晓度</t>
  </si>
  <si>
    <t>完成育红小学综合楼设计加固以及施工，完成项目竣工验收并投入使用。</t>
  </si>
  <si>
    <t>工程总量</t>
  </si>
  <si>
    <t>5512.67</t>
  </si>
  <si>
    <t>立方米</t>
  </si>
  <si>
    <t>反映新建、改造、修缮工程</t>
  </si>
  <si>
    <t>主体工程完成率</t>
  </si>
  <si>
    <t>反映主体工程完成情况</t>
  </si>
  <si>
    <t>1.00</t>
  </si>
  <si>
    <t>栋</t>
  </si>
  <si>
    <t>反映工程设计实现的功能数</t>
  </si>
  <si>
    <t>配套设施完成率</t>
  </si>
  <si>
    <t>反映配套设施完成情况</t>
  </si>
  <si>
    <t>安全事故发生率</t>
  </si>
  <si>
    <t>&lt;=</t>
  </si>
  <si>
    <t>0</t>
  </si>
  <si>
    <t>反映工程实施期间的安全目标</t>
  </si>
  <si>
    <t>竣工验收合格率</t>
  </si>
  <si>
    <t>反映项目验收情况。</t>
  </si>
  <si>
    <t>设计变更率</t>
  </si>
  <si>
    <t>反映项目设计变更情况。</t>
  </si>
  <si>
    <t>计划完工率</t>
  </si>
  <si>
    <t>反映工程按计划完成情况。</t>
  </si>
  <si>
    <t>计划开工率</t>
  </si>
  <si>
    <t>反映工程按计划开工情况。</t>
  </si>
  <si>
    <t>工期控制率</t>
  </si>
  <si>
    <t>反映工期控制情况。</t>
  </si>
  <si>
    <t>综合使用率</t>
  </si>
  <si>
    <t>反映设施建成后的利用、使用情况。</t>
  </si>
  <si>
    <t>设计功能实现率</t>
  </si>
  <si>
    <t>反映建设项目实施设计功能</t>
  </si>
  <si>
    <t>受益人群覆盖率</t>
  </si>
  <si>
    <t>98</t>
  </si>
  <si>
    <t>元</t>
  </si>
  <si>
    <t>反映项目设计受益人群覆盖情况</t>
  </si>
  <si>
    <t>使用年限</t>
  </si>
  <si>
    <t>50</t>
  </si>
  <si>
    <t>通过工程设计使用年限反映可持续性</t>
  </si>
  <si>
    <t>受益人群满意度</t>
  </si>
  <si>
    <t>99</t>
  </si>
  <si>
    <t>调查人群中对设施建设的满意程度</t>
  </si>
  <si>
    <t>预算06表</t>
  </si>
  <si>
    <t>政府性基金预算支出预算表</t>
  </si>
  <si>
    <t>单位名称：昆明市发展和改革委员会</t>
  </si>
  <si>
    <t>政府性基金预算支出</t>
  </si>
  <si>
    <t>空表说明：我部门无政府性基金预算支出，此表无数据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</si>
  <si>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</si>
  <si>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</si>
  <si>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</si>
  <si>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</si>
  <si>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</si>
  <si>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</si>
  <si>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</si>
  <si>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</si>
  <si>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</si>
  <si>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</si>
  <si>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</si>
  <si>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保安服务</t>
  </si>
  <si>
    <t>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</si>
  <si>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</si>
  <si>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</si>
  <si>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</si>
  <si>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</si>
  <si>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</si>
  <si>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</si>
  <si>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</si>
  <si>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</si>
  <si>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空表说明：我部门无政府购买服务预算支出，此表无数据</t>
  </si>
  <si>
    <t>预算09-1表</t>
  </si>
  <si>
    <t>单位名称（项目）</t>
  </si>
  <si>
    <t>地区</t>
  </si>
  <si>
    <t>空表说明：我部门无对下转移支付预算，此表无数据</t>
  </si>
  <si>
    <t>预算09-2表</t>
  </si>
  <si>
    <t>空表说明：我部门无对下转移支付，此表无数据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</si>
  <si>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</si>
  <si>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</si>
  <si>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</si>
  <si>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</si>
  <si>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</si>
  <si>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</si>
  <si>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</si>
  <si>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</si>
  <si>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空表说明：我部门无新增资产配置，此表无数据</t>
  </si>
  <si>
    <t>预算11表</t>
  </si>
  <si>
    <t>上级补助</t>
  </si>
  <si>
    <t>空表说明：我部门上级转移支付补助项目支出，此表无数据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</si>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</sst>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36" fillId="0" borderId="7">
      <alignment horizontal="right" vertical="center"/>
    </xf>
    <xf numFmtId="177" fontId="36" fillId="0" borderId="7">
      <alignment horizontal="right" vertical="center"/>
    </xf>
    <xf numFmtId="178" fontId="36" fillId="0" borderId="7">
      <alignment horizontal="right" vertical="center"/>
    </xf>
    <xf numFmtId="179" fontId="36" fillId="0" borderId="7">
      <alignment horizontal="right" vertical="center"/>
    </xf>
    <xf numFmtId="179" fontId="36" fillId="0" borderId="7">
      <alignment horizontal="right" vertical="center"/>
    </xf>
    <xf numFmtId="10" fontId="36" fillId="0" borderId="7">
      <alignment horizontal="right" vertical="center"/>
    </xf>
    <xf numFmtId="49" fontId="36" fillId="0" borderId="7">
      <alignment horizontal="left" vertical="center" wrapText="1"/>
    </xf>
    <xf numFmtId="180" fontId="36" fillId="0" borderId="7">
      <alignment horizontal="right" vertical="center"/>
    </xf>
  </cellStyleXfs>
  <cellXfs count="241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2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9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9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78" fontId="5" fillId="0" borderId="7" xfId="51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 inden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 inden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 wrapText="1" indent="1"/>
    </xf>
    <xf numFmtId="49" fontId="11" fillId="0" borderId="6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top"/>
    </xf>
    <xf numFmtId="49" fontId="2" fillId="0" borderId="7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center" vertical="center"/>
    </xf>
    <xf numFmtId="43" fontId="2" fillId="0" borderId="7" xfId="0" applyNumberFormat="1" applyFont="1" applyFill="1" applyBorder="1" applyAlignment="1">
      <alignment vertical="center" wrapText="1"/>
    </xf>
    <xf numFmtId="43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49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3" fontId="1" fillId="0" borderId="7" xfId="0" applyNumberFormat="1" applyFont="1" applyBorder="1" applyAlignment="1" applyProtection="1">
      <alignment horizontal="center" vertical="center"/>
      <protection locked="0"/>
    </xf>
    <xf numFmtId="43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4" fontId="0" fillId="0" borderId="0" xfId="0" applyNumberFormat="1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>
      <alignment horizontal="center" vertical="center"/>
    </xf>
    <xf numFmtId="43" fontId="2" fillId="0" borderId="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179" fontId="16" fillId="0" borderId="7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43" fontId="2" fillId="0" borderId="7" xfId="0" applyNumberFormat="1" applyFont="1" applyFill="1" applyBorder="1" applyAlignment="1">
      <alignment horizontal="center" vertical="center" wrapText="1"/>
    </xf>
    <xf numFmtId="43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9" activePane="bottomLeft" state="frozen"/>
      <selection/>
      <selection pane="bottomLeft" activeCell="B11" sqref="B11"/>
    </sheetView>
  </sheetViews>
  <sheetFormatPr defaultColWidth="8.55454545454545" defaultRowHeight="12.75" customHeight="1" outlineLevelCol="3"/>
  <cols>
    <col min="1" max="4" width="41" style="1" customWidth="1"/>
    <col min="5" max="16384" width="8.55454545454545" style="1"/>
  </cols>
  <sheetData>
    <row r="1" customHeight="1" spans="1:4">
      <c r="A1" s="2"/>
      <c r="B1" s="2"/>
      <c r="C1" s="2"/>
      <c r="D1" s="2"/>
    </row>
    <row r="2" ht="15" customHeight="1" spans="1:4">
      <c r="A2" s="44"/>
      <c r="B2" s="44"/>
      <c r="C2" s="44"/>
      <c r="D2" s="59" t="s">
        <v>0</v>
      </c>
    </row>
    <row r="3" ht="41.25" customHeight="1" spans="1:1">
      <c r="A3" s="39" t="str">
        <f>"2025"&amp;"年部门财务收支预算总表"</f>
        <v>2025年部门财务收支预算总表</v>
      </c>
    </row>
    <row r="4" ht="17.25" customHeight="1" spans="1:4">
      <c r="A4" s="42" t="str">
        <f>"单位名称："&amp;"昆明市西山区育红小学"</f>
        <v>单位名称：昆明市西山区育红小学</v>
      </c>
      <c r="B4" s="205"/>
      <c r="D4" s="160" t="s">
        <v>1</v>
      </c>
    </row>
    <row r="5" ht="23.25" customHeight="1" spans="1:4">
      <c r="A5" s="206" t="s">
        <v>2</v>
      </c>
      <c r="B5" s="207"/>
      <c r="C5" s="206" t="s">
        <v>3</v>
      </c>
      <c r="D5" s="207"/>
    </row>
    <row r="6" ht="24" customHeight="1" spans="1:4">
      <c r="A6" s="206" t="s">
        <v>4</v>
      </c>
      <c r="B6" s="206" t="s">
        <v>5</v>
      </c>
      <c r="C6" s="206" t="s">
        <v>6</v>
      </c>
      <c r="D6" s="206" t="s">
        <v>5</v>
      </c>
    </row>
    <row r="7" ht="17.25" customHeight="1" spans="1:4">
      <c r="A7" s="208" t="s">
        <v>7</v>
      </c>
      <c r="B7" s="75">
        <v>17866829.6</v>
      </c>
      <c r="C7" s="208" t="s">
        <v>8</v>
      </c>
      <c r="D7" s="75"/>
    </row>
    <row r="8" ht="17.25" customHeight="1" spans="1:4">
      <c r="A8" s="208" t="s">
        <v>9</v>
      </c>
      <c r="B8" s="75"/>
      <c r="C8" s="208" t="s">
        <v>10</v>
      </c>
      <c r="D8" s="75"/>
    </row>
    <row r="9" ht="17.25" customHeight="1" spans="1:4">
      <c r="A9" s="208" t="s">
        <v>11</v>
      </c>
      <c r="B9" s="75"/>
      <c r="C9" s="240" t="s">
        <v>12</v>
      </c>
      <c r="D9" s="75"/>
    </row>
    <row r="10" ht="17.25" customHeight="1" spans="1:4">
      <c r="A10" s="208" t="s">
        <v>13</v>
      </c>
      <c r="B10" s="75"/>
      <c r="C10" s="240" t="s">
        <v>14</v>
      </c>
      <c r="D10" s="75"/>
    </row>
    <row r="11" ht="17.25" customHeight="1" spans="1:4">
      <c r="A11" s="208" t="s">
        <v>15</v>
      </c>
      <c r="B11" s="75">
        <v>200000</v>
      </c>
      <c r="C11" s="240" t="s">
        <v>16</v>
      </c>
      <c r="D11" s="75">
        <v>13147057.8</v>
      </c>
    </row>
    <row r="12" ht="17.25" customHeight="1" spans="1:4">
      <c r="A12" s="208" t="s">
        <v>17</v>
      </c>
      <c r="B12" s="75"/>
      <c r="C12" s="240" t="s">
        <v>18</v>
      </c>
      <c r="D12" s="75"/>
    </row>
    <row r="13" ht="17.25" customHeight="1" spans="1:4">
      <c r="A13" s="208" t="s">
        <v>19</v>
      </c>
      <c r="B13" s="75"/>
      <c r="C13" s="22" t="s">
        <v>20</v>
      </c>
      <c r="D13" s="75"/>
    </row>
    <row r="14" ht="17.25" customHeight="1" spans="1:4">
      <c r="A14" s="208" t="s">
        <v>21</v>
      </c>
      <c r="B14" s="75"/>
      <c r="C14" s="22" t="s">
        <v>22</v>
      </c>
      <c r="D14" s="75">
        <v>2629470</v>
      </c>
    </row>
    <row r="15" ht="17.25" customHeight="1" spans="1:4">
      <c r="A15" s="208" t="s">
        <v>23</v>
      </c>
      <c r="B15" s="75"/>
      <c r="C15" s="22" t="s">
        <v>24</v>
      </c>
      <c r="D15" s="75">
        <v>1214525.8</v>
      </c>
    </row>
    <row r="16" ht="17.25" customHeight="1" spans="1:4">
      <c r="A16" s="208" t="s">
        <v>25</v>
      </c>
      <c r="B16" s="75">
        <v>200000</v>
      </c>
      <c r="C16" s="22" t="s">
        <v>26</v>
      </c>
      <c r="D16" s="75"/>
    </row>
    <row r="17" ht="17.25" customHeight="1" spans="1:4">
      <c r="A17" s="209"/>
      <c r="B17" s="75"/>
      <c r="C17" s="22" t="s">
        <v>27</v>
      </c>
      <c r="D17" s="75"/>
    </row>
    <row r="18" ht="17.25" customHeight="1" spans="1:4">
      <c r="A18" s="210"/>
      <c r="B18" s="75"/>
      <c r="C18" s="22" t="s">
        <v>28</v>
      </c>
      <c r="D18" s="75"/>
    </row>
    <row r="19" ht="17.25" customHeight="1" spans="1:4">
      <c r="A19" s="210"/>
      <c r="B19" s="75"/>
      <c r="C19" s="22" t="s">
        <v>29</v>
      </c>
      <c r="D19" s="75"/>
    </row>
    <row r="20" ht="17.25" customHeight="1" spans="1:4">
      <c r="A20" s="210"/>
      <c r="B20" s="75"/>
      <c r="C20" s="22" t="s">
        <v>30</v>
      </c>
      <c r="D20" s="75"/>
    </row>
    <row r="21" ht="17.25" customHeight="1" spans="1:4">
      <c r="A21" s="210"/>
      <c r="B21" s="75"/>
      <c r="C21" s="22" t="s">
        <v>31</v>
      </c>
      <c r="D21" s="75"/>
    </row>
    <row r="22" ht="17.25" customHeight="1" spans="1:4">
      <c r="A22" s="210"/>
      <c r="B22" s="75"/>
      <c r="C22" s="22" t="s">
        <v>32</v>
      </c>
      <c r="D22" s="75"/>
    </row>
    <row r="23" ht="17.25" customHeight="1" spans="1:4">
      <c r="A23" s="210"/>
      <c r="B23" s="75"/>
      <c r="C23" s="22" t="s">
        <v>33</v>
      </c>
      <c r="D23" s="75"/>
    </row>
    <row r="24" ht="17.25" customHeight="1" spans="1:4">
      <c r="A24" s="210"/>
      <c r="B24" s="75"/>
      <c r="C24" s="22" t="s">
        <v>34</v>
      </c>
      <c r="D24" s="75"/>
    </row>
    <row r="25" ht="17.25" customHeight="1" spans="1:4">
      <c r="A25" s="210"/>
      <c r="B25" s="75"/>
      <c r="C25" s="22" t="s">
        <v>35</v>
      </c>
      <c r="D25" s="75">
        <v>1075776</v>
      </c>
    </row>
    <row r="26" ht="17.25" customHeight="1" spans="1:4">
      <c r="A26" s="210"/>
      <c r="B26" s="75"/>
      <c r="C26" s="22" t="s">
        <v>36</v>
      </c>
      <c r="D26" s="75"/>
    </row>
    <row r="27" ht="17.25" customHeight="1" spans="1:4">
      <c r="A27" s="210"/>
      <c r="B27" s="75"/>
      <c r="C27" s="209" t="s">
        <v>37</v>
      </c>
      <c r="D27" s="75"/>
    </row>
    <row r="28" ht="17.25" customHeight="1" spans="1:4">
      <c r="A28" s="210"/>
      <c r="B28" s="75"/>
      <c r="C28" s="22" t="s">
        <v>38</v>
      </c>
      <c r="D28" s="75"/>
    </row>
    <row r="29" ht="16.5" customHeight="1" spans="1:4">
      <c r="A29" s="210"/>
      <c r="B29" s="75"/>
      <c r="C29" s="22" t="s">
        <v>39</v>
      </c>
      <c r="D29" s="75"/>
    </row>
    <row r="30" ht="16.5" customHeight="1" spans="1:4">
      <c r="A30" s="210"/>
      <c r="B30" s="75"/>
      <c r="C30" s="209" t="s">
        <v>40</v>
      </c>
      <c r="D30" s="75"/>
    </row>
    <row r="31" ht="17.25" customHeight="1" spans="1:4">
      <c r="A31" s="210"/>
      <c r="B31" s="75"/>
      <c r="C31" s="209" t="s">
        <v>41</v>
      </c>
      <c r="D31" s="75"/>
    </row>
    <row r="32" ht="17.25" customHeight="1" spans="1:4">
      <c r="A32" s="210"/>
      <c r="B32" s="75"/>
      <c r="C32" s="22" t="s">
        <v>42</v>
      </c>
      <c r="D32" s="75"/>
    </row>
    <row r="33" ht="16.5" customHeight="1" spans="1:4">
      <c r="A33" s="210" t="s">
        <v>43</v>
      </c>
      <c r="B33" s="75">
        <v>18066829.6</v>
      </c>
      <c r="C33" s="210" t="s">
        <v>44</v>
      </c>
      <c r="D33" s="75">
        <v>18066829.6</v>
      </c>
    </row>
    <row r="34" ht="16.5" customHeight="1" spans="1:4">
      <c r="A34" s="209" t="s">
        <v>45</v>
      </c>
      <c r="B34" s="75"/>
      <c r="C34" s="209" t="s">
        <v>46</v>
      </c>
      <c r="D34" s="75"/>
    </row>
    <row r="35" ht="16.5" customHeight="1" spans="1:4">
      <c r="A35" s="22" t="s">
        <v>47</v>
      </c>
      <c r="B35" s="75"/>
      <c r="C35" s="22" t="s">
        <v>47</v>
      </c>
      <c r="D35" s="75"/>
    </row>
    <row r="36" ht="16.5" customHeight="1" spans="1:4">
      <c r="A36" s="22" t="s">
        <v>48</v>
      </c>
      <c r="B36" s="75"/>
      <c r="C36" s="22" t="s">
        <v>49</v>
      </c>
      <c r="D36" s="75"/>
    </row>
    <row r="37" ht="16.5" customHeight="1" spans="1:4">
      <c r="A37" s="211" t="s">
        <v>50</v>
      </c>
      <c r="B37" s="75">
        <v>18066829.6</v>
      </c>
      <c r="C37" s="211" t="s">
        <v>51</v>
      </c>
      <c r="D37" s="75">
        <v>18066829.6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17" sqref="C17"/>
    </sheetView>
  </sheetViews>
  <sheetFormatPr defaultColWidth="8.55454545454545" defaultRowHeight="12.75" customHeight="1"/>
  <cols>
    <col min="1" max="1" width="15.8909090909091" style="1" customWidth="1"/>
    <col min="2" max="2" width="35" style="1" customWidth="1"/>
    <col min="3" max="19" width="22" style="1" customWidth="1"/>
    <col min="20" max="16384" width="8.5545454545454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59" t="s">
        <v>52</v>
      </c>
    </row>
    <row r="3" ht="41.25" customHeight="1" spans="1:1">
      <c r="A3" s="39" t="str">
        <f>"2025"&amp;"年部门收入预算表"</f>
        <v>2025年部门收入预算表</v>
      </c>
    </row>
    <row r="4" ht="17.25" customHeight="1" spans="1:19">
      <c r="A4" s="42" t="str">
        <f>"单位名称："&amp;"昆明市西山区育红小学"</f>
        <v>单位名称：昆明市西山区育红小学</v>
      </c>
      <c r="S4" s="44" t="s">
        <v>1</v>
      </c>
    </row>
    <row r="5" ht="21.75" customHeight="1" spans="1:19">
      <c r="A5" s="226" t="s">
        <v>53</v>
      </c>
      <c r="B5" s="227" t="s">
        <v>54</v>
      </c>
      <c r="C5" s="227" t="s">
        <v>55</v>
      </c>
      <c r="D5" s="228" t="s">
        <v>56</v>
      </c>
      <c r="E5" s="228"/>
      <c r="F5" s="228"/>
      <c r="G5" s="228"/>
      <c r="H5" s="228"/>
      <c r="I5" s="142"/>
      <c r="J5" s="228"/>
      <c r="K5" s="228"/>
      <c r="L5" s="228"/>
      <c r="M5" s="228"/>
      <c r="N5" s="235"/>
      <c r="O5" s="228" t="s">
        <v>45</v>
      </c>
      <c r="P5" s="228"/>
      <c r="Q5" s="228"/>
      <c r="R5" s="228"/>
      <c r="S5" s="235"/>
    </row>
    <row r="6" ht="27" customHeight="1" spans="1:19">
      <c r="A6" s="229"/>
      <c r="B6" s="230"/>
      <c r="C6" s="230"/>
      <c r="D6" s="230" t="s">
        <v>57</v>
      </c>
      <c r="E6" s="230" t="s">
        <v>58</v>
      </c>
      <c r="F6" s="230" t="s">
        <v>59</v>
      </c>
      <c r="G6" s="230" t="s">
        <v>60</v>
      </c>
      <c r="H6" s="230" t="s">
        <v>61</v>
      </c>
      <c r="I6" s="236" t="s">
        <v>62</v>
      </c>
      <c r="J6" s="237"/>
      <c r="K6" s="237"/>
      <c r="L6" s="237"/>
      <c r="M6" s="237"/>
      <c r="N6" s="238"/>
      <c r="O6" s="230" t="s">
        <v>57</v>
      </c>
      <c r="P6" s="230" t="s">
        <v>58</v>
      </c>
      <c r="Q6" s="230" t="s">
        <v>59</v>
      </c>
      <c r="R6" s="230" t="s">
        <v>60</v>
      </c>
      <c r="S6" s="230" t="s">
        <v>63</v>
      </c>
    </row>
    <row r="7" ht="30" customHeight="1" spans="1:19">
      <c r="A7" s="231"/>
      <c r="B7" s="232"/>
      <c r="C7" s="233"/>
      <c r="D7" s="233"/>
      <c r="E7" s="233"/>
      <c r="F7" s="233"/>
      <c r="G7" s="233"/>
      <c r="H7" s="233"/>
      <c r="I7" s="65" t="s">
        <v>57</v>
      </c>
      <c r="J7" s="238" t="s">
        <v>64</v>
      </c>
      <c r="K7" s="238" t="s">
        <v>65</v>
      </c>
      <c r="L7" s="238" t="s">
        <v>66</v>
      </c>
      <c r="M7" s="238" t="s">
        <v>67</v>
      </c>
      <c r="N7" s="238" t="s">
        <v>68</v>
      </c>
      <c r="O7" s="239"/>
      <c r="P7" s="239"/>
      <c r="Q7" s="239"/>
      <c r="R7" s="239"/>
      <c r="S7" s="233"/>
    </row>
    <row r="8" ht="15" customHeight="1" spans="1:19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6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</row>
    <row r="9" ht="18" customHeight="1" spans="1:19">
      <c r="A9" s="22">
        <v>105021</v>
      </c>
      <c r="B9" s="22" t="s">
        <v>69</v>
      </c>
      <c r="C9" s="75">
        <v>18066829.6</v>
      </c>
      <c r="D9" s="75">
        <v>18066829.6</v>
      </c>
      <c r="E9" s="75">
        <v>17866829.6</v>
      </c>
      <c r="F9" s="75"/>
      <c r="G9" s="75"/>
      <c r="H9" s="75"/>
      <c r="I9" s="75">
        <v>200000</v>
      </c>
      <c r="J9" s="75"/>
      <c r="K9" s="75"/>
      <c r="L9" s="75"/>
      <c r="M9" s="75"/>
      <c r="N9" s="75">
        <v>200000</v>
      </c>
      <c r="O9" s="75"/>
      <c r="P9" s="75"/>
      <c r="Q9" s="75"/>
      <c r="R9" s="75"/>
      <c r="S9" s="75"/>
    </row>
    <row r="10" ht="18" customHeight="1" spans="1:19">
      <c r="A10" s="234"/>
      <c r="B10" s="23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ht="18" customHeight="1" spans="1:19">
      <c r="A11" s="234"/>
      <c r="B11" s="23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</row>
    <row r="12" ht="18" customHeight="1" spans="1:19">
      <c r="A12" s="234"/>
      <c r="B12" s="23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</row>
    <row r="13" ht="18" customHeight="1" spans="1:19">
      <c r="A13" s="45" t="s">
        <v>55</v>
      </c>
      <c r="B13" s="197"/>
      <c r="C13" s="75">
        <v>18066829.6</v>
      </c>
      <c r="D13" s="75">
        <v>18066829.6</v>
      </c>
      <c r="E13" s="75">
        <v>17866829.6</v>
      </c>
      <c r="F13" s="75"/>
      <c r="G13" s="75"/>
      <c r="H13" s="75"/>
      <c r="I13" s="75">
        <v>200000</v>
      </c>
      <c r="J13" s="75"/>
      <c r="K13" s="75"/>
      <c r="L13" s="75"/>
      <c r="M13" s="75"/>
      <c r="N13" s="75">
        <v>200000</v>
      </c>
      <c r="O13" s="75"/>
      <c r="P13" s="75"/>
      <c r="Q13" s="75"/>
      <c r="R13" s="75"/>
      <c r="S13" s="75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GridLines="0" showZeros="0" topLeftCell="H1" workbookViewId="0">
      <pane ySplit="1" topLeftCell="A2" activePane="bottomLeft" state="frozen"/>
      <selection/>
      <selection pane="bottomLeft" activeCell="O12" sqref="O12"/>
    </sheetView>
  </sheetViews>
  <sheetFormatPr defaultColWidth="8.55454545454545" defaultRowHeight="12.75" customHeight="1"/>
  <cols>
    <col min="1" max="1" width="14.3363636363636" style="1" customWidth="1"/>
    <col min="2" max="2" width="37.5545454545455" style="1" customWidth="1"/>
    <col min="3" max="8" width="24.5545454545455" style="1" customWidth="1"/>
    <col min="9" max="9" width="26.6636363636364" style="1" customWidth="1"/>
    <col min="10" max="11" width="24.4454545454545" style="1" customWidth="1"/>
    <col min="12" max="15" width="24.5545454545455" style="1" customWidth="1"/>
    <col min="16" max="16384" width="8.5545454545454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4" t="s">
        <v>70</v>
      </c>
    </row>
    <row r="3" ht="41.25" customHeight="1" spans="1:1">
      <c r="A3" s="39" t="str">
        <f>"2025"&amp;"年部门支出预算表"</f>
        <v>2025年部门支出预算表</v>
      </c>
    </row>
    <row r="4" ht="17.25" customHeight="1" spans="1:15">
      <c r="A4" s="42" t="str">
        <f>"单位名称："&amp;"昆明市西山区育红小学"</f>
        <v>单位名称：昆明市西山区育红小学</v>
      </c>
      <c r="O4" s="44" t="s">
        <v>1</v>
      </c>
    </row>
    <row r="5" ht="27" customHeight="1" spans="1:15">
      <c r="A5" s="213" t="s">
        <v>71</v>
      </c>
      <c r="B5" s="213" t="s">
        <v>72</v>
      </c>
      <c r="C5" s="213" t="s">
        <v>55</v>
      </c>
      <c r="D5" s="214" t="s">
        <v>58</v>
      </c>
      <c r="E5" s="215"/>
      <c r="F5" s="216"/>
      <c r="G5" s="217" t="s">
        <v>59</v>
      </c>
      <c r="H5" s="217" t="s">
        <v>60</v>
      </c>
      <c r="I5" s="217" t="s">
        <v>73</v>
      </c>
      <c r="J5" s="214" t="s">
        <v>62</v>
      </c>
      <c r="K5" s="215"/>
      <c r="L5" s="215"/>
      <c r="M5" s="215"/>
      <c r="N5" s="224"/>
      <c r="O5" s="225"/>
    </row>
    <row r="6" ht="42" customHeight="1" spans="1:15">
      <c r="A6" s="218"/>
      <c r="B6" s="218"/>
      <c r="C6" s="219"/>
      <c r="D6" s="220" t="s">
        <v>57</v>
      </c>
      <c r="E6" s="220" t="s">
        <v>74</v>
      </c>
      <c r="F6" s="220" t="s">
        <v>75</v>
      </c>
      <c r="G6" s="219"/>
      <c r="H6" s="219"/>
      <c r="I6" s="218"/>
      <c r="J6" s="220" t="s">
        <v>57</v>
      </c>
      <c r="K6" s="206" t="s">
        <v>76</v>
      </c>
      <c r="L6" s="206" t="s">
        <v>77</v>
      </c>
      <c r="M6" s="206" t="s">
        <v>78</v>
      </c>
      <c r="N6" s="206" t="s">
        <v>79</v>
      </c>
      <c r="O6" s="206" t="s">
        <v>80</v>
      </c>
    </row>
    <row r="7" ht="18" customHeight="1" spans="1:15">
      <c r="A7" s="48" t="s">
        <v>81</v>
      </c>
      <c r="B7" s="48" t="s">
        <v>82</v>
      </c>
      <c r="C7" s="48" t="s">
        <v>83</v>
      </c>
      <c r="D7" s="52" t="s">
        <v>84</v>
      </c>
      <c r="E7" s="52" t="s">
        <v>85</v>
      </c>
      <c r="F7" s="52" t="s">
        <v>86</v>
      </c>
      <c r="G7" s="52" t="s">
        <v>87</v>
      </c>
      <c r="H7" s="52" t="s">
        <v>88</v>
      </c>
      <c r="I7" s="52" t="s">
        <v>89</v>
      </c>
      <c r="J7" s="52" t="s">
        <v>90</v>
      </c>
      <c r="K7" s="52" t="s">
        <v>91</v>
      </c>
      <c r="L7" s="52" t="s">
        <v>92</v>
      </c>
      <c r="M7" s="52" t="s">
        <v>93</v>
      </c>
      <c r="N7" s="48" t="s">
        <v>94</v>
      </c>
      <c r="O7" s="52" t="s">
        <v>95</v>
      </c>
    </row>
    <row r="8" ht="18" customHeight="1" spans="1:15">
      <c r="A8" s="48" t="s">
        <v>96</v>
      </c>
      <c r="B8" s="48" t="s">
        <v>97</v>
      </c>
      <c r="C8" s="221">
        <v>13147057.8</v>
      </c>
      <c r="D8" s="222">
        <v>12947057.8</v>
      </c>
      <c r="E8" s="222">
        <v>11086329.16</v>
      </c>
      <c r="F8" s="222">
        <v>1860728.64</v>
      </c>
      <c r="G8" s="222"/>
      <c r="H8" s="222"/>
      <c r="I8" s="222">
        <v>200000</v>
      </c>
      <c r="J8" s="222"/>
      <c r="K8" s="222"/>
      <c r="L8" s="222"/>
      <c r="M8" s="222"/>
      <c r="N8" s="221"/>
      <c r="O8" s="222">
        <v>200000</v>
      </c>
    </row>
    <row r="9" ht="18" customHeight="1" spans="1:15">
      <c r="A9" s="48" t="s">
        <v>98</v>
      </c>
      <c r="B9" s="48" t="s">
        <v>99</v>
      </c>
      <c r="C9" s="221">
        <v>11400666.8</v>
      </c>
      <c r="D9" s="222">
        <v>11200666.8</v>
      </c>
      <c r="E9" s="222">
        <v>11085106.16</v>
      </c>
      <c r="F9" s="222">
        <v>115560.64</v>
      </c>
      <c r="G9" s="222"/>
      <c r="H9" s="222"/>
      <c r="I9" s="222">
        <v>200000</v>
      </c>
      <c r="J9" s="222"/>
      <c r="K9" s="222"/>
      <c r="L9" s="222"/>
      <c r="M9" s="222"/>
      <c r="N9" s="221"/>
      <c r="O9" s="222">
        <v>200000</v>
      </c>
    </row>
    <row r="10" ht="18" customHeight="1" spans="1:15">
      <c r="A10" s="48" t="s">
        <v>100</v>
      </c>
      <c r="B10" s="48" t="s">
        <v>101</v>
      </c>
      <c r="C10" s="221">
        <v>11400666.8</v>
      </c>
      <c r="D10" s="222">
        <v>11200666.8</v>
      </c>
      <c r="E10" s="222">
        <v>11085106.16</v>
      </c>
      <c r="F10" s="222">
        <v>115560.64</v>
      </c>
      <c r="G10" s="222"/>
      <c r="H10" s="222"/>
      <c r="I10" s="222">
        <v>200000</v>
      </c>
      <c r="J10" s="222"/>
      <c r="K10" s="222"/>
      <c r="L10" s="222"/>
      <c r="M10" s="222"/>
      <c r="N10" s="221"/>
      <c r="O10" s="222">
        <v>200000</v>
      </c>
    </row>
    <row r="11" ht="18" customHeight="1" spans="1:15">
      <c r="A11" s="48" t="s">
        <v>102</v>
      </c>
      <c r="B11" s="48" t="s">
        <v>103</v>
      </c>
      <c r="C11" s="221">
        <v>1991</v>
      </c>
      <c r="D11" s="222">
        <v>1991</v>
      </c>
      <c r="E11" s="222">
        <v>1223</v>
      </c>
      <c r="F11" s="222">
        <v>768</v>
      </c>
      <c r="G11" s="222"/>
      <c r="H11" s="222"/>
      <c r="I11" s="222"/>
      <c r="J11" s="222"/>
      <c r="K11" s="222"/>
      <c r="L11" s="222"/>
      <c r="M11" s="222"/>
      <c r="N11" s="221"/>
      <c r="O11" s="222"/>
    </row>
    <row r="12" ht="18" customHeight="1" spans="1:15">
      <c r="A12" s="48" t="s">
        <v>104</v>
      </c>
      <c r="B12" s="48" t="s">
        <v>105</v>
      </c>
      <c r="C12" s="221">
        <v>1991</v>
      </c>
      <c r="D12" s="222">
        <v>1991</v>
      </c>
      <c r="E12" s="222">
        <v>1223</v>
      </c>
      <c r="F12" s="222">
        <v>768</v>
      </c>
      <c r="G12" s="222"/>
      <c r="H12" s="222"/>
      <c r="I12" s="222"/>
      <c r="J12" s="222"/>
      <c r="K12" s="222"/>
      <c r="L12" s="222"/>
      <c r="M12" s="222"/>
      <c r="N12" s="221"/>
      <c r="O12" s="222"/>
    </row>
    <row r="13" ht="18" customHeight="1" spans="1:15">
      <c r="A13" s="48" t="s">
        <v>106</v>
      </c>
      <c r="B13" s="48" t="s">
        <v>107</v>
      </c>
      <c r="C13" s="221">
        <v>1744400</v>
      </c>
      <c r="D13" s="222">
        <v>1744400</v>
      </c>
      <c r="E13" s="222"/>
      <c r="F13" s="222">
        <v>1744400</v>
      </c>
      <c r="G13" s="222"/>
      <c r="H13" s="222"/>
      <c r="I13" s="222"/>
      <c r="J13" s="222"/>
      <c r="K13" s="222"/>
      <c r="L13" s="222"/>
      <c r="M13" s="222"/>
      <c r="N13" s="221"/>
      <c r="O13" s="222"/>
    </row>
    <row r="14" ht="18" customHeight="1" spans="1:15">
      <c r="A14" s="48" t="s">
        <v>108</v>
      </c>
      <c r="B14" s="48" t="s">
        <v>109</v>
      </c>
      <c r="C14" s="221">
        <v>1550000</v>
      </c>
      <c r="D14" s="222">
        <v>1550000</v>
      </c>
      <c r="E14" s="222"/>
      <c r="F14" s="222">
        <v>1550000</v>
      </c>
      <c r="G14" s="222"/>
      <c r="H14" s="222"/>
      <c r="I14" s="222"/>
      <c r="J14" s="222"/>
      <c r="K14" s="222"/>
      <c r="L14" s="222"/>
      <c r="M14" s="222"/>
      <c r="N14" s="221"/>
      <c r="O14" s="222"/>
    </row>
    <row r="15" ht="18" customHeight="1" spans="1:15">
      <c r="A15" s="48" t="s">
        <v>110</v>
      </c>
      <c r="B15" s="48" t="s">
        <v>111</v>
      </c>
      <c r="C15" s="221">
        <v>194400</v>
      </c>
      <c r="D15" s="222">
        <v>194400</v>
      </c>
      <c r="E15" s="222"/>
      <c r="F15" s="222">
        <v>194400</v>
      </c>
      <c r="G15" s="222"/>
      <c r="H15" s="222"/>
      <c r="I15" s="222"/>
      <c r="J15" s="222"/>
      <c r="K15" s="222"/>
      <c r="L15" s="222"/>
      <c r="M15" s="222"/>
      <c r="N15" s="221"/>
      <c r="O15" s="222"/>
    </row>
    <row r="16" ht="18" customHeight="1" spans="1:15">
      <c r="A16" s="48" t="s">
        <v>112</v>
      </c>
      <c r="B16" s="48" t="s">
        <v>113</v>
      </c>
      <c r="C16" s="221">
        <v>2629470</v>
      </c>
      <c r="D16" s="222">
        <v>2629470</v>
      </c>
      <c r="E16" s="222">
        <v>2629470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2"/>
    </row>
    <row r="17" ht="18" customHeight="1" spans="1:15">
      <c r="A17" s="48" t="s">
        <v>114</v>
      </c>
      <c r="B17" s="48" t="s">
        <v>115</v>
      </c>
      <c r="C17" s="221">
        <v>2619780</v>
      </c>
      <c r="D17" s="222">
        <v>2619780</v>
      </c>
      <c r="E17" s="222">
        <v>2619780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2"/>
    </row>
    <row r="18" ht="18" customHeight="1" spans="1:15">
      <c r="A18" s="48" t="s">
        <v>116</v>
      </c>
      <c r="B18" s="48" t="s">
        <v>117</v>
      </c>
      <c r="C18" s="221">
        <v>1130580</v>
      </c>
      <c r="D18" s="222">
        <v>1130580</v>
      </c>
      <c r="E18" s="222">
        <v>1130580</v>
      </c>
      <c r="F18" s="222"/>
      <c r="G18" s="222"/>
      <c r="H18" s="222"/>
      <c r="I18" s="222"/>
      <c r="J18" s="222"/>
      <c r="K18" s="222"/>
      <c r="L18" s="222"/>
      <c r="M18" s="222"/>
      <c r="N18" s="221"/>
      <c r="O18" s="222"/>
    </row>
    <row r="19" ht="18" customHeight="1" spans="1:15">
      <c r="A19" s="48" t="s">
        <v>118</v>
      </c>
      <c r="B19" s="48" t="s">
        <v>119</v>
      </c>
      <c r="C19" s="221">
        <v>1489200</v>
      </c>
      <c r="D19" s="222">
        <v>1489200</v>
      </c>
      <c r="E19" s="222">
        <v>1489200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2"/>
    </row>
    <row r="20" ht="18" customHeight="1" spans="1:15">
      <c r="A20" s="48" t="s">
        <v>120</v>
      </c>
      <c r="B20" s="48" t="s">
        <v>121</v>
      </c>
      <c r="C20" s="221">
        <v>9690</v>
      </c>
      <c r="D20" s="222">
        <v>9690</v>
      </c>
      <c r="E20" s="222">
        <v>9690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2"/>
    </row>
    <row r="21" ht="18" customHeight="1" spans="1:15">
      <c r="A21" s="48" t="s">
        <v>122</v>
      </c>
      <c r="B21" s="48" t="s">
        <v>123</v>
      </c>
      <c r="C21" s="221">
        <v>9690</v>
      </c>
      <c r="D21" s="222">
        <v>9690</v>
      </c>
      <c r="E21" s="222">
        <v>9690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2"/>
    </row>
    <row r="22" ht="18" customHeight="1" spans="1:15">
      <c r="A22" s="48" t="s">
        <v>124</v>
      </c>
      <c r="B22" s="48" t="s">
        <v>125</v>
      </c>
      <c r="C22" s="221">
        <v>1214525.8</v>
      </c>
      <c r="D22" s="222">
        <v>1214525.8</v>
      </c>
      <c r="E22" s="222">
        <v>1214525.8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2"/>
    </row>
    <row r="23" ht="18" customHeight="1" spans="1:15">
      <c r="A23" s="48" t="s">
        <v>126</v>
      </c>
      <c r="B23" s="48" t="s">
        <v>127</v>
      </c>
      <c r="C23" s="221">
        <v>1214525.8</v>
      </c>
      <c r="D23" s="222">
        <v>1214525.8</v>
      </c>
      <c r="E23" s="222">
        <v>1214525.8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2"/>
    </row>
    <row r="24" ht="18" customHeight="1" spans="1:15">
      <c r="A24" s="48" t="s">
        <v>128</v>
      </c>
      <c r="B24" s="48" t="s">
        <v>129</v>
      </c>
      <c r="C24" s="221">
        <v>517680</v>
      </c>
      <c r="D24" s="222">
        <v>517680</v>
      </c>
      <c r="E24" s="222">
        <v>517680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2"/>
    </row>
    <row r="25" ht="18" customHeight="1" spans="1:15">
      <c r="A25" s="48" t="s">
        <v>130</v>
      </c>
      <c r="B25" s="48" t="s">
        <v>131</v>
      </c>
      <c r="C25" s="221">
        <v>605815</v>
      </c>
      <c r="D25" s="222">
        <v>605815</v>
      </c>
      <c r="E25" s="222">
        <v>605815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2"/>
    </row>
    <row r="26" ht="18" customHeight="1" spans="1:15">
      <c r="A26" s="48" t="s">
        <v>132</v>
      </c>
      <c r="B26" s="48" t="s">
        <v>133</v>
      </c>
      <c r="C26" s="221">
        <v>91030.8</v>
      </c>
      <c r="D26" s="222">
        <v>91030.8</v>
      </c>
      <c r="E26" s="222">
        <v>91030.8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2"/>
    </row>
    <row r="27" ht="18" customHeight="1" spans="1:15">
      <c r="A27" s="48" t="s">
        <v>134</v>
      </c>
      <c r="B27" s="48" t="s">
        <v>135</v>
      </c>
      <c r="C27" s="221">
        <v>1075776</v>
      </c>
      <c r="D27" s="222">
        <v>1075776</v>
      </c>
      <c r="E27" s="222">
        <v>1075776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2"/>
    </row>
    <row r="28" ht="18" customHeight="1" spans="1:15">
      <c r="A28" s="48" t="s">
        <v>136</v>
      </c>
      <c r="B28" s="48" t="s">
        <v>137</v>
      </c>
      <c r="C28" s="221">
        <v>1075776</v>
      </c>
      <c r="D28" s="222">
        <v>1075776</v>
      </c>
      <c r="E28" s="222">
        <v>1075776</v>
      </c>
      <c r="F28" s="222"/>
      <c r="G28" s="222"/>
      <c r="H28" s="222"/>
      <c r="I28" s="222"/>
      <c r="J28" s="222"/>
      <c r="K28" s="222"/>
      <c r="L28" s="222"/>
      <c r="M28" s="222"/>
      <c r="N28" s="221"/>
      <c r="O28" s="222"/>
    </row>
    <row r="29" ht="18" customHeight="1" spans="1:15">
      <c r="A29" s="48" t="s">
        <v>138</v>
      </c>
      <c r="B29" s="48" t="s">
        <v>139</v>
      </c>
      <c r="C29" s="221">
        <v>1075776</v>
      </c>
      <c r="D29" s="222">
        <v>1075776</v>
      </c>
      <c r="E29" s="222">
        <v>1075776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2"/>
    </row>
    <row r="30" ht="21" customHeight="1" spans="1:15">
      <c r="A30" s="223" t="s">
        <v>55</v>
      </c>
      <c r="B30" s="33"/>
      <c r="C30" s="159">
        <v>18066829.6</v>
      </c>
      <c r="D30" s="159">
        <v>17866829.6</v>
      </c>
      <c r="E30" s="159">
        <v>16006100.96</v>
      </c>
      <c r="F30" s="159">
        <v>1860728.64</v>
      </c>
      <c r="G30" s="159"/>
      <c r="H30" s="159"/>
      <c r="I30" s="159">
        <v>200000</v>
      </c>
      <c r="J30" s="159"/>
      <c r="K30" s="159"/>
      <c r="L30" s="159"/>
      <c r="M30" s="159"/>
      <c r="N30" s="159"/>
      <c r="O30" s="159">
        <v>200000</v>
      </c>
    </row>
  </sheetData>
  <mergeCells count="12">
    <mergeCell ref="A2:O2"/>
    <mergeCell ref="A3:O3"/>
    <mergeCell ref="A4:B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7" activePane="bottomLeft" state="frozen"/>
      <selection/>
      <selection pane="bottomLeft" activeCell="B39" sqref="B39"/>
    </sheetView>
  </sheetViews>
  <sheetFormatPr defaultColWidth="8.55454545454545" defaultRowHeight="12.75" customHeight="1" outlineLevelCol="3"/>
  <cols>
    <col min="1" max="4" width="35.5545454545455" style="1" customWidth="1"/>
    <col min="5" max="16384" width="8.55454545454545" style="1"/>
  </cols>
  <sheetData>
    <row r="1" customHeight="1" spans="1:4">
      <c r="A1" s="2"/>
      <c r="B1" s="2"/>
      <c r="C1" s="2"/>
      <c r="D1" s="2"/>
    </row>
    <row r="2" ht="15" customHeight="1" spans="1:4">
      <c r="A2" s="40"/>
      <c r="B2" s="44"/>
      <c r="C2" s="44"/>
      <c r="D2" s="44" t="s">
        <v>140</v>
      </c>
    </row>
    <row r="3" ht="41.25" customHeight="1" spans="1:1">
      <c r="A3" s="39" t="str">
        <f>"2025"&amp;"年部门财政拨款收支预算总表"</f>
        <v>2025年部门财政拨款收支预算总表</v>
      </c>
    </row>
    <row r="4" ht="17.25" customHeight="1" spans="1:4">
      <c r="A4" s="42" t="str">
        <f>"单位名称："&amp;"昆明市西山区育红小学"</f>
        <v>单位名称：昆明市西山区育红小学</v>
      </c>
      <c r="B4" s="205"/>
      <c r="D4" s="44" t="s">
        <v>1</v>
      </c>
    </row>
    <row r="5" ht="17.25" customHeight="1" spans="1:4">
      <c r="A5" s="206" t="s">
        <v>2</v>
      </c>
      <c r="B5" s="207"/>
      <c r="C5" s="206" t="s">
        <v>3</v>
      </c>
      <c r="D5" s="207"/>
    </row>
    <row r="6" ht="18.75" customHeight="1" spans="1:4">
      <c r="A6" s="206" t="s">
        <v>4</v>
      </c>
      <c r="B6" s="206" t="s">
        <v>5</v>
      </c>
      <c r="C6" s="206" t="s">
        <v>6</v>
      </c>
      <c r="D6" s="206" t="s">
        <v>5</v>
      </c>
    </row>
    <row r="7" ht="16.5" customHeight="1" spans="1:4">
      <c r="A7" s="208" t="s">
        <v>141</v>
      </c>
      <c r="B7" s="75">
        <v>17866829.6</v>
      </c>
      <c r="C7" s="208" t="s">
        <v>142</v>
      </c>
      <c r="D7" s="75">
        <v>17866829.6</v>
      </c>
    </row>
    <row r="8" ht="16.5" customHeight="1" spans="1:4">
      <c r="A8" s="208" t="s">
        <v>143</v>
      </c>
      <c r="B8" s="75">
        <v>17866829.6</v>
      </c>
      <c r="C8" s="208" t="s">
        <v>144</v>
      </c>
      <c r="D8" s="75"/>
    </row>
    <row r="9" ht="16.5" customHeight="1" spans="1:4">
      <c r="A9" s="208" t="s">
        <v>145</v>
      </c>
      <c r="B9" s="75"/>
      <c r="C9" s="208" t="s">
        <v>146</v>
      </c>
      <c r="D9" s="75"/>
    </row>
    <row r="10" ht="16.5" customHeight="1" spans="1:4">
      <c r="A10" s="208" t="s">
        <v>147</v>
      </c>
      <c r="B10" s="75"/>
      <c r="C10" s="208" t="s">
        <v>148</v>
      </c>
      <c r="D10" s="75"/>
    </row>
    <row r="11" ht="16.5" customHeight="1" spans="1:4">
      <c r="A11" s="208" t="s">
        <v>149</v>
      </c>
      <c r="B11" s="75"/>
      <c r="C11" s="208" t="s">
        <v>150</v>
      </c>
      <c r="D11" s="75"/>
    </row>
    <row r="12" ht="16.5" customHeight="1" spans="1:4">
      <c r="A12" s="208" t="s">
        <v>143</v>
      </c>
      <c r="B12" s="75"/>
      <c r="C12" s="208" t="s">
        <v>151</v>
      </c>
      <c r="D12" s="75">
        <v>12947057.8</v>
      </c>
    </row>
    <row r="13" ht="16.5" customHeight="1" spans="1:4">
      <c r="A13" s="209" t="s">
        <v>145</v>
      </c>
      <c r="B13" s="75"/>
      <c r="C13" s="64" t="s">
        <v>152</v>
      </c>
      <c r="D13" s="75"/>
    </row>
    <row r="14" ht="16.5" customHeight="1" spans="1:4">
      <c r="A14" s="209" t="s">
        <v>147</v>
      </c>
      <c r="B14" s="75"/>
      <c r="C14" s="64" t="s">
        <v>153</v>
      </c>
      <c r="D14" s="75"/>
    </row>
    <row r="15" ht="16.5" customHeight="1" spans="1:4">
      <c r="A15" s="210"/>
      <c r="B15" s="75"/>
      <c r="C15" s="64" t="s">
        <v>154</v>
      </c>
      <c r="D15" s="75">
        <v>2629470</v>
      </c>
    </row>
    <row r="16" ht="16.5" customHeight="1" spans="1:4">
      <c r="A16" s="210"/>
      <c r="B16" s="75"/>
      <c r="C16" s="64" t="s">
        <v>155</v>
      </c>
      <c r="D16" s="75">
        <v>1214525.8</v>
      </c>
    </row>
    <row r="17" ht="16.5" customHeight="1" spans="1:4">
      <c r="A17" s="210"/>
      <c r="B17" s="75"/>
      <c r="C17" s="64" t="s">
        <v>156</v>
      </c>
      <c r="D17" s="75"/>
    </row>
    <row r="18" ht="16.5" customHeight="1" spans="1:4">
      <c r="A18" s="210"/>
      <c r="B18" s="75"/>
      <c r="C18" s="64" t="s">
        <v>157</v>
      </c>
      <c r="D18" s="75"/>
    </row>
    <row r="19" ht="16.5" customHeight="1" spans="1:4">
      <c r="A19" s="210"/>
      <c r="B19" s="75"/>
      <c r="C19" s="64" t="s">
        <v>158</v>
      </c>
      <c r="D19" s="75"/>
    </row>
    <row r="20" ht="16.5" customHeight="1" spans="1:4">
      <c r="A20" s="210"/>
      <c r="B20" s="75"/>
      <c r="C20" s="64" t="s">
        <v>159</v>
      </c>
      <c r="D20" s="75"/>
    </row>
    <row r="21" ht="16.5" customHeight="1" spans="1:4">
      <c r="A21" s="210"/>
      <c r="B21" s="75"/>
      <c r="C21" s="64" t="s">
        <v>160</v>
      </c>
      <c r="D21" s="75"/>
    </row>
    <row r="22" ht="16.5" customHeight="1" spans="1:4">
      <c r="A22" s="210"/>
      <c r="B22" s="75"/>
      <c r="C22" s="64" t="s">
        <v>161</v>
      </c>
      <c r="D22" s="75"/>
    </row>
    <row r="23" ht="16.5" customHeight="1" spans="1:4">
      <c r="A23" s="210"/>
      <c r="B23" s="75"/>
      <c r="C23" s="64" t="s">
        <v>162</v>
      </c>
      <c r="D23" s="75"/>
    </row>
    <row r="24" ht="16.5" customHeight="1" spans="1:4">
      <c r="A24" s="210"/>
      <c r="B24" s="75"/>
      <c r="C24" s="64" t="s">
        <v>163</v>
      </c>
      <c r="D24" s="75"/>
    </row>
    <row r="25" ht="16.5" customHeight="1" spans="1:4">
      <c r="A25" s="210"/>
      <c r="B25" s="75"/>
      <c r="C25" s="64" t="s">
        <v>164</v>
      </c>
      <c r="D25" s="75"/>
    </row>
    <row r="26" ht="16.5" customHeight="1" spans="1:4">
      <c r="A26" s="210"/>
      <c r="B26" s="75"/>
      <c r="C26" s="64" t="s">
        <v>165</v>
      </c>
      <c r="D26" s="75">
        <v>1075776</v>
      </c>
    </row>
    <row r="27" ht="16.5" customHeight="1" spans="1:4">
      <c r="A27" s="210"/>
      <c r="B27" s="75"/>
      <c r="C27" s="64" t="s">
        <v>166</v>
      </c>
      <c r="D27" s="75"/>
    </row>
    <row r="28" ht="16.5" customHeight="1" spans="1:4">
      <c r="A28" s="210"/>
      <c r="B28" s="75"/>
      <c r="C28" s="64" t="s">
        <v>167</v>
      </c>
      <c r="D28" s="75"/>
    </row>
    <row r="29" ht="16.5" customHeight="1" spans="1:4">
      <c r="A29" s="210"/>
      <c r="B29" s="75"/>
      <c r="C29" s="64" t="s">
        <v>168</v>
      </c>
      <c r="D29" s="75"/>
    </row>
    <row r="30" ht="16.5" customHeight="1" spans="1:4">
      <c r="A30" s="210"/>
      <c r="B30" s="75"/>
      <c r="C30" s="64" t="s">
        <v>169</v>
      </c>
      <c r="D30" s="75"/>
    </row>
    <row r="31" ht="16.5" customHeight="1" spans="1:4">
      <c r="A31" s="210"/>
      <c r="B31" s="75"/>
      <c r="C31" s="64" t="s">
        <v>170</v>
      </c>
      <c r="D31" s="75"/>
    </row>
    <row r="32" ht="16.5" customHeight="1" spans="1:4">
      <c r="A32" s="210"/>
      <c r="B32" s="75"/>
      <c r="C32" s="209" t="s">
        <v>171</v>
      </c>
      <c r="D32" s="75"/>
    </row>
    <row r="33" ht="16.5" customHeight="1" spans="1:4">
      <c r="A33" s="210"/>
      <c r="B33" s="75"/>
      <c r="C33" s="209" t="s">
        <v>172</v>
      </c>
      <c r="D33" s="75"/>
    </row>
    <row r="34" ht="16.5" customHeight="1" spans="1:4">
      <c r="A34" s="210"/>
      <c r="B34" s="75"/>
      <c r="C34" s="29" t="s">
        <v>173</v>
      </c>
      <c r="D34" s="75"/>
    </row>
    <row r="35" ht="15" customHeight="1" spans="1:4">
      <c r="A35" s="211" t="s">
        <v>50</v>
      </c>
      <c r="B35" s="212">
        <v>17866829.6</v>
      </c>
      <c r="C35" s="211" t="s">
        <v>51</v>
      </c>
      <c r="D35" s="212">
        <v>17866829.6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pane ySplit="1" topLeftCell="A4" activePane="bottomLeft" state="frozen"/>
      <selection/>
      <selection pane="bottomLeft" activeCell="E36" sqref="E36"/>
    </sheetView>
  </sheetViews>
  <sheetFormatPr defaultColWidth="9.10909090909091" defaultRowHeight="14.25" customHeight="1" outlineLevelCol="6"/>
  <cols>
    <col min="1" max="1" width="20.1090909090909" style="1" customWidth="1"/>
    <col min="2" max="2" width="44" style="1" customWidth="1"/>
    <col min="3" max="7" width="24.1090909090909" style="1" customWidth="1"/>
    <col min="8" max="16384" width="9.10909090909091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52"/>
      <c r="F2" s="66"/>
      <c r="G2" s="160" t="s">
        <v>174</v>
      </c>
    </row>
    <row r="3" ht="41.25" customHeight="1" spans="1:7">
      <c r="A3" s="135" t="str">
        <f>"2025"&amp;"年一般公共预算支出预算表（按功能科目分类）"</f>
        <v>2025年一般公共预算支出预算表（按功能科目分类）</v>
      </c>
      <c r="B3" s="135"/>
      <c r="C3" s="135"/>
      <c r="D3" s="135"/>
      <c r="E3" s="135"/>
      <c r="F3" s="135"/>
      <c r="G3" s="135"/>
    </row>
    <row r="4" ht="18" customHeight="1" spans="1:7">
      <c r="A4" s="6" t="str">
        <f>"单位名称："&amp;"昆明市西山区育红小学"</f>
        <v>单位名称：昆明市西山区育红小学</v>
      </c>
      <c r="F4" s="131"/>
      <c r="G4" s="160" t="s">
        <v>1</v>
      </c>
    </row>
    <row r="5" ht="20.25" customHeight="1" spans="1:7">
      <c r="A5" s="199" t="s">
        <v>175</v>
      </c>
      <c r="B5" s="200"/>
      <c r="C5" s="136" t="s">
        <v>55</v>
      </c>
      <c r="D5" s="201" t="s">
        <v>74</v>
      </c>
      <c r="E5" s="13"/>
      <c r="F5" s="14"/>
      <c r="G5" s="155" t="s">
        <v>75</v>
      </c>
    </row>
    <row r="6" ht="20.25" customHeight="1" spans="1:7">
      <c r="A6" s="202" t="s">
        <v>71</v>
      </c>
      <c r="B6" s="202" t="s">
        <v>72</v>
      </c>
      <c r="C6" s="20"/>
      <c r="D6" s="141" t="s">
        <v>57</v>
      </c>
      <c r="E6" s="141" t="s">
        <v>176</v>
      </c>
      <c r="F6" s="141" t="s">
        <v>177</v>
      </c>
      <c r="G6" s="157"/>
    </row>
    <row r="7" ht="15" customHeight="1" spans="1:7">
      <c r="A7" s="55" t="s">
        <v>81</v>
      </c>
      <c r="B7" s="55" t="s">
        <v>82</v>
      </c>
      <c r="C7" s="55" t="s">
        <v>83</v>
      </c>
      <c r="D7" s="55" t="s">
        <v>84</v>
      </c>
      <c r="E7" s="55" t="s">
        <v>85</v>
      </c>
      <c r="F7" s="55" t="s">
        <v>86</v>
      </c>
      <c r="G7" s="55" t="s">
        <v>87</v>
      </c>
    </row>
    <row r="8" ht="15" customHeight="1" spans="1:7">
      <c r="A8" s="55" t="s">
        <v>96</v>
      </c>
      <c r="B8" s="55" t="s">
        <v>97</v>
      </c>
      <c r="C8" s="203">
        <v>12947057.8</v>
      </c>
      <c r="D8" s="203">
        <v>11086329.16</v>
      </c>
      <c r="E8" s="203">
        <v>9899325.12</v>
      </c>
      <c r="F8" s="203">
        <v>1187004.04</v>
      </c>
      <c r="G8" s="203">
        <v>1860728.64</v>
      </c>
    </row>
    <row r="9" ht="15" customHeight="1" spans="1:7">
      <c r="A9" s="55" t="s">
        <v>98</v>
      </c>
      <c r="B9" s="55" t="s">
        <v>99</v>
      </c>
      <c r="C9" s="203">
        <v>11200666.8</v>
      </c>
      <c r="D9" s="203">
        <v>11085106.16</v>
      </c>
      <c r="E9" s="203">
        <v>9899325.12</v>
      </c>
      <c r="F9" s="203">
        <v>1185781.04</v>
      </c>
      <c r="G9" s="203">
        <v>115560.64</v>
      </c>
    </row>
    <row r="10" ht="15" customHeight="1" spans="1:7">
      <c r="A10" s="55" t="s">
        <v>100</v>
      </c>
      <c r="B10" s="55" t="s">
        <v>101</v>
      </c>
      <c r="C10" s="203">
        <v>11200666.8</v>
      </c>
      <c r="D10" s="203">
        <v>11085106.16</v>
      </c>
      <c r="E10" s="203">
        <v>9899325.12</v>
      </c>
      <c r="F10" s="203">
        <v>1185781.04</v>
      </c>
      <c r="G10" s="203">
        <v>115560.64</v>
      </c>
    </row>
    <row r="11" ht="15" customHeight="1" spans="1:7">
      <c r="A11" s="55" t="s">
        <v>102</v>
      </c>
      <c r="B11" s="55" t="s">
        <v>103</v>
      </c>
      <c r="C11" s="203">
        <v>1991</v>
      </c>
      <c r="D11" s="203">
        <v>1223</v>
      </c>
      <c r="E11" s="203"/>
      <c r="F11" s="203">
        <v>1223</v>
      </c>
      <c r="G11" s="203">
        <v>768</v>
      </c>
    </row>
    <row r="12" ht="15" customHeight="1" spans="1:7">
      <c r="A12" s="55" t="s">
        <v>104</v>
      </c>
      <c r="B12" s="55" t="s">
        <v>105</v>
      </c>
      <c r="C12" s="203">
        <v>1991</v>
      </c>
      <c r="D12" s="203">
        <v>1223</v>
      </c>
      <c r="E12" s="203"/>
      <c r="F12" s="203">
        <v>1223</v>
      </c>
      <c r="G12" s="203">
        <v>768</v>
      </c>
    </row>
    <row r="13" ht="15" customHeight="1" spans="1:7">
      <c r="A13" s="55" t="s">
        <v>106</v>
      </c>
      <c r="B13" s="55" t="s">
        <v>107</v>
      </c>
      <c r="C13" s="203">
        <v>1744400</v>
      </c>
      <c r="D13" s="203"/>
      <c r="E13" s="203"/>
      <c r="F13" s="203"/>
      <c r="G13" s="203">
        <v>1744400</v>
      </c>
    </row>
    <row r="14" ht="15" customHeight="1" spans="1:7">
      <c r="A14" s="55" t="s">
        <v>108</v>
      </c>
      <c r="B14" s="55" t="s">
        <v>109</v>
      </c>
      <c r="C14" s="203">
        <v>1550000</v>
      </c>
      <c r="D14" s="203"/>
      <c r="E14" s="203"/>
      <c r="F14" s="203"/>
      <c r="G14" s="203">
        <v>1550000</v>
      </c>
    </row>
    <row r="15" ht="15" customHeight="1" spans="1:7">
      <c r="A15" s="55" t="s">
        <v>110</v>
      </c>
      <c r="B15" s="55" t="s">
        <v>111</v>
      </c>
      <c r="C15" s="203">
        <v>194400</v>
      </c>
      <c r="D15" s="203"/>
      <c r="E15" s="203"/>
      <c r="F15" s="203"/>
      <c r="G15" s="203">
        <v>194400</v>
      </c>
    </row>
    <row r="16" ht="15" customHeight="1" spans="1:7">
      <c r="A16" s="55" t="s">
        <v>112</v>
      </c>
      <c r="B16" s="55" t="s">
        <v>113</v>
      </c>
      <c r="C16" s="203">
        <v>2629470</v>
      </c>
      <c r="D16" s="203">
        <v>2629470</v>
      </c>
      <c r="E16" s="203">
        <v>2629470</v>
      </c>
      <c r="F16" s="203"/>
      <c r="G16" s="203"/>
    </row>
    <row r="17" ht="15" customHeight="1" spans="1:7">
      <c r="A17" s="55" t="s">
        <v>114</v>
      </c>
      <c r="B17" s="55" t="s">
        <v>115</v>
      </c>
      <c r="C17" s="203">
        <v>2619780</v>
      </c>
      <c r="D17" s="203">
        <v>2619780</v>
      </c>
      <c r="E17" s="203">
        <v>2619780</v>
      </c>
      <c r="F17" s="203"/>
      <c r="G17" s="203"/>
    </row>
    <row r="18" ht="15" customHeight="1" spans="1:7">
      <c r="A18" s="55" t="s">
        <v>116</v>
      </c>
      <c r="B18" s="55" t="s">
        <v>117</v>
      </c>
      <c r="C18" s="203">
        <v>1130580</v>
      </c>
      <c r="D18" s="203">
        <v>1130580</v>
      </c>
      <c r="E18" s="203">
        <v>1130580</v>
      </c>
      <c r="F18" s="203"/>
      <c r="G18" s="203"/>
    </row>
    <row r="19" ht="15" customHeight="1" spans="1:7">
      <c r="A19" s="55" t="s">
        <v>118</v>
      </c>
      <c r="B19" s="55" t="s">
        <v>119</v>
      </c>
      <c r="C19" s="203">
        <v>1489200</v>
      </c>
      <c r="D19" s="203">
        <v>1489200</v>
      </c>
      <c r="E19" s="203">
        <v>1489200</v>
      </c>
      <c r="F19" s="203"/>
      <c r="G19" s="203"/>
    </row>
    <row r="20" ht="15" customHeight="1" spans="1:7">
      <c r="A20" s="55" t="s">
        <v>120</v>
      </c>
      <c r="B20" s="55" t="s">
        <v>121</v>
      </c>
      <c r="C20" s="203">
        <v>9690</v>
      </c>
      <c r="D20" s="203">
        <v>9690</v>
      </c>
      <c r="E20" s="203">
        <v>9690</v>
      </c>
      <c r="F20" s="203"/>
      <c r="G20" s="203"/>
    </row>
    <row r="21" ht="15" customHeight="1" spans="1:7">
      <c r="A21" s="55" t="s">
        <v>122</v>
      </c>
      <c r="B21" s="55" t="s">
        <v>123</v>
      </c>
      <c r="C21" s="203">
        <v>9690</v>
      </c>
      <c r="D21" s="203">
        <v>9690</v>
      </c>
      <c r="E21" s="203">
        <v>9690</v>
      </c>
      <c r="F21" s="203"/>
      <c r="G21" s="203"/>
    </row>
    <row r="22" ht="15" customHeight="1" spans="1:7">
      <c r="A22" s="55" t="s">
        <v>124</v>
      </c>
      <c r="B22" s="55" t="s">
        <v>125</v>
      </c>
      <c r="C22" s="203">
        <v>1214525.8</v>
      </c>
      <c r="D22" s="203">
        <v>1214525.8</v>
      </c>
      <c r="E22" s="203">
        <v>1214525.8</v>
      </c>
      <c r="F22" s="203"/>
      <c r="G22" s="203"/>
    </row>
    <row r="23" ht="15" customHeight="1" spans="1:7">
      <c r="A23" s="55" t="s">
        <v>126</v>
      </c>
      <c r="B23" s="55" t="s">
        <v>127</v>
      </c>
      <c r="C23" s="203">
        <v>1214525.8</v>
      </c>
      <c r="D23" s="203">
        <v>1214525.8</v>
      </c>
      <c r="E23" s="203">
        <v>1214525.8</v>
      </c>
      <c r="F23" s="203"/>
      <c r="G23" s="203"/>
    </row>
    <row r="24" ht="15" customHeight="1" spans="1:7">
      <c r="A24" s="55" t="s">
        <v>128</v>
      </c>
      <c r="B24" s="55" t="s">
        <v>129</v>
      </c>
      <c r="C24" s="203">
        <v>517680</v>
      </c>
      <c r="D24" s="203">
        <v>517680</v>
      </c>
      <c r="E24" s="203">
        <v>517680</v>
      </c>
      <c r="F24" s="203"/>
      <c r="G24" s="203"/>
    </row>
    <row r="25" ht="15" customHeight="1" spans="1:7">
      <c r="A25" s="55" t="s">
        <v>130</v>
      </c>
      <c r="B25" s="55" t="s">
        <v>131</v>
      </c>
      <c r="C25" s="203">
        <v>605815</v>
      </c>
      <c r="D25" s="203">
        <v>605815</v>
      </c>
      <c r="E25" s="203">
        <v>605815</v>
      </c>
      <c r="F25" s="203"/>
      <c r="G25" s="203"/>
    </row>
    <row r="26" ht="15" customHeight="1" spans="1:7">
      <c r="A26" s="55" t="s">
        <v>132</v>
      </c>
      <c r="B26" s="55" t="s">
        <v>133</v>
      </c>
      <c r="C26" s="203">
        <v>91030.8</v>
      </c>
      <c r="D26" s="203">
        <v>91030.8</v>
      </c>
      <c r="E26" s="203">
        <v>91030.8</v>
      </c>
      <c r="F26" s="203"/>
      <c r="G26" s="203"/>
    </row>
    <row r="27" ht="15" customHeight="1" spans="1:7">
      <c r="A27" s="55" t="s">
        <v>134</v>
      </c>
      <c r="B27" s="55" t="s">
        <v>135</v>
      </c>
      <c r="C27" s="203">
        <v>1075776</v>
      </c>
      <c r="D27" s="203">
        <v>1075776</v>
      </c>
      <c r="E27" s="203">
        <v>1075776</v>
      </c>
      <c r="F27" s="203"/>
      <c r="G27" s="203"/>
    </row>
    <row r="28" ht="15" customHeight="1" spans="1:7">
      <c r="A28" s="55" t="s">
        <v>136</v>
      </c>
      <c r="B28" s="55" t="s">
        <v>137</v>
      </c>
      <c r="C28" s="203">
        <v>1075776</v>
      </c>
      <c r="D28" s="203">
        <v>1075776</v>
      </c>
      <c r="E28" s="203">
        <v>1075776</v>
      </c>
      <c r="F28" s="203"/>
      <c r="G28" s="203"/>
    </row>
    <row r="29" ht="15" customHeight="1" spans="1:7">
      <c r="A29" s="55" t="s">
        <v>138</v>
      </c>
      <c r="B29" s="55" t="s">
        <v>139</v>
      </c>
      <c r="C29" s="203">
        <v>1075776</v>
      </c>
      <c r="D29" s="203">
        <v>1075776</v>
      </c>
      <c r="E29" s="203">
        <v>1075776</v>
      </c>
      <c r="F29" s="203"/>
      <c r="G29" s="203"/>
    </row>
    <row r="30" ht="18" customHeight="1" spans="1:7">
      <c r="A30" s="73" t="s">
        <v>178</v>
      </c>
      <c r="B30" s="204" t="s">
        <v>178</v>
      </c>
      <c r="C30" s="203">
        <v>17866829.6</v>
      </c>
      <c r="D30" s="159">
        <v>16006100.96</v>
      </c>
      <c r="E30" s="159">
        <v>14819096.92</v>
      </c>
      <c r="F30" s="159">
        <v>1187004.04</v>
      </c>
      <c r="G30" s="159">
        <v>1860728.64</v>
      </c>
    </row>
  </sheetData>
  <mergeCells count="6">
    <mergeCell ref="A3:G3"/>
    <mergeCell ref="A5:B5"/>
    <mergeCell ref="D5:F5"/>
    <mergeCell ref="A30:B3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24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10.4454545454545" defaultRowHeight="14.25" customHeight="1" outlineLevelCol="5"/>
  <cols>
    <col min="1" max="6" width="28.1090909090909" style="1" customWidth="1"/>
    <col min="7" max="16384" width="10.445454545454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1"/>
      <c r="B2" s="41"/>
      <c r="C2" s="41"/>
      <c r="D2" s="41"/>
      <c r="E2" s="40"/>
      <c r="F2" s="193" t="s">
        <v>179</v>
      </c>
    </row>
    <row r="3" ht="41.25" customHeight="1" spans="1:6">
      <c r="A3" s="194" t="str">
        <f>"2025"&amp;"年一般公共预算“三公”经费支出预算表"</f>
        <v>2025年一般公共预算“三公”经费支出预算表</v>
      </c>
      <c r="B3" s="41"/>
      <c r="C3" s="41"/>
      <c r="D3" s="41"/>
      <c r="E3" s="40"/>
      <c r="F3" s="41"/>
    </row>
    <row r="4" customHeight="1" spans="1:6">
      <c r="A4" s="195" t="str">
        <f>"单位名称："&amp;"昆明市西山区育红小学"</f>
        <v>单位名称：昆明市西山区育红小学</v>
      </c>
      <c r="B4" s="196"/>
      <c r="D4" s="41"/>
      <c r="E4" s="40"/>
      <c r="F4" s="59" t="s">
        <v>1</v>
      </c>
    </row>
    <row r="5" ht="27" customHeight="1" spans="1:6">
      <c r="A5" s="45" t="s">
        <v>180</v>
      </c>
      <c r="B5" s="45" t="s">
        <v>181</v>
      </c>
      <c r="C5" s="45" t="s">
        <v>182</v>
      </c>
      <c r="D5" s="45"/>
      <c r="E5" s="34"/>
      <c r="F5" s="45" t="s">
        <v>183</v>
      </c>
    </row>
    <row r="6" ht="28.5" customHeight="1" spans="1:6">
      <c r="A6" s="197"/>
      <c r="B6" s="47"/>
      <c r="C6" s="34" t="s">
        <v>57</v>
      </c>
      <c r="D6" s="34" t="s">
        <v>184</v>
      </c>
      <c r="E6" s="34" t="s">
        <v>185</v>
      </c>
      <c r="F6" s="46"/>
    </row>
    <row r="7" ht="17.25" customHeight="1" spans="1:6">
      <c r="A7" s="52" t="s">
        <v>81</v>
      </c>
      <c r="B7" s="52" t="s">
        <v>82</v>
      </c>
      <c r="C7" s="52" t="s">
        <v>83</v>
      </c>
      <c r="D7" s="52" t="s">
        <v>84</v>
      </c>
      <c r="E7" s="52" t="s">
        <v>85</v>
      </c>
      <c r="F7" s="52" t="s">
        <v>86</v>
      </c>
    </row>
    <row r="8" ht="17.25" customHeight="1" spans="1:6">
      <c r="A8" s="75"/>
      <c r="B8" s="75"/>
      <c r="C8" s="75"/>
      <c r="D8" s="75"/>
      <c r="E8" s="75"/>
      <c r="F8" s="75"/>
    </row>
    <row r="9" customHeight="1" spans="1:1">
      <c r="A9" s="1" t="s">
        <v>186</v>
      </c>
    </row>
    <row r="14" customHeight="1" spans="3:3">
      <c r="C14" s="198"/>
    </row>
    <row r="15" customHeight="1" spans="3:3">
      <c r="C15" s="198"/>
    </row>
    <row r="16" customHeight="1" spans="3:3">
      <c r="C16" s="198"/>
    </row>
    <row r="17" customHeight="1" spans="3:3">
      <c r="C17" s="198"/>
    </row>
    <row r="18" customHeight="1" spans="3:3">
      <c r="C18" s="198"/>
    </row>
    <row r="19" customHeight="1" spans="3:3">
      <c r="C19" s="198"/>
    </row>
    <row r="20" customHeight="1" spans="3:3">
      <c r="C20" s="198"/>
    </row>
    <row r="21" customHeight="1" spans="3:3">
      <c r="C21" s="198"/>
    </row>
    <row r="22" customHeight="1" spans="3:3">
      <c r="C22" s="198"/>
    </row>
    <row r="23" customHeight="1" spans="3:3">
      <c r="C23" s="198"/>
    </row>
    <row r="24" customHeight="1" spans="3:3">
      <c r="C24" s="198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workbookViewId="0">
      <pane ySplit="1" topLeftCell="A32" activePane="bottomLeft" state="frozen"/>
      <selection/>
      <selection pane="bottomLeft" activeCell="D5" sqref="D5:D8"/>
    </sheetView>
  </sheetViews>
  <sheetFormatPr defaultColWidth="9.10909090909091" defaultRowHeight="14.25" customHeight="1"/>
  <cols>
    <col min="1" max="2" width="32.8909090909091" customWidth="1"/>
    <col min="3" max="3" width="25.4454545454545" style="1" customWidth="1"/>
    <col min="4" max="4" width="31.3363636363636" customWidth="1"/>
    <col min="5" max="5" width="10.1090909090909" customWidth="1"/>
    <col min="6" max="6" width="17.5545454545455" customWidth="1"/>
    <col min="7" max="7" width="10.3363636363636" customWidth="1"/>
    <col min="8" max="8" width="23" customWidth="1"/>
    <col min="9" max="24" width="18.6636363636364" customWidth="1"/>
  </cols>
  <sheetData>
    <row r="1" customHeight="1" spans="1:24">
      <c r="A1" s="76"/>
      <c r="B1" s="76"/>
      <c r="C1" s="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ht="13.5" customHeight="1" spans="2:24">
      <c r="B2" s="161"/>
      <c r="C2" s="162"/>
      <c r="E2" s="163"/>
      <c r="F2" s="163"/>
      <c r="G2" s="163"/>
      <c r="H2" s="163"/>
      <c r="I2" s="78"/>
      <c r="J2" s="78"/>
      <c r="K2" s="78"/>
      <c r="L2" s="78"/>
      <c r="M2" s="78"/>
      <c r="N2" s="78"/>
      <c r="R2" s="78"/>
      <c r="V2" s="190"/>
      <c r="X2" s="126" t="s">
        <v>187</v>
      </c>
    </row>
    <row r="3" ht="45.75" customHeight="1" spans="1:24">
      <c r="A3" s="80" t="str">
        <f>"2025"&amp;"年部门基本支出预算表"</f>
        <v>2025年部门基本支出预算表</v>
      </c>
      <c r="B3" s="116"/>
      <c r="C3" s="164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16"/>
      <c r="P3" s="116"/>
      <c r="Q3" s="116"/>
      <c r="R3" s="80"/>
      <c r="S3" s="80"/>
      <c r="T3" s="80"/>
      <c r="U3" s="80"/>
      <c r="V3" s="80"/>
      <c r="W3" s="80"/>
      <c r="X3" s="80"/>
    </row>
    <row r="4" ht="18.75" customHeight="1" spans="1:24">
      <c r="A4" s="123" t="str">
        <f>"单位名称："&amp;"昆明市西山区育红小学"</f>
        <v>单位名称：昆明市西山区育红小学</v>
      </c>
      <c r="B4" s="165"/>
      <c r="C4" s="166"/>
      <c r="D4" s="167"/>
      <c r="E4" s="167"/>
      <c r="F4" s="167"/>
      <c r="G4" s="167"/>
      <c r="H4" s="167"/>
      <c r="I4" s="83"/>
      <c r="J4" s="83"/>
      <c r="K4" s="83"/>
      <c r="L4" s="83"/>
      <c r="M4" s="83"/>
      <c r="N4" s="83"/>
      <c r="O4" s="118"/>
      <c r="P4" s="118"/>
      <c r="Q4" s="118"/>
      <c r="R4" s="83"/>
      <c r="V4" s="190"/>
      <c r="X4" s="126" t="s">
        <v>1</v>
      </c>
    </row>
    <row r="5" ht="18" customHeight="1" spans="1:24">
      <c r="A5" s="168" t="s">
        <v>188</v>
      </c>
      <c r="B5" s="168" t="s">
        <v>189</v>
      </c>
      <c r="C5" s="10" t="s">
        <v>190</v>
      </c>
      <c r="D5" s="168" t="s">
        <v>191</v>
      </c>
      <c r="E5" s="168" t="s">
        <v>192</v>
      </c>
      <c r="F5" s="168" t="s">
        <v>193</v>
      </c>
      <c r="G5" s="168" t="s">
        <v>194</v>
      </c>
      <c r="H5" s="168" t="s">
        <v>195</v>
      </c>
      <c r="I5" s="181" t="s">
        <v>196</v>
      </c>
      <c r="J5" s="112" t="s">
        <v>196</v>
      </c>
      <c r="K5" s="112"/>
      <c r="L5" s="112"/>
      <c r="M5" s="112"/>
      <c r="N5" s="112"/>
      <c r="O5" s="182"/>
      <c r="P5" s="182"/>
      <c r="Q5" s="182"/>
      <c r="R5" s="104" t="s">
        <v>61</v>
      </c>
      <c r="S5" s="112" t="s">
        <v>62</v>
      </c>
      <c r="T5" s="112"/>
      <c r="U5" s="112"/>
      <c r="V5" s="112"/>
      <c r="W5" s="112"/>
      <c r="X5" s="113"/>
    </row>
    <row r="6" ht="18" customHeight="1" spans="1:24">
      <c r="A6" s="169"/>
      <c r="B6" s="170"/>
      <c r="C6" s="138"/>
      <c r="D6" s="169"/>
      <c r="E6" s="169"/>
      <c r="F6" s="169"/>
      <c r="G6" s="169"/>
      <c r="H6" s="169"/>
      <c r="I6" s="183" t="s">
        <v>197</v>
      </c>
      <c r="J6" s="181" t="s">
        <v>58</v>
      </c>
      <c r="K6" s="112"/>
      <c r="L6" s="112"/>
      <c r="M6" s="112"/>
      <c r="N6" s="113"/>
      <c r="O6" s="184" t="s">
        <v>198</v>
      </c>
      <c r="P6" s="182"/>
      <c r="Q6" s="191"/>
      <c r="R6" s="168" t="s">
        <v>61</v>
      </c>
      <c r="S6" s="181" t="s">
        <v>62</v>
      </c>
      <c r="T6" s="104" t="s">
        <v>64</v>
      </c>
      <c r="U6" s="112" t="s">
        <v>62</v>
      </c>
      <c r="V6" s="104" t="s">
        <v>66</v>
      </c>
      <c r="W6" s="104" t="s">
        <v>67</v>
      </c>
      <c r="X6" s="192" t="s">
        <v>68</v>
      </c>
    </row>
    <row r="7" ht="19.5" customHeight="1" spans="1:24">
      <c r="A7" s="170"/>
      <c r="B7" s="170"/>
      <c r="C7" s="28"/>
      <c r="D7" s="170"/>
      <c r="E7" s="170"/>
      <c r="F7" s="170"/>
      <c r="G7" s="170"/>
      <c r="H7" s="170"/>
      <c r="I7" s="170"/>
      <c r="J7" s="185" t="s">
        <v>199</v>
      </c>
      <c r="K7" s="168" t="s">
        <v>200</v>
      </c>
      <c r="L7" s="168" t="s">
        <v>201</v>
      </c>
      <c r="M7" s="168" t="s">
        <v>202</v>
      </c>
      <c r="N7" s="168" t="s">
        <v>203</v>
      </c>
      <c r="O7" s="168" t="s">
        <v>58</v>
      </c>
      <c r="P7" s="168" t="s">
        <v>59</v>
      </c>
      <c r="Q7" s="168" t="s">
        <v>60</v>
      </c>
      <c r="R7" s="170"/>
      <c r="S7" s="168" t="s">
        <v>57</v>
      </c>
      <c r="T7" s="168" t="s">
        <v>64</v>
      </c>
      <c r="U7" s="168" t="s">
        <v>204</v>
      </c>
      <c r="V7" s="168" t="s">
        <v>66</v>
      </c>
      <c r="W7" s="168" t="s">
        <v>67</v>
      </c>
      <c r="X7" s="168" t="s">
        <v>68</v>
      </c>
    </row>
    <row r="8" ht="37.5" customHeight="1" spans="1:24">
      <c r="A8" s="171"/>
      <c r="B8" s="94"/>
      <c r="C8" s="172"/>
      <c r="D8" s="171"/>
      <c r="E8" s="171"/>
      <c r="F8" s="171"/>
      <c r="G8" s="171"/>
      <c r="H8" s="171"/>
      <c r="I8" s="171"/>
      <c r="J8" s="186" t="s">
        <v>57</v>
      </c>
      <c r="K8" s="187" t="s">
        <v>205</v>
      </c>
      <c r="L8" s="187" t="s">
        <v>201</v>
      </c>
      <c r="M8" s="187" t="s">
        <v>202</v>
      </c>
      <c r="N8" s="187" t="s">
        <v>203</v>
      </c>
      <c r="O8" s="187" t="s">
        <v>201</v>
      </c>
      <c r="P8" s="187" t="s">
        <v>202</v>
      </c>
      <c r="Q8" s="187" t="s">
        <v>203</v>
      </c>
      <c r="R8" s="187" t="s">
        <v>61</v>
      </c>
      <c r="S8" s="187" t="s">
        <v>57</v>
      </c>
      <c r="T8" s="187" t="s">
        <v>64</v>
      </c>
      <c r="U8" s="187" t="s">
        <v>204</v>
      </c>
      <c r="V8" s="187" t="s">
        <v>66</v>
      </c>
      <c r="W8" s="187" t="s">
        <v>67</v>
      </c>
      <c r="X8" s="187" t="s">
        <v>68</v>
      </c>
    </row>
    <row r="9" customHeight="1" spans="1:24">
      <c r="A9" s="173">
        <v>1</v>
      </c>
      <c r="B9" s="173">
        <v>2</v>
      </c>
      <c r="C9" s="34">
        <v>3</v>
      </c>
      <c r="D9" s="173">
        <v>4</v>
      </c>
      <c r="E9" s="173">
        <v>5</v>
      </c>
      <c r="F9" s="173">
        <v>6</v>
      </c>
      <c r="G9" s="173">
        <v>7</v>
      </c>
      <c r="H9" s="173">
        <v>8</v>
      </c>
      <c r="I9" s="173">
        <v>9</v>
      </c>
      <c r="J9" s="173">
        <v>10</v>
      </c>
      <c r="K9" s="173">
        <v>11</v>
      </c>
      <c r="L9" s="173">
        <v>12</v>
      </c>
      <c r="M9" s="173">
        <v>13</v>
      </c>
      <c r="N9" s="173">
        <v>14</v>
      </c>
      <c r="O9" s="173">
        <v>15</v>
      </c>
      <c r="P9" s="173">
        <v>16</v>
      </c>
      <c r="Q9" s="173">
        <v>17</v>
      </c>
      <c r="R9" s="173">
        <v>18</v>
      </c>
      <c r="S9" s="173">
        <v>19</v>
      </c>
      <c r="T9" s="173">
        <v>20</v>
      </c>
      <c r="U9" s="173">
        <v>21</v>
      </c>
      <c r="V9" s="173">
        <v>22</v>
      </c>
      <c r="W9" s="173">
        <v>23</v>
      </c>
      <c r="X9" s="173">
        <v>24</v>
      </c>
    </row>
    <row r="10" ht="14.4" customHeight="1" spans="1:24">
      <c r="A10" s="173" t="s">
        <v>206</v>
      </c>
      <c r="B10" s="173" t="s">
        <v>69</v>
      </c>
      <c r="C10" s="174" t="s">
        <v>207</v>
      </c>
      <c r="D10" s="173" t="s">
        <v>208</v>
      </c>
      <c r="E10" s="173" t="s">
        <v>100</v>
      </c>
      <c r="F10" s="173" t="s">
        <v>101</v>
      </c>
      <c r="G10" s="173">
        <v>30228</v>
      </c>
      <c r="H10" s="173" t="s">
        <v>208</v>
      </c>
      <c r="I10" s="188">
        <v>64564.56</v>
      </c>
      <c r="J10" s="188">
        <v>64564.56</v>
      </c>
      <c r="K10" s="188"/>
      <c r="L10" s="188"/>
      <c r="M10" s="188">
        <v>64564.56</v>
      </c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</row>
    <row r="11" ht="14.4" customHeight="1" spans="1:24">
      <c r="A11" s="173" t="s">
        <v>206</v>
      </c>
      <c r="B11" s="173" t="s">
        <v>69</v>
      </c>
      <c r="C11" s="174" t="s">
        <v>209</v>
      </c>
      <c r="D11" s="173" t="s">
        <v>210</v>
      </c>
      <c r="E11" s="173" t="s">
        <v>100</v>
      </c>
      <c r="F11" s="173" t="s">
        <v>101</v>
      </c>
      <c r="G11" s="173">
        <v>30199</v>
      </c>
      <c r="H11" s="173" t="s">
        <v>211</v>
      </c>
      <c r="I11" s="188">
        <v>225000</v>
      </c>
      <c r="J11" s="188">
        <v>225000</v>
      </c>
      <c r="K11" s="188"/>
      <c r="L11" s="188"/>
      <c r="M11" s="188">
        <v>225000</v>
      </c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</row>
    <row r="12" ht="14.4" customHeight="1" spans="1:24">
      <c r="A12" s="173" t="s">
        <v>206</v>
      </c>
      <c r="B12" s="173" t="s">
        <v>69</v>
      </c>
      <c r="C12" s="174" t="s">
        <v>212</v>
      </c>
      <c r="D12" s="173" t="s">
        <v>213</v>
      </c>
      <c r="E12" s="173" t="s">
        <v>100</v>
      </c>
      <c r="F12" s="173" t="s">
        <v>101</v>
      </c>
      <c r="G12" s="173">
        <v>30201</v>
      </c>
      <c r="H12" s="173" t="s">
        <v>214</v>
      </c>
      <c r="I12" s="188">
        <v>43800</v>
      </c>
      <c r="J12" s="188">
        <v>43800</v>
      </c>
      <c r="K12" s="188"/>
      <c r="L12" s="188"/>
      <c r="M12" s="188">
        <v>43800</v>
      </c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</row>
    <row r="13" ht="14.4" customHeight="1" spans="1:24">
      <c r="A13" s="173" t="s">
        <v>206</v>
      </c>
      <c r="B13" s="173" t="s">
        <v>69</v>
      </c>
      <c r="C13" s="174" t="s">
        <v>215</v>
      </c>
      <c r="D13" s="173" t="s">
        <v>216</v>
      </c>
      <c r="E13" s="173" t="s">
        <v>100</v>
      </c>
      <c r="F13" s="173" t="s">
        <v>101</v>
      </c>
      <c r="G13" s="173">
        <v>30103</v>
      </c>
      <c r="H13" s="173" t="s">
        <v>217</v>
      </c>
      <c r="I13" s="188">
        <v>2100000</v>
      </c>
      <c r="J13" s="188">
        <v>2100000</v>
      </c>
      <c r="K13" s="188"/>
      <c r="L13" s="188"/>
      <c r="M13" s="188">
        <v>2100000</v>
      </c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</row>
    <row r="14" ht="14.4" customHeight="1" spans="1:24">
      <c r="A14" s="173" t="s">
        <v>206</v>
      </c>
      <c r="B14" s="173" t="s">
        <v>69</v>
      </c>
      <c r="C14" s="175" t="s">
        <v>218</v>
      </c>
      <c r="D14" s="173" t="s">
        <v>216</v>
      </c>
      <c r="E14" s="173" t="s">
        <v>100</v>
      </c>
      <c r="F14" s="173" t="s">
        <v>101</v>
      </c>
      <c r="G14" s="173">
        <v>30107</v>
      </c>
      <c r="H14" s="173" t="s">
        <v>219</v>
      </c>
      <c r="I14" s="188">
        <v>1080000</v>
      </c>
      <c r="J14" s="188">
        <v>1080000</v>
      </c>
      <c r="K14" s="188"/>
      <c r="L14" s="188"/>
      <c r="M14" s="188">
        <v>1080000</v>
      </c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</row>
    <row r="15" ht="14.4" customHeight="1" spans="1:24">
      <c r="A15" s="173" t="s">
        <v>206</v>
      </c>
      <c r="B15" s="173" t="s">
        <v>69</v>
      </c>
      <c r="C15" s="174" t="s">
        <v>220</v>
      </c>
      <c r="D15" s="173" t="s">
        <v>221</v>
      </c>
      <c r="E15" s="173" t="s">
        <v>100</v>
      </c>
      <c r="F15" s="173" t="s">
        <v>101</v>
      </c>
      <c r="G15" s="173">
        <v>30299</v>
      </c>
      <c r="H15" s="173" t="s">
        <v>222</v>
      </c>
      <c r="I15" s="188">
        <v>57256.72</v>
      </c>
      <c r="J15" s="188">
        <v>57256.72</v>
      </c>
      <c r="K15" s="188"/>
      <c r="L15" s="188"/>
      <c r="M15" s="188">
        <v>57256.72</v>
      </c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</row>
    <row r="16" ht="14.4" customHeight="1" spans="1:24">
      <c r="A16" s="173" t="s">
        <v>206</v>
      </c>
      <c r="B16" s="173" t="s">
        <v>69</v>
      </c>
      <c r="C16" s="174" t="s">
        <v>223</v>
      </c>
      <c r="D16" s="173" t="s">
        <v>224</v>
      </c>
      <c r="E16" s="173" t="s">
        <v>100</v>
      </c>
      <c r="F16" s="173" t="s">
        <v>101</v>
      </c>
      <c r="G16" s="173">
        <v>30201</v>
      </c>
      <c r="H16" s="173" t="s">
        <v>214</v>
      </c>
      <c r="I16" s="188">
        <v>135592</v>
      </c>
      <c r="J16" s="188">
        <v>135592</v>
      </c>
      <c r="K16" s="188"/>
      <c r="L16" s="188"/>
      <c r="M16" s="188">
        <v>135592</v>
      </c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</row>
    <row r="17" ht="14.4" customHeight="1" spans="1:24">
      <c r="A17" s="173" t="s">
        <v>206</v>
      </c>
      <c r="B17" s="173" t="s">
        <v>69</v>
      </c>
      <c r="C17" s="175" t="s">
        <v>225</v>
      </c>
      <c r="D17" s="173" t="s">
        <v>224</v>
      </c>
      <c r="E17" s="173" t="s">
        <v>104</v>
      </c>
      <c r="F17" s="173" t="s">
        <v>105</v>
      </c>
      <c r="G17" s="173">
        <v>30201</v>
      </c>
      <c r="H17" s="173" t="s">
        <v>214</v>
      </c>
      <c r="I17" s="188">
        <v>1100.7</v>
      </c>
      <c r="J17" s="188">
        <v>1100.7</v>
      </c>
      <c r="K17" s="188"/>
      <c r="L17" s="188"/>
      <c r="M17" s="188">
        <v>1100.7</v>
      </c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</row>
    <row r="18" ht="14.4" customHeight="1" spans="1:24">
      <c r="A18" s="173" t="s">
        <v>206</v>
      </c>
      <c r="B18" s="173" t="s">
        <v>69</v>
      </c>
      <c r="C18" s="174" t="s">
        <v>223</v>
      </c>
      <c r="D18" s="173" t="s">
        <v>224</v>
      </c>
      <c r="E18" s="173" t="s">
        <v>100</v>
      </c>
      <c r="F18" s="173" t="s">
        <v>101</v>
      </c>
      <c r="G18" s="173">
        <v>30205</v>
      </c>
      <c r="H18" s="173" t="s">
        <v>226</v>
      </c>
      <c r="I18" s="188">
        <v>25000</v>
      </c>
      <c r="J18" s="188">
        <v>25000</v>
      </c>
      <c r="K18" s="188"/>
      <c r="L18" s="188"/>
      <c r="M18" s="188">
        <v>25000</v>
      </c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</row>
    <row r="19" ht="14.4" customHeight="1" spans="1:24">
      <c r="A19" s="173" t="s">
        <v>206</v>
      </c>
      <c r="B19" s="173" t="s">
        <v>69</v>
      </c>
      <c r="C19" s="175" t="s">
        <v>225</v>
      </c>
      <c r="D19" s="173" t="s">
        <v>224</v>
      </c>
      <c r="E19" s="173" t="s">
        <v>100</v>
      </c>
      <c r="F19" s="173" t="s">
        <v>101</v>
      </c>
      <c r="G19" s="173">
        <v>30206</v>
      </c>
      <c r="H19" s="173" t="s">
        <v>227</v>
      </c>
      <c r="I19" s="188">
        <v>50000</v>
      </c>
      <c r="J19" s="188">
        <v>50000</v>
      </c>
      <c r="K19" s="188"/>
      <c r="L19" s="188"/>
      <c r="M19" s="188">
        <v>50000</v>
      </c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</row>
    <row r="20" ht="14.4" customHeight="1" spans="1:24">
      <c r="A20" s="173" t="s">
        <v>206</v>
      </c>
      <c r="B20" s="173" t="s">
        <v>69</v>
      </c>
      <c r="C20" s="174" t="s">
        <v>223</v>
      </c>
      <c r="D20" s="173" t="s">
        <v>224</v>
      </c>
      <c r="E20" s="173" t="s">
        <v>100</v>
      </c>
      <c r="F20" s="173" t="s">
        <v>101</v>
      </c>
      <c r="G20" s="173">
        <v>30213</v>
      </c>
      <c r="H20" s="173" t="s">
        <v>228</v>
      </c>
      <c r="I20" s="188">
        <v>100000</v>
      </c>
      <c r="J20" s="188">
        <v>100000</v>
      </c>
      <c r="K20" s="188"/>
      <c r="L20" s="188"/>
      <c r="M20" s="188">
        <v>100000</v>
      </c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</row>
    <row r="21" ht="14.4" customHeight="1" spans="1:24">
      <c r="A21" s="173" t="s">
        <v>206</v>
      </c>
      <c r="B21" s="173" t="s">
        <v>69</v>
      </c>
      <c r="C21" s="175" t="s">
        <v>225</v>
      </c>
      <c r="D21" s="173" t="s">
        <v>224</v>
      </c>
      <c r="E21" s="173" t="s">
        <v>104</v>
      </c>
      <c r="F21" s="173" t="s">
        <v>105</v>
      </c>
      <c r="G21" s="173">
        <v>30216</v>
      </c>
      <c r="H21" s="173" t="s">
        <v>229</v>
      </c>
      <c r="I21" s="188">
        <v>122.3</v>
      </c>
      <c r="J21" s="188">
        <v>122.3</v>
      </c>
      <c r="K21" s="188"/>
      <c r="L21" s="188"/>
      <c r="M21" s="188">
        <v>122.3</v>
      </c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</row>
    <row r="22" ht="14.4" customHeight="1" spans="1:24">
      <c r="A22" s="173" t="s">
        <v>206</v>
      </c>
      <c r="B22" s="173" t="s">
        <v>69</v>
      </c>
      <c r="C22" s="174" t="s">
        <v>223</v>
      </c>
      <c r="D22" s="173" t="s">
        <v>224</v>
      </c>
      <c r="E22" s="173" t="s">
        <v>100</v>
      </c>
      <c r="F22" s="173" t="s">
        <v>101</v>
      </c>
      <c r="G22" s="173">
        <v>30226</v>
      </c>
      <c r="H22" s="173" t="s">
        <v>230</v>
      </c>
      <c r="I22" s="188">
        <v>97200</v>
      </c>
      <c r="J22" s="188">
        <v>97200</v>
      </c>
      <c r="K22" s="188"/>
      <c r="L22" s="188"/>
      <c r="M22" s="188">
        <v>97200</v>
      </c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</row>
    <row r="23" ht="14.4" customHeight="1" spans="1:24">
      <c r="A23" s="173" t="s">
        <v>206</v>
      </c>
      <c r="B23" s="173" t="s">
        <v>69</v>
      </c>
      <c r="C23" s="175" t="s">
        <v>225</v>
      </c>
      <c r="D23" s="173" t="s">
        <v>224</v>
      </c>
      <c r="E23" s="173" t="s">
        <v>100</v>
      </c>
      <c r="F23" s="173" t="s">
        <v>101</v>
      </c>
      <c r="G23" s="173">
        <v>30227</v>
      </c>
      <c r="H23" s="173" t="s">
        <v>231</v>
      </c>
      <c r="I23" s="188">
        <v>131600</v>
      </c>
      <c r="J23" s="188">
        <v>131600</v>
      </c>
      <c r="K23" s="188"/>
      <c r="L23" s="188"/>
      <c r="M23" s="188">
        <v>131600</v>
      </c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</row>
    <row r="24" ht="14.4" customHeight="1" spans="1:24">
      <c r="A24" s="173" t="s">
        <v>206</v>
      </c>
      <c r="B24" s="173" t="s">
        <v>69</v>
      </c>
      <c r="C24" s="174" t="s">
        <v>232</v>
      </c>
      <c r="D24" s="173" t="s">
        <v>139</v>
      </c>
      <c r="E24" s="173" t="s">
        <v>138</v>
      </c>
      <c r="F24" s="173" t="s">
        <v>139</v>
      </c>
      <c r="G24" s="173">
        <v>30113</v>
      </c>
      <c r="H24" s="173" t="s">
        <v>139</v>
      </c>
      <c r="I24" s="188">
        <v>1075776</v>
      </c>
      <c r="J24" s="188">
        <v>1075776</v>
      </c>
      <c r="K24" s="188"/>
      <c r="L24" s="188"/>
      <c r="M24" s="188">
        <v>1075776</v>
      </c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</row>
    <row r="25" ht="14.4" customHeight="1" spans="1:24">
      <c r="A25" s="173" t="s">
        <v>206</v>
      </c>
      <c r="B25" s="173" t="s">
        <v>69</v>
      </c>
      <c r="C25" s="174" t="s">
        <v>233</v>
      </c>
      <c r="D25" s="173" t="s">
        <v>234</v>
      </c>
      <c r="E25" s="173" t="s">
        <v>100</v>
      </c>
      <c r="F25" s="173" t="s">
        <v>101</v>
      </c>
      <c r="G25" s="173">
        <v>30201</v>
      </c>
      <c r="H25" s="173" t="s">
        <v>214</v>
      </c>
      <c r="I25" s="188">
        <v>4800</v>
      </c>
      <c r="J25" s="188">
        <v>4800</v>
      </c>
      <c r="K25" s="188"/>
      <c r="L25" s="188"/>
      <c r="M25" s="188">
        <v>4800</v>
      </c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</row>
    <row r="26" ht="14.4" customHeight="1" spans="1:24">
      <c r="A26" s="173" t="s">
        <v>206</v>
      </c>
      <c r="B26" s="173" t="s">
        <v>69</v>
      </c>
      <c r="C26" s="175" t="s">
        <v>233</v>
      </c>
      <c r="D26" s="173" t="s">
        <v>234</v>
      </c>
      <c r="E26" s="173" t="s">
        <v>100</v>
      </c>
      <c r="F26" s="173" t="s">
        <v>101</v>
      </c>
      <c r="G26" s="173">
        <v>30216</v>
      </c>
      <c r="H26" s="173" t="s">
        <v>229</v>
      </c>
      <c r="I26" s="188">
        <v>120767.76</v>
      </c>
      <c r="J26" s="188">
        <v>120767.76</v>
      </c>
      <c r="K26" s="188"/>
      <c r="L26" s="188"/>
      <c r="M26" s="188">
        <v>120767.76</v>
      </c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</row>
    <row r="27" ht="14.4" customHeight="1" spans="1:24">
      <c r="A27" s="173" t="s">
        <v>206</v>
      </c>
      <c r="B27" s="173" t="s">
        <v>69</v>
      </c>
      <c r="C27" s="174" t="s">
        <v>233</v>
      </c>
      <c r="D27" s="173" t="s">
        <v>234</v>
      </c>
      <c r="E27" s="173" t="s">
        <v>100</v>
      </c>
      <c r="F27" s="173" t="s">
        <v>101</v>
      </c>
      <c r="G27" s="173">
        <v>30229</v>
      </c>
      <c r="H27" s="173" t="s">
        <v>235</v>
      </c>
      <c r="I27" s="188">
        <v>180000</v>
      </c>
      <c r="J27" s="188">
        <v>180000</v>
      </c>
      <c r="K27" s="188"/>
      <c r="L27" s="188"/>
      <c r="M27" s="188">
        <v>180000</v>
      </c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</row>
    <row r="28" ht="14.4" customHeight="1" spans="1:24">
      <c r="A28" s="173" t="s">
        <v>206</v>
      </c>
      <c r="B28" s="173" t="s">
        <v>69</v>
      </c>
      <c r="C28" s="174" t="s">
        <v>236</v>
      </c>
      <c r="D28" s="173" t="s">
        <v>237</v>
      </c>
      <c r="E28" s="173" t="s">
        <v>116</v>
      </c>
      <c r="F28" s="173" t="s">
        <v>117</v>
      </c>
      <c r="G28" s="173">
        <v>30108</v>
      </c>
      <c r="H28" s="173" t="s">
        <v>238</v>
      </c>
      <c r="I28" s="188">
        <v>1130580</v>
      </c>
      <c r="J28" s="188">
        <v>1130580</v>
      </c>
      <c r="K28" s="188"/>
      <c r="L28" s="188"/>
      <c r="M28" s="188">
        <v>1130580</v>
      </c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</row>
    <row r="29" ht="14.4" customHeight="1" spans="1:24">
      <c r="A29" s="173" t="s">
        <v>206</v>
      </c>
      <c r="B29" s="173" t="s">
        <v>69</v>
      </c>
      <c r="C29" s="175" t="s">
        <v>236</v>
      </c>
      <c r="D29" s="173" t="s">
        <v>237</v>
      </c>
      <c r="E29" s="173" t="s">
        <v>128</v>
      </c>
      <c r="F29" s="173" t="s">
        <v>129</v>
      </c>
      <c r="G29" s="173">
        <v>30110</v>
      </c>
      <c r="H29" s="173" t="s">
        <v>239</v>
      </c>
      <c r="I29" s="188">
        <v>517680</v>
      </c>
      <c r="J29" s="188">
        <v>517680</v>
      </c>
      <c r="K29" s="188"/>
      <c r="L29" s="188"/>
      <c r="M29" s="188">
        <v>517680</v>
      </c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</row>
    <row r="30" ht="14.4" customHeight="1" spans="1:24">
      <c r="A30" s="173" t="s">
        <v>206</v>
      </c>
      <c r="B30" s="173" t="s">
        <v>69</v>
      </c>
      <c r="C30" s="174" t="s">
        <v>236</v>
      </c>
      <c r="D30" s="173" t="s">
        <v>237</v>
      </c>
      <c r="E30" s="173" t="s">
        <v>130</v>
      </c>
      <c r="F30" s="173" t="s">
        <v>131</v>
      </c>
      <c r="G30" s="173">
        <v>30111</v>
      </c>
      <c r="H30" s="173" t="s">
        <v>240</v>
      </c>
      <c r="I30" s="188">
        <v>605815</v>
      </c>
      <c r="J30" s="188">
        <v>605815</v>
      </c>
      <c r="K30" s="188"/>
      <c r="L30" s="188"/>
      <c r="M30" s="188">
        <v>605815</v>
      </c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</row>
    <row r="31" ht="14.4" customHeight="1" spans="1:24">
      <c r="A31" s="173" t="s">
        <v>206</v>
      </c>
      <c r="B31" s="173" t="s">
        <v>69</v>
      </c>
      <c r="C31" s="175" t="s">
        <v>236</v>
      </c>
      <c r="D31" s="173" t="s">
        <v>237</v>
      </c>
      <c r="E31" s="173" t="s">
        <v>100</v>
      </c>
      <c r="F31" s="173" t="s">
        <v>101</v>
      </c>
      <c r="G31" s="173">
        <v>30112</v>
      </c>
      <c r="H31" s="173" t="s">
        <v>241</v>
      </c>
      <c r="I31" s="188">
        <v>23370.12</v>
      </c>
      <c r="J31" s="188">
        <v>23370.12</v>
      </c>
      <c r="K31" s="188"/>
      <c r="L31" s="188"/>
      <c r="M31" s="188">
        <v>23370.12</v>
      </c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</row>
    <row r="32" ht="14.4" customHeight="1" spans="1:24">
      <c r="A32" s="173" t="s">
        <v>206</v>
      </c>
      <c r="B32" s="173" t="s">
        <v>69</v>
      </c>
      <c r="C32" s="174" t="s">
        <v>236</v>
      </c>
      <c r="D32" s="173" t="s">
        <v>237</v>
      </c>
      <c r="E32" s="173" t="s">
        <v>132</v>
      </c>
      <c r="F32" s="173" t="s">
        <v>133</v>
      </c>
      <c r="G32" s="173">
        <v>30112</v>
      </c>
      <c r="H32" s="173" t="s">
        <v>241</v>
      </c>
      <c r="I32" s="188">
        <v>63441</v>
      </c>
      <c r="J32" s="188">
        <v>63441</v>
      </c>
      <c r="K32" s="188"/>
      <c r="L32" s="188"/>
      <c r="M32" s="188">
        <v>63441</v>
      </c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</row>
    <row r="33" ht="14.4" customHeight="1" spans="1:24">
      <c r="A33" s="173" t="s">
        <v>206</v>
      </c>
      <c r="B33" s="173" t="s">
        <v>69</v>
      </c>
      <c r="C33" s="175" t="s">
        <v>236</v>
      </c>
      <c r="D33" s="173" t="s">
        <v>237</v>
      </c>
      <c r="E33" s="173" t="s">
        <v>132</v>
      </c>
      <c r="F33" s="173" t="s">
        <v>133</v>
      </c>
      <c r="G33" s="173">
        <v>30112</v>
      </c>
      <c r="H33" s="173" t="s">
        <v>241</v>
      </c>
      <c r="I33" s="188">
        <v>27589.8</v>
      </c>
      <c r="J33" s="188">
        <v>27589.8</v>
      </c>
      <c r="K33" s="188"/>
      <c r="L33" s="188"/>
      <c r="M33" s="188">
        <v>27589.8</v>
      </c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</row>
    <row r="34" ht="14.4" customHeight="1" spans="1:24">
      <c r="A34" s="173" t="s">
        <v>206</v>
      </c>
      <c r="B34" s="173" t="s">
        <v>69</v>
      </c>
      <c r="C34" s="174" t="s">
        <v>242</v>
      </c>
      <c r="D34" s="173" t="s">
        <v>243</v>
      </c>
      <c r="E34" s="173" t="s">
        <v>118</v>
      </c>
      <c r="F34" s="173" t="s">
        <v>119</v>
      </c>
      <c r="G34" s="173">
        <v>30305</v>
      </c>
      <c r="H34" s="173" t="s">
        <v>244</v>
      </c>
      <c r="I34" s="188">
        <v>438000</v>
      </c>
      <c r="J34" s="188">
        <v>438000</v>
      </c>
      <c r="K34" s="188"/>
      <c r="L34" s="188"/>
      <c r="M34" s="188">
        <v>438000</v>
      </c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</row>
    <row r="35" ht="14.4" customHeight="1" spans="1:24">
      <c r="A35" s="173" t="s">
        <v>206</v>
      </c>
      <c r="B35" s="173" t="s">
        <v>69</v>
      </c>
      <c r="C35" s="174" t="s">
        <v>242</v>
      </c>
      <c r="D35" s="173" t="s">
        <v>243</v>
      </c>
      <c r="E35" s="173" t="s">
        <v>118</v>
      </c>
      <c r="F35" s="173" t="s">
        <v>119</v>
      </c>
      <c r="G35" s="173">
        <v>30305</v>
      </c>
      <c r="H35" s="173" t="s">
        <v>244</v>
      </c>
      <c r="I35" s="188">
        <v>1051200</v>
      </c>
      <c r="J35" s="188">
        <v>1051200</v>
      </c>
      <c r="K35" s="188"/>
      <c r="L35" s="188"/>
      <c r="M35" s="188">
        <v>1051200</v>
      </c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</row>
    <row r="36" ht="14.4" customHeight="1" spans="1:24">
      <c r="A36" s="173" t="s">
        <v>206</v>
      </c>
      <c r="B36" s="173" t="s">
        <v>69</v>
      </c>
      <c r="C36" s="175" t="s">
        <v>245</v>
      </c>
      <c r="D36" s="173" t="s">
        <v>246</v>
      </c>
      <c r="E36" s="173" t="s">
        <v>100</v>
      </c>
      <c r="F36" s="173" t="s">
        <v>101</v>
      </c>
      <c r="G36" s="173">
        <v>30229</v>
      </c>
      <c r="H36" s="173" t="s">
        <v>235</v>
      </c>
      <c r="I36" s="188">
        <v>175200</v>
      </c>
      <c r="J36" s="188">
        <v>175200</v>
      </c>
      <c r="K36" s="188"/>
      <c r="L36" s="188"/>
      <c r="M36" s="188">
        <v>175200</v>
      </c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</row>
    <row r="37" ht="14.4" customHeight="1" spans="1:24">
      <c r="A37" s="173" t="s">
        <v>206</v>
      </c>
      <c r="B37" s="173" t="s">
        <v>69</v>
      </c>
      <c r="C37" s="174" t="s">
        <v>247</v>
      </c>
      <c r="D37" s="173" t="s">
        <v>248</v>
      </c>
      <c r="E37" s="173" t="s">
        <v>122</v>
      </c>
      <c r="F37" s="173" t="s">
        <v>123</v>
      </c>
      <c r="G37" s="173">
        <v>30305</v>
      </c>
      <c r="H37" s="173" t="s">
        <v>244</v>
      </c>
      <c r="I37" s="188">
        <v>9690</v>
      </c>
      <c r="J37" s="188">
        <v>9690</v>
      </c>
      <c r="K37" s="188"/>
      <c r="L37" s="188"/>
      <c r="M37" s="188">
        <v>9690</v>
      </c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</row>
    <row r="38" ht="14.4" customHeight="1" spans="1:24">
      <c r="A38" s="173" t="s">
        <v>206</v>
      </c>
      <c r="B38" s="173" t="s">
        <v>69</v>
      </c>
      <c r="C38" s="174" t="s">
        <v>249</v>
      </c>
      <c r="D38" s="173" t="s">
        <v>250</v>
      </c>
      <c r="E38" s="173" t="s">
        <v>100</v>
      </c>
      <c r="F38" s="173" t="s">
        <v>101</v>
      </c>
      <c r="G38" s="173">
        <v>30101</v>
      </c>
      <c r="H38" s="173" t="s">
        <v>251</v>
      </c>
      <c r="I38" s="188">
        <v>3228228</v>
      </c>
      <c r="J38" s="188">
        <v>3228228</v>
      </c>
      <c r="K38" s="188"/>
      <c r="L38" s="188"/>
      <c r="M38" s="188">
        <v>3228228</v>
      </c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</row>
    <row r="39" ht="14.4" customHeight="1" spans="1:24">
      <c r="A39" s="173" t="s">
        <v>206</v>
      </c>
      <c r="B39" s="173" t="s">
        <v>69</v>
      </c>
      <c r="C39" s="175" t="s">
        <v>252</v>
      </c>
      <c r="D39" s="173" t="s">
        <v>250</v>
      </c>
      <c r="E39" s="173" t="s">
        <v>100</v>
      </c>
      <c r="F39" s="173" t="s">
        <v>101</v>
      </c>
      <c r="G39" s="173">
        <v>30102</v>
      </c>
      <c r="H39" s="173" t="s">
        <v>253</v>
      </c>
      <c r="I39" s="188">
        <v>1243548</v>
      </c>
      <c r="J39" s="188">
        <v>1243548</v>
      </c>
      <c r="K39" s="188"/>
      <c r="L39" s="188"/>
      <c r="M39" s="188">
        <v>1243548</v>
      </c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</row>
    <row r="40" ht="14.4" customHeight="1" spans="1:24">
      <c r="A40" s="173" t="s">
        <v>206</v>
      </c>
      <c r="B40" s="173" t="s">
        <v>69</v>
      </c>
      <c r="C40" s="174" t="s">
        <v>249</v>
      </c>
      <c r="D40" s="173" t="s">
        <v>250</v>
      </c>
      <c r="E40" s="173" t="s">
        <v>100</v>
      </c>
      <c r="F40" s="173" t="s">
        <v>101</v>
      </c>
      <c r="G40" s="173">
        <v>30103</v>
      </c>
      <c r="H40" s="173" t="s">
        <v>217</v>
      </c>
      <c r="I40" s="188">
        <v>269019</v>
      </c>
      <c r="J40" s="188">
        <v>269019</v>
      </c>
      <c r="K40" s="188"/>
      <c r="L40" s="188"/>
      <c r="M40" s="188">
        <v>269019</v>
      </c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</row>
    <row r="41" ht="14.4" customHeight="1" spans="1:24">
      <c r="A41" s="173" t="s">
        <v>206</v>
      </c>
      <c r="B41" s="173" t="s">
        <v>69</v>
      </c>
      <c r="C41" s="175" t="s">
        <v>252</v>
      </c>
      <c r="D41" s="173" t="s">
        <v>250</v>
      </c>
      <c r="E41" s="173" t="s">
        <v>100</v>
      </c>
      <c r="F41" s="173" t="s">
        <v>101</v>
      </c>
      <c r="G41" s="173">
        <v>30107</v>
      </c>
      <c r="H41" s="173" t="s">
        <v>219</v>
      </c>
      <c r="I41" s="188">
        <v>609240</v>
      </c>
      <c r="J41" s="188">
        <v>609240</v>
      </c>
      <c r="K41" s="188"/>
      <c r="L41" s="188"/>
      <c r="M41" s="188">
        <v>609240</v>
      </c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</row>
    <row r="42" ht="14.4" customHeight="1" spans="1:24">
      <c r="A42" s="173" t="s">
        <v>206</v>
      </c>
      <c r="B42" s="173" t="s">
        <v>69</v>
      </c>
      <c r="C42" s="174" t="s">
        <v>249</v>
      </c>
      <c r="D42" s="173" t="s">
        <v>250</v>
      </c>
      <c r="E42" s="173" t="s">
        <v>100</v>
      </c>
      <c r="F42" s="173" t="s">
        <v>101</v>
      </c>
      <c r="G42" s="173">
        <v>30107</v>
      </c>
      <c r="H42" s="173" t="s">
        <v>219</v>
      </c>
      <c r="I42" s="188">
        <v>1120920</v>
      </c>
      <c r="J42" s="188">
        <v>1120920</v>
      </c>
      <c r="K42" s="188"/>
      <c r="L42" s="188"/>
      <c r="M42" s="188">
        <v>1120920</v>
      </c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</row>
    <row r="43" ht="17.25" customHeight="1" spans="1:24">
      <c r="A43" s="176" t="s">
        <v>178</v>
      </c>
      <c r="B43" s="177"/>
      <c r="C43" s="178"/>
      <c r="D43" s="179"/>
      <c r="E43" s="179"/>
      <c r="F43" s="179"/>
      <c r="G43" s="179"/>
      <c r="H43" s="180"/>
      <c r="I43" s="189">
        <v>16006100.96</v>
      </c>
      <c r="J43" s="189">
        <v>16006100.96</v>
      </c>
      <c r="K43" s="189"/>
      <c r="L43" s="189"/>
      <c r="M43" s="189">
        <v>16006100.96</v>
      </c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</row>
  </sheetData>
  <mergeCells count="31">
    <mergeCell ref="A3:X3"/>
    <mergeCell ref="A4:H4"/>
    <mergeCell ref="I5:X5"/>
    <mergeCell ref="J6:N6"/>
    <mergeCell ref="O6:Q6"/>
    <mergeCell ref="S6:X6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workbookViewId="0">
      <pane ySplit="1" topLeftCell="A5" activePane="bottomLeft" state="frozen"/>
      <selection/>
      <selection pane="bottomLeft" activeCell="H14" sqref="H14"/>
    </sheetView>
  </sheetViews>
  <sheetFormatPr defaultColWidth="9.10909090909091" defaultRowHeight="14.25" customHeight="1"/>
  <cols>
    <col min="1" max="1" width="10.3363636363636" style="1" customWidth="1"/>
    <col min="2" max="2" width="21" style="1" customWidth="1"/>
    <col min="3" max="3" width="38" style="1" customWidth="1"/>
    <col min="4" max="4" width="23.8909090909091" style="1" customWidth="1"/>
    <col min="5" max="5" width="11.1090909090909" style="1" customWidth="1"/>
    <col min="6" max="6" width="17.6636363636364" style="1" customWidth="1"/>
    <col min="7" max="7" width="9.89090909090909" style="1" customWidth="1"/>
    <col min="8" max="8" width="17.6636363636364" style="1" customWidth="1"/>
    <col min="9" max="13" width="20" style="1" customWidth="1"/>
    <col min="14" max="14" width="12.3363636363636" style="1" customWidth="1"/>
    <col min="15" max="15" width="12.6636363636364" style="1" customWidth="1"/>
    <col min="16" max="16" width="11.1090909090909" style="1" customWidth="1"/>
    <col min="17" max="21" width="19.8909090909091" style="1" customWidth="1"/>
    <col min="22" max="22" width="20" style="1" customWidth="1"/>
    <col min="23" max="23" width="19.8909090909091" style="1" customWidth="1"/>
    <col min="24" max="16384" width="9.10909090909091" style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52"/>
      <c r="E2" s="3"/>
      <c r="F2" s="3"/>
      <c r="G2" s="3"/>
      <c r="H2" s="3"/>
      <c r="U2" s="152"/>
      <c r="W2" s="160" t="s">
        <v>254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"单位名称："&amp;"昆明市西山区育红小学"</f>
        <v>单位名称：昆明市西山区育红小学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52"/>
      <c r="W4" s="132" t="s">
        <v>1</v>
      </c>
    </row>
    <row r="5" ht="21.75" customHeight="1" spans="1:23">
      <c r="A5" s="10" t="s">
        <v>255</v>
      </c>
      <c r="B5" s="11" t="s">
        <v>190</v>
      </c>
      <c r="C5" s="10" t="s">
        <v>191</v>
      </c>
      <c r="D5" s="10" t="s">
        <v>256</v>
      </c>
      <c r="E5" s="11" t="s">
        <v>192</v>
      </c>
      <c r="F5" s="11" t="s">
        <v>193</v>
      </c>
      <c r="G5" s="11" t="s">
        <v>257</v>
      </c>
      <c r="H5" s="11" t="s">
        <v>258</v>
      </c>
      <c r="I5" s="17" t="s">
        <v>55</v>
      </c>
      <c r="J5" s="12" t="s">
        <v>259</v>
      </c>
      <c r="K5" s="13"/>
      <c r="L5" s="13"/>
      <c r="M5" s="14"/>
      <c r="N5" s="12" t="s">
        <v>198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28"/>
      <c r="C6" s="15"/>
      <c r="D6" s="15"/>
      <c r="E6" s="16"/>
      <c r="F6" s="16"/>
      <c r="G6" s="16"/>
      <c r="H6" s="16"/>
      <c r="I6" s="28"/>
      <c r="J6" s="154" t="s">
        <v>58</v>
      </c>
      <c r="K6" s="155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204</v>
      </c>
      <c r="U6" s="11" t="s">
        <v>66</v>
      </c>
      <c r="V6" s="11" t="s">
        <v>67</v>
      </c>
      <c r="W6" s="11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56" t="s">
        <v>57</v>
      </c>
      <c r="K7" s="15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2" t="s">
        <v>57</v>
      </c>
      <c r="K8" s="62" t="s">
        <v>260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21">
        <v>21</v>
      </c>
      <c r="V9" s="34">
        <v>22</v>
      </c>
      <c r="W9" s="21">
        <v>23</v>
      </c>
    </row>
    <row r="10" ht="21.6" customHeight="1" spans="1:23">
      <c r="A10" s="64" t="s">
        <v>261</v>
      </c>
      <c r="B10" s="153" t="s">
        <v>262</v>
      </c>
      <c r="C10" s="64" t="s">
        <v>263</v>
      </c>
      <c r="D10" s="64" t="s">
        <v>69</v>
      </c>
      <c r="E10" s="64" t="s">
        <v>110</v>
      </c>
      <c r="F10" s="64" t="s">
        <v>111</v>
      </c>
      <c r="G10" s="64" t="s">
        <v>264</v>
      </c>
      <c r="H10" s="64" t="s">
        <v>231</v>
      </c>
      <c r="I10" s="158">
        <v>194400</v>
      </c>
      <c r="J10" s="158">
        <v>194400</v>
      </c>
      <c r="K10" s="158">
        <v>194400</v>
      </c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 ht="21.6" customHeight="1" spans="1:23">
      <c r="A11" s="64" t="s">
        <v>265</v>
      </c>
      <c r="B11" s="153" t="s">
        <v>266</v>
      </c>
      <c r="C11" s="64" t="s">
        <v>267</v>
      </c>
      <c r="D11" s="64" t="s">
        <v>69</v>
      </c>
      <c r="E11" s="64" t="s">
        <v>100</v>
      </c>
      <c r="F11" s="64" t="s">
        <v>101</v>
      </c>
      <c r="G11" s="64" t="s">
        <v>268</v>
      </c>
      <c r="H11" s="64" t="s">
        <v>269</v>
      </c>
      <c r="I11" s="158">
        <v>3000</v>
      </c>
      <c r="J11" s="158">
        <v>3000</v>
      </c>
      <c r="K11" s="158">
        <v>3000</v>
      </c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 ht="21.6" customHeight="1" spans="1:23">
      <c r="A12" s="64" t="s">
        <v>265</v>
      </c>
      <c r="B12" s="153" t="s">
        <v>270</v>
      </c>
      <c r="C12" s="64" t="s">
        <v>267</v>
      </c>
      <c r="D12" s="64" t="s">
        <v>69</v>
      </c>
      <c r="E12" s="64" t="s">
        <v>100</v>
      </c>
      <c r="F12" s="64" t="s">
        <v>101</v>
      </c>
      <c r="G12" s="64" t="s">
        <v>271</v>
      </c>
      <c r="H12" s="64" t="s">
        <v>229</v>
      </c>
      <c r="I12" s="158">
        <v>11096.06</v>
      </c>
      <c r="J12" s="158">
        <v>11096.06</v>
      </c>
      <c r="K12" s="158">
        <v>11096.06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 ht="21.6" customHeight="1" spans="1:23">
      <c r="A13" s="64" t="s">
        <v>265</v>
      </c>
      <c r="B13" s="153" t="s">
        <v>270</v>
      </c>
      <c r="C13" s="64" t="s">
        <v>267</v>
      </c>
      <c r="D13" s="64" t="s">
        <v>69</v>
      </c>
      <c r="E13" s="64" t="s">
        <v>100</v>
      </c>
      <c r="F13" s="64" t="s">
        <v>101</v>
      </c>
      <c r="G13" s="64" t="s">
        <v>272</v>
      </c>
      <c r="H13" s="64" t="s">
        <v>214</v>
      </c>
      <c r="I13" s="158">
        <v>96864.58</v>
      </c>
      <c r="J13" s="158">
        <v>96864.58</v>
      </c>
      <c r="K13" s="158">
        <v>96864.58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 ht="21.6" customHeight="1" spans="1:23">
      <c r="A14" s="64" t="s">
        <v>265</v>
      </c>
      <c r="B14" s="153" t="s">
        <v>273</v>
      </c>
      <c r="C14" s="64" t="s">
        <v>274</v>
      </c>
      <c r="D14" s="64" t="s">
        <v>69</v>
      </c>
      <c r="E14" s="64" t="s">
        <v>100</v>
      </c>
      <c r="F14" s="64" t="s">
        <v>101</v>
      </c>
      <c r="G14" s="64" t="s">
        <v>275</v>
      </c>
      <c r="H14" s="64" t="s">
        <v>276</v>
      </c>
      <c r="I14" s="158">
        <v>4600</v>
      </c>
      <c r="J14" s="158">
        <v>4600</v>
      </c>
      <c r="K14" s="158">
        <v>4600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ht="21.6" customHeight="1" spans="1:23">
      <c r="A15" s="64" t="s">
        <v>277</v>
      </c>
      <c r="B15" s="153" t="s">
        <v>278</v>
      </c>
      <c r="C15" s="64" t="s">
        <v>279</v>
      </c>
      <c r="D15" s="64" t="s">
        <v>69</v>
      </c>
      <c r="E15" s="64" t="s">
        <v>100</v>
      </c>
      <c r="F15" s="64" t="s">
        <v>101</v>
      </c>
      <c r="G15" s="64" t="s">
        <v>280</v>
      </c>
      <c r="H15" s="64" t="s">
        <v>230</v>
      </c>
      <c r="I15" s="158">
        <v>200000</v>
      </c>
      <c r="J15" s="158"/>
      <c r="K15" s="158"/>
      <c r="L15" s="64"/>
      <c r="M15" s="64"/>
      <c r="N15" s="64"/>
      <c r="O15" s="64"/>
      <c r="P15" s="64"/>
      <c r="Q15" s="64"/>
      <c r="R15" s="64">
        <v>200000</v>
      </c>
      <c r="S15" s="64"/>
      <c r="T15" s="64"/>
      <c r="U15" s="64"/>
      <c r="V15" s="64"/>
      <c r="W15" s="64">
        <v>200000</v>
      </c>
    </row>
    <row r="16" ht="21.6" customHeight="1" spans="1:23">
      <c r="A16" s="64" t="s">
        <v>277</v>
      </c>
      <c r="B16" s="153" t="s">
        <v>281</v>
      </c>
      <c r="C16" s="64" t="s">
        <v>282</v>
      </c>
      <c r="D16" s="64" t="s">
        <v>69</v>
      </c>
      <c r="E16" s="64" t="s">
        <v>108</v>
      </c>
      <c r="F16" s="64" t="s">
        <v>109</v>
      </c>
      <c r="G16" s="64" t="s">
        <v>283</v>
      </c>
      <c r="H16" s="64" t="s">
        <v>228</v>
      </c>
      <c r="I16" s="158">
        <v>1550000</v>
      </c>
      <c r="J16" s="158">
        <v>1550000</v>
      </c>
      <c r="K16" s="158">
        <v>1550000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ht="21.6" customHeight="1" spans="1:23">
      <c r="A17" s="64" t="s">
        <v>265</v>
      </c>
      <c r="B17" s="153" t="s">
        <v>284</v>
      </c>
      <c r="C17" s="64" t="s">
        <v>285</v>
      </c>
      <c r="D17" s="64" t="s">
        <v>69</v>
      </c>
      <c r="E17" s="64" t="s">
        <v>104</v>
      </c>
      <c r="F17" s="64" t="s">
        <v>105</v>
      </c>
      <c r="G17" s="64" t="s">
        <v>271</v>
      </c>
      <c r="H17" s="64" t="s">
        <v>229</v>
      </c>
      <c r="I17" s="158">
        <v>76.8</v>
      </c>
      <c r="J17" s="158">
        <v>76.8</v>
      </c>
      <c r="K17" s="158">
        <v>76.8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 ht="21.75" customHeight="1" spans="1:23">
      <c r="A18" s="64" t="s">
        <v>265</v>
      </c>
      <c r="B18" s="153" t="s">
        <v>286</v>
      </c>
      <c r="C18" s="64" t="s">
        <v>285</v>
      </c>
      <c r="D18" s="64" t="s">
        <v>69</v>
      </c>
      <c r="E18" s="64" t="s">
        <v>104</v>
      </c>
      <c r="F18" s="64" t="s">
        <v>105</v>
      </c>
      <c r="G18" s="64" t="s">
        <v>272</v>
      </c>
      <c r="H18" s="64" t="s">
        <v>214</v>
      </c>
      <c r="I18" s="158">
        <v>691.2</v>
      </c>
      <c r="J18" s="158">
        <v>691.2</v>
      </c>
      <c r="K18" s="158">
        <v>691.2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 ht="18.75" customHeight="1" spans="1:23">
      <c r="A19" s="31" t="s">
        <v>178</v>
      </c>
      <c r="B19" s="32"/>
      <c r="C19" s="32"/>
      <c r="D19" s="32"/>
      <c r="E19" s="32"/>
      <c r="F19" s="32"/>
      <c r="G19" s="32"/>
      <c r="H19" s="33"/>
      <c r="I19" s="159">
        <v>2060728.64</v>
      </c>
      <c r="J19" s="159">
        <v>1860728.64</v>
      </c>
      <c r="K19" s="159">
        <v>1860728.64</v>
      </c>
      <c r="L19" s="75"/>
      <c r="M19" s="75"/>
      <c r="N19" s="75"/>
      <c r="O19" s="75"/>
      <c r="P19" s="75"/>
      <c r="Q19" s="75"/>
      <c r="R19" s="75">
        <v>200000</v>
      </c>
      <c r="S19" s="75"/>
      <c r="T19" s="75"/>
      <c r="U19" s="75"/>
      <c r="V19" s="75"/>
      <c r="W19" s="75">
        <v>200000</v>
      </c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6"/>
  <sheetViews>
    <sheetView showZeros="0" topLeftCell="B1" workbookViewId="0">
      <pane ySplit="1" topLeftCell="A2" activePane="bottomLeft" state="frozen"/>
      <selection/>
      <selection pane="bottomLeft" activeCell="C17" sqref="C17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1" customWidth="1"/>
    <col min="7" max="7" width="25.1090909090909" style="1" customWidth="1"/>
    <col min="8" max="8" width="15.5545454545455" style="1" customWidth="1"/>
    <col min="9" max="9" width="13.4454545454545" style="1" customWidth="1"/>
    <col min="10" max="10" width="18.8909090909091" style="1" customWidth="1"/>
    <col min="11" max="16384" width="9.10909090909091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287</v>
      </c>
    </row>
    <row r="3" ht="39.75" customHeight="1" spans="1:10">
      <c r="A3" s="60" t="str">
        <f>"2025"&amp;"年部门项目支出绩效目标表"</f>
        <v>2025年部门项目支出绩效目标表</v>
      </c>
      <c r="B3" s="5"/>
      <c r="C3" s="5"/>
      <c r="D3" s="5"/>
      <c r="E3" s="5"/>
      <c r="F3" s="61"/>
      <c r="G3" s="5"/>
      <c r="H3" s="61"/>
      <c r="I3" s="61"/>
      <c r="J3" s="5"/>
    </row>
    <row r="4" ht="17.25" customHeight="1" spans="1:1">
      <c r="A4" s="6" t="str">
        <f>"单位名称："&amp;"昆明市西山区育红小学"</f>
        <v>单位名称：昆明市西山区育红小学</v>
      </c>
    </row>
    <row r="5" ht="44.25" customHeight="1" spans="1:10">
      <c r="A5" s="62" t="s">
        <v>191</v>
      </c>
      <c r="B5" s="62" t="s">
        <v>288</v>
      </c>
      <c r="C5" s="62" t="s">
        <v>289</v>
      </c>
      <c r="D5" s="62" t="s">
        <v>290</v>
      </c>
      <c r="E5" s="62" t="s">
        <v>291</v>
      </c>
      <c r="F5" s="63" t="s">
        <v>292</v>
      </c>
      <c r="G5" s="62" t="s">
        <v>293</v>
      </c>
      <c r="H5" s="63" t="s">
        <v>294</v>
      </c>
      <c r="I5" s="63" t="s">
        <v>295</v>
      </c>
      <c r="J5" s="62" t="s">
        <v>296</v>
      </c>
    </row>
    <row r="6" ht="18.75" customHeight="1" spans="1:10">
      <c r="A6" s="144">
        <v>1</v>
      </c>
      <c r="B6" s="144">
        <v>2</v>
      </c>
      <c r="C6" s="144">
        <v>3</v>
      </c>
      <c r="D6" s="144">
        <v>4</v>
      </c>
      <c r="E6" s="144">
        <v>5</v>
      </c>
      <c r="F6" s="34">
        <v>6</v>
      </c>
      <c r="G6" s="144">
        <v>7</v>
      </c>
      <c r="H6" s="34">
        <v>8</v>
      </c>
      <c r="I6" s="34">
        <v>9</v>
      </c>
      <c r="J6" s="144">
        <v>10</v>
      </c>
    </row>
    <row r="7" ht="42" customHeight="1" spans="1:10">
      <c r="A7" s="145" t="s">
        <v>274</v>
      </c>
      <c r="B7" s="146" t="s">
        <v>297</v>
      </c>
      <c r="C7" s="147" t="s">
        <v>298</v>
      </c>
      <c r="D7" s="147" t="s">
        <v>299</v>
      </c>
      <c r="E7" s="147" t="s">
        <v>300</v>
      </c>
      <c r="F7" s="147" t="s">
        <v>301</v>
      </c>
      <c r="G7" s="147" t="s">
        <v>88</v>
      </c>
      <c r="H7" s="147" t="s">
        <v>302</v>
      </c>
      <c r="I7" s="147" t="s">
        <v>303</v>
      </c>
      <c r="J7" s="147" t="s">
        <v>304</v>
      </c>
    </row>
    <row r="8" customHeight="1" spans="1:10">
      <c r="A8" s="148"/>
      <c r="B8" s="149"/>
      <c r="C8" s="147" t="s">
        <v>298</v>
      </c>
      <c r="D8" s="147" t="s">
        <v>299</v>
      </c>
      <c r="E8" s="147" t="s">
        <v>305</v>
      </c>
      <c r="F8" s="147" t="s">
        <v>301</v>
      </c>
      <c r="G8" s="147" t="s">
        <v>306</v>
      </c>
      <c r="H8" s="147" t="s">
        <v>302</v>
      </c>
      <c r="I8" s="147" t="s">
        <v>303</v>
      </c>
      <c r="J8" s="147" t="s">
        <v>307</v>
      </c>
    </row>
    <row r="9" customHeight="1" spans="1:10">
      <c r="A9" s="148"/>
      <c r="B9" s="149"/>
      <c r="C9" s="147" t="s">
        <v>298</v>
      </c>
      <c r="D9" s="147" t="s">
        <v>299</v>
      </c>
      <c r="E9" s="147" t="s">
        <v>308</v>
      </c>
      <c r="F9" s="147" t="s">
        <v>301</v>
      </c>
      <c r="G9" s="147" t="s">
        <v>309</v>
      </c>
      <c r="H9" s="147" t="s">
        <v>302</v>
      </c>
      <c r="I9" s="147" t="s">
        <v>303</v>
      </c>
      <c r="J9" s="147" t="s">
        <v>310</v>
      </c>
    </row>
    <row r="10" customHeight="1" spans="1:10">
      <c r="A10" s="148"/>
      <c r="B10" s="149"/>
      <c r="C10" s="147" t="s">
        <v>298</v>
      </c>
      <c r="D10" s="147" t="s">
        <v>299</v>
      </c>
      <c r="E10" s="147" t="s">
        <v>311</v>
      </c>
      <c r="F10" s="147" t="s">
        <v>301</v>
      </c>
      <c r="G10" s="147" t="s">
        <v>312</v>
      </c>
      <c r="H10" s="147" t="s">
        <v>302</v>
      </c>
      <c r="I10" s="147" t="s">
        <v>303</v>
      </c>
      <c r="J10" s="147" t="s">
        <v>313</v>
      </c>
    </row>
    <row r="11" customHeight="1" spans="1:10">
      <c r="A11" s="148"/>
      <c r="B11" s="149"/>
      <c r="C11" s="147" t="s">
        <v>298</v>
      </c>
      <c r="D11" s="147" t="s">
        <v>314</v>
      </c>
      <c r="E11" s="147" t="s">
        <v>315</v>
      </c>
      <c r="F11" s="147" t="s">
        <v>316</v>
      </c>
      <c r="G11" s="147" t="s">
        <v>317</v>
      </c>
      <c r="H11" s="147" t="s">
        <v>318</v>
      </c>
      <c r="I11" s="147" t="s">
        <v>303</v>
      </c>
      <c r="J11" s="147" t="s">
        <v>319</v>
      </c>
    </row>
    <row r="12" customHeight="1" spans="1:10">
      <c r="A12" s="148"/>
      <c r="B12" s="149"/>
      <c r="C12" s="147" t="s">
        <v>298</v>
      </c>
      <c r="D12" s="147" t="s">
        <v>320</v>
      </c>
      <c r="E12" s="147" t="s">
        <v>321</v>
      </c>
      <c r="F12" s="147" t="s">
        <v>316</v>
      </c>
      <c r="G12" s="147" t="s">
        <v>317</v>
      </c>
      <c r="H12" s="147" t="s">
        <v>318</v>
      </c>
      <c r="I12" s="147" t="s">
        <v>303</v>
      </c>
      <c r="J12" s="147" t="s">
        <v>322</v>
      </c>
    </row>
    <row r="13" customHeight="1" spans="1:10">
      <c r="A13" s="148"/>
      <c r="B13" s="149"/>
      <c r="C13" s="147" t="s">
        <v>298</v>
      </c>
      <c r="D13" s="147" t="s">
        <v>320</v>
      </c>
      <c r="E13" s="147" t="s">
        <v>323</v>
      </c>
      <c r="F13" s="147" t="s">
        <v>316</v>
      </c>
      <c r="G13" s="147" t="s">
        <v>317</v>
      </c>
      <c r="H13" s="147" t="s">
        <v>318</v>
      </c>
      <c r="I13" s="147" t="s">
        <v>303</v>
      </c>
      <c r="J13" s="147" t="s">
        <v>324</v>
      </c>
    </row>
    <row r="14" customHeight="1" spans="1:10">
      <c r="A14" s="148"/>
      <c r="B14" s="149"/>
      <c r="C14" s="147" t="s">
        <v>298</v>
      </c>
      <c r="D14" s="147" t="s">
        <v>325</v>
      </c>
      <c r="E14" s="147" t="s">
        <v>326</v>
      </c>
      <c r="F14" s="147" t="s">
        <v>316</v>
      </c>
      <c r="G14" s="147" t="s">
        <v>327</v>
      </c>
      <c r="H14" s="147" t="s">
        <v>328</v>
      </c>
      <c r="I14" s="147" t="s">
        <v>303</v>
      </c>
      <c r="J14" s="147" t="s">
        <v>329</v>
      </c>
    </row>
    <row r="15" customHeight="1" spans="1:10">
      <c r="A15" s="148"/>
      <c r="B15" s="149"/>
      <c r="C15" s="147" t="s">
        <v>330</v>
      </c>
      <c r="D15" s="147" t="s">
        <v>331</v>
      </c>
      <c r="E15" s="147" t="s">
        <v>332</v>
      </c>
      <c r="F15" s="147" t="s">
        <v>316</v>
      </c>
      <c r="G15" s="147" t="s">
        <v>317</v>
      </c>
      <c r="H15" s="147" t="s">
        <v>318</v>
      </c>
      <c r="I15" s="147" t="s">
        <v>303</v>
      </c>
      <c r="J15" s="147" t="s">
        <v>333</v>
      </c>
    </row>
    <row r="16" customHeight="1" spans="1:10">
      <c r="A16" s="148"/>
      <c r="B16" s="149"/>
      <c r="C16" s="147" t="s">
        <v>330</v>
      </c>
      <c r="D16" s="147" t="s">
        <v>331</v>
      </c>
      <c r="E16" s="147" t="s">
        <v>334</v>
      </c>
      <c r="F16" s="147" t="s">
        <v>301</v>
      </c>
      <c r="G16" s="147" t="s">
        <v>335</v>
      </c>
      <c r="H16" s="147" t="s">
        <v>318</v>
      </c>
      <c r="I16" s="147" t="s">
        <v>303</v>
      </c>
      <c r="J16" s="147" t="s">
        <v>336</v>
      </c>
    </row>
    <row r="17" customHeight="1" spans="1:10">
      <c r="A17" s="148"/>
      <c r="B17" s="149"/>
      <c r="C17" s="147" t="s">
        <v>337</v>
      </c>
      <c r="D17" s="147" t="s">
        <v>338</v>
      </c>
      <c r="E17" s="147" t="s">
        <v>339</v>
      </c>
      <c r="F17" s="147" t="s">
        <v>301</v>
      </c>
      <c r="G17" s="147" t="s">
        <v>312</v>
      </c>
      <c r="H17" s="147" t="s">
        <v>318</v>
      </c>
      <c r="I17" s="147" t="s">
        <v>303</v>
      </c>
      <c r="J17" s="147" t="s">
        <v>340</v>
      </c>
    </row>
    <row r="18" customHeight="1" spans="1:10">
      <c r="A18" s="150"/>
      <c r="B18" s="151"/>
      <c r="C18" s="147" t="s">
        <v>337</v>
      </c>
      <c r="D18" s="147" t="s">
        <v>338</v>
      </c>
      <c r="E18" s="147" t="s">
        <v>341</v>
      </c>
      <c r="F18" s="147" t="s">
        <v>301</v>
      </c>
      <c r="G18" s="147" t="s">
        <v>312</v>
      </c>
      <c r="H18" s="147" t="s">
        <v>318</v>
      </c>
      <c r="I18" s="147" t="s">
        <v>303</v>
      </c>
      <c r="J18" s="147" t="s">
        <v>342</v>
      </c>
    </row>
    <row r="19" customHeight="1" spans="1:10">
      <c r="A19" s="145" t="s">
        <v>263</v>
      </c>
      <c r="B19" s="146" t="s">
        <v>343</v>
      </c>
      <c r="C19" s="147" t="s">
        <v>298</v>
      </c>
      <c r="D19" s="147" t="s">
        <v>299</v>
      </c>
      <c r="E19" s="147" t="s">
        <v>344</v>
      </c>
      <c r="F19" s="147" t="s">
        <v>316</v>
      </c>
      <c r="G19" s="147" t="s">
        <v>345</v>
      </c>
      <c r="H19" s="147" t="s">
        <v>346</v>
      </c>
      <c r="I19" s="147" t="s">
        <v>303</v>
      </c>
      <c r="J19" s="147" t="s">
        <v>347</v>
      </c>
    </row>
    <row r="20" customHeight="1" spans="1:10">
      <c r="A20" s="148"/>
      <c r="B20" s="149"/>
      <c r="C20" s="147" t="s">
        <v>298</v>
      </c>
      <c r="D20" s="147" t="s">
        <v>314</v>
      </c>
      <c r="E20" s="147" t="s">
        <v>348</v>
      </c>
      <c r="F20" s="147" t="s">
        <v>316</v>
      </c>
      <c r="G20" s="147" t="s">
        <v>317</v>
      </c>
      <c r="H20" s="147" t="s">
        <v>318</v>
      </c>
      <c r="I20" s="147" t="s">
        <v>303</v>
      </c>
      <c r="J20" s="147" t="s">
        <v>349</v>
      </c>
    </row>
    <row r="21" customHeight="1" spans="1:10">
      <c r="A21" s="148"/>
      <c r="B21" s="149"/>
      <c r="C21" s="147" t="s">
        <v>298</v>
      </c>
      <c r="D21" s="147" t="s">
        <v>314</v>
      </c>
      <c r="E21" s="147" t="s">
        <v>350</v>
      </c>
      <c r="F21" s="147" t="s">
        <v>301</v>
      </c>
      <c r="G21" s="147" t="s">
        <v>317</v>
      </c>
      <c r="H21" s="147" t="s">
        <v>318</v>
      </c>
      <c r="I21" s="147" t="s">
        <v>303</v>
      </c>
      <c r="J21" s="147" t="s">
        <v>351</v>
      </c>
    </row>
    <row r="22" customHeight="1" spans="1:10">
      <c r="A22" s="148"/>
      <c r="B22" s="149"/>
      <c r="C22" s="147" t="s">
        <v>298</v>
      </c>
      <c r="D22" s="147" t="s">
        <v>320</v>
      </c>
      <c r="E22" s="147" t="s">
        <v>352</v>
      </c>
      <c r="F22" s="147" t="s">
        <v>316</v>
      </c>
      <c r="G22" s="147" t="s">
        <v>317</v>
      </c>
      <c r="H22" s="147" t="s">
        <v>318</v>
      </c>
      <c r="I22" s="147" t="s">
        <v>303</v>
      </c>
      <c r="J22" s="147" t="s">
        <v>353</v>
      </c>
    </row>
    <row r="23" customHeight="1" spans="1:10">
      <c r="A23" s="148"/>
      <c r="B23" s="149"/>
      <c r="C23" s="147" t="s">
        <v>330</v>
      </c>
      <c r="D23" s="147" t="s">
        <v>354</v>
      </c>
      <c r="E23" s="147" t="s">
        <v>355</v>
      </c>
      <c r="F23" s="147" t="s">
        <v>316</v>
      </c>
      <c r="G23" s="147" t="s">
        <v>356</v>
      </c>
      <c r="H23" s="147" t="s">
        <v>357</v>
      </c>
      <c r="I23" s="147" t="s">
        <v>303</v>
      </c>
      <c r="J23" s="147" t="s">
        <v>358</v>
      </c>
    </row>
    <row r="24" customHeight="1" spans="1:10">
      <c r="A24" s="148"/>
      <c r="B24" s="149"/>
      <c r="C24" s="147" t="s">
        <v>330</v>
      </c>
      <c r="D24" s="147" t="s">
        <v>354</v>
      </c>
      <c r="E24" s="147" t="s">
        <v>359</v>
      </c>
      <c r="F24" s="147" t="s">
        <v>316</v>
      </c>
      <c r="G24" s="147" t="s">
        <v>360</v>
      </c>
      <c r="H24" s="147" t="s">
        <v>357</v>
      </c>
      <c r="I24" s="147" t="s">
        <v>303</v>
      </c>
      <c r="J24" s="147" t="s">
        <v>358</v>
      </c>
    </row>
    <row r="25" customHeight="1" spans="1:10">
      <c r="A25" s="148"/>
      <c r="B25" s="149"/>
      <c r="C25" s="147" t="s">
        <v>330</v>
      </c>
      <c r="D25" s="147" t="s">
        <v>331</v>
      </c>
      <c r="E25" s="147" t="s">
        <v>361</v>
      </c>
      <c r="F25" s="147" t="s">
        <v>301</v>
      </c>
      <c r="G25" s="147" t="s">
        <v>312</v>
      </c>
      <c r="H25" s="147" t="s">
        <v>318</v>
      </c>
      <c r="I25" s="147" t="s">
        <v>303</v>
      </c>
      <c r="J25" s="147" t="s">
        <v>362</v>
      </c>
    </row>
    <row r="26" customHeight="1" spans="1:10">
      <c r="A26" s="150"/>
      <c r="B26" s="151"/>
      <c r="C26" s="147" t="s">
        <v>337</v>
      </c>
      <c r="D26" s="147" t="s">
        <v>338</v>
      </c>
      <c r="E26" s="147" t="s">
        <v>363</v>
      </c>
      <c r="F26" s="147" t="s">
        <v>301</v>
      </c>
      <c r="G26" s="147" t="s">
        <v>312</v>
      </c>
      <c r="H26" s="147" t="s">
        <v>318</v>
      </c>
      <c r="I26" s="147" t="s">
        <v>303</v>
      </c>
      <c r="J26" s="147" t="s">
        <v>364</v>
      </c>
    </row>
    <row r="27" customHeight="1" spans="1:10">
      <c r="A27" s="145" t="s">
        <v>267</v>
      </c>
      <c r="B27" s="146" t="s">
        <v>365</v>
      </c>
      <c r="C27" s="147" t="s">
        <v>298</v>
      </c>
      <c r="D27" s="147" t="s">
        <v>299</v>
      </c>
      <c r="E27" s="147" t="s">
        <v>366</v>
      </c>
      <c r="F27" s="147" t="s">
        <v>316</v>
      </c>
      <c r="G27" s="147" t="s">
        <v>367</v>
      </c>
      <c r="H27" s="147" t="s">
        <v>302</v>
      </c>
      <c r="I27" s="147" t="s">
        <v>303</v>
      </c>
      <c r="J27" s="147" t="s">
        <v>366</v>
      </c>
    </row>
    <row r="28" customHeight="1" spans="1:10">
      <c r="A28" s="148"/>
      <c r="B28" s="149"/>
      <c r="C28" s="147" t="s">
        <v>298</v>
      </c>
      <c r="D28" s="147" t="s">
        <v>299</v>
      </c>
      <c r="E28" s="147" t="s">
        <v>368</v>
      </c>
      <c r="F28" s="147" t="s">
        <v>316</v>
      </c>
      <c r="G28" s="147" t="s">
        <v>86</v>
      </c>
      <c r="H28" s="147" t="s">
        <v>302</v>
      </c>
      <c r="I28" s="147" t="s">
        <v>303</v>
      </c>
      <c r="J28" s="147" t="s">
        <v>368</v>
      </c>
    </row>
    <row r="29" customHeight="1" spans="1:10">
      <c r="A29" s="148"/>
      <c r="B29" s="149"/>
      <c r="C29" s="147" t="s">
        <v>298</v>
      </c>
      <c r="D29" s="147" t="s">
        <v>314</v>
      </c>
      <c r="E29" s="147" t="s">
        <v>369</v>
      </c>
      <c r="F29" s="147" t="s">
        <v>316</v>
      </c>
      <c r="G29" s="147" t="s">
        <v>317</v>
      </c>
      <c r="H29" s="147" t="s">
        <v>318</v>
      </c>
      <c r="I29" s="147" t="s">
        <v>303</v>
      </c>
      <c r="J29" s="147" t="s">
        <v>369</v>
      </c>
    </row>
    <row r="30" customHeight="1" spans="1:10">
      <c r="A30" s="148"/>
      <c r="B30" s="149"/>
      <c r="C30" s="147" t="s">
        <v>298</v>
      </c>
      <c r="D30" s="147" t="s">
        <v>314</v>
      </c>
      <c r="E30" s="147" t="s">
        <v>370</v>
      </c>
      <c r="F30" s="147" t="s">
        <v>301</v>
      </c>
      <c r="G30" s="147" t="s">
        <v>90</v>
      </c>
      <c r="H30" s="147" t="s">
        <v>318</v>
      </c>
      <c r="I30" s="147" t="s">
        <v>303</v>
      </c>
      <c r="J30" s="147" t="s">
        <v>370</v>
      </c>
    </row>
    <row r="31" customHeight="1" spans="1:10">
      <c r="A31" s="148"/>
      <c r="B31" s="149"/>
      <c r="C31" s="147" t="s">
        <v>298</v>
      </c>
      <c r="D31" s="147" t="s">
        <v>320</v>
      </c>
      <c r="E31" s="147" t="s">
        <v>321</v>
      </c>
      <c r="F31" s="147" t="s">
        <v>316</v>
      </c>
      <c r="G31" s="147" t="s">
        <v>317</v>
      </c>
      <c r="H31" s="147" t="s">
        <v>318</v>
      </c>
      <c r="I31" s="147" t="s">
        <v>303</v>
      </c>
      <c r="J31" s="147" t="s">
        <v>321</v>
      </c>
    </row>
    <row r="32" customHeight="1" spans="1:10">
      <c r="A32" s="148"/>
      <c r="B32" s="149"/>
      <c r="C32" s="147" t="s">
        <v>298</v>
      </c>
      <c r="D32" s="147" t="s">
        <v>325</v>
      </c>
      <c r="E32" s="147" t="s">
        <v>326</v>
      </c>
      <c r="F32" s="147" t="s">
        <v>316</v>
      </c>
      <c r="G32" s="147" t="s">
        <v>371</v>
      </c>
      <c r="H32" s="147" t="s">
        <v>372</v>
      </c>
      <c r="I32" s="147" t="s">
        <v>303</v>
      </c>
      <c r="J32" s="147" t="s">
        <v>373</v>
      </c>
    </row>
    <row r="33" customHeight="1" spans="1:10">
      <c r="A33" s="148"/>
      <c r="B33" s="149"/>
      <c r="C33" s="147" t="s">
        <v>330</v>
      </c>
      <c r="D33" s="147" t="s">
        <v>331</v>
      </c>
      <c r="E33" s="147" t="s">
        <v>334</v>
      </c>
      <c r="F33" s="147" t="s">
        <v>301</v>
      </c>
      <c r="G33" s="147" t="s">
        <v>335</v>
      </c>
      <c r="H33" s="147" t="s">
        <v>318</v>
      </c>
      <c r="I33" s="147" t="s">
        <v>303</v>
      </c>
      <c r="J33" s="147" t="s">
        <v>334</v>
      </c>
    </row>
    <row r="34" customHeight="1" spans="1:10">
      <c r="A34" s="148"/>
      <c r="B34" s="149"/>
      <c r="C34" s="147" t="s">
        <v>330</v>
      </c>
      <c r="D34" s="147" t="s">
        <v>331</v>
      </c>
      <c r="E34" s="147" t="s">
        <v>332</v>
      </c>
      <c r="F34" s="147" t="s">
        <v>316</v>
      </c>
      <c r="G34" s="147" t="s">
        <v>317</v>
      </c>
      <c r="H34" s="147" t="s">
        <v>318</v>
      </c>
      <c r="I34" s="147" t="s">
        <v>303</v>
      </c>
      <c r="J34" s="147" t="s">
        <v>332</v>
      </c>
    </row>
    <row r="35" customHeight="1" spans="1:10">
      <c r="A35" s="148"/>
      <c r="B35" s="149"/>
      <c r="C35" s="147" t="s">
        <v>330</v>
      </c>
      <c r="D35" s="147" t="s">
        <v>374</v>
      </c>
      <c r="E35" s="147" t="s">
        <v>375</v>
      </c>
      <c r="F35" s="147" t="s">
        <v>316</v>
      </c>
      <c r="G35" s="147" t="s">
        <v>89</v>
      </c>
      <c r="H35" s="147" t="s">
        <v>376</v>
      </c>
      <c r="I35" s="147" t="s">
        <v>303</v>
      </c>
      <c r="J35" s="147" t="s">
        <v>375</v>
      </c>
    </row>
    <row r="36" customHeight="1" spans="1:10">
      <c r="A36" s="148"/>
      <c r="B36" s="149"/>
      <c r="C36" s="147" t="s">
        <v>337</v>
      </c>
      <c r="D36" s="147" t="s">
        <v>338</v>
      </c>
      <c r="E36" s="147" t="s">
        <v>377</v>
      </c>
      <c r="F36" s="147" t="s">
        <v>301</v>
      </c>
      <c r="G36" s="147" t="s">
        <v>312</v>
      </c>
      <c r="H36" s="147" t="s">
        <v>318</v>
      </c>
      <c r="I36" s="147" t="s">
        <v>303</v>
      </c>
      <c r="J36" s="147" t="s">
        <v>377</v>
      </c>
    </row>
    <row r="37" customHeight="1" spans="1:10">
      <c r="A37" s="150"/>
      <c r="B37" s="151"/>
      <c r="C37" s="147" t="s">
        <v>337</v>
      </c>
      <c r="D37" s="147" t="s">
        <v>338</v>
      </c>
      <c r="E37" s="147" t="s">
        <v>341</v>
      </c>
      <c r="F37" s="147" t="s">
        <v>301</v>
      </c>
      <c r="G37" s="147" t="s">
        <v>312</v>
      </c>
      <c r="H37" s="147" t="s">
        <v>318</v>
      </c>
      <c r="I37" s="147" t="s">
        <v>303</v>
      </c>
      <c r="J37" s="147" t="s">
        <v>341</v>
      </c>
    </row>
    <row r="38" customHeight="1" spans="1:10">
      <c r="A38" s="145" t="s">
        <v>279</v>
      </c>
      <c r="B38" s="146" t="s">
        <v>378</v>
      </c>
      <c r="C38" s="147" t="s">
        <v>298</v>
      </c>
      <c r="D38" s="147" t="s">
        <v>299</v>
      </c>
      <c r="E38" s="147" t="s">
        <v>379</v>
      </c>
      <c r="F38" s="147" t="s">
        <v>316</v>
      </c>
      <c r="G38" s="147" t="s">
        <v>380</v>
      </c>
      <c r="H38" s="147" t="s">
        <v>302</v>
      </c>
      <c r="I38" s="147" t="s">
        <v>303</v>
      </c>
      <c r="J38" s="147" t="s">
        <v>380</v>
      </c>
    </row>
    <row r="39" customHeight="1" spans="1:10">
      <c r="A39" s="148"/>
      <c r="B39" s="149"/>
      <c r="C39" s="147" t="s">
        <v>330</v>
      </c>
      <c r="D39" s="147" t="s">
        <v>331</v>
      </c>
      <c r="E39" s="147" t="s">
        <v>381</v>
      </c>
      <c r="F39" s="147" t="s">
        <v>316</v>
      </c>
      <c r="G39" s="147" t="s">
        <v>317</v>
      </c>
      <c r="H39" s="147" t="s">
        <v>318</v>
      </c>
      <c r="I39" s="147" t="s">
        <v>303</v>
      </c>
      <c r="J39" s="147" t="s">
        <v>380</v>
      </c>
    </row>
    <row r="40" customHeight="1" spans="1:10">
      <c r="A40" s="150"/>
      <c r="B40" s="151"/>
      <c r="C40" s="147" t="s">
        <v>337</v>
      </c>
      <c r="D40" s="147" t="s">
        <v>338</v>
      </c>
      <c r="E40" s="147" t="s">
        <v>377</v>
      </c>
      <c r="F40" s="147" t="s">
        <v>301</v>
      </c>
      <c r="G40" s="147" t="s">
        <v>312</v>
      </c>
      <c r="H40" s="147" t="s">
        <v>318</v>
      </c>
      <c r="I40" s="147" t="s">
        <v>303</v>
      </c>
      <c r="J40" s="147" t="s">
        <v>377</v>
      </c>
    </row>
    <row r="41" customHeight="1" spans="1:10">
      <c r="A41" s="145" t="s">
        <v>282</v>
      </c>
      <c r="B41" s="146" t="s">
        <v>382</v>
      </c>
      <c r="C41" s="147" t="s">
        <v>298</v>
      </c>
      <c r="D41" s="147" t="s">
        <v>299</v>
      </c>
      <c r="E41" s="147" t="s">
        <v>383</v>
      </c>
      <c r="F41" s="147" t="s">
        <v>301</v>
      </c>
      <c r="G41" s="147" t="s">
        <v>384</v>
      </c>
      <c r="H41" s="147" t="s">
        <v>385</v>
      </c>
      <c r="I41" s="147" t="s">
        <v>303</v>
      </c>
      <c r="J41" s="147" t="s">
        <v>386</v>
      </c>
    </row>
    <row r="42" customHeight="1" spans="1:10">
      <c r="A42" s="148"/>
      <c r="B42" s="149"/>
      <c r="C42" s="147" t="s">
        <v>298</v>
      </c>
      <c r="D42" s="147" t="s">
        <v>299</v>
      </c>
      <c r="E42" s="147" t="s">
        <v>387</v>
      </c>
      <c r="F42" s="147" t="s">
        <v>301</v>
      </c>
      <c r="G42" s="147" t="s">
        <v>317</v>
      </c>
      <c r="H42" s="147" t="s">
        <v>318</v>
      </c>
      <c r="I42" s="147" t="s">
        <v>303</v>
      </c>
      <c r="J42" s="147" t="s">
        <v>388</v>
      </c>
    </row>
    <row r="43" customHeight="1" spans="1:10">
      <c r="A43" s="148"/>
      <c r="B43" s="149"/>
      <c r="C43" s="147" t="s">
        <v>298</v>
      </c>
      <c r="D43" s="147" t="s">
        <v>299</v>
      </c>
      <c r="E43" s="147" t="s">
        <v>383</v>
      </c>
      <c r="F43" s="147" t="s">
        <v>301</v>
      </c>
      <c r="G43" s="147" t="s">
        <v>389</v>
      </c>
      <c r="H43" s="147" t="s">
        <v>390</v>
      </c>
      <c r="I43" s="147" t="s">
        <v>303</v>
      </c>
      <c r="J43" s="147" t="s">
        <v>391</v>
      </c>
    </row>
    <row r="44" customHeight="1" spans="1:10">
      <c r="A44" s="148"/>
      <c r="B44" s="149"/>
      <c r="C44" s="147" t="s">
        <v>298</v>
      </c>
      <c r="D44" s="147" t="s">
        <v>299</v>
      </c>
      <c r="E44" s="147" t="s">
        <v>392</v>
      </c>
      <c r="F44" s="147" t="s">
        <v>301</v>
      </c>
      <c r="G44" s="147" t="s">
        <v>317</v>
      </c>
      <c r="H44" s="147" t="s">
        <v>318</v>
      </c>
      <c r="I44" s="147" t="s">
        <v>303</v>
      </c>
      <c r="J44" s="147" t="s">
        <v>393</v>
      </c>
    </row>
    <row r="45" customHeight="1" spans="1:10">
      <c r="A45" s="148"/>
      <c r="B45" s="149"/>
      <c r="C45" s="147" t="s">
        <v>298</v>
      </c>
      <c r="D45" s="147" t="s">
        <v>314</v>
      </c>
      <c r="E45" s="147" t="s">
        <v>394</v>
      </c>
      <c r="F45" s="147" t="s">
        <v>395</v>
      </c>
      <c r="G45" s="147" t="s">
        <v>396</v>
      </c>
      <c r="H45" s="147" t="s">
        <v>318</v>
      </c>
      <c r="I45" s="147" t="s">
        <v>303</v>
      </c>
      <c r="J45" s="147" t="s">
        <v>397</v>
      </c>
    </row>
    <row r="46" customHeight="1" spans="1:10">
      <c r="A46" s="148"/>
      <c r="B46" s="149"/>
      <c r="C46" s="147" t="s">
        <v>298</v>
      </c>
      <c r="D46" s="147" t="s">
        <v>314</v>
      </c>
      <c r="E46" s="147" t="s">
        <v>398</v>
      </c>
      <c r="F46" s="147" t="s">
        <v>301</v>
      </c>
      <c r="G46" s="147" t="s">
        <v>317</v>
      </c>
      <c r="H46" s="147" t="s">
        <v>318</v>
      </c>
      <c r="I46" s="147" t="s">
        <v>303</v>
      </c>
      <c r="J46" s="147" t="s">
        <v>399</v>
      </c>
    </row>
    <row r="47" customHeight="1" spans="1:10">
      <c r="A47" s="148"/>
      <c r="B47" s="149"/>
      <c r="C47" s="147" t="s">
        <v>298</v>
      </c>
      <c r="D47" s="147" t="s">
        <v>314</v>
      </c>
      <c r="E47" s="147" t="s">
        <v>400</v>
      </c>
      <c r="F47" s="147" t="s">
        <v>395</v>
      </c>
      <c r="G47" s="147" t="s">
        <v>396</v>
      </c>
      <c r="H47" s="147" t="s">
        <v>318</v>
      </c>
      <c r="I47" s="147" t="s">
        <v>303</v>
      </c>
      <c r="J47" s="147" t="s">
        <v>401</v>
      </c>
    </row>
    <row r="48" customHeight="1" spans="1:10">
      <c r="A48" s="148"/>
      <c r="B48" s="149"/>
      <c r="C48" s="147" t="s">
        <v>298</v>
      </c>
      <c r="D48" s="147" t="s">
        <v>320</v>
      </c>
      <c r="E48" s="147" t="s">
        <v>402</v>
      </c>
      <c r="F48" s="147" t="s">
        <v>301</v>
      </c>
      <c r="G48" s="147" t="s">
        <v>317</v>
      </c>
      <c r="H48" s="147" t="s">
        <v>318</v>
      </c>
      <c r="I48" s="147" t="s">
        <v>303</v>
      </c>
      <c r="J48" s="147" t="s">
        <v>403</v>
      </c>
    </row>
    <row r="49" customHeight="1" spans="1:10">
      <c r="A49" s="148"/>
      <c r="B49" s="149"/>
      <c r="C49" s="147" t="s">
        <v>298</v>
      </c>
      <c r="D49" s="147" t="s">
        <v>320</v>
      </c>
      <c r="E49" s="147" t="s">
        <v>404</v>
      </c>
      <c r="F49" s="147" t="s">
        <v>301</v>
      </c>
      <c r="G49" s="147" t="s">
        <v>317</v>
      </c>
      <c r="H49" s="147" t="s">
        <v>318</v>
      </c>
      <c r="I49" s="147" t="s">
        <v>303</v>
      </c>
      <c r="J49" s="147" t="s">
        <v>405</v>
      </c>
    </row>
    <row r="50" customHeight="1" spans="1:10">
      <c r="A50" s="148"/>
      <c r="B50" s="149"/>
      <c r="C50" s="147" t="s">
        <v>298</v>
      </c>
      <c r="D50" s="147" t="s">
        <v>320</v>
      </c>
      <c r="E50" s="147" t="s">
        <v>406</v>
      </c>
      <c r="F50" s="147" t="s">
        <v>395</v>
      </c>
      <c r="G50" s="147" t="s">
        <v>317</v>
      </c>
      <c r="H50" s="147" t="s">
        <v>318</v>
      </c>
      <c r="I50" s="147" t="s">
        <v>303</v>
      </c>
      <c r="J50" s="147" t="s">
        <v>407</v>
      </c>
    </row>
    <row r="51" customHeight="1" spans="1:10">
      <c r="A51" s="148"/>
      <c r="B51" s="149"/>
      <c r="C51" s="147" t="s">
        <v>330</v>
      </c>
      <c r="D51" s="147" t="s">
        <v>331</v>
      </c>
      <c r="E51" s="147" t="s">
        <v>408</v>
      </c>
      <c r="F51" s="147" t="s">
        <v>301</v>
      </c>
      <c r="G51" s="147" t="s">
        <v>317</v>
      </c>
      <c r="H51" s="147" t="s">
        <v>318</v>
      </c>
      <c r="I51" s="147" t="s">
        <v>303</v>
      </c>
      <c r="J51" s="147" t="s">
        <v>409</v>
      </c>
    </row>
    <row r="52" customHeight="1" spans="1:10">
      <c r="A52" s="148"/>
      <c r="B52" s="149"/>
      <c r="C52" s="147" t="s">
        <v>330</v>
      </c>
      <c r="D52" s="147" t="s">
        <v>331</v>
      </c>
      <c r="E52" s="147" t="s">
        <v>410</v>
      </c>
      <c r="F52" s="147" t="s">
        <v>301</v>
      </c>
      <c r="G52" s="147" t="s">
        <v>317</v>
      </c>
      <c r="H52" s="147" t="s">
        <v>318</v>
      </c>
      <c r="I52" s="147" t="s">
        <v>303</v>
      </c>
      <c r="J52" s="147" t="s">
        <v>411</v>
      </c>
    </row>
    <row r="53" customHeight="1" spans="1:10">
      <c r="A53" s="148"/>
      <c r="B53" s="149"/>
      <c r="C53" s="147" t="s">
        <v>330</v>
      </c>
      <c r="D53" s="147" t="s">
        <v>331</v>
      </c>
      <c r="E53" s="147" t="s">
        <v>412</v>
      </c>
      <c r="F53" s="147" t="s">
        <v>301</v>
      </c>
      <c r="G53" s="147" t="s">
        <v>413</v>
      </c>
      <c r="H53" s="147" t="s">
        <v>414</v>
      </c>
      <c r="I53" s="147" t="s">
        <v>303</v>
      </c>
      <c r="J53" s="147" t="s">
        <v>415</v>
      </c>
    </row>
    <row r="54" customHeight="1" spans="1:10">
      <c r="A54" s="148"/>
      <c r="B54" s="149"/>
      <c r="C54" s="147" t="s">
        <v>330</v>
      </c>
      <c r="D54" s="147" t="s">
        <v>374</v>
      </c>
      <c r="E54" s="147" t="s">
        <v>416</v>
      </c>
      <c r="F54" s="147" t="s">
        <v>316</v>
      </c>
      <c r="G54" s="147" t="s">
        <v>417</v>
      </c>
      <c r="H54" s="147" t="s">
        <v>376</v>
      </c>
      <c r="I54" s="147" t="s">
        <v>303</v>
      </c>
      <c r="J54" s="147" t="s">
        <v>418</v>
      </c>
    </row>
    <row r="55" customHeight="1" spans="1:10">
      <c r="A55" s="150"/>
      <c r="B55" s="151"/>
      <c r="C55" s="147" t="s">
        <v>337</v>
      </c>
      <c r="D55" s="147" t="s">
        <v>338</v>
      </c>
      <c r="E55" s="147" t="s">
        <v>419</v>
      </c>
      <c r="F55" s="147" t="s">
        <v>301</v>
      </c>
      <c r="G55" s="147" t="s">
        <v>420</v>
      </c>
      <c r="H55" s="147" t="s">
        <v>318</v>
      </c>
      <c r="I55" s="147" t="s">
        <v>303</v>
      </c>
      <c r="J55" s="147" t="s">
        <v>421</v>
      </c>
    </row>
    <row r="56" customHeight="1" spans="1:10">
      <c r="A56" s="145" t="s">
        <v>285</v>
      </c>
      <c r="B56" s="146" t="s">
        <v>365</v>
      </c>
      <c r="C56" s="147" t="s">
        <v>298</v>
      </c>
      <c r="D56" s="147" t="s">
        <v>299</v>
      </c>
      <c r="E56" s="147" t="s">
        <v>366</v>
      </c>
      <c r="F56" s="147" t="s">
        <v>316</v>
      </c>
      <c r="G56" s="147" t="s">
        <v>367</v>
      </c>
      <c r="H56" s="147" t="s">
        <v>302</v>
      </c>
      <c r="I56" s="147" t="s">
        <v>303</v>
      </c>
      <c r="J56" s="147" t="s">
        <v>366</v>
      </c>
    </row>
    <row r="57" customHeight="1" spans="1:10">
      <c r="A57" s="148"/>
      <c r="B57" s="149"/>
      <c r="C57" s="147" t="s">
        <v>298</v>
      </c>
      <c r="D57" s="147" t="s">
        <v>299</v>
      </c>
      <c r="E57" s="147" t="s">
        <v>368</v>
      </c>
      <c r="F57" s="147" t="s">
        <v>316</v>
      </c>
      <c r="G57" s="147" t="s">
        <v>86</v>
      </c>
      <c r="H57" s="147" t="s">
        <v>302</v>
      </c>
      <c r="I57" s="147" t="s">
        <v>303</v>
      </c>
      <c r="J57" s="147" t="s">
        <v>368</v>
      </c>
    </row>
    <row r="58" customHeight="1" spans="1:10">
      <c r="A58" s="148"/>
      <c r="B58" s="149"/>
      <c r="C58" s="147" t="s">
        <v>298</v>
      </c>
      <c r="D58" s="147" t="s">
        <v>314</v>
      </c>
      <c r="E58" s="147" t="s">
        <v>369</v>
      </c>
      <c r="F58" s="147" t="s">
        <v>316</v>
      </c>
      <c r="G58" s="147" t="s">
        <v>317</v>
      </c>
      <c r="H58" s="147" t="s">
        <v>318</v>
      </c>
      <c r="I58" s="147" t="s">
        <v>303</v>
      </c>
      <c r="J58" s="147" t="s">
        <v>369</v>
      </c>
    </row>
    <row r="59" customHeight="1" spans="1:10">
      <c r="A59" s="148"/>
      <c r="B59" s="149"/>
      <c r="C59" s="147" t="s">
        <v>298</v>
      </c>
      <c r="D59" s="147" t="s">
        <v>314</v>
      </c>
      <c r="E59" s="147" t="s">
        <v>370</v>
      </c>
      <c r="F59" s="147" t="s">
        <v>301</v>
      </c>
      <c r="G59" s="147" t="s">
        <v>90</v>
      </c>
      <c r="H59" s="147" t="s">
        <v>318</v>
      </c>
      <c r="I59" s="147" t="s">
        <v>303</v>
      </c>
      <c r="J59" s="147" t="s">
        <v>370</v>
      </c>
    </row>
    <row r="60" customHeight="1" spans="1:10">
      <c r="A60" s="148"/>
      <c r="B60" s="149"/>
      <c r="C60" s="147" t="s">
        <v>298</v>
      </c>
      <c r="D60" s="147" t="s">
        <v>320</v>
      </c>
      <c r="E60" s="147" t="s">
        <v>321</v>
      </c>
      <c r="F60" s="147" t="s">
        <v>316</v>
      </c>
      <c r="G60" s="147" t="s">
        <v>317</v>
      </c>
      <c r="H60" s="147" t="s">
        <v>318</v>
      </c>
      <c r="I60" s="147" t="s">
        <v>303</v>
      </c>
      <c r="J60" s="147" t="s">
        <v>321</v>
      </c>
    </row>
    <row r="61" customHeight="1" spans="1:10">
      <c r="A61" s="148"/>
      <c r="B61" s="149"/>
      <c r="C61" s="147" t="s">
        <v>298</v>
      </c>
      <c r="D61" s="147" t="s">
        <v>325</v>
      </c>
      <c r="E61" s="147" t="s">
        <v>326</v>
      </c>
      <c r="F61" s="147" t="s">
        <v>316</v>
      </c>
      <c r="G61" s="147" t="s">
        <v>371</v>
      </c>
      <c r="H61" s="147" t="s">
        <v>372</v>
      </c>
      <c r="I61" s="147" t="s">
        <v>303</v>
      </c>
      <c r="J61" s="147" t="s">
        <v>373</v>
      </c>
    </row>
    <row r="62" customHeight="1" spans="1:10">
      <c r="A62" s="148"/>
      <c r="B62" s="149"/>
      <c r="C62" s="147" t="s">
        <v>330</v>
      </c>
      <c r="D62" s="147" t="s">
        <v>331</v>
      </c>
      <c r="E62" s="147" t="s">
        <v>334</v>
      </c>
      <c r="F62" s="147" t="s">
        <v>301</v>
      </c>
      <c r="G62" s="147" t="s">
        <v>335</v>
      </c>
      <c r="H62" s="147" t="s">
        <v>318</v>
      </c>
      <c r="I62" s="147" t="s">
        <v>303</v>
      </c>
      <c r="J62" s="147" t="s">
        <v>334</v>
      </c>
    </row>
    <row r="63" customHeight="1" spans="1:10">
      <c r="A63" s="148"/>
      <c r="B63" s="149"/>
      <c r="C63" s="147" t="s">
        <v>330</v>
      </c>
      <c r="D63" s="147" t="s">
        <v>331</v>
      </c>
      <c r="E63" s="147" t="s">
        <v>332</v>
      </c>
      <c r="F63" s="147" t="s">
        <v>316</v>
      </c>
      <c r="G63" s="147" t="s">
        <v>317</v>
      </c>
      <c r="H63" s="147" t="s">
        <v>318</v>
      </c>
      <c r="I63" s="147" t="s">
        <v>303</v>
      </c>
      <c r="J63" s="147" t="s">
        <v>332</v>
      </c>
    </row>
    <row r="64" customHeight="1" spans="1:10">
      <c r="A64" s="148"/>
      <c r="B64" s="149"/>
      <c r="C64" s="147" t="s">
        <v>330</v>
      </c>
      <c r="D64" s="147" t="s">
        <v>374</v>
      </c>
      <c r="E64" s="147" t="s">
        <v>375</v>
      </c>
      <c r="F64" s="147" t="s">
        <v>316</v>
      </c>
      <c r="G64" s="147" t="s">
        <v>89</v>
      </c>
      <c r="H64" s="147" t="s">
        <v>376</v>
      </c>
      <c r="I64" s="147" t="s">
        <v>303</v>
      </c>
      <c r="J64" s="147" t="s">
        <v>375</v>
      </c>
    </row>
    <row r="65" customHeight="1" spans="1:10">
      <c r="A65" s="148"/>
      <c r="B65" s="149"/>
      <c r="C65" s="147" t="s">
        <v>337</v>
      </c>
      <c r="D65" s="147" t="s">
        <v>338</v>
      </c>
      <c r="E65" s="147" t="s">
        <v>377</v>
      </c>
      <c r="F65" s="147" t="s">
        <v>301</v>
      </c>
      <c r="G65" s="147" t="s">
        <v>312</v>
      </c>
      <c r="H65" s="147" t="s">
        <v>318</v>
      </c>
      <c r="I65" s="147" t="s">
        <v>303</v>
      </c>
      <c r="J65" s="147" t="s">
        <v>377</v>
      </c>
    </row>
    <row r="66" customHeight="1" spans="1:10">
      <c r="A66" s="150"/>
      <c r="B66" s="151"/>
      <c r="C66" s="147" t="s">
        <v>337</v>
      </c>
      <c r="D66" s="147" t="s">
        <v>338</v>
      </c>
      <c r="E66" s="147" t="s">
        <v>341</v>
      </c>
      <c r="F66" s="147" t="s">
        <v>301</v>
      </c>
      <c r="G66" s="147" t="s">
        <v>312</v>
      </c>
      <c r="H66" s="147" t="s">
        <v>318</v>
      </c>
      <c r="I66" s="147" t="s">
        <v>303</v>
      </c>
      <c r="J66" s="147" t="s">
        <v>341</v>
      </c>
    </row>
  </sheetData>
  <mergeCells count="14">
    <mergeCell ref="A3:J3"/>
    <mergeCell ref="A4:H4"/>
    <mergeCell ref="A7:A18"/>
    <mergeCell ref="A19:A26"/>
    <mergeCell ref="A27:A37"/>
    <mergeCell ref="A38:A40"/>
    <mergeCell ref="A41:A55"/>
    <mergeCell ref="A56:A66"/>
    <mergeCell ref="B7:B18"/>
    <mergeCell ref="B19:B26"/>
    <mergeCell ref="B27:B37"/>
    <mergeCell ref="B38:B40"/>
    <mergeCell ref="B41:B55"/>
    <mergeCell ref="B56:B6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0909090909091" defaultRowHeight="14.25" customHeight="1" outlineLevelCol="5"/>
  <cols>
    <col min="1" max="1" width="32.1090909090909" style="1" customWidth="1"/>
    <col min="2" max="2" width="20.6636363636364" style="1" customWidth="1"/>
    <col min="3" max="3" width="32.1090909090909" style="1" customWidth="1"/>
    <col min="4" max="4" width="27.6636363636364" style="1" customWidth="1"/>
    <col min="5" max="6" width="36.6636363636364" style="1" customWidth="1"/>
    <col min="7" max="16384" width="9.10909090909091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9"/>
      <c r="B2" s="130"/>
      <c r="C2" s="129"/>
      <c r="D2" s="131"/>
      <c r="E2" s="131"/>
      <c r="F2" s="132" t="s">
        <v>422</v>
      </c>
    </row>
    <row r="3" ht="42" customHeight="1" spans="1:6">
      <c r="A3" s="133" t="str">
        <f>"2025"&amp;"年部门政府性基金预算支出预算表"</f>
        <v>2025年部门政府性基金预算支出预算表</v>
      </c>
      <c r="B3" s="133" t="s">
        <v>423</v>
      </c>
      <c r="C3" s="134"/>
      <c r="D3" s="135"/>
      <c r="E3" s="135"/>
      <c r="F3" s="135"/>
    </row>
    <row r="4" ht="13.5" customHeight="1" spans="1:6">
      <c r="A4" s="6" t="str">
        <f>"单位名称："&amp;"昆明市西山区育红小学"</f>
        <v>单位名称：昆明市西山区育红小学</v>
      </c>
      <c r="B4" s="6" t="s">
        <v>424</v>
      </c>
      <c r="C4" s="129"/>
      <c r="D4" s="131"/>
      <c r="E4" s="131"/>
      <c r="F4" s="132" t="s">
        <v>1</v>
      </c>
    </row>
    <row r="5" ht="19.5" customHeight="1" spans="1:6">
      <c r="A5" s="136" t="s">
        <v>189</v>
      </c>
      <c r="B5" s="137" t="s">
        <v>71</v>
      </c>
      <c r="C5" s="136" t="s">
        <v>72</v>
      </c>
      <c r="D5" s="12" t="s">
        <v>425</v>
      </c>
      <c r="E5" s="13"/>
      <c r="F5" s="14"/>
    </row>
    <row r="6" ht="18.75" customHeight="1" spans="1:6">
      <c r="A6" s="138"/>
      <c r="B6" s="139"/>
      <c r="C6" s="138"/>
      <c r="D6" s="17" t="s">
        <v>55</v>
      </c>
      <c r="E6" s="12" t="s">
        <v>74</v>
      </c>
      <c r="F6" s="17" t="s">
        <v>75</v>
      </c>
    </row>
    <row r="7" ht="18.75" customHeight="1" spans="1:6">
      <c r="A7" s="63">
        <v>1</v>
      </c>
      <c r="B7" s="140" t="s">
        <v>82</v>
      </c>
      <c r="C7" s="63">
        <v>3</v>
      </c>
      <c r="D7" s="141">
        <v>4</v>
      </c>
      <c r="E7" s="141">
        <v>5</v>
      </c>
      <c r="F7" s="141">
        <v>6</v>
      </c>
    </row>
    <row r="8" ht="21" customHeight="1" spans="1:6">
      <c r="A8" s="22"/>
      <c r="B8" s="22"/>
      <c r="C8" s="22"/>
      <c r="D8" s="75"/>
      <c r="E8" s="75"/>
      <c r="F8" s="75"/>
    </row>
    <row r="9" ht="21" customHeight="1" spans="1:6">
      <c r="A9" s="22"/>
      <c r="B9" s="22"/>
      <c r="C9" s="22"/>
      <c r="D9" s="75"/>
      <c r="E9" s="75"/>
      <c r="F9" s="75"/>
    </row>
    <row r="10" ht="18.75" customHeight="1" spans="1:6">
      <c r="A10" s="142" t="s">
        <v>178</v>
      </c>
      <c r="B10" s="142" t="s">
        <v>178</v>
      </c>
      <c r="C10" s="143" t="s">
        <v>178</v>
      </c>
      <c r="D10" s="75"/>
      <c r="E10" s="75"/>
      <c r="F10" s="75"/>
    </row>
    <row r="12" customHeight="1" spans="1:1">
      <c r="A12" s="1" t="s">
        <v>426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D1" workbookViewId="0">
      <pane ySplit="1" topLeftCell="A2" activePane="bottomLeft" state="frozen"/>
      <selection/>
      <selection pane="bottomLeft" activeCell="A11" sqref="A11:S11"/>
    </sheetView>
  </sheetViews>
  <sheetFormatPr defaultColWidth="9.10909090909091" defaultRowHeight="14.25" customHeight="1"/>
  <cols>
    <col min="1" max="2" width="32.5545454545455" customWidth="1"/>
    <col min="3" max="3" width="41.1090909090909" customWidth="1"/>
    <col min="4" max="4" width="21.6636363636364" customWidth="1"/>
    <col min="5" max="5" width="35.3363636363636" customWidth="1"/>
    <col min="6" max="6" width="7.66363636363636" customWidth="1"/>
    <col min="7" max="7" width="11.1090909090909" customWidth="1"/>
    <col min="8" max="8" width="13.3363636363636" customWidth="1"/>
    <col min="9" max="18" width="20" customWidth="1"/>
    <col min="19" max="19" width="19.8909090909091" customWidth="1"/>
  </cols>
  <sheetData>
    <row r="1" customHeight="1" spans="1:19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ht="15.75" customHeight="1" spans="2:19">
      <c r="B2" s="78"/>
      <c r="C2" s="78"/>
      <c r="R2" s="126"/>
      <c r="S2" s="126" t="s">
        <v>427</v>
      </c>
    </row>
    <row r="3" ht="41.25" customHeight="1" spans="1:19">
      <c r="A3" s="79" t="str">
        <f>"2025"&amp;"年部门政府采购预算表"</f>
        <v>2025年部门政府采购预算表</v>
      </c>
      <c r="B3" s="80"/>
      <c r="C3" s="80"/>
      <c r="D3" s="116"/>
      <c r="E3" s="116"/>
      <c r="F3" s="116"/>
      <c r="G3" s="116"/>
      <c r="H3" s="116"/>
      <c r="I3" s="116"/>
      <c r="J3" s="116"/>
      <c r="K3" s="116"/>
      <c r="L3" s="116"/>
      <c r="M3" s="80"/>
      <c r="N3" s="116"/>
      <c r="O3" s="116"/>
      <c r="P3" s="80"/>
      <c r="Q3" s="116"/>
      <c r="R3" s="80"/>
      <c r="S3" s="80"/>
    </row>
    <row r="4" ht="18.75" customHeight="1" spans="1:19">
      <c r="A4" s="117" t="str">
        <f>"单位名称："&amp;"昆明市西山区育红小学"</f>
        <v>单位名称：昆明市西山区育红小学</v>
      </c>
      <c r="B4" s="83"/>
      <c r="C4" s="83"/>
      <c r="D4" s="118"/>
      <c r="E4" s="118"/>
      <c r="F4" s="118"/>
      <c r="G4" s="118"/>
      <c r="H4" s="118"/>
      <c r="I4" s="118"/>
      <c r="J4" s="118"/>
      <c r="K4" s="118"/>
      <c r="L4" s="118"/>
      <c r="R4" s="127"/>
      <c r="S4" s="128" t="s">
        <v>1</v>
      </c>
    </row>
    <row r="5" ht="15.75" customHeight="1" spans="1:19">
      <c r="A5" s="85" t="s">
        <v>188</v>
      </c>
      <c r="B5" s="86" t="s">
        <v>189</v>
      </c>
      <c r="C5" s="86" t="s">
        <v>428</v>
      </c>
      <c r="D5" s="87" t="s">
        <v>429</v>
      </c>
      <c r="E5" s="87" t="s">
        <v>430</v>
      </c>
      <c r="F5" s="87" t="s">
        <v>431</v>
      </c>
      <c r="G5" s="87" t="s">
        <v>432</v>
      </c>
      <c r="H5" s="87" t="s">
        <v>433</v>
      </c>
      <c r="I5" s="103" t="s">
        <v>196</v>
      </c>
      <c r="J5" s="103"/>
      <c r="K5" s="103"/>
      <c r="L5" s="103"/>
      <c r="M5" s="104"/>
      <c r="N5" s="103"/>
      <c r="O5" s="103"/>
      <c r="P5" s="112"/>
      <c r="Q5" s="103"/>
      <c r="R5" s="104"/>
      <c r="S5" s="113"/>
    </row>
    <row r="6" ht="17.25" customHeight="1" spans="1:19">
      <c r="A6" s="88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434</v>
      </c>
      <c r="L6" s="90" t="s">
        <v>435</v>
      </c>
      <c r="M6" s="105" t="s">
        <v>436</v>
      </c>
      <c r="N6" s="106" t="s">
        <v>437</v>
      </c>
      <c r="O6" s="106"/>
      <c r="P6" s="114"/>
      <c r="Q6" s="106"/>
      <c r="R6" s="115"/>
      <c r="S6" s="92"/>
    </row>
    <row r="7" ht="54" customHeight="1" spans="1:19">
      <c r="A7" s="91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7"/>
      <c r="N7" s="93" t="s">
        <v>57</v>
      </c>
      <c r="O7" s="93" t="s">
        <v>64</v>
      </c>
      <c r="P7" s="92" t="s">
        <v>65</v>
      </c>
      <c r="Q7" s="93" t="s">
        <v>66</v>
      </c>
      <c r="R7" s="107" t="s">
        <v>67</v>
      </c>
      <c r="S7" s="92" t="s">
        <v>68</v>
      </c>
    </row>
    <row r="8" ht="18" customHeight="1" spans="1:19">
      <c r="A8" s="119">
        <v>1</v>
      </c>
      <c r="B8" s="119" t="s">
        <v>82</v>
      </c>
      <c r="C8" s="120">
        <v>3</v>
      </c>
      <c r="D8" s="120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</row>
    <row r="9" ht="21" customHeight="1" spans="1:19">
      <c r="A9" s="95" t="s">
        <v>206</v>
      </c>
      <c r="B9" s="96" t="s">
        <v>69</v>
      </c>
      <c r="C9" s="96" t="s">
        <v>263</v>
      </c>
      <c r="D9" s="97" t="s">
        <v>263</v>
      </c>
      <c r="E9" s="97" t="s">
        <v>438</v>
      </c>
      <c r="F9" s="97" t="s">
        <v>439</v>
      </c>
      <c r="G9" s="121">
        <v>1</v>
      </c>
      <c r="H9" s="108">
        <v>194400</v>
      </c>
      <c r="I9" s="108">
        <v>194400</v>
      </c>
      <c r="J9" s="108">
        <v>194400</v>
      </c>
      <c r="K9" s="108"/>
      <c r="L9" s="108"/>
      <c r="M9" s="108"/>
      <c r="N9" s="108"/>
      <c r="O9" s="108"/>
      <c r="P9" s="108"/>
      <c r="Q9" s="108"/>
      <c r="R9" s="108"/>
      <c r="S9" s="108"/>
    </row>
    <row r="10" ht="21" customHeight="1" spans="1:19">
      <c r="A10" s="98" t="s">
        <v>178</v>
      </c>
      <c r="B10" s="99"/>
      <c r="C10" s="99"/>
      <c r="D10" s="100"/>
      <c r="E10" s="100"/>
      <c r="F10" s="100"/>
      <c r="G10" s="122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ht="21" customHeight="1" spans="1:19">
      <c r="A11" s="117" t="s">
        <v>440</v>
      </c>
      <c r="B11" s="123"/>
      <c r="C11" s="123"/>
      <c r="D11" s="117"/>
      <c r="E11" s="117"/>
      <c r="F11" s="117"/>
      <c r="G11" s="124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0909090909091" defaultRowHeight="14.25" customHeight="1"/>
  <cols>
    <col min="1" max="5" width="39.1090909090909" customWidth="1"/>
    <col min="6" max="6" width="27.5545454545455" customWidth="1"/>
    <col min="7" max="7" width="28.5545454545455" customWidth="1"/>
    <col min="8" max="8" width="28.1090909090909" customWidth="1"/>
    <col min="9" max="9" width="39.1090909090909" customWidth="1"/>
    <col min="10" max="18" width="20.4454545454545" customWidth="1"/>
    <col min="19" max="20" width="20.3363636363636" customWidth="1"/>
  </cols>
  <sheetData>
    <row r="1" customHeight="1" spans="1:20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ht="16.5" customHeight="1" spans="1:20">
      <c r="A2" s="77"/>
      <c r="B2" s="78"/>
      <c r="C2" s="78"/>
      <c r="D2" s="78"/>
      <c r="E2" s="78"/>
      <c r="F2" s="78"/>
      <c r="G2" s="78"/>
      <c r="H2" s="77"/>
      <c r="I2" s="77"/>
      <c r="J2" s="77"/>
      <c r="K2" s="77"/>
      <c r="L2" s="77"/>
      <c r="M2" s="77"/>
      <c r="N2" s="101"/>
      <c r="O2" s="77"/>
      <c r="P2" s="77"/>
      <c r="Q2" s="78"/>
      <c r="R2" s="77"/>
      <c r="S2" s="110"/>
      <c r="T2" s="110" t="s">
        <v>441</v>
      </c>
    </row>
    <row r="3" ht="41.25" customHeight="1" spans="1:20">
      <c r="A3" s="79" t="str">
        <f>"2025"&amp;"年部门政府购买服务预算表"</f>
        <v>2025年部门政府购买服务预算表</v>
      </c>
      <c r="B3" s="80"/>
      <c r="C3" s="80"/>
      <c r="D3" s="80"/>
      <c r="E3" s="80"/>
      <c r="F3" s="80"/>
      <c r="G3" s="80"/>
      <c r="H3" s="81"/>
      <c r="I3" s="81"/>
      <c r="J3" s="81"/>
      <c r="K3" s="81"/>
      <c r="L3" s="81"/>
      <c r="M3" s="81"/>
      <c r="N3" s="102"/>
      <c r="O3" s="81"/>
      <c r="P3" s="81"/>
      <c r="Q3" s="80"/>
      <c r="R3" s="81"/>
      <c r="S3" s="102"/>
      <c r="T3" s="80"/>
    </row>
    <row r="4" ht="22.5" customHeight="1" spans="1:20">
      <c r="A4" s="82" t="str">
        <f>"单位名称："&amp;"昆明市西山区育红小学"</f>
        <v>单位名称：昆明市西山区育红小学</v>
      </c>
      <c r="B4" s="83"/>
      <c r="C4" s="83"/>
      <c r="D4" s="83"/>
      <c r="E4" s="83"/>
      <c r="F4" s="83"/>
      <c r="G4" s="83"/>
      <c r="H4" s="84"/>
      <c r="I4" s="84"/>
      <c r="J4" s="84"/>
      <c r="K4" s="84"/>
      <c r="L4" s="84"/>
      <c r="M4" s="84"/>
      <c r="N4" s="101"/>
      <c r="O4" s="77"/>
      <c r="P4" s="77"/>
      <c r="Q4" s="78"/>
      <c r="R4" s="77"/>
      <c r="S4" s="111"/>
      <c r="T4" s="110" t="s">
        <v>1</v>
      </c>
    </row>
    <row r="5" ht="24" customHeight="1" spans="1:20">
      <c r="A5" s="85" t="s">
        <v>188</v>
      </c>
      <c r="B5" s="86" t="s">
        <v>189</v>
      </c>
      <c r="C5" s="86" t="s">
        <v>428</v>
      </c>
      <c r="D5" s="86" t="s">
        <v>442</v>
      </c>
      <c r="E5" s="86" t="s">
        <v>443</v>
      </c>
      <c r="F5" s="86" t="s">
        <v>444</v>
      </c>
      <c r="G5" s="86" t="s">
        <v>445</v>
      </c>
      <c r="H5" s="87" t="s">
        <v>446</v>
      </c>
      <c r="I5" s="87" t="s">
        <v>447</v>
      </c>
      <c r="J5" s="103" t="s">
        <v>196</v>
      </c>
      <c r="K5" s="103"/>
      <c r="L5" s="103"/>
      <c r="M5" s="103"/>
      <c r="N5" s="104"/>
      <c r="O5" s="103"/>
      <c r="P5" s="103"/>
      <c r="Q5" s="112"/>
      <c r="R5" s="103"/>
      <c r="S5" s="104"/>
      <c r="T5" s="113"/>
    </row>
    <row r="6" ht="24" customHeight="1" spans="1:20">
      <c r="A6" s="88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434</v>
      </c>
      <c r="M6" s="90" t="s">
        <v>435</v>
      </c>
      <c r="N6" s="105" t="s">
        <v>436</v>
      </c>
      <c r="O6" s="106" t="s">
        <v>437</v>
      </c>
      <c r="P6" s="106"/>
      <c r="Q6" s="114"/>
      <c r="R6" s="106"/>
      <c r="S6" s="115"/>
      <c r="T6" s="92"/>
    </row>
    <row r="7" ht="54" customHeight="1" spans="1:20">
      <c r="A7" s="91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7"/>
      <c r="O7" s="93" t="s">
        <v>57</v>
      </c>
      <c r="P7" s="93" t="s">
        <v>64</v>
      </c>
      <c r="Q7" s="92" t="s">
        <v>65</v>
      </c>
      <c r="R7" s="93" t="s">
        <v>66</v>
      </c>
      <c r="S7" s="107" t="s">
        <v>67</v>
      </c>
      <c r="T7" s="92" t="s">
        <v>68</v>
      </c>
    </row>
    <row r="8" ht="17.25" customHeight="1" spans="1:20">
      <c r="A8" s="94">
        <v>1</v>
      </c>
      <c r="B8" s="92">
        <v>2</v>
      </c>
      <c r="C8" s="94">
        <v>3</v>
      </c>
      <c r="D8" s="94">
        <v>4</v>
      </c>
      <c r="E8" s="92">
        <v>5</v>
      </c>
      <c r="F8" s="94">
        <v>6</v>
      </c>
      <c r="G8" s="94">
        <v>7</v>
      </c>
      <c r="H8" s="92">
        <v>8</v>
      </c>
      <c r="I8" s="94">
        <v>9</v>
      </c>
      <c r="J8" s="94">
        <v>10</v>
      </c>
      <c r="K8" s="92">
        <v>11</v>
      </c>
      <c r="L8" s="94">
        <v>12</v>
      </c>
      <c r="M8" s="94">
        <v>13</v>
      </c>
      <c r="N8" s="92">
        <v>14</v>
      </c>
      <c r="O8" s="94">
        <v>15</v>
      </c>
      <c r="P8" s="94">
        <v>16</v>
      </c>
      <c r="Q8" s="92">
        <v>17</v>
      </c>
      <c r="R8" s="94">
        <v>18</v>
      </c>
      <c r="S8" s="94">
        <v>19</v>
      </c>
      <c r="T8" s="94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ht="21" customHeight="1" spans="1:20">
      <c r="A10" s="98" t="s">
        <v>178</v>
      </c>
      <c r="B10" s="99"/>
      <c r="C10" s="99"/>
      <c r="D10" s="99"/>
      <c r="E10" s="99"/>
      <c r="F10" s="99"/>
      <c r="G10" s="99"/>
      <c r="H10" s="100"/>
      <c r="I10" s="109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2" customHeight="1" spans="1:1">
      <c r="A12" t="s">
        <v>448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G7" sqref="G7"/>
    </sheetView>
  </sheetViews>
  <sheetFormatPr defaultColWidth="9.10909090909091" defaultRowHeight="14.25" customHeight="1" outlineLevelCol="4"/>
  <cols>
    <col min="1" max="1" width="37.6636363636364" style="1" customWidth="1"/>
    <col min="2" max="5" width="20" style="1" customWidth="1"/>
    <col min="6" max="16384" width="9.10909090909091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66"/>
      <c r="E2" s="4" t="s">
        <v>449</v>
      </c>
    </row>
    <row r="3" ht="41.25" customHeight="1" spans="1:5">
      <c r="A3" s="67" t="str">
        <f>"2025"&amp;"年对下转移支付预算表"</f>
        <v>2025年对下转移支付预算表</v>
      </c>
      <c r="B3" s="5"/>
      <c r="C3" s="5"/>
      <c r="D3" s="5"/>
      <c r="E3" s="61"/>
    </row>
    <row r="4" ht="18" customHeight="1" spans="1:5">
      <c r="A4" s="68" t="str">
        <f>"单位名称："&amp;"昆明市西山区育红小学"</f>
        <v>单位名称：昆明市西山区育红小学</v>
      </c>
      <c r="B4" s="69"/>
      <c r="C4" s="69"/>
      <c r="D4" s="70"/>
      <c r="E4" s="9" t="s">
        <v>1</v>
      </c>
    </row>
    <row r="5" ht="19.5" customHeight="1" spans="1:5">
      <c r="A5" s="17" t="s">
        <v>450</v>
      </c>
      <c r="B5" s="12" t="s">
        <v>196</v>
      </c>
      <c r="C5" s="13"/>
      <c r="D5" s="13"/>
      <c r="E5" s="71" t="s">
        <v>451</v>
      </c>
    </row>
    <row r="6" ht="40.5" customHeight="1" spans="1:5">
      <c r="A6" s="20"/>
      <c r="B6" s="28" t="s">
        <v>55</v>
      </c>
      <c r="C6" s="11" t="s">
        <v>58</v>
      </c>
      <c r="D6" s="72" t="s">
        <v>434</v>
      </c>
      <c r="E6" s="71"/>
    </row>
    <row r="7" ht="19.5" customHeight="1" spans="1:5">
      <c r="A7" s="21">
        <v>1</v>
      </c>
      <c r="B7" s="21">
        <v>2</v>
      </c>
      <c r="C7" s="21">
        <v>3</v>
      </c>
      <c r="D7" s="73">
        <v>4</v>
      </c>
      <c r="E7" s="74">
        <v>5</v>
      </c>
    </row>
    <row r="8" ht="19.5" customHeight="1" spans="1:5">
      <c r="A8" s="29"/>
      <c r="B8" s="75"/>
      <c r="C8" s="75"/>
      <c r="D8" s="75"/>
      <c r="E8" s="75"/>
    </row>
    <row r="9" ht="19.5" customHeight="1" spans="1:5">
      <c r="A9" s="64"/>
      <c r="B9" s="75"/>
      <c r="C9" s="75"/>
      <c r="D9" s="75"/>
      <c r="E9" s="75"/>
    </row>
    <row r="11" customHeight="1" spans="1:1">
      <c r="A11" s="1" t="s">
        <v>452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1" customWidth="1"/>
    <col min="7" max="7" width="25.1090909090909" style="1" customWidth="1"/>
    <col min="8" max="8" width="15.5545454545455" style="1" customWidth="1"/>
    <col min="9" max="9" width="13.4454545454545" style="1" customWidth="1"/>
    <col min="10" max="10" width="18.8909090909091" style="1" customWidth="1"/>
    <col min="11" max="16384" width="9.10909090909091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453</v>
      </c>
    </row>
    <row r="3" ht="41.25" customHeight="1" spans="1:10">
      <c r="A3" s="60" t="str">
        <f>"2025"&amp;"年对下转移支付绩效目标表"</f>
        <v>2025年对下转移支付绩效目标表</v>
      </c>
      <c r="B3" s="5"/>
      <c r="C3" s="5"/>
      <c r="D3" s="5"/>
      <c r="E3" s="5"/>
      <c r="F3" s="61"/>
      <c r="G3" s="5"/>
      <c r="H3" s="61"/>
      <c r="I3" s="61"/>
      <c r="J3" s="5"/>
    </row>
    <row r="4" ht="17.25" customHeight="1" spans="1:1">
      <c r="A4" s="6" t="str">
        <f>"单位名称："&amp;"昆明市西山区育红小学"</f>
        <v>单位名称：昆明市西山区育红小学</v>
      </c>
    </row>
    <row r="5" ht="44.25" customHeight="1" spans="1:10">
      <c r="A5" s="62" t="s">
        <v>450</v>
      </c>
      <c r="B5" s="62" t="s">
        <v>288</v>
      </c>
      <c r="C5" s="62" t="s">
        <v>289</v>
      </c>
      <c r="D5" s="62" t="s">
        <v>290</v>
      </c>
      <c r="E5" s="62" t="s">
        <v>291</v>
      </c>
      <c r="F5" s="63" t="s">
        <v>292</v>
      </c>
      <c r="G5" s="62" t="s">
        <v>293</v>
      </c>
      <c r="H5" s="63" t="s">
        <v>294</v>
      </c>
      <c r="I5" s="63" t="s">
        <v>295</v>
      </c>
      <c r="J5" s="62" t="s">
        <v>296</v>
      </c>
    </row>
    <row r="6" ht="14.25" customHeight="1" spans="1:10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3">
        <v>6</v>
      </c>
      <c r="G6" s="62">
        <v>7</v>
      </c>
      <c r="H6" s="63">
        <v>8</v>
      </c>
      <c r="I6" s="63">
        <v>9</v>
      </c>
      <c r="J6" s="62">
        <v>10</v>
      </c>
    </row>
    <row r="7" ht="42" customHeight="1" spans="1:10">
      <c r="A7" s="29"/>
      <c r="B7" s="64"/>
      <c r="C7" s="64"/>
      <c r="D7" s="64"/>
      <c r="E7" s="48"/>
      <c r="F7" s="65"/>
      <c r="G7" s="48"/>
      <c r="H7" s="65"/>
      <c r="I7" s="65"/>
      <c r="J7" s="48"/>
    </row>
    <row r="8" ht="42" customHeight="1" spans="1:10">
      <c r="A8" s="29"/>
      <c r="B8" s="22"/>
      <c r="C8" s="22"/>
      <c r="D8" s="22"/>
      <c r="E8" s="29"/>
      <c r="F8" s="22"/>
      <c r="G8" s="29"/>
      <c r="H8" s="22"/>
      <c r="I8" s="22"/>
      <c r="J8" s="29"/>
    </row>
    <row r="10" customHeight="1" spans="1:1">
      <c r="A10" s="1" t="s">
        <v>454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5" sqref="A5:A6"/>
    </sheetView>
  </sheetViews>
  <sheetFormatPr defaultColWidth="10.4454545454545" defaultRowHeight="14.25" customHeight="1"/>
  <cols>
    <col min="1" max="3" width="33.6636363636364" style="1" customWidth="1"/>
    <col min="4" max="4" width="45.5545454545455" style="1" customWidth="1"/>
    <col min="5" max="5" width="27.5545454545455" style="1" customWidth="1"/>
    <col min="6" max="6" width="21.6636363636364" style="1" customWidth="1"/>
    <col min="7" max="9" width="26.3363636363636" style="1" customWidth="1"/>
    <col min="10" max="16384" width="10.445454545454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6" t="s">
        <v>455</v>
      </c>
      <c r="B2" s="37"/>
      <c r="C2" s="37"/>
      <c r="D2" s="38"/>
      <c r="E2" s="38"/>
      <c r="F2" s="38"/>
      <c r="G2" s="37"/>
      <c r="H2" s="37"/>
      <c r="I2" s="38"/>
    </row>
    <row r="3" ht="41.25" customHeight="1" spans="1:9">
      <c r="A3" s="39" t="str">
        <f>"2025"&amp;"年新增资产配置预算表"</f>
        <v>2025年新增资产配置预算表</v>
      </c>
      <c r="B3" s="40"/>
      <c r="C3" s="40"/>
      <c r="D3" s="41"/>
      <c r="E3" s="41"/>
      <c r="F3" s="41"/>
      <c r="G3" s="40"/>
      <c r="H3" s="40"/>
      <c r="I3" s="41"/>
    </row>
    <row r="4" customHeight="1" spans="1:9">
      <c r="A4" s="42" t="str">
        <f>"单位名称："&amp;"昆明市西山区育红小学"</f>
        <v>单位名称：昆明市西山区育红小学</v>
      </c>
      <c r="B4" s="43"/>
      <c r="C4" s="43"/>
      <c r="D4" s="44"/>
      <c r="F4" s="41"/>
      <c r="G4" s="40"/>
      <c r="H4" s="40"/>
      <c r="I4" s="59" t="s">
        <v>1</v>
      </c>
    </row>
    <row r="5" ht="28.5" customHeight="1" spans="1:9">
      <c r="A5" s="45" t="s">
        <v>188</v>
      </c>
      <c r="B5" s="34" t="s">
        <v>189</v>
      </c>
      <c r="C5" s="45" t="s">
        <v>456</v>
      </c>
      <c r="D5" s="45" t="s">
        <v>457</v>
      </c>
      <c r="E5" s="45" t="s">
        <v>458</v>
      </c>
      <c r="F5" s="45" t="s">
        <v>459</v>
      </c>
      <c r="G5" s="34" t="s">
        <v>460</v>
      </c>
      <c r="H5" s="34"/>
      <c r="I5" s="45"/>
    </row>
    <row r="6" ht="21" customHeight="1" spans="1:9">
      <c r="A6" s="45"/>
      <c r="B6" s="46"/>
      <c r="C6" s="46"/>
      <c r="D6" s="47"/>
      <c r="E6" s="46"/>
      <c r="F6" s="46"/>
      <c r="G6" s="34" t="s">
        <v>432</v>
      </c>
      <c r="H6" s="34" t="s">
        <v>461</v>
      </c>
      <c r="I6" s="34" t="s">
        <v>462</v>
      </c>
    </row>
    <row r="7" ht="17.25" customHeight="1" spans="1:9">
      <c r="A7" s="48" t="s">
        <v>81</v>
      </c>
      <c r="B7" s="49"/>
      <c r="C7" s="50" t="s">
        <v>82</v>
      </c>
      <c r="D7" s="48" t="s">
        <v>83</v>
      </c>
      <c r="E7" s="51" t="s">
        <v>84</v>
      </c>
      <c r="F7" s="48" t="s">
        <v>85</v>
      </c>
      <c r="G7" s="50" t="s">
        <v>86</v>
      </c>
      <c r="H7" s="52" t="s">
        <v>87</v>
      </c>
      <c r="I7" s="51" t="s">
        <v>88</v>
      </c>
    </row>
    <row r="8" ht="19.5" customHeight="1" spans="1:9">
      <c r="A8" s="29"/>
      <c r="B8" s="22"/>
      <c r="C8" s="22"/>
      <c r="D8" s="29"/>
      <c r="E8" s="22"/>
      <c r="F8" s="52"/>
      <c r="G8" s="53"/>
      <c r="H8" s="54"/>
      <c r="I8" s="54"/>
    </row>
    <row r="9" ht="19.5" customHeight="1" spans="1:9">
      <c r="A9" s="55" t="s">
        <v>55</v>
      </c>
      <c r="B9" s="56"/>
      <c r="C9" s="56"/>
      <c r="D9" s="57"/>
      <c r="E9" s="58"/>
      <c r="F9" s="58"/>
      <c r="G9" s="53"/>
      <c r="H9" s="54"/>
      <c r="I9" s="54"/>
    </row>
    <row r="11" customHeight="1" spans="1:1">
      <c r="A11" s="1" t="s">
        <v>463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0909090909091" defaultRowHeight="14.25" customHeight="1"/>
  <cols>
    <col min="1" max="1" width="19.3363636363636" style="1" customWidth="1"/>
    <col min="2" max="2" width="33.8909090909091" style="1" customWidth="1"/>
    <col min="3" max="3" width="23.8909090909091" style="1" customWidth="1"/>
    <col min="4" max="4" width="11.1090909090909" style="1" customWidth="1"/>
    <col min="5" max="5" width="17.6636363636364" style="1" customWidth="1"/>
    <col min="6" max="6" width="9.89090909090909" style="1" customWidth="1"/>
    <col min="7" max="7" width="17.6636363636364" style="1" customWidth="1"/>
    <col min="8" max="11" width="23.1090909090909" style="1" customWidth="1"/>
    <col min="12" max="16384" width="9.10909090909091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464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"单位名称："&amp;"昆明市西山区育红小学"</f>
        <v>单位名称：昆明市西山区育红小学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255</v>
      </c>
      <c r="B5" s="10" t="s">
        <v>191</v>
      </c>
      <c r="C5" s="10" t="s">
        <v>256</v>
      </c>
      <c r="D5" s="11" t="s">
        <v>192</v>
      </c>
      <c r="E5" s="11" t="s">
        <v>193</v>
      </c>
      <c r="F5" s="11" t="s">
        <v>257</v>
      </c>
      <c r="G5" s="11" t="s">
        <v>258</v>
      </c>
      <c r="H5" s="17" t="s">
        <v>55</v>
      </c>
      <c r="I5" s="12" t="s">
        <v>465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8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4">
        <v>10</v>
      </c>
      <c r="K8" s="34">
        <v>11</v>
      </c>
    </row>
    <row r="9" ht="18.75" customHeight="1" spans="1:11">
      <c r="A9" s="29"/>
      <c r="B9" s="22"/>
      <c r="C9" s="29"/>
      <c r="D9" s="29"/>
      <c r="E9" s="29"/>
      <c r="F9" s="29"/>
      <c r="G9" s="29"/>
      <c r="H9" s="30"/>
      <c r="I9" s="35"/>
      <c r="J9" s="35"/>
      <c r="K9" s="30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30"/>
    </row>
    <row r="11" ht="18.75" customHeight="1" spans="1:11">
      <c r="A11" s="31" t="s">
        <v>178</v>
      </c>
      <c r="B11" s="32"/>
      <c r="C11" s="32"/>
      <c r="D11" s="32"/>
      <c r="E11" s="32"/>
      <c r="F11" s="32"/>
      <c r="G11" s="33"/>
      <c r="H11" s="24"/>
      <c r="I11" s="24"/>
      <c r="J11" s="24"/>
      <c r="K11" s="30"/>
    </row>
    <row r="13" customHeight="1" spans="1:1">
      <c r="A13" t="s">
        <v>466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tabSelected="1" workbookViewId="0">
      <pane ySplit="1" topLeftCell="A2" activePane="bottomLeft" state="frozen"/>
      <selection/>
      <selection pane="bottomLeft" activeCell="D12" sqref="D12"/>
    </sheetView>
  </sheetViews>
  <sheetFormatPr defaultColWidth="9.10909090909091" defaultRowHeight="14.25" customHeight="1" outlineLevelCol="6"/>
  <cols>
    <col min="1" max="1" width="35.3363636363636" style="1" customWidth="1"/>
    <col min="2" max="4" width="28" style="1" customWidth="1"/>
    <col min="5" max="7" width="23.8909090909091" style="1" customWidth="1"/>
    <col min="8" max="16384" width="9.10909090909091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467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"单位名称："&amp;"昆明市西山区育红小学"</f>
        <v>单位名称：昆明市西山区育红小学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256</v>
      </c>
      <c r="B5" s="10" t="s">
        <v>255</v>
      </c>
      <c r="C5" s="10" t="s">
        <v>191</v>
      </c>
      <c r="D5" s="11" t="s">
        <v>468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69</v>
      </c>
      <c r="B9" s="23" t="s">
        <v>469</v>
      </c>
      <c r="C9" s="23" t="s">
        <v>263</v>
      </c>
      <c r="D9" s="22" t="s">
        <v>470</v>
      </c>
      <c r="E9" s="24">
        <v>194400</v>
      </c>
      <c r="F9" s="24"/>
      <c r="G9" s="24"/>
    </row>
    <row r="10" ht="17.25" customHeight="1" spans="1:7">
      <c r="A10" s="22" t="s">
        <v>69</v>
      </c>
      <c r="B10" s="23" t="s">
        <v>471</v>
      </c>
      <c r="C10" s="23" t="s">
        <v>267</v>
      </c>
      <c r="D10" s="22" t="s">
        <v>470</v>
      </c>
      <c r="E10" s="24">
        <v>110960.64</v>
      </c>
      <c r="F10" s="24">
        <v>113356.8</v>
      </c>
      <c r="G10" s="24"/>
    </row>
    <row r="11" ht="17.25" customHeight="1" spans="1:7">
      <c r="A11" s="22" t="s">
        <v>69</v>
      </c>
      <c r="B11" s="23" t="s">
        <v>471</v>
      </c>
      <c r="C11" s="23" t="s">
        <v>274</v>
      </c>
      <c r="D11" s="22" t="s">
        <v>470</v>
      </c>
      <c r="E11" s="24">
        <v>4600</v>
      </c>
      <c r="F11" s="24"/>
      <c r="G11" s="24"/>
    </row>
    <row r="12" ht="17.25" customHeight="1" spans="1:7">
      <c r="A12" s="22" t="s">
        <v>69</v>
      </c>
      <c r="B12" s="23" t="s">
        <v>471</v>
      </c>
      <c r="C12" s="23" t="s">
        <v>285</v>
      </c>
      <c r="D12" s="22" t="s">
        <v>470</v>
      </c>
      <c r="E12" s="24">
        <v>768</v>
      </c>
      <c r="F12" s="24"/>
      <c r="G12" s="24"/>
    </row>
    <row r="13" ht="17.25" customHeight="1" spans="1:7">
      <c r="A13" s="22" t="s">
        <v>69</v>
      </c>
      <c r="B13" s="23" t="s">
        <v>472</v>
      </c>
      <c r="C13" s="23" t="s">
        <v>282</v>
      </c>
      <c r="D13" s="22" t="s">
        <v>470</v>
      </c>
      <c r="E13" s="24">
        <v>1550000</v>
      </c>
      <c r="F13" s="24"/>
      <c r="G13" s="24"/>
    </row>
    <row r="14" ht="18.75" customHeight="1" spans="1:7">
      <c r="A14" s="25" t="s">
        <v>55</v>
      </c>
      <c r="B14" s="26" t="s">
        <v>473</v>
      </c>
      <c r="C14" s="26"/>
      <c r="D14" s="27"/>
      <c r="E14" s="24">
        <v>1860728.64</v>
      </c>
      <c r="F14" s="24">
        <v>113356.8</v>
      </c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小角</cp:lastModifiedBy>
  <dcterms:created xsi:type="dcterms:W3CDTF">2025-02-06T07:09:00Z</dcterms:created>
  <dcterms:modified xsi:type="dcterms:W3CDTF">2025-03-03T06:07:46Z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2052-12.1.0.19302</vt:lpwstr>
  </property>
</Properties>
</file>