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tabRatio="894" firstSheet="3"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8" hidden="1">'部门项目支出绩效目标表05-2'!$A$1:$J$676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<sst xmlns="http://schemas.openxmlformats.org/spreadsheetml/2006/main" count="8049" uniqueCount="1499">
  <si>
    <t>预算01-1表</t>
  </si>
  <si>
    <t>单位名称：昆明市西山区水务局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</si>
  <si>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</si>
  <si>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</si>
  <si>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</si>
  <si>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</si>
  <si>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</si>
  <si>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</si>
  <si>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</si>
  <si>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</si>
  <si>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</si>
  <si>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</si>
  <si>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</si>
  <si>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</si>
  <si>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</si>
  <si>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</si>
  <si>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</si>
  <si>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</si>
  <si>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</si>
  <si>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</si>
  <si>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</si>
  <si>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</si>
  <si>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</si>
  <si>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</si>
  <si>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</si>
  <si>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</si>
  <si>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</si>
  <si>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</si>
  <si>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</si>
  <si>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</si>
  <si>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</si>
  <si>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</si>
  <si>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</si>
  <si>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</si>
  <si>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</si>
  <si>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</si>
  <si>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</si>
  <si>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</si>
  <si>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</si>
  <si>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</si>
  <si>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</si>
  <si>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</si>
  <si>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</si>
  <si>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</si>
  <si>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</si>
  <si>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</si>
  <si>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</si>
  <si>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</si>
  <si>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</si>
  <si>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</si>
  <si>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</si>
  <si>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</si>
  <si>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</si>
  <si>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</si>
  <si>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</si>
  <si>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</si>
  <si>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</si>
  <si>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</si>
  <si>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</si>
  <si>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</si>
  <si>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</si>
  <si>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</si>
  <si>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</si>
  <si>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</si>
  <si>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</si>
  <si>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</si>
  <si>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</si>
  <si>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</si>
  <si>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</si>
  <si>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</si>
  <si>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126</t>
  </si>
  <si>
    <t>昆明市西山区水务局</t>
  </si>
  <si>
    <t>126001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</si>
  <si>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</si>
  <si>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</si>
  <si>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</si>
  <si>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</si>
  <si>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</si>
  <si>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</si>
  <si>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</si>
  <si>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</si>
  <si>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</si>
  <si>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</si>
  <si>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</si>
  <si>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</si>
  <si>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</si>
  <si>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</si>
  <si>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</si>
  <si>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</si>
  <si>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</si>
  <si>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</si>
  <si>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</si>
  <si>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</si>
  <si>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</si>
  <si>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</si>
  <si>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</si>
  <si>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</si>
  <si>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</si>
  <si>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</si>
  <si>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</si>
  <si>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</si>
  <si>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</si>
  <si>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</si>
  <si>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</si>
  <si>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</si>
  <si>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</si>
  <si>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</si>
  <si>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</si>
  <si>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</si>
  <si>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</si>
  <si>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</si>
  <si>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</si>
  <si>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</si>
  <si>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</si>
  <si>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</si>
  <si>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</si>
  <si>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</si>
  <si>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</si>
  <si>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</si>
  <si>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</si>
  <si>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</si>
  <si>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</si>
  <si>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</si>
  <si>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</si>
  <si>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</si>
  <si>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</si>
  <si>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</si>
  <si>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</si>
  <si>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</si>
  <si>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213</t>
  </si>
  <si>
    <t>农林水支出</t>
  </si>
  <si>
    <t>21302</t>
  </si>
  <si>
    <t>林业和草原</t>
  </si>
  <si>
    <t>2130212</t>
  </si>
  <si>
    <t>湿地保护</t>
  </si>
  <si>
    <t>21303</t>
  </si>
  <si>
    <t>水利</t>
  </si>
  <si>
    <t>2130301</t>
  </si>
  <si>
    <t>行政运行</t>
  </si>
  <si>
    <t>2130302</t>
  </si>
  <si>
    <t>一般行政管理事务</t>
  </si>
  <si>
    <t>2130304</t>
  </si>
  <si>
    <t>水利行业业务管理</t>
  </si>
  <si>
    <t>2130305</t>
  </si>
  <si>
    <t>水利工程建设</t>
  </si>
  <si>
    <t>2130306</t>
  </si>
  <si>
    <t>水利工程运行与维护</t>
  </si>
  <si>
    <t>2130308</t>
  </si>
  <si>
    <t>水利前期工作</t>
  </si>
  <si>
    <t>2130310</t>
  </si>
  <si>
    <t>水土保持</t>
  </si>
  <si>
    <t>2130311</t>
  </si>
  <si>
    <t>水资源节约管理与保护</t>
  </si>
  <si>
    <t>2130312</t>
  </si>
  <si>
    <t>水质监测</t>
  </si>
  <si>
    <t>2130314</t>
  </si>
  <si>
    <t>防汛</t>
  </si>
  <si>
    <t>2130315</t>
  </si>
  <si>
    <t>抗旱</t>
  </si>
  <si>
    <t>2130321</t>
  </si>
  <si>
    <t>大中型水库移民后期扶持专项支出</t>
  </si>
  <si>
    <t>2130322</t>
  </si>
  <si>
    <t>水利安全监督</t>
  </si>
  <si>
    <t>2130333</t>
  </si>
  <si>
    <t>信息管理</t>
  </si>
  <si>
    <t>2130334</t>
  </si>
  <si>
    <t>水利建设征地及移民支出</t>
  </si>
  <si>
    <t>2130399</t>
  </si>
  <si>
    <t>其他水利支出</t>
  </si>
  <si>
    <t>221</t>
  </si>
  <si>
    <t>住房保障支出</t>
  </si>
  <si>
    <t>22102</t>
  </si>
  <si>
    <t>住房改革支出</t>
  </si>
  <si>
    <t>2210201</t>
  </si>
  <si>
    <t>住房公积金</t>
  </si>
  <si>
    <t>224</t>
  </si>
  <si>
    <t>灾害防治及应急管理支出</t>
  </si>
  <si>
    <t>22401</t>
  </si>
  <si>
    <t>应急管理事务</t>
  </si>
  <si>
    <t>2240106</t>
  </si>
  <si>
    <t>安全监管</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</si>
  <si>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</si>
  <si>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</si>
  <si>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</si>
  <si>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</si>
  <si>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</si>
  <si>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</si>
  <si>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</si>
  <si>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</si>
  <si>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</si>
  <si>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</si>
  <si>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</si>
  <si>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</si>
  <si>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</si>
  <si>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</si>
  <si>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</si>
  <si>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</si>
  <si>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</si>
  <si>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</si>
  <si>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</si>
  <si>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</si>
  <si>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</si>
  <si>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</si>
  <si>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</si>
  <si>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</si>
  <si>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</si>
  <si>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</si>
  <si>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</si>
  <si>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</si>
  <si>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</si>
  <si>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</si>
  <si>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</si>
  <si>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</si>
  <si>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</si>
  <si>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</si>
  <si>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</si>
  <si>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</si>
  <si>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</si>
  <si>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</si>
  <si>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</si>
  <si>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</si>
  <si>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</si>
  <si>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</si>
  <si>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</si>
  <si>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</si>
  <si>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</si>
  <si>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</si>
  <si>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</si>
  <si>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</si>
  <si>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</si>
  <si>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</si>
  <si>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</si>
  <si>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</si>
  <si>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</si>
  <si>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</si>
  <si>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</si>
  <si>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</si>
  <si>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</si>
  <si>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</si>
  <si>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</si>
  <si>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</si>
  <si>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</si>
  <si>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</si>
  <si>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</si>
  <si>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</si>
  <si>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</si>
  <si>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530112210000000004339</t>
  </si>
  <si>
    <t>公务交通补贴</t>
  </si>
  <si>
    <t>30239</t>
  </si>
  <si>
    <t>其他交通费用</t>
  </si>
  <si>
    <t>530112231100001441989</t>
  </si>
  <si>
    <t>行政人员绩效奖励</t>
  </si>
  <si>
    <t>30103</t>
  </si>
  <si>
    <t>奖金</t>
  </si>
  <si>
    <t>530112210000000004343</t>
  </si>
  <si>
    <t>一般公用经费支出</t>
  </si>
  <si>
    <t>30201</t>
  </si>
  <si>
    <t>办公费</t>
  </si>
  <si>
    <t>30205</t>
  </si>
  <si>
    <t>水费</t>
  </si>
  <si>
    <t>30206</t>
  </si>
  <si>
    <t>电费</t>
  </si>
  <si>
    <t>30207</t>
  </si>
  <si>
    <t>邮电费</t>
  </si>
  <si>
    <t>30209</t>
  </si>
  <si>
    <t>物业管理费</t>
  </si>
  <si>
    <t>30211</t>
  </si>
  <si>
    <t>差旅费</t>
  </si>
  <si>
    <t>30229</t>
  </si>
  <si>
    <t>福利费</t>
  </si>
  <si>
    <t>30215</t>
  </si>
  <si>
    <t>会议费</t>
  </si>
  <si>
    <t>30216</t>
  </si>
  <si>
    <t>培训费</t>
  </si>
  <si>
    <t>30213</t>
  </si>
  <si>
    <t>维修（护）费</t>
  </si>
  <si>
    <t>530112210000000004333</t>
  </si>
  <si>
    <t>事业人员工资支出</t>
  </si>
  <si>
    <t>30101</t>
  </si>
  <si>
    <t>基本工资</t>
  </si>
  <si>
    <t>30102</t>
  </si>
  <si>
    <t>津贴补贴</t>
  </si>
  <si>
    <t>30107</t>
  </si>
  <si>
    <t>绩效工资</t>
  </si>
  <si>
    <t>530112210000000004342</t>
  </si>
  <si>
    <t>其他公用经费支出</t>
  </si>
  <si>
    <t>530112231100001441994</t>
  </si>
  <si>
    <t>离退休人员福利费</t>
  </si>
  <si>
    <t>530112231100001322145</t>
  </si>
  <si>
    <t>遗属补助</t>
  </si>
  <si>
    <t>30305</t>
  </si>
  <si>
    <t>生活补助</t>
  </si>
  <si>
    <t>530112241100002477454</t>
  </si>
  <si>
    <t>编外聘用人员支出</t>
  </si>
  <si>
    <t>30199</t>
  </si>
  <si>
    <t>其他工资福利支出</t>
  </si>
  <si>
    <t>530112210000000004334</t>
  </si>
  <si>
    <t>社会保障缴费</t>
  </si>
  <si>
    <t>30108</t>
  </si>
  <si>
    <t>机关事业单位基本养老保险缴费</t>
  </si>
  <si>
    <t>30110</t>
  </si>
  <si>
    <t>职工基本医疗保险缴费</t>
  </si>
  <si>
    <t>30111</t>
  </si>
  <si>
    <t>公务员医疗补助缴费</t>
  </si>
  <si>
    <t>30112</t>
  </si>
  <si>
    <t>其他社会保障缴费</t>
  </si>
  <si>
    <t>530112210000000004332</t>
  </si>
  <si>
    <t>行政人员工资支出</t>
  </si>
  <si>
    <t>530112210000000004338</t>
  </si>
  <si>
    <t>公车购置及运维费</t>
  </si>
  <si>
    <t>30231</t>
  </si>
  <si>
    <t>公务用车运行维护费</t>
  </si>
  <si>
    <t>530112251100003777911</t>
  </si>
  <si>
    <t>事业公务交通补贴</t>
  </si>
  <si>
    <t>530112251100003777915</t>
  </si>
  <si>
    <t>残疾人保障金</t>
  </si>
  <si>
    <t>30299</t>
  </si>
  <si>
    <t>其他商品和服务支出</t>
  </si>
  <si>
    <t>530112210000000004335</t>
  </si>
  <si>
    <t>30113</t>
  </si>
  <si>
    <t>530112231100001442009</t>
  </si>
  <si>
    <t>事业人员绩效奖励</t>
  </si>
  <si>
    <t>530112231100001322143</t>
  </si>
  <si>
    <t>离退休人员支出</t>
  </si>
  <si>
    <t>530112210000000004341</t>
  </si>
  <si>
    <t>工会经费</t>
  </si>
  <si>
    <t>30228</t>
  </si>
  <si>
    <t>预算05-1表</t>
  </si>
  <si>
    <t>项目分类</t>
  </si>
  <si>
    <t>项目单位</t>
  </si>
  <si>
    <t>经济科目编码</t>
  </si>
  <si>
    <t>经济科目名称</t>
  </si>
  <si>
    <t>本年拨款</t>
  </si>
  <si>
    <t>其中：本次下达</t>
  </si>
  <si>
    <t>1 经常性项目</t>
  </si>
  <si>
    <t>530112221100000254835</t>
  </si>
  <si>
    <t>船只维护经费</t>
  </si>
  <si>
    <t>30227</t>
  </si>
  <si>
    <t>委托业务费</t>
  </si>
  <si>
    <t>530112231100001644737</t>
  </si>
  <si>
    <t>西山区出入滇河道生态补偿金专项资金</t>
  </si>
  <si>
    <t>31005</t>
  </si>
  <si>
    <t>基础设施建设</t>
  </si>
  <si>
    <t>530112231100001644750</t>
  </si>
  <si>
    <t>西山区河（湖）长制工作经费项目专项经费</t>
  </si>
  <si>
    <t>2 阶段性项目</t>
  </si>
  <si>
    <t>530112231100001950424</t>
  </si>
  <si>
    <t>十年禁渔工作经费</t>
  </si>
  <si>
    <t>530112241100002245985</t>
  </si>
  <si>
    <t>老沙河牛鼻村断面污水处理站站点运维资金</t>
  </si>
  <si>
    <t>30905</t>
  </si>
  <si>
    <t>530112241100002259674</t>
  </si>
  <si>
    <t>西山区滇池生态保护核心区4个清单实物指标调查经费</t>
  </si>
  <si>
    <t>530112241100002994603</t>
  </si>
  <si>
    <t>第三轮中央环保督察应急资金</t>
  </si>
  <si>
    <t>530112241100003084258</t>
  </si>
  <si>
    <t>滇池重点区域蓝藻打捞处置工程——西山区滇池蓝藻水华防控及应急处置经费</t>
  </si>
  <si>
    <t>530112241100003153291</t>
  </si>
  <si>
    <t>昆明市2023年城市防洪排涝治理工程（西山区新运粮河分洪工程）工程建设经费</t>
  </si>
  <si>
    <t>530112241100003351196</t>
  </si>
  <si>
    <t>市级下达西山区2021年度滇池流域河道生态补偿金（第二批）专项资金</t>
  </si>
  <si>
    <t>530112251100003662111</t>
  </si>
  <si>
    <t>防汛经费</t>
  </si>
  <si>
    <t>530112251100003662410</t>
  </si>
  <si>
    <t>抗旱经费</t>
  </si>
  <si>
    <t>530112251100003662573</t>
  </si>
  <si>
    <t>入湖河道泵站经费城市防汛经费</t>
  </si>
  <si>
    <t>530112251100003662663</t>
  </si>
  <si>
    <t>防汛抢险、应急抽排车辆服务经费</t>
  </si>
  <si>
    <t>530112251100003662761</t>
  </si>
  <si>
    <t>城市排水许可技术审查经费</t>
  </si>
  <si>
    <t>530112251100003662880</t>
  </si>
  <si>
    <t>团结永胜河（大乐居段）河道治理经费</t>
  </si>
  <si>
    <t>530112251100003662990</t>
  </si>
  <si>
    <t>2023年防汛抢险、应急抽排水第三方服务项目经费</t>
  </si>
  <si>
    <t>530112251100003663115</t>
  </si>
  <si>
    <t>西山区2022至2024年山洪灾害防治非工程措施运行维护管理服务项目经费</t>
  </si>
  <si>
    <t>530112251100003663146</t>
  </si>
  <si>
    <t>城市排水设施运行维护管理经费</t>
  </si>
  <si>
    <t>530112251100003670771</t>
  </si>
  <si>
    <t>三家村水库水面养殖权补助资金</t>
  </si>
  <si>
    <t>31009</t>
  </si>
  <si>
    <t>土地补偿</t>
  </si>
  <si>
    <t>530112251100003670820</t>
  </si>
  <si>
    <t>水利工程（水库）维修养护工作经费</t>
  </si>
  <si>
    <t>530112251100003670940</t>
  </si>
  <si>
    <t>水质检测中心正常运行经费</t>
  </si>
  <si>
    <t>530112251100003670961</t>
  </si>
  <si>
    <t>西山区河道及支流水质监测项目工作经费</t>
  </si>
  <si>
    <t>530112251100003671053</t>
  </si>
  <si>
    <t>西山区农村生活污水处理设施运行维护管理资金</t>
  </si>
  <si>
    <t>530112251100003683216</t>
  </si>
  <si>
    <t>西山区水务发展“十四五”规划编制服务经费</t>
  </si>
  <si>
    <t>530112251100003683294</t>
  </si>
  <si>
    <t>西山区“十四五”农村供水保障规划编制服务经费</t>
  </si>
  <si>
    <t>530112251100003683322</t>
  </si>
  <si>
    <t>西山区2017至2020年度大中型水库移民维稳工作经费结余资金</t>
  </si>
  <si>
    <t>530112251100003684029</t>
  </si>
  <si>
    <t>明朗水库晓明居民小组淹没区粮食补助专项资金</t>
  </si>
  <si>
    <t>530112251100003691655</t>
  </si>
  <si>
    <t>西山区水务局“西山水务”新媒体账号服务项目经费</t>
  </si>
  <si>
    <t>530112251100003691833</t>
  </si>
  <si>
    <t>昆明市西山区水务局梁家河办公区网络运维服务经费</t>
  </si>
  <si>
    <t>530112251100003691919</t>
  </si>
  <si>
    <t>西山区水务局档案整理及数字化加工服务项目经费</t>
  </si>
  <si>
    <t>530112251100003692790</t>
  </si>
  <si>
    <t>入滇河道执法工作经费</t>
  </si>
  <si>
    <t>530112251100003693004</t>
  </si>
  <si>
    <t>污染源（出入滇河道堵口截污）控制专项资金</t>
  </si>
  <si>
    <t>530112251100003694057</t>
  </si>
  <si>
    <t>西山区节水工作经费</t>
  </si>
  <si>
    <t>530112251100003694419</t>
  </si>
  <si>
    <t>新运粮河水质提升工程已建成设施设备运维专项资金</t>
  </si>
  <si>
    <t>530112251100003694810</t>
  </si>
  <si>
    <t>西山区老运粮河（土堆泵站段）河堤渗漏加固工程项目经费</t>
  </si>
  <si>
    <t>530112251100003700722</t>
  </si>
  <si>
    <t>西山区海绵城市建设工作技术服务经费</t>
  </si>
  <si>
    <t>530112251100003700745</t>
  </si>
  <si>
    <t>西山区水资源论证报告技术评审服务经费</t>
  </si>
  <si>
    <t>530112251100003702762</t>
  </si>
  <si>
    <t>西山区牛鼻村水库扩建工程水土保持设施补偿经费</t>
  </si>
  <si>
    <t>530112251100003703159</t>
  </si>
  <si>
    <t>西山区长坡水库、上哨水库除险加固工程资金</t>
  </si>
  <si>
    <t>530112251100003703199</t>
  </si>
  <si>
    <t>西山区2025至2027年水土保持信息化监管及考核评估技术服务工作经费</t>
  </si>
  <si>
    <t>530112251100003705233</t>
  </si>
  <si>
    <t>西山区取水监测计量体系建设项目经费</t>
  </si>
  <si>
    <t>530112251100003705886</t>
  </si>
  <si>
    <t>昆明市西山区入滇河湖库渠生态水量保障工程资金</t>
  </si>
  <si>
    <t>530112251100003706086</t>
  </si>
  <si>
    <t>昆明市西山区二环外排水系统提升完善项目（——正大河、金家河、太家河、新运粮河）资金</t>
  </si>
  <si>
    <t>530112251100003706277</t>
  </si>
  <si>
    <t>昆明市西山区2024年西山区河道及支流沟渠清淤应急项目资金</t>
  </si>
  <si>
    <t>530112251100003706439</t>
  </si>
  <si>
    <t>水利工程安全生产监督专项经费</t>
  </si>
  <si>
    <t>530112251100003712378</t>
  </si>
  <si>
    <t>入湖河道水质自动监测站点运营维护工作经费</t>
  </si>
  <si>
    <t>530112251100003716063</t>
  </si>
  <si>
    <t>昆明市西山区禁止开垦陡坡地范围划定项目技术服务经费</t>
  </si>
  <si>
    <t>530112251100003717569</t>
  </si>
  <si>
    <t>西山区水土保持规划编制工作经费</t>
  </si>
  <si>
    <t>530112251100003719993</t>
  </si>
  <si>
    <t>西山区国土空间总体规划——水资源合理利用专题项目经费</t>
  </si>
  <si>
    <t>530112251100003720232</t>
  </si>
  <si>
    <t>2025年度退休支部工作经费</t>
  </si>
  <si>
    <t>530112251100003723362</t>
  </si>
  <si>
    <t>黑荞母一体化污水处理站运行维护工作经费</t>
  </si>
  <si>
    <t>530112251100003738726</t>
  </si>
  <si>
    <t>山洪灾害防治项目尾款资金</t>
  </si>
  <si>
    <t>530112251100003822166</t>
  </si>
  <si>
    <t>昆明市西山区水务局财务综合服务经费</t>
  </si>
  <si>
    <t>530112251100003829283</t>
  </si>
  <si>
    <t>滇中引水一期相关工作开办经费</t>
  </si>
  <si>
    <t>530112251100003829483</t>
  </si>
  <si>
    <t>龙潭苹果种植灌溉项目履约保证金经费</t>
  </si>
  <si>
    <t>530112251100003829518</t>
  </si>
  <si>
    <t>明朗水库加固扩建项目履约保证金经费</t>
  </si>
  <si>
    <t>530112251100003829542</t>
  </si>
  <si>
    <t>富善大闸水库除险加固工程剩余资金</t>
  </si>
  <si>
    <t>530112251100003829543</t>
  </si>
  <si>
    <t>云南省滇中引水二期工程建设征地移民安置补偿资金</t>
  </si>
  <si>
    <t>530112251100003829897</t>
  </si>
  <si>
    <t>西山区2021年度滇池流域河道生态补偿金专项资金</t>
  </si>
  <si>
    <t>530112251100003830030</t>
  </si>
  <si>
    <t>西政复〔2021〕117号蒋凹新村雨污水流治理项目经费</t>
  </si>
  <si>
    <t>530112251100003832270</t>
  </si>
  <si>
    <t>西山区永胜河水环境治理工程项目公益诉讼资金</t>
  </si>
  <si>
    <t>530112251100003832500</t>
  </si>
  <si>
    <t>卢家营泵站至乌龙河项目经费</t>
  </si>
  <si>
    <t>530112251100003832527</t>
  </si>
  <si>
    <t>昆明市西山区城市防洪排涝体系综合提升新三年行动计划资金</t>
  </si>
  <si>
    <t>530112251100003832562</t>
  </si>
  <si>
    <t>海口河沿线坍塌河堤修复、玉带河昆华医院段河道修复工程经费</t>
  </si>
  <si>
    <t>530112251100003860650</t>
  </si>
  <si>
    <t>西山区滇池西岸面山洪水拦截及水环境综合治理项目资金</t>
  </si>
  <si>
    <t>530112251100003860680</t>
  </si>
  <si>
    <t>西山区老运粮河东支河堤垮塌修复及西边小河沿线淹积水整治工程相关经费</t>
  </si>
  <si>
    <t>530112251100003863890</t>
  </si>
  <si>
    <t>昆明亚太工程造价咨询事务所有限责任公司造价咨询服务费、案件受理费、资金占用费等资金</t>
  </si>
  <si>
    <t>530112251100003865348</t>
  </si>
  <si>
    <t>螳螂川沿线村庄污水治理工程资金</t>
  </si>
  <si>
    <t>530112251100003870192</t>
  </si>
  <si>
    <t>牛鼻村饮水工程建设经费</t>
  </si>
  <si>
    <t>530112251100003870253</t>
  </si>
  <si>
    <t>上缴水源保护专项资金</t>
  </si>
  <si>
    <t>530112251100003870410</t>
  </si>
  <si>
    <t>西山区团结集镇污水处理站应急项目资金</t>
  </si>
  <si>
    <t>530112251100003870483</t>
  </si>
  <si>
    <t>西山区水务局2025年法律顾问服务资金</t>
  </si>
  <si>
    <t>530112251100003872895</t>
  </si>
  <si>
    <t>西山区2022至2023年湿地管护项目资金</t>
  </si>
  <si>
    <t>530112251100003997204</t>
  </si>
  <si>
    <t>昆明市主城饮用水源区扶持补助资金</t>
  </si>
  <si>
    <t>530112251100004000910</t>
  </si>
  <si>
    <t>滇中引水一期工程建设征地拆迁安置资金</t>
  </si>
  <si>
    <t>530112251100004005617</t>
  </si>
  <si>
    <t>西山区团结街道蔡家社区新民上村等4个村组生活用水替代供水工程资金</t>
  </si>
  <si>
    <t>530112251100004012037</t>
  </si>
  <si>
    <t>西山区滇池重点区域蓝藻打捞处置工程资金</t>
  </si>
  <si>
    <t>预算05-2表</t>
  </si>
  <si>
    <t>项目年度绩效目标</t>
  </si>
  <si>
    <t>一级指标</t>
  </si>
  <si>
    <t>二级指标</t>
  </si>
  <si>
    <t>三级指标</t>
  </si>
  <si>
    <t>指标性质</t>
  </si>
  <si>
    <t>指标值</t>
  </si>
  <si>
    <t>度量单位</t>
  </si>
  <si>
    <t>指标属性</t>
  </si>
  <si>
    <t>指标内容</t>
  </si>
  <si>
    <t>产出指标</t>
  </si>
  <si>
    <t>数量指标</t>
  </si>
  <si>
    <t>管网长度</t>
  </si>
  <si>
    <t>=</t>
  </si>
  <si>
    <t>1843</t>
  </si>
  <si>
    <t>米</t>
  </si>
  <si>
    <t>定量指标</t>
  </si>
  <si>
    <t>成本指标</t>
  </si>
  <si>
    <t>经济成本指标</t>
  </si>
  <si>
    <t>77000</t>
  </si>
  <si>
    <t>元</t>
  </si>
  <si>
    <t>效益指标</t>
  </si>
  <si>
    <t>可持续影响</t>
  </si>
  <si>
    <t>覆盖率</t>
  </si>
  <si>
    <t>&gt;=</t>
  </si>
  <si>
    <t>98</t>
  </si>
  <si>
    <t>%</t>
  </si>
  <si>
    <t>满意度指标</t>
  </si>
  <si>
    <t>服务对象满意度</t>
  </si>
  <si>
    <t>满意度</t>
  </si>
  <si>
    <t>用于西山区2025年的抗旱工作，主要包括应急拉送水、抗旱应急工程、抗旱专用燃料费、抗旱设备维修维护费等，通过以上项目的实施，确保辖区人畜饮水安全。</t>
  </si>
  <si>
    <t>保障全区水库坝塘蓄水量</t>
  </si>
  <si>
    <t>699.22万</t>
  </si>
  <si>
    <t>立方米</t>
  </si>
  <si>
    <t>按照 《昆明市西山区人民政府办公室关于印发昆明市西山区防汛抗旱应急预案的通知》（西政办通〔2024〕30号）、《西山区2023年抗旱保供水方案》开展工作。</t>
  </si>
  <si>
    <t>质量指标</t>
  </si>
  <si>
    <t>抗旱保障人数达标率</t>
  </si>
  <si>
    <t>100</t>
  </si>
  <si>
    <t>定性指标</t>
  </si>
  <si>
    <t>时效指标</t>
  </si>
  <si>
    <t>抗旱蓄水及时率</t>
  </si>
  <si>
    <t>社会效益</t>
  </si>
  <si>
    <t>有效保障人畜饮水安全</t>
  </si>
  <si>
    <t>有效保障</t>
  </si>
  <si>
    <t>有效改善了山区、办山区群众生产生活用水</t>
  </si>
  <si>
    <t>有效改善</t>
  </si>
  <si>
    <t>群众满意度</t>
  </si>
  <si>
    <t>富善大闸水库除险加固工程</t>
  </si>
  <si>
    <t>除险加固座数</t>
  </si>
  <si>
    <t>座</t>
  </si>
  <si>
    <t>上缴水源保护经费</t>
  </si>
  <si>
    <t>水库数量</t>
  </si>
  <si>
    <t>生态效益</t>
  </si>
  <si>
    <t>保护区无污染</t>
  </si>
  <si>
    <t>完成2025年西山区水务局梁家河办公区网络运行维护，确保区水务局梁家河办公区互联网正常使用，同时对办公区50余台电脑故障进行维修维护，有效保障水务工作顺利开展。</t>
  </si>
  <si>
    <t>网络运行维护场所</t>
  </si>
  <si>
    <t>个</t>
  </si>
  <si>
    <t>网络运行维护数</t>
  </si>
  <si>
    <t>电脑正常运行数量</t>
  </si>
  <si>
    <t>台</t>
  </si>
  <si>
    <t>网络系统正常运行率</t>
  </si>
  <si>
    <t>服务时长</t>
  </si>
  <si>
    <t>年</t>
  </si>
  <si>
    <t>服务时限</t>
  </si>
  <si>
    <t>故障维修维护及时率</t>
  </si>
  <si>
    <t>&lt;=</t>
  </si>
  <si>
    <t>经济成本</t>
  </si>
  <si>
    <t>办公网络正常率</t>
  </si>
  <si>
    <t>办公网络正常</t>
  </si>
  <si>
    <t>网络使用对象满意率</t>
  </si>
  <si>
    <t>昆明市2023年城市防洪排涝治理工程通过新建竹园泵站将4.5立方米每秒雨水提升至西山区昆州路处排入新运粮河。由于西山区昆州路至碧鸡路段新运粮河的过流能力不足，将竹园泵站DN1500出水管自昆州路延伸至草海导流带，实现对新运粮河的分洪。西山区新运粮河分洪工程主要设计内容为自梁河路（昆州路南侧）接高新区竹园排涝泵站出水管，经由清苑路下穿成昆铁路，后沿河道布设至碧鸡路，下穿碧鸡路后沿河道布设至新运粮河入湖口，管径DN1500，出水管道约4.2千米，配套建设排气阀、排泥阀等设施。项目总投资8051.68万元。</t>
  </si>
  <si>
    <t>新建DN1500出水管</t>
  </si>
  <si>
    <t>条</t>
  </si>
  <si>
    <t>西山区新运粮河分洪工程主要设计内容为自梁河路（昆州路南侧）接高新区竹园排涝泵站出水管，经由清苑路下穿成昆铁路，后沿河道布设至碧鸡路，下穿碧鸡路后沿河道布设至新运粮河入湖口，管径DN1500，出水管道约4.2千米，配套建设排气阀、排泥阀等设施。</t>
  </si>
  <si>
    <t>出水管道长度</t>
  </si>
  <si>
    <t>千米</t>
  </si>
  <si>
    <t>西山区新运粮河分洪工程主要设计内容为自梁河路（昆州路南侧）接高新区竹园排涝泵站出水管，经由清苑路下穿成昆铁路，后沿河道布设至碧鸡路，下穿碧鸡路后沿河道布设至新运粮河入湖口，管径DN1500，出水管道约4.2千米，配套建设排气阀、排泥阀等设施。工程总投资10951.92万元。</t>
  </si>
  <si>
    <t>社会成本指标</t>
  </si>
  <si>
    <t>项目实施过程中向周边居民提供一定数量的管理岗位及劳务岗位，增加周边民众的就业机会及收入来源，产生较好的社会影响。在项目实施过程中材料采购、机械设备租售等可拉动项目周边相关行业的营业增长，对地区经济增长起到积极作用。</t>
  </si>
  <si>
    <t>生态环境成本指标</t>
  </si>
  <si>
    <t>保护生态环境，促进了社会和谐发展。</t>
  </si>
  <si>
    <t>经济效益</t>
  </si>
  <si>
    <t>不直接产生经济效益</t>
  </si>
  <si>
    <t>昆明市2023年防洪排涝治理工程（西运粮河分洪工程）工程建设其他费的批复及方案。</t>
  </si>
  <si>
    <t>公众满意度</t>
  </si>
  <si>
    <t>为加强取用水管理，全面、精准、及时掌握取用水情况，提高水资源管理精细化水平，西山区已完成2023年取水计量设施安装工作根据西山区2023年取水监测计量体系建设项目合同，项目已在合同约定时间内完成，共计安装62套计量设施，安装费用为68200元，结算审计费用为2500元，合计70700元。</t>
  </si>
  <si>
    <t>建设计量监测设施</t>
  </si>
  <si>
    <t>完成非在线计量设施安装62个，已完成验收，全部合格</t>
  </si>
  <si>
    <t>验收合格率</t>
  </si>
  <si>
    <t>项目符合国家及省市主管部门相关标准、规范内容及要求，确保一次性验收合格。</t>
  </si>
  <si>
    <t>完成率</t>
  </si>
  <si>
    <t>在合同约定时限内完成安装并验收合格</t>
  </si>
  <si>
    <t>完成设施安装，通过验收，审计已审定安装费用。</t>
  </si>
  <si>
    <t>增强节水意识</t>
  </si>
  <si>
    <t>安装计量设施，控制取水量，达到节约用水目的。</t>
  </si>
  <si>
    <t>节约、保护和管理水资源。</t>
  </si>
  <si>
    <t>通过计量设施安装，及时掌握用水情况，更进一步管理水资源，节约水资源。</t>
  </si>
  <si>
    <t>提高水资源管理水平，实现水资源可持续利用。</t>
  </si>
  <si>
    <t>安装完成计量设施并保持正常运行，从而严控取水量，节约用水，达到可持续利用目标。</t>
  </si>
  <si>
    <t>项目群众满意度。</t>
  </si>
  <si>
    <t>根据《中共昆明市西山区委 昆明市西山区人民政府印发&lt;西山区国土空间总体规划（2020—2035年）编制工作方案&gt;的通知》(西发〔2020〕15号)文件精神，我局委托编制单位于2022年8月完成了水资源专题报告编制，报告已通过区政府专题会并报送区自然资源局，与西山区国土空间总体规划一并审批。合同费用为70万元，已拨付30万元，资金缺口40万元。</t>
  </si>
  <si>
    <t>完成《西山区国土空间总体规划—水资源合理利用专题》报告编制</t>
  </si>
  <si>
    <t>份</t>
  </si>
  <si>
    <t>完成编制《西山区国土空间总体规划—水资源合理利用专题》报告并通过评审</t>
  </si>
  <si>
    <t>按照规划编制要求完成专题报告编制并通过专家评审</t>
  </si>
  <si>
    <t>按照规划编制要求完成专题报告编制并通过专家评审，达到西山区国土空间总体规划专项报告编制要求，与总体规划相匹配，辅助总体规划的编制。</t>
  </si>
  <si>
    <t>已按合同要求在规定时限内完成报告编制并与总规高度衔接</t>
  </si>
  <si>
    <t>项目总费用70万元，按照合同要求，前期已支付30万元，待报告编制完成并通过专家评审后支付剩余40万元，目前该项目已按合同约定完成。</t>
  </si>
  <si>
    <t>为西山区科学开发、合理配置水资源和开展节水措施提供科学决策依据。</t>
  </si>
  <si>
    <t>分析西山区水资源承载能力，支撑国土空间总体规划中的产业和城市规模布局。</t>
  </si>
  <si>
    <t>节约利用和保护水资源</t>
  </si>
  <si>
    <t>算清西山区水资源账，进一步提高水资源利用率，强调量水而行，以水定城，以水定产，形成与水资源、水环境、水生态、水安全相匹配的空间布局。</t>
  </si>
  <si>
    <t>确保水资源可持续利用</t>
  </si>
  <si>
    <t>报告明确了西山区水资源总量以及各片区分配水量，提出了水资源可利用量及水资源持续利用措施，强调了水资源的节约与可持续，</t>
  </si>
  <si>
    <t>《昆明市水土保持委员会办公室关于开展禁止开垦陡坡地范围划定工作的函》（昆水保办〔2024〕3号）、附件1：《云南省水利厅关于印发水土保持重点区域划定技术方案的通知》（云水保〔2024〕12号）、《昆明市西山区禁止开垦陡坡地范围划定项目技术服务合同》的要求，在2024年11月底前，划定禁止开垦陡坡地范围，建立县级禁止开垦陡坡地范围矢量数据和属性数据库，编制禁止开垦陡坡地范围划定成果报告（初步成果）报市级审核。2025年11月底前县级人民政府依据禁止开垦陡坡地划定正式成果，批准禁止开垦陡坡地范围并发布公告。</t>
  </si>
  <si>
    <t>完成西山区禁止开垦陡坡地范围划定</t>
  </si>
  <si>
    <t>完成西山区“禁止开垦陡坡地范围划定“1套，并完成政府公示。</t>
  </si>
  <si>
    <t>西山区禁止开垦陡坡地范围划定通过省市级审核</t>
  </si>
  <si>
    <t>西山区禁止开垦陡坡地范围划定通过省市级审核率是否为100%。</t>
  </si>
  <si>
    <t>按照省市时间节点要求完成西山区禁止开垦陡坡地范围划定成果</t>
  </si>
  <si>
    <t>在2024年11月底前，划定禁止开垦陡坡地范围，建立县级禁止开垦陡坡地范围矢量数据和属性数据库，编制禁止开垦陡坡地范围划定成果报告（初步成果）报市级审核。2025年11月底前县级人民政府依据禁止开垦陡坡地划定正式成果，批准禁止开垦陡坡地范围并发布公告。</t>
  </si>
  <si>
    <t>提升生态系统水土保持功能，强化农林开发等生产活动的监督管理，严禁违法违规开垦，科学合理预防水土流失。</t>
  </si>
  <si>
    <t>西山区禁止开垦陡坡地范围划定是否是实施各类项目的重要依据，是否能为西山区禁止开垦陡坡地提供强有力支撑和保障。</t>
  </si>
  <si>
    <t>是</t>
  </si>
  <si>
    <t>受益群众满意度是否&gt;=96%。</t>
  </si>
  <si>
    <t>消除禄海新村进村道路安全隐患，保障移民群众出行安全，确保移民安置区安全稳定，有助于为白鱼社区和禄海新村、小黑桥、黑桥坝子村等村民日常出行和农业生产提供便捷和安全的交通，项目的建设可以带动周边村子的经济发展，进而促进当地经济社会的发展。</t>
  </si>
  <si>
    <t>西山区2017-2020年度大中型水库移民维稳工作经费结余资金</t>
  </si>
  <si>
    <t>根据（昆财农〔2017〕254号）、（昆财农〔2018〕236号）、（昆财农〔2019〕195号）、（昆财农〔2020〕245号）文件安排，西山区2017-2020年度大中型水库移民维稳工作经费结余22万元，其中：2017年结余6万元、2018年结余2万元、2019年结余10万元、2020年结余4万元。</t>
  </si>
  <si>
    <t>拆除混凝土路面</t>
  </si>
  <si>
    <t>拆除路缘石</t>
  </si>
  <si>
    <t xml:space="preserve">路面铺碎石垫层 </t>
  </si>
  <si>
    <t>路面铺 C30 钢筋混凝土面层</t>
  </si>
  <si>
    <t>禄海新村进村道路拆除修复工程验收合格率</t>
  </si>
  <si>
    <t>工程验收合格率是否为100%。</t>
  </si>
  <si>
    <t>截至2025年12月底，禄海新村进村道路拆除修复工程完工率</t>
  </si>
  <si>
    <t>进村道路拆除修复工程完工率</t>
  </si>
  <si>
    <t>移民稳定</t>
  </si>
  <si>
    <t>消除道路安全隐患率</t>
  </si>
  <si>
    <t>受益移民群众满意度</t>
  </si>
  <si>
    <t>受益群众满意度是否&gt;=98%。</t>
  </si>
  <si>
    <t>按照云南中共省委办公厅 云南省人民政府办公厅印发《关于加强新时代水土保持工作的实施方案》的通知、《昆明市加强新时代水土保持工作任务清单》的要求，在2025年内，完成《西山区水土保持规划》（2025-2035年）的编制、评审，并取得政府批文，划定水土流失重点预防区和重点治理区并完成公告。</t>
  </si>
  <si>
    <t>完成西山区水土保持规划编制（2025年-2035年）</t>
  </si>
  <si>
    <t>根据西山区水土保持规划（2025-2035年）技术服务合同约定，合同价为24.6万元，2024年财政已经安排20万元，剩余4.6万元列入2025年财政预算。</t>
  </si>
  <si>
    <t>完成西山区水土保持规划（2025年-2035年）编制工作</t>
  </si>
  <si>
    <t>在规定时间内完成《西山区水土保持规划》（2025-2035年）的编制、评审，并取得政府批文，划定水土流失重点预防区和重点治理区并完成公告。</t>
  </si>
  <si>
    <t>《西山区水土保持规划》（2025-2035年）编制的及时性</t>
  </si>
  <si>
    <t>在规定时间内完成水土保持规划编制、专家评审、取得政府批复并完成公示</t>
  </si>
  <si>
    <t>水土保持规划是合理开发利用水土资源的主要依据，是否能指导和引领水土保持事业健康发展的纲领性文件</t>
  </si>
  <si>
    <t>水土保持体制机制和工作体系更加完善，管理效能进一步提升，人为水土流失得到有效管控， 重点区域水土流失得到有效治理，水土流失状况持续改善。</t>
  </si>
  <si>
    <t>水土保持工作机制完善，人为水土流失得到有效管控</t>
  </si>
  <si>
    <t>水土保持体制机制和工作体系 更加完善，管理效能进一步提升，人为水土流失得到有效管控， 重点区域水土流失得到有效治理，水土流失状况持续改善。</t>
  </si>
  <si>
    <t>规划成果使用人员满意度</t>
  </si>
  <si>
    <t>规划成果使用人员满意度是否&gt;=96%</t>
  </si>
  <si>
    <t>按照市委、市政府的工作要求，目前，昆明排水公司负责运行维护昆明市西山区建成区域公共排水设施及环湖截污设施，其中，排水管渠797.1里、公共排水泵站38座、雨污调蓄池6座、闸门8座等公共排水设施的运行维护管理，保障城市公共排水设施正常运行。</t>
  </si>
  <si>
    <t>入湖河道公共排水管渠</t>
  </si>
  <si>
    <t>昆明市西山区城市公共排水设施移交接管工作框架协议</t>
  </si>
  <si>
    <t>入湖河道公共排水泵站</t>
  </si>
  <si>
    <t>入湖河道调蓄池</t>
  </si>
  <si>
    <t>入湖河道闸门等公共设施</t>
  </si>
  <si>
    <t>　对入湖河道泵站进行 运行维护工作</t>
  </si>
  <si>
    <t>质量合格</t>
  </si>
  <si>
    <t>2025年1月至12月</t>
  </si>
  <si>
    <t>2025年全年</t>
  </si>
  <si>
    <t>保障我区公共排水设施的安全运行，确保河道、道路行洪安全。</t>
  </si>
  <si>
    <t>95保障我区公共排水设施的安全运行，确保河道、道路行洪安全</t>
  </si>
  <si>
    <t>减轻城市淹积水，保障居民出行，提升城市居民的生活环境质量。</t>
  </si>
  <si>
    <t>98减轻城市淹积水，保障居民出行，提升城市居民的生活环境质量</t>
  </si>
  <si>
    <t>保障辖区城市公共排水设施的功能完好和运行安全减轻城市淹积水，保障居民出行，提升城市居民的生活环境质量</t>
  </si>
  <si>
    <t>95减轻城市淹积水，保障居民出行，提升城市居民的生活环境质量</t>
  </si>
  <si>
    <t>完成2025年三家村水库水面禁养工作。</t>
  </si>
  <si>
    <t>水库座数</t>
  </si>
  <si>
    <t>库水面不存在养殖</t>
  </si>
  <si>
    <t>水域水面养殖禁养面积</t>
  </si>
  <si>
    <t>认真按照《关于收回三家村水库水面养殖权的协议》约定执行，开展三家村水库水面养殖工作。</t>
  </si>
  <si>
    <t>2025年</t>
  </si>
  <si>
    <t>是否按照协议执行</t>
  </si>
  <si>
    <t>有效解决水库养殖污染问题，切实加强水资源保护，为保障群众饮用水安全、保障社会稳定作出重要贡献。</t>
  </si>
  <si>
    <t>削减入库污染，改善水环境质量，防治水污染，保护水生态，保障饮用水安全，维护公众健康，推进推进水库生态环境建设。</t>
  </si>
  <si>
    <t>　 有效管理水库水利工程，做好水资源保护工作确保水库的正常运转，促进经济社会可持续发展。</t>
  </si>
  <si>
    <t>公众满意率</t>
  </si>
  <si>
    <t>开展西山区黑荞母一体化污水处理站点运行维护管理，站点设计规模约为70立方米每天，对黑荞母村约154户（栋）的生活污水收集处理，完成化粪池、管道清淤，沟渠清淤，对黑荞母社区生产、生活污水进行收集处理，实现尾水合格达标排放，处理站正常运行。</t>
  </si>
  <si>
    <t>污水处理站点运维数量</t>
  </si>
  <si>
    <t>污水处理站点运维完成数量</t>
  </si>
  <si>
    <t>污水处置完成率</t>
  </si>
  <si>
    <t>考察污水处置的完成情况</t>
  </si>
  <si>
    <t>出水水质达标率</t>
  </si>
  <si>
    <t xml:space="preserve">考察出水水质的达标情况
</t>
  </si>
  <si>
    <t>故障响应及时性</t>
  </si>
  <si>
    <t>考察服务对故障响应的及时情况</t>
  </si>
  <si>
    <t>考察预算执行是否在年度预算内</t>
  </si>
  <si>
    <t>环境污染发生次数</t>
  </si>
  <si>
    <t>考察出水水质的达标情况</t>
  </si>
  <si>
    <t>安全生产事故发生情况</t>
  </si>
  <si>
    <t>考察运营期内是否发生安全生产事故</t>
  </si>
  <si>
    <t>主管单位满意率</t>
  </si>
  <si>
    <t>考察受益群体的满意度</t>
  </si>
  <si>
    <t>综合考虑西山区、盘龙区、五华区河道现状补水情况，对西山区范围内的正大河、金家河、太家河、清水河、王家堆渠、车家壁岔沟6条河道按需、按质补水。对西山区范围内15条河道新增补水点及原有补水点、闸门河道共49个点位新增智慧监控系统建设。</t>
  </si>
  <si>
    <t>河道数量</t>
  </si>
  <si>
    <t>考察河道建设数量</t>
  </si>
  <si>
    <t>项目验收合格率</t>
  </si>
  <si>
    <t xml:space="preserve">考察项目是否通过验收
</t>
  </si>
  <si>
    <t>工作完成及时性</t>
  </si>
  <si>
    <t xml:space="preserve">考察工作开展及时情况
</t>
  </si>
  <si>
    <t>考察是否控制成本</t>
  </si>
  <si>
    <t>有效改善城市河道水质，提高城市整体水环  境质量，确保水质断面达标，减少区域内生态补偿金的缴纳</t>
  </si>
  <si>
    <t>考察项目的实施，是否减少入滇污染的情况</t>
  </si>
  <si>
    <t>提高河道水质</t>
  </si>
  <si>
    <t>考察项目的实施，是否减少入滇池污染的情况</t>
  </si>
  <si>
    <t>减少污水入滇池污染情况</t>
  </si>
  <si>
    <t>考察项目的实施是否有效提升城市水质</t>
  </si>
  <si>
    <t>有效提升水质数据</t>
  </si>
  <si>
    <t>考察项目的实施是否有效提升城市水质质量</t>
  </si>
  <si>
    <t>周边居民满意度</t>
  </si>
  <si>
    <t>考察周边居民对项目实施的满意度情况</t>
  </si>
  <si>
    <t>开展节水载体建设及复查工作，大力开展节水宣传活动，巩固西山区县域节水型社会建设。完成节水载体建设及复查数量45个，开展节水宣传活动10场次，广泛开展节水各项活动，进一步提升节水意识，有效节约水资源。</t>
  </si>
  <si>
    <t>节水载体建设及复查</t>
  </si>
  <si>
    <t>节水载体建设及复查数量</t>
  </si>
  <si>
    <t>节水宣传活动</t>
  </si>
  <si>
    <t>活动场次</t>
  </si>
  <si>
    <t>节水载体创建和复查通过验收，完成节水宣传活动次数。</t>
  </si>
  <si>
    <t>积极开展节水载体建设和复查，按照创建指标和复查标准认真完成45个载体的创建和复查，达到质量要求。完成节水宣传活动10次</t>
  </si>
  <si>
    <t>在上级时限要求内完成节水载体创建及复查并通过验收</t>
  </si>
  <si>
    <t>节水工作经费</t>
  </si>
  <si>
    <t>广泛宣传节水观念，强化节水型社会建设。</t>
  </si>
  <si>
    <t>通过节水载体建设及节水宣传进社区、进单位、企业，能够广泛的进行节水宣传，提高节水意识，使节水深入人心，人人参与，体现良好的社会效益</t>
  </si>
  <si>
    <t>节约、保护、管理水资源</t>
  </si>
  <si>
    <t>通过创建和宣传活动，掌握更多节约用水知识，珍惜每一滴水，保护水资源。</t>
  </si>
  <si>
    <t>实现水资源可持续利用，保障西山区经济社会持续健康发展。</t>
  </si>
  <si>
    <t>水资源使用量有一定下降，实施一水多用，循环利用，实现可持续利用。</t>
  </si>
  <si>
    <t>反映公众满意度。</t>
  </si>
  <si>
    <t>按照市级工作安排，结合区级实际，完成2025年度水库维修养护任务，确保工程安全运行。</t>
  </si>
  <si>
    <t>按照市级工作安排，结合区级实际，2025年水库物业化管理座数</t>
  </si>
  <si>
    <t>根据实施技术方案批复内容</t>
  </si>
  <si>
    <t>项目通过评价达到管理和监督，质量合格率达。</t>
  </si>
  <si>
    <t>工程实施后延长工程使用年限，确保下游群众安全以及保障群众饮用水安全、保障社会稳定作出重要贡献。</t>
  </si>
  <si>
    <t>是否</t>
  </si>
  <si>
    <t>保障各类水利工程设施及设备处于良好的工作运行状态，充分发挥其综合效益，同时美化、绿化、亮化大坝周边环境。</t>
  </si>
  <si>
    <t>通过水利工程（水库）维修养护工作，在一定程度上可延长水利工程使用年限。</t>
  </si>
  <si>
    <t>2022-2023年，根据市区两级工作要求，通过开展西山区1.58万亩滇池湖滨湿地管护工作（包含4大类共20项湿地管护工作），达到湿地物种不减少、生态功能不退化的目的，突出彰显人水和谐的效果。预计区级承担费用为95万元，无产出成本。</t>
  </si>
  <si>
    <t>工程总量</t>
  </si>
  <si>
    <t>反映新建、改造、修缮工程量完成情况。</t>
  </si>
  <si>
    <t>滇池外海</t>
  </si>
  <si>
    <t>反映主体工程完成情况。
主体工程完成率=（按计划完成主体工程的工程量/计划完成主体工程量）*100%。</t>
  </si>
  <si>
    <t>管护标段</t>
  </si>
  <si>
    <t>反映工程设计实现的功能数量或工程的相对独立单元的数量。</t>
  </si>
  <si>
    <t>管护内容</t>
  </si>
  <si>
    <t>反映配套设施完成情况。
配套设施完成率=（按计划完成配套设施的工程量/计划完成配套设施工程量）*100%。</t>
  </si>
  <si>
    <t>安全事故发生率</t>
  </si>
  <si>
    <t>&lt;</t>
  </si>
  <si>
    <t>反映工程实施期间的安全目标。</t>
  </si>
  <si>
    <t>竣工验收合格率</t>
  </si>
  <si>
    <t>反映项目验收情况。
竣工验收合格率=（验收合格单元工程数量/完工单元工程总数）×100%。</t>
  </si>
  <si>
    <t>湿地退化率</t>
  </si>
  <si>
    <t>确保湿地不退化</t>
  </si>
  <si>
    <t>工作完成及时率</t>
  </si>
  <si>
    <t>反映工程按计划完工情况。
计划完工率=实际完成工程项目个数/按计划应完成项目个数。</t>
  </si>
  <si>
    <t>《西山区滇池湖滨带湿地管护方案》</t>
  </si>
  <si>
    <t>社会经济贡献率</t>
  </si>
  <si>
    <t>《西山区滇池湖滨带湿地管护方案</t>
  </si>
  <si>
    <t>实现湿地生态可持续发展</t>
  </si>
  <si>
    <t>严格按照市级下发的缴纳通报及缴款通知书，完成缴纳任务，促进水质达标。</t>
  </si>
  <si>
    <t>入滇河道</t>
  </si>
  <si>
    <t>河道生态补偿金缴纳通报及缴款通知书</t>
  </si>
  <si>
    <t>出滇河道</t>
  </si>
  <si>
    <t>工作完成量</t>
  </si>
  <si>
    <t>出入滇河道</t>
  </si>
  <si>
    <t>1-12</t>
  </si>
  <si>
    <t>河道生态补偿金</t>
  </si>
  <si>
    <t>促进我辖区经济发展</t>
  </si>
  <si>
    <t>通过生态补偿金的缴纳，促进社会发展</t>
  </si>
  <si>
    <t>改善我区生态环境，确保水质达标</t>
  </si>
  <si>
    <t>促进我区水质持续向好，改善我区生态环境可持续发展</t>
  </si>
  <si>
    <t>城市居民</t>
  </si>
  <si>
    <t>城市居民满意度</t>
  </si>
  <si>
    <t>滇中引水一期工程自启动以来，我区于2018年已完成蔡家、乐亩、谷律三个社区共计985.052亩土地移交工作，其中：临时用地789.77亩，永久用地195.282亩。按照设计临时用地使用年限，我区已完成第一轮（2018年8月-2020年8月）、第二轮（2020年8月-2022年8月）临时用地兑付工作。目前，需进行第三轮（2022年8月-2024年8月）、第四轮（2024年8月-2026年8月）临时用地兑付工作。
截止目前，我区共收到农村部分补偿资金3707.61万元（扣除退还小鱼坝料场征地费892.39万元），共支出农村部分补偿资金3444.20万元，农村部分补偿资金余额263.41万元，农村部分补偿资金已核销资金3158.93万元。</t>
  </si>
  <si>
    <t>临时用地</t>
  </si>
  <si>
    <t>西山区滇中引水工程建设领导小组办公室关于滇中引水工程征地拆迁工作的情况报告</t>
  </si>
  <si>
    <t>是否维护好被征地群众合理的切身利益</t>
  </si>
  <si>
    <t>受益群众满意度</t>
  </si>
  <si>
    <t>为确保西山区滇池流域重点水域“十年禁渔”工作顺利开展，有效保护滇池环境，确保执法船只2025年日常规范与安全使用，与船只维修厂家签订维修合同，定期对单位现有6艘执法快艇进行维修保养，年度成本支出预计3万元。</t>
  </si>
  <si>
    <t>快艇维护数量</t>
  </si>
  <si>
    <t>反映执法快艇运维数量</t>
  </si>
  <si>
    <t>符合国家船只检测相关标准</t>
  </si>
  <si>
    <t>反映船只检测是否符合国家船只检测相关标准</t>
  </si>
  <si>
    <t>维护时限</t>
  </si>
  <si>
    <t>反映保养得周期</t>
  </si>
  <si>
    <t>3万元</t>
  </si>
  <si>
    <t>反映支出是否在预算范围内</t>
  </si>
  <si>
    <t>减少违法违规现象</t>
  </si>
  <si>
    <t>逐年减少</t>
  </si>
  <si>
    <t>反映项目的实施，是否减少违法现象</t>
  </si>
  <si>
    <t>滇池流域重点水域环境提升情况</t>
  </si>
  <si>
    <t>有效提升</t>
  </si>
  <si>
    <t>反映项目的实施是否提升滇池流域重点水域环境提升</t>
  </si>
  <si>
    <t>滇池水域周边居民满意度</t>
  </si>
  <si>
    <t>滇池水域周边居民满意度不低于（）%</t>
  </si>
  <si>
    <t>完善昆明主城饮用水源区生态保护补偿机制，充分调动全社会参与水源 保护的积极性，提高保障和改善水源区群众民生水平，确保水质 优良，供水稳定。</t>
  </si>
  <si>
    <t>关于印发昆明市主城饮用水源区扶持补助办法 （2021—2025 年）</t>
  </si>
  <si>
    <t>时限</t>
  </si>
  <si>
    <t>是否对水源区周边环境有所改善</t>
  </si>
  <si>
    <t>1000</t>
  </si>
  <si>
    <t>40</t>
  </si>
  <si>
    <t>本项目主要立足于通过对片区现有排水管网的调查、分析和研究，通过工程性措施提升完善西山区二环外正大河、金家河、太家河和新运粮河汇水范围内的排水系统。
一是正大河新建d500-d800污水管3150m，新建d300-d1500雨水管约4000m；市政排水管道错、乱接整治约1864m；修复d500-d1500市政排水管道约1715m，管道清淤8500m3；新建智能检查井20座，庭院小区改造面积1.35km2。
二是金家河新建d500污水管1670m，新建d600-1200雨水管3440m，新建智慧检查井15座，管道清淤4950m3，庭院小区改造面积1.13km2。
三是太家河新建DN500污水管1744m，新建d600-d81200雨水管1579m，新建智能检查井3座，管道清淤量1940m3；片区范围内涉及庭院小区排查改造0.823km2。
四是新运粮支流沟渠建设内容：
（1）董家沟:节点改造1处，新建DN200出水管580m，清淤480m3；（2）小沙沟:DN400污水管560m，节点改造2处，小沙沟处理站调蓄池清淤及顶棚改造1处，绿化恢复1056m2；（3）郑河路沟:新建DN400污水管180m，清淤186m3；（4）马街沙沟:新建0.8×0.8m箱涵20m，改造集水井1.0×1.0×1.5m集水井1座，改造苏南泵站1座：更换水泵2台，增加远程控制1套，增加气体检测系统一套；实施DN400出水管750m，清淤450m3；（5）卖菜沟:新建d600污水管690m；新建DN300补水管1410m，工程投资441.34万元；（6）渔村沟:新建d400污水管220m；新建DN400污水管160m，20m3/d一体化泵站1座，DN100泵站出水管250m；新运粮河共新建DN100-DN600污水管2830m，其中DN400污水管1870m，d600污水管690m，DN100污水管250m，0.8×0.8箱涵20m；新建DN300补水管1410m，新建DN200出水管580m。改造苏南下穿泵站1座。
五是车家壁岔沟堆塘清淤工程对车家壁岔沟下段及下段南侧堆塘进行清淤，清淤量约为6000m3。</t>
  </si>
  <si>
    <t>22</t>
  </si>
  <si>
    <t>项目验收合格</t>
  </si>
  <si>
    <t>西发改投复〔2021〕27号 关于昆明市西山区二环外排水系统提升完善及管理维护项目（——正大河、金家河、太家河、新运粮河）可行性研究报告的批复</t>
  </si>
  <si>
    <t>400.00</t>
  </si>
  <si>
    <t>及时</t>
  </si>
  <si>
    <t>考察工作开展及时情况</t>
  </si>
  <si>
    <t>3.74</t>
  </si>
  <si>
    <t>考察成本控制情况</t>
  </si>
  <si>
    <t>提高城市雨污水输送效率</t>
  </si>
  <si>
    <t>考察项目的实施是否有效提升城市污水输送效率</t>
  </si>
  <si>
    <t>50</t>
  </si>
  <si>
    <t>减少污水入河污染情况</t>
  </si>
  <si>
    <t>减少</t>
  </si>
  <si>
    <t>考察项目的实施，是否减少入河污染的情况</t>
  </si>
  <si>
    <t>消减入河污染物</t>
  </si>
  <si>
    <t>25</t>
  </si>
  <si>
    <t>95</t>
  </si>
  <si>
    <t>本次马街沙沟清淤起点位于昆明科赛尔电气有限公司附近，终点位于电缆厂生活区附近，清淤长度331.00m；渔村沟清淤起点位于春雨路正基春天里附近，终点位于云安会都附近汇入郑河路沟，清淤长度1377.00m；渔村沟支沟起点位于春雨路和小渔路交叉口旁边，终点位于海畔湾鸣凤苑旁，清淤长度241.00m；小沙沟清淤起点位于苏家新村旁，终点位于华苑路旁，清淤长度138.00m；正大河清淤起点位于昆明市口腔医院对面，终点位于商汇路，清淤长度840.00m；清水河清淤起点位于凤凰御景和嘉华苑之间，终点位于景华苑和恒大云报华。综上所述昆明市西山区2024年河道及支流沟渠清淤应急项目是十分必要和紧迫的。</t>
  </si>
  <si>
    <t>清淤长度</t>
  </si>
  <si>
    <t>考察清淤长度</t>
  </si>
  <si>
    <t>360</t>
  </si>
  <si>
    <t>项目一次性验收通过率</t>
  </si>
  <si>
    <t>考察项目是否通过验收</t>
  </si>
  <si>
    <t>90</t>
  </si>
  <si>
    <t>提高河道的流通性</t>
  </si>
  <si>
    <t>提高</t>
  </si>
  <si>
    <t>考察项目的实施是否有效提升城市过水面积</t>
  </si>
  <si>
    <t>739</t>
  </si>
  <si>
    <t>做好辖区内河道清淤疏浚</t>
  </si>
  <si>
    <t>做好辖区内河道清淤疏浚及中央第三轮环保督察迎检工作</t>
  </si>
  <si>
    <t>21.8</t>
  </si>
  <si>
    <t>新运粮河水质提升工程二标段在白沙地片区配建污水处理站一座，工程21年完成竣工验收，2021年4月开始试运行，截至2023年10月目前处理水量约为3000立方米，,经测算，污水处理站近期（按3000立方米/日处理规模）年运维费用483.34万元。</t>
  </si>
  <si>
    <t>污水处理设备</t>
  </si>
  <si>
    <t>3000、6000</t>
  </si>
  <si>
    <t>污水处理站及配套管网、临时泵站运维费用测算报告</t>
  </si>
  <si>
    <t>PAC</t>
  </si>
  <si>
    <t>27.9</t>
  </si>
  <si>
    <t>PAM阴离子</t>
  </si>
  <si>
    <t>20</t>
  </si>
  <si>
    <t>磁种补入成本</t>
  </si>
  <si>
    <t>PAM阳离子</t>
  </si>
  <si>
    <t>51</t>
  </si>
  <si>
    <t>钢带管</t>
  </si>
  <si>
    <t>75</t>
  </si>
  <si>
    <t>混凝土管</t>
  </si>
  <si>
    <t>PE管</t>
  </si>
  <si>
    <t>涂塑钢管</t>
  </si>
  <si>
    <t>0.32</t>
  </si>
  <si>
    <t>导流管</t>
  </si>
  <si>
    <t>30</t>
  </si>
  <si>
    <t>一次性验收合格</t>
  </si>
  <si>
    <t>项目合同及往年竣工报告</t>
  </si>
  <si>
    <t>使居住环境得到改善。</t>
  </si>
  <si>
    <t>使居住环境得到改善，河流清澈，改善水环境，水清城市更美。</t>
  </si>
  <si>
    <t>299.46</t>
  </si>
  <si>
    <t>为滇池治理提供有利条件。</t>
  </si>
  <si>
    <t>将全面减少水体污染负荷进入滇池，为滇池治理提供有条件。</t>
  </si>
  <si>
    <t>17.3</t>
  </si>
  <si>
    <t>稳定社会秩序，保障人民安居乐业。</t>
  </si>
  <si>
    <t>污水管网完善、雨污分流的实现将有助于城市水环境改善，保护滇池</t>
  </si>
  <si>
    <t>600</t>
  </si>
  <si>
    <t>实现雨污分流，减少污水入河污染河道</t>
  </si>
  <si>
    <t>年削减入河污染物CODcr</t>
  </si>
  <si>
    <t>年削减入河污染物TN</t>
  </si>
  <si>
    <t>年削减入河污染物TP</t>
  </si>
  <si>
    <t>消减入河污染物，提升河道水质，改善片区河道生态环境及河道自我修复能力，达到可持续发展。</t>
  </si>
  <si>
    <t>长期</t>
  </si>
  <si>
    <t>管网设计年限</t>
  </si>
  <si>
    <t>再生水站设计年限</t>
  </si>
  <si>
    <t>沿线周边群众</t>
  </si>
  <si>
    <t>完成西山区水务局2024年-2025年会计代理记账服务；辅助编报2024年政府财务报告；
辅助编报2024年决算；针对审计提出的昆明市西山区水务局单位内控制度存在的问题提出相关修改建议。</t>
  </si>
  <si>
    <t>2024-2025年西山区水务局财务资料</t>
  </si>
  <si>
    <t>完成西山区水务局2024年-2025年财务综合服务工作。</t>
  </si>
  <si>
    <t>按时按质完成会计代理记账服务工作</t>
  </si>
  <si>
    <t>财务审计服务符合中国注册会计师审计准则、财务报表审计指引、企业会计准则等国家、省、市国有企业财务审计规定，符合招标人上级主管部门的相关规定要求。确保成果资料完整、真实准确、清晰有据，并通过政府有关部门的审核。</t>
  </si>
  <si>
    <t>完成2024-2025年西山区水务局代理记账工作</t>
  </si>
  <si>
    <t>完成西山区水务局2024年财务综合服务工作。</t>
  </si>
  <si>
    <t>保障水务局财务工作正常运转。</t>
  </si>
  <si>
    <t>顺利完成财务综合服务工作，保障部门正常运转。</t>
  </si>
  <si>
    <t>水务局财务工作运转满意度</t>
  </si>
  <si>
    <t>是否保障部门工作运转</t>
  </si>
  <si>
    <t>西山区团结街道办事处高原苹果种植示范区高效节水灌溉项目</t>
  </si>
  <si>
    <t>灌溉面积</t>
  </si>
  <si>
    <t>为解决污水处理厂溢流问题，消除安全隐患，保障厂区正常运行，根据关于团结永胜河水环境治理及团结集镇污水处理站溢流应急处置相关工作专题会的会议纪要安排，在西山区团结街道办事处团结沙场西侧，新建调蓄池1座，有效容积3000m3，新建应急管理房1座既有粗格栅-提升泵房改造1座;新建工艺、给水及排泥等综合管线。</t>
  </si>
  <si>
    <t>新建调蓄池</t>
  </si>
  <si>
    <t>西发改投复〔2023〕90号 关于西山区团结集镇污水处理站应急项目可行性研究报告（初步设计代可研）的批复</t>
  </si>
  <si>
    <t>新建应急管理房</t>
  </si>
  <si>
    <t>提升泵房改造</t>
  </si>
  <si>
    <t>西政复〔2023〕100号 关于同意安排西山区团结集镇污水处理站应急项目资金的批复</t>
  </si>
  <si>
    <t>项目工期</t>
  </si>
  <si>
    <t>其中：工程费：531.6万元；工程建设其他费:175.84万元（建设用地费：76.14万元）；基本预备费31.56万元</t>
  </si>
  <si>
    <t>有效解决污水处理厂溢流问题，消除安全隐患</t>
  </si>
  <si>
    <t>通过项目实施能够解决团结集镇污水厂旱季日间排水高峰时和雨季均存在不同程度的溢流问题，消除存在的安全隐患，保证厂区正常运行</t>
  </si>
  <si>
    <t xml:space="preserve">按照《昆明市城市防洪排涝体系综合提升三年行动计划（2021-2023年）》的部署，新运粮河行洪提升工程（海源河恢复利用工程）是计划内下达任务目标之一，其中我区负责实施昆明市西山区老运粮河东支河堤垮塌修复及西边小河沿线淹积水整治工程，根据区政府对《昆明市西山区水务局关于实施老运粮河东支河堤垮塌修复及西边小河河堤加高项目的请示》（西水请〔2021〕111号）的办理单批示意见，工程由西山区水务局负责牵头实施。						
</t>
  </si>
  <si>
    <t>西边小河整治段河道长</t>
  </si>
  <si>
    <t>西发改投复〔2022〕1号 （立项批复）昆明市西山区发展和改革局关于昆明市西山区老运粮河东支河堤垮塌修复及西边小河沿线积水整治工程可行性研究报告的批复
西政复〔2022〕18号 关于同意拨付西山区老运粮河东支河堤垮塌修复及西边小河沿线淹积水整治工程相关经费的批复</t>
  </si>
  <si>
    <t>新建排涝泵站</t>
  </si>
  <si>
    <t>改造补水泵站</t>
  </si>
  <si>
    <t>西山区老运粮河东支河堤垮塌修复及西边小河沿线积水整治工程可行性研究报告的批复
西政复〔2022〕18号 关于同意拨付西山区老运粮河东支河堤垮塌修复及西边小河沿线淹积水整治工程相关经费的批复</t>
  </si>
  <si>
    <t>改造跨河桥涵栏杆</t>
  </si>
  <si>
    <t>设置堤防与栏杆连接建筑物</t>
  </si>
  <si>
    <t>老运粮河东支修复河堤</t>
  </si>
  <si>
    <t>修复、淹积水完成达标率</t>
  </si>
  <si>
    <t>修复、淹积水完成率</t>
  </si>
  <si>
    <t>彻底解决片区淹积水问题完成率</t>
  </si>
  <si>
    <t>有效完善片区排水基础设施的建设完成率</t>
  </si>
  <si>
    <t>保障人民群众生命财产安全</t>
  </si>
  <si>
    <t>空西山区老运粮河东支河堤垮塌修复及西边小河沿线积水整治工程可行性研究报告的批复
西政复〔2022〕18号 关于同意拨付西山区老运粮河东支河堤垮塌修复及西边小河沿线淹积水整治工程相关经费的批复</t>
  </si>
  <si>
    <t>按照《昆明市水务局关于开展水务发展“十四五”规划编制工作的通知》要求，完成西山区“十四五”水务发展规划编制工作，该规划的编制对辖区水务工作具有指导意义，为全面建成社会主义现代化强国提供强有力的水利支撑和保障。</t>
  </si>
  <si>
    <t>完成西山区“十四五”水务发展规划数量</t>
  </si>
  <si>
    <t>完成的西山区“十四五”水务发展规划编制数量是否为1个。</t>
  </si>
  <si>
    <t>西山区水务发展“十四五”规划编制服务费</t>
  </si>
  <si>
    <t>根据《西山区水务发展“十四五”规划编制服务合同》约定，项目成果通过批准后3日内支付合同总额的100%（29.8万元），前期已支付8万元，缺口为21.8万元。</t>
  </si>
  <si>
    <t>西山区“十四五”水务发展规划通过专家评审率</t>
  </si>
  <si>
    <t>规划通过专家评审率是否为100%。</t>
  </si>
  <si>
    <t>截至2025年12月底，西山区“十四五”水务发展规划编制工作完成率</t>
  </si>
  <si>
    <t>规划编制工作完成率是否为100%。</t>
  </si>
  <si>
    <t>发挥水务工作指导率</t>
  </si>
  <si>
    <t>根据我区防汛需求，为切实做好西山区防汛抢险、应急抽排水工作，昆明旺禹投资有限公司与昆明市西山区水务局签订了《昆明市西山区水务局西山区防汛抢险、应急抽排水第三方服务项目合同》，开展防汛抢险、应急抽排水工作。保障了人民群众的生命财产安全。</t>
  </si>
  <si>
    <t>防汛抽排车辆保障率</t>
  </si>
  <si>
    <t>《昆明市西山区水务局西山区防汛抢险、应急抽排水第三方服务项目合同》</t>
  </si>
  <si>
    <t>防汛车辆符合国家相关标准率</t>
  </si>
  <si>
    <t>服务时长达标率</t>
  </si>
  <si>
    <t>保障了人民群众生命财产安全</t>
  </si>
  <si>
    <t>据《螳螂川沿线村庄污水治理工程项目竣工决算审计报告》，该项目决算审计金额为3156.119万元，前期已拨付项目资金1999.935万元，缺口资金为1156.183万元。</t>
  </si>
  <si>
    <t>治理村庄数</t>
  </si>
  <si>
    <t>《昆明市西山区发展和改革局关于螳螂川沿线村庄污水治理工程可行性研究报告的批复》（西发改〔2019〕93号）</t>
  </si>
  <si>
    <t>完工率</t>
  </si>
  <si>
    <t>有效解决村庄污水乱排</t>
  </si>
  <si>
    <t>通过项目实施能够解决村庄污水乱排</t>
  </si>
  <si>
    <t>受益人群满意度</t>
  </si>
  <si>
    <t>西山区卢家营泵站至乌龙河截污管调水工程：现状雨污量增加，第一污水处理厂处理能力不足，但第三污水处理厂处理能力相对较大，且还有余量。因此考虑用第三污水处理厂来分担第一污水处理厂的污水处理压力，从卢家营泵站向乌龙河截污管调水。</t>
  </si>
  <si>
    <t>潜水泵</t>
  </si>
  <si>
    <t>根据西水请【2024】115号昆明市西山区水务局关于安排昆明市西山区卢家营泵站至乌龙河截污管调水工程费用的请示、昆明市西山区人民政府第31期纪要、昆明市滇池管理局关于开展卢家营泵站至乌龙河截污管
调水工作的通知开展工作。</t>
  </si>
  <si>
    <t>按照国家标准控制质量指标</t>
  </si>
  <si>
    <t>预计年内完工</t>
  </si>
  <si>
    <t>空加强行洪能力，保障河道周边人民群众生命财产安全</t>
  </si>
  <si>
    <t>确保行河畅通</t>
  </si>
  <si>
    <t>加强行洪能力，保障河道周边人民群众生命财产安全</t>
  </si>
  <si>
    <t>确保河道行洪畅通</t>
  </si>
  <si>
    <t>最大限度地减轻洪涝灾害造成的损失和影响，确保群众生产生活的正常开展。</t>
  </si>
  <si>
    <t>由第三方专业机构完成2025年档案整理及数字化管理工作，计划完成电子条目数量1225条，档案整理数量35盒，有效提高档案电子化管理，提高档案利用率。</t>
  </si>
  <si>
    <t>档案整理数量</t>
  </si>
  <si>
    <t>电子条目数量</t>
  </si>
  <si>
    <t>数据挂接条数</t>
  </si>
  <si>
    <t>达到国家档案行业标准率</t>
  </si>
  <si>
    <t>达到国家档案行业标准</t>
  </si>
  <si>
    <t>提高档案利用率</t>
  </si>
  <si>
    <t>档案使用服务对象满意率</t>
  </si>
  <si>
    <t>按照《建设项目水资源论证管理办法》《水利部关于加强水资源论证工作要求》及《关于做好规范行政审批中介服务事项、梳理标准化政务服务事项自检自查工作的通知》要求，建设项目应开展水资源论证，由审批部门通过竞争性方式选择中介服务机构开展技术评审，开展评审的水资源论证报告5个。</t>
  </si>
  <si>
    <t>提供水资源论证报告技术评审</t>
  </si>
  <si>
    <t>完成水资源论证报告技术评审5个。</t>
  </si>
  <si>
    <t>满足建设项目水资源论证管理办法相关要求</t>
  </si>
  <si>
    <t>达到建设项目水资源论证管理办法的编制深度，符合相关水资源法律法规的规定</t>
  </si>
  <si>
    <t>一年</t>
  </si>
  <si>
    <t>评审机构按照审批单位提出的时限要求立即组织评审并及时反馈评审结果。</t>
  </si>
  <si>
    <t>服务费用</t>
  </si>
  <si>
    <t>优化营商环境，提升企业幸福感，提高办事效率。</t>
  </si>
  <si>
    <t>优化营商环境，落实取水许可从技术上可行，为企业单位在办理取水许可时提出切实可行的措施和办法。</t>
  </si>
  <si>
    <t>促进水资源节约保护和合理开发利用。</t>
  </si>
  <si>
    <t>突出生态效益，进一步明确取水的合理性和必要性</t>
  </si>
  <si>
    <t>促进经济社会发展与水资源承载能力相协调，推动生态保护和高质量发展。</t>
  </si>
  <si>
    <t>通过开展水资源论证报告技术评审，进一步明确水资源利用量，确保在合法合规的范围内取用水。</t>
  </si>
  <si>
    <t>办事群众满意度</t>
  </si>
  <si>
    <t>按照省、市相关工作要求，完成西山区“十四五”农村供水保障规划编制工作，该规划的编制对辖区农村供水保障工作具有指导意义，有效解决农村供水问题。</t>
  </si>
  <si>
    <t>完成西山区“十四五”农村供水保障规划数量</t>
  </si>
  <si>
    <t>完成的西山区“十四五”农村供水保障规划编制数量是否为1个。</t>
  </si>
  <si>
    <t>西山区“十四五”农村供水保障规划编制服务费</t>
  </si>
  <si>
    <t>根据《西山区“十四五”农村供水保障规划编制服务合同》约定，项目成果通过批准后3日内支付合同总额的100%（27.9万元）。</t>
  </si>
  <si>
    <t>西山区“十四五”农村供水保障规划通过专家评审率</t>
  </si>
  <si>
    <t>截至2025年12月底，西山区“十四五”农村供水保障规划编制工作完成率</t>
  </si>
  <si>
    <t>发挥农村饮水工作指导率</t>
  </si>
  <si>
    <t>一是根据水利部、省水利厅、市水务局相关规范开展水利工程安全生产监管检查工作，委托具备水利安全评价资质的相关单位对昆明市西山区辖区内水利建设项目进行安全生产技术服务。对2025年实施的在建水利工程按月进行安全生产监督检查，对水利运行管理单位按季度开展安全监督抽查，每次检查共4名专家参与；二构建水利安全生产风险管控“六项机制”工作体系，对区管的2座小（一）型水库开展水利“六项机制”试点建设，全年培训水利生产经营单位从业人员及监管人员100人次，指导培训水利企业安全生产标准化创建1个，促进安全管理水平的提升。</t>
  </si>
  <si>
    <t>水利企业监管人员培训</t>
  </si>
  <si>
    <t>按要求开展培训</t>
  </si>
  <si>
    <t>开展小（二）型水库除险加固工程安全监督检查</t>
  </si>
  <si>
    <t>按照方案开展检查</t>
  </si>
  <si>
    <t>对水利工程建设安全生产的行政检查</t>
  </si>
  <si>
    <t>开展水利企业安全监督抽查</t>
  </si>
  <si>
    <t>对水利工程的安全隐患排查和技术服务指导</t>
  </si>
  <si>
    <t>按合同开展安全检查</t>
  </si>
  <si>
    <t>水利企业项目法人、参建各方和项目主管人员安全培训</t>
  </si>
  <si>
    <t>水利从业人员全员安全教育</t>
  </si>
  <si>
    <t>水利工程质量安全监管</t>
  </si>
  <si>
    <t>安全隐患排查整改率90%</t>
  </si>
  <si>
    <t>按照方案开展安全隐患排查，确保全年隐患整改率达到90%以上。</t>
  </si>
  <si>
    <t>水利工程质量安全宣传</t>
  </si>
  <si>
    <t>质量安全意识提高</t>
  </si>
  <si>
    <t xml:space="preserve">按要求开展宣传
</t>
  </si>
  <si>
    <t>12月底前完成</t>
  </si>
  <si>
    <t xml:space="preserve">按要求开展培训
</t>
  </si>
  <si>
    <t xml:space="preserve">按照方案开展检查
</t>
  </si>
  <si>
    <t xml:space="preserve">经济指标不超过20万元。
</t>
  </si>
  <si>
    <t>水利工程质量安全水平</t>
  </si>
  <si>
    <t>降低安全生产事故发生率</t>
  </si>
  <si>
    <t>全区水利工程生态环境</t>
  </si>
  <si>
    <t>改善</t>
  </si>
  <si>
    <t>项目持续发挥作用的期限</t>
  </si>
  <si>
    <t>参加培训人员满意度</t>
  </si>
  <si>
    <t>水利企业安全生产帮扶指导满意度</t>
  </si>
  <si>
    <t xml:space="preserve">按照方案开展安全生产帮扶指导和技术服务
</t>
  </si>
  <si>
    <t>上哨水库、长坡水库坝进行除险加固工程。</t>
  </si>
  <si>
    <t>上哨水库、长坡水库除险加固工程量</t>
  </si>
  <si>
    <t>西山区长坡水库、上哨水库除险加固工程</t>
  </si>
  <si>
    <t>上哨水库、长坡水库社会效益满意度</t>
  </si>
  <si>
    <t>上哨水库、长坡水库群众满意度</t>
  </si>
  <si>
    <t>完成2025年度农村水源地、水源点水质等测业务委托工作，排查农村饮水安全保障工作，排查车辆的运行维护，确保农村饮水安全。</t>
  </si>
  <si>
    <t>水源地（点）监测业务委托</t>
  </si>
  <si>
    <t>检测报告</t>
  </si>
  <si>
    <t>车辆运行维护</t>
  </si>
  <si>
    <t>发票</t>
  </si>
  <si>
    <t>中心日常运行</t>
  </si>
  <si>
    <t>饮用水水源地（点）水质常规指标检测是否合格</t>
  </si>
  <si>
    <t>2025年1月-12月</t>
  </si>
  <si>
    <t>业务委托协议</t>
  </si>
  <si>
    <t>　 让广大农民群众喝上放心水、干净水，及时掌握农村饮水安全工程的供水水质状况，确保农村居民饮水卫生安全。</t>
  </si>
  <si>
    <t>可及时掌握农村供水工程水质状况，为工程管理提供科学依据，充分发挥工程供水效益，减少农村供水工程突发性水污染事件的发生及其所造成的危害。</t>
  </si>
  <si>
    <t>为农村供水工程管理提供科学依据，充分发挥工程供水效益，做到可持续发展。</t>
  </si>
  <si>
    <t>群众满意率</t>
  </si>
  <si>
    <t>根据人民法院判决，支付昆明亚太工程造价咨询事务所有限责任公司西山区河道应急处理水质提升项目相关服务费7.87万元，西山区入草海河道水质改善工程相关服务费40.29万元，支付该诉讼案律师费2.5万元，支付该诉讼案诉讼费0.88万元</t>
  </si>
  <si>
    <t>执行法院判决</t>
  </si>
  <si>
    <t>云南省昆明市西山区人民法院民事判决书</t>
  </si>
  <si>
    <t>正确履行判决结果</t>
  </si>
  <si>
    <t>及时性</t>
  </si>
  <si>
    <t>资金到位后及时支付相应款项</t>
  </si>
  <si>
    <t>严格执行法院判决，确保工作合法合规，维护公平正义，保障社会和谐</t>
  </si>
  <si>
    <t>原告方满意度</t>
  </si>
  <si>
    <t>2025年组织执法人员培训不低于4次，印发宣传资料不低于2000份，开展水务专项执法和滇管联合执法。严格贯彻落实《滇池保护条例》和《入滇河道保护条例》，依法依规严格查处违法行为，违法行为整改率达到100%，案件办理完成率达到100%，进一步减少违法现象，提升水生态环境。</t>
  </si>
  <si>
    <t>查处违反水法规的行为完成率</t>
  </si>
  <si>
    <t>违法案件处理率</t>
  </si>
  <si>
    <t>依法依规对违反水法规的违法行为整改率</t>
  </si>
  <si>
    <t>违法类型</t>
  </si>
  <si>
    <t>案件办理完成及时率</t>
  </si>
  <si>
    <t>相关法律法规</t>
  </si>
  <si>
    <t>执法听证 费、公正费和办案经费、法制宣传费、警示牌更换费</t>
  </si>
  <si>
    <t>违法行为减少情况</t>
  </si>
  <si>
    <t>提高人居环境</t>
  </si>
  <si>
    <t>水环境提升情况</t>
  </si>
  <si>
    <t>提升生态环境</t>
  </si>
  <si>
    <t>公众不满意</t>
  </si>
  <si>
    <t>委托第三方开展西山区滇池生态保护核心区4个清单实物指标调查及矢量数据上图工作</t>
  </si>
  <si>
    <t>主体工程完成率</t>
  </si>
  <si>
    <t>工程数量</t>
  </si>
  <si>
    <t>工期控制率</t>
  </si>
  <si>
    <t>反映工期控制情况。
工期控制率=实际工期/计划工期×100%。</t>
  </si>
  <si>
    <t>受益人群覆盖率</t>
  </si>
  <si>
    <t>反映项目设计受益人群或地区的实现情况。
受益人群覆盖率=（实际实现受益人群数/计划实现受益人群数）*100%</t>
  </si>
  <si>
    <t>使用年限</t>
  </si>
  <si>
    <t>通过工程设计使用年限反映可持续的效果。</t>
  </si>
  <si>
    <t>调查人群中对设施建设或设施运行的满意度。
受益人群覆盖率=（调查人群中对设施建设或设施运行的人数/问卷调查人数）*100%</t>
  </si>
  <si>
    <t>完成2025年度西山区河道支流及水库水质监测工作，实时掌握水质变化，及时排查污染源，开展水质提升工作。</t>
  </si>
  <si>
    <t>完成2024年度西山区河道支流及水库水质监测工作，实时掌握水质变化，及时排查污染源，开展水质提升工作。</t>
  </si>
  <si>
    <t>《西山区河道及支流水质监测项目实施方案》</t>
  </si>
  <si>
    <t>加密预警监测</t>
  </si>
  <si>
    <t>黑臭水体应急监测</t>
  </si>
  <si>
    <t>出具正式加密预警监测报告</t>
  </si>
  <si>
    <t>出具正式水源水质水库监测报告</t>
  </si>
  <si>
    <t>出具正式黑臭水体应急监测报告</t>
  </si>
  <si>
    <t>2023年西山区河道支流及水库水质监测项目资金测算表</t>
  </si>
  <si>
    <t>该项目的实施可实时掌握辖区水质变化情况，能及时有效的发现断面水质异常情况，及时排查污染源，针对性的开展水质提升工作，对滇池生态环境保护及昆明市社会经济发展起重要作用。</t>
  </si>
  <si>
    <t>本项目的实施可实时掌握辖区水质变化情况，及时有效的发现断面水质异常情况，及时排查污染源，对提升区域水环境质量具有重要意义。</t>
  </si>
  <si>
    <t>该项目对提升区域水环境质量具有重要意义，能促进地区的可持续发展，共建人水和谐的社会环境。</t>
  </si>
  <si>
    <t>2024年6月13日，西山区滇引办邀请省建管局环征处、昆明分局、市滇引办、团结街道办事处、设计单位、环境保护监理等相关单位参加，组织专家对《滇中引水工程昆明段松林隧洞1#支洞及蔡家村隧洞6#支洞下游控制段主洞施工影响昆明市西山区团结街道蔡家社区新民上村等4个村组生活用水替代供水工程实施方案》进行了评审。根据《滇中引水工程地下水环境影响处置管理办法(试行)》的通知》（云引水环境〔2023〕65号）相关要求，现将替代供水工程实施方案按程序上报省建管局昆明分局，按管理办法审核并拨付相关资金，确保替代供水工程方案顺利实施。</t>
  </si>
  <si>
    <t>解决西山区团结街道办事处蔡家社区新民上、新民下、中坝、蔡家村饮水问题</t>
  </si>
  <si>
    <t>空为切实落实好城镇排水管理工作，按照《城镇污水排入排水管网许可管理办法》对排水户排放污水的水质、水量进行监测，建立排水监测档案；同时开展排水许可审查、档案管理、监督指导排水户排水行为等工作，并协助城镇排水主管部门对排水许可实施监督管理，保障公民生命、财产安全和公共安全。</t>
  </si>
  <si>
    <t>排水许可运维完成率</t>
  </si>
  <si>
    <t>按照区委编办关于调整西山区城市排水管理职责有关事项的通知（西编〔2024〕4号），2023-2024年《城镇污水排入排水管网许可》审查及监督指导排水户排水行为的服务项目采购合同，2023-2024年排水户排放污水水质监测服务采购合同，开展工作。</t>
  </si>
  <si>
    <t>设施设备正常运行率</t>
  </si>
  <si>
    <t>排水许可运维完成及时率</t>
  </si>
  <si>
    <t>城市排水许可运维处理率</t>
  </si>
  <si>
    <t>严格按照市级逐月下发的缴纳通报及缴款通知书，完成西山区新、老运粮河、金家河、采莲河、螳螂川等12条出入滇河道的生态补偿金缴缴纳任务，不断提升西山区12条出入滇河流的水质，水质达标率达100%，优良水体比例达72.73%，持续改善辖区水环境质量。</t>
  </si>
  <si>
    <t>入滇河道缴款完成数</t>
  </si>
  <si>
    <t>出滇河道缴款完成数</t>
  </si>
  <si>
    <t>12条出入滇河道水质达标率</t>
  </si>
  <si>
    <t>河道生态补偿金及水质达标率</t>
  </si>
  <si>
    <t>缴款及时率</t>
  </si>
  <si>
    <t>新、老运粮河需缴纳400万元，采莲河缴纳200万元，其余入滇河道缴纳200万元，螳螂川缴纳200万元。</t>
  </si>
  <si>
    <t>改善我区生态环境，提升河道水体质量</t>
  </si>
  <si>
    <t>有效提升河道水质</t>
  </si>
  <si>
    <t>西山区水环境质量月报中水质达标情况</t>
  </si>
  <si>
    <t>促进我区水质逐年持续向好，改善我区生态环境的可持续发展</t>
  </si>
  <si>
    <t>河道水质较上一年保持一致或有所提高</t>
  </si>
  <si>
    <t>西山区水环境质量月报中出入滇河道水质达标情况</t>
  </si>
  <si>
    <t xml:space="preserve">按照市、区《滇池保护治理“三年攻坚”行动实施方案》文件任务安排，2020年实施滇池西岸面善洪水拦截及水环境综合治理项目，项目北起碧鸡路高峣立交，南至海口街道白鱼口，南北直线距离22.8公里。项目分两期、三个标段实施完成。项目于6月4日进场施工。已完工，并完成工程结算审核工作。						
</t>
  </si>
  <si>
    <t>除险加固塘坝完成率</t>
  </si>
  <si>
    <t>西政复〔2020〕50号关于西山区滇池西岸面山洪水拦截及水环境综合治理项目资金的批复西水复〔2020〕1号  昆明市西山区水务局关于昆明市滇池西岸面山洪水拦截及水环境综合治理项目初步设计报告的批复</t>
  </si>
  <si>
    <t>新建调蓄水池完成率</t>
  </si>
  <si>
    <t xml:space="preserve">西政复〔2020〕50号关于西山区滇池西岸面山洪水拦截及水环境综合治理项目资金的批复西水复〔2020〕1号  昆明市西山区水务局关于昆明市滇池西岸面山洪水拦截及水环境综合治理项目初步设计报告的批复
</t>
  </si>
  <si>
    <t>改扩建沟渠完成率</t>
  </si>
  <si>
    <t>沟渠清淤完成率</t>
  </si>
  <si>
    <t>新建沉砂池完成率</t>
  </si>
  <si>
    <t>新建截污管网完成率</t>
  </si>
  <si>
    <t>新建截污入户管完成率</t>
  </si>
  <si>
    <t>新建纳污池完成率</t>
  </si>
  <si>
    <t>新建检查井完成率</t>
  </si>
  <si>
    <t>新建洗涤池完成率</t>
  </si>
  <si>
    <t>新建化粪池完成率</t>
  </si>
  <si>
    <t>工程符合国家建设相关标准</t>
  </si>
  <si>
    <t>面山洪水拦截率</t>
  </si>
  <si>
    <t>'100</t>
  </si>
  <si>
    <t>本工程的实施可以增加有效供水量，改善该区域水资源条件，解决下游村庄防洪、人饮水安全问题和灌溉缺水问题，对促进项目区域生产生活环境及农业产业结构的调整，对增加农民经济收入提供基础保障。</t>
  </si>
  <si>
    <t>可有效拦截和调节滇池面山洪水，实现环湖村庄生活污水雨污分流，增加雨污调蓄能力，完善片区防洪、抗旱减灾体系；促进片区污水综合治理，水环境提升和水资源的高效利用，促进滇池西岸经济社会的可持续发展。</t>
  </si>
  <si>
    <t>空西政复〔2020〕50号关于西山区滇池西岸面山洪水拦截及水环境综合治理项目资金的批复西水复〔2020〕1号  昆明市西山区水务局关于昆明市滇池西岸面山洪水拦截及水环境综合治理项目初步设计报告的批复</t>
  </si>
  <si>
    <t>有效解决面山洪水拦截率</t>
  </si>
  <si>
    <t>可有效拦截和调节滇池面山洪水完成率</t>
  </si>
  <si>
    <t>有效减低下游区域的排洪压力，缓解村庄农田淹积水问题，减少入滇污染源，促进滇池西岸经济社会的可持续发展。</t>
  </si>
  <si>
    <t>完成2025年明朗水库晓明村原淹没区粮食补助款8.06万元的支付。</t>
  </si>
  <si>
    <t>政策宣传次数</t>
  </si>
  <si>
    <t>反映补助政策的宣传力度情况。即通过门户网站、报刊、通信、电视、户外广告等对补助政策进行宣传的次数。</t>
  </si>
  <si>
    <t>获补覆盖率</t>
  </si>
  <si>
    <t>获补覆盖率=实际获得补助人数（企业数）/申请符合标准人数（企业数）*100%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</si>
  <si>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</si>
  <si>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</si>
  <si>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</si>
  <si>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</si>
  <si>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</si>
  <si>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</si>
  <si>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完成2025年西山区农村生活污水处理设施运维</t>
  </si>
  <si>
    <t>碧鸡、海口、团结街道办事处</t>
  </si>
  <si>
    <t>各街道为农村生活污水处理设施运维的管理主体</t>
  </si>
  <si>
    <t>属地街道办的运行管理工作通过区生态环境分局的考核</t>
  </si>
  <si>
    <t>对各街道农村生活污水处理设施的运行维护管理工作实行考核，由区生态环境分局组织实施。</t>
  </si>
  <si>
    <t>2025年度</t>
  </si>
  <si>
    <t>建立健全农村生活污水处理设施运行管理长效机制，逐步实现农村生活污水收集处理设施运行维护管理的正常化、规范化，切实提高农村水环境质量，改善农村环境面貌。</t>
  </si>
  <si>
    <t>规范和加强农村生活污水收集处理设施运行维护管理工作。</t>
  </si>
  <si>
    <t>西山区2023年度山洪灾害防治项目中标价274850.00元，实施内容为：自动雨量站调整优化3个、自动雨量站更换遥测终端机1个、自动水位站监测设备更换8个、自动水位站供电设备更换7个、大屏显示系统提升1项、群测群防体系补充完善5套。目前工程已完工，并完成项目审核工作。</t>
  </si>
  <si>
    <t>实施山洪灾害防治县数</t>
  </si>
  <si>
    <t>《昆明市财政局 昆明市水务局 关于提前下达2023年中央水利发展资金预算的通知》（昆财农【2022】227号）</t>
  </si>
  <si>
    <t>工程验收合格率</t>
  </si>
  <si>
    <t>建设完成及时率</t>
  </si>
  <si>
    <t>山洪灾害防治保护人口数量</t>
  </si>
  <si>
    <t>山洪灾害防治有效期</t>
  </si>
  <si>
    <t>山洪灾害防控群众满意率</t>
  </si>
  <si>
    <t>提供2025年常规事物法律咨询服务（涉及的法律问题、重大决策、行政执法行为提出法律意见，对相关合同及法律文本进行审查、修改等）；重大决策法律论证分析服务（重要事务评审会、论证会、研讨会、培训、信访等）；重大事件应急处理（参与协调民事纠纷、经济纠纷、行政纠纷、解决有关法律问题）</t>
  </si>
  <si>
    <t>法律单位采购数量</t>
  </si>
  <si>
    <t>考察年度内是否完成法律事务所的采购工作</t>
  </si>
  <si>
    <t>法律意见专业性</t>
  </si>
  <si>
    <t>专业</t>
  </si>
  <si>
    <t>考察法律服务提供的意见是否专业、可行</t>
  </si>
  <si>
    <t>法律咨询服务及时性</t>
  </si>
  <si>
    <t>关注法律服务是否响应及时</t>
  </si>
  <si>
    <t>考察预算执行是否控制在预算数内</t>
  </si>
  <si>
    <t>法律咨询意见应用率</t>
  </si>
  <si>
    <t>考察法律咨询意见是否有效应用</t>
  </si>
  <si>
    <t>单位人员法律意识提升情况</t>
  </si>
  <si>
    <t>考察单位的法律意识是否提升</t>
  </si>
  <si>
    <t>单位内部满意度</t>
  </si>
  <si>
    <t>考察单位对服务单位的满意度</t>
  </si>
  <si>
    <t>完成牛鼻村饮水工程建设</t>
  </si>
  <si>
    <t>浮船提水泵站</t>
  </si>
  <si>
    <t xml:space="preserve"> 西政复〔2024〕143号 关于同意拨付牛鼻村饮水工程建设经费补助的批复</t>
  </si>
  <si>
    <t>一体化净水器</t>
  </si>
  <si>
    <t>蓄水池</t>
  </si>
  <si>
    <t>工期</t>
  </si>
  <si>
    <t>是否对周边群众用水得到改善</t>
  </si>
  <si>
    <t>根据（云引水二期公司环征函〔2022〕13号）、（云引水二期公司环征函〔2023〕14号）文件要求，完成滇中引水二期工程征地任务。</t>
  </si>
  <si>
    <t>（云引水二期公司环征函〔2022〕13号）、（云引水二期公司环征函〔2023〕14号）</t>
  </si>
  <si>
    <t>是否树牢底线和红线意识，确保资金专款专用、及时高效、足额兑付。</t>
  </si>
  <si>
    <t>是否维护好被征地群众合理的切身利益。</t>
  </si>
  <si>
    <t>为确保2025年度我区防汛安全，开展防汛应急抢险、淹水点整治工程、防汛应急物资储备、防汛应急值班、淹水点应急处置等工作，保障人民群众生命财产安全。</t>
  </si>
  <si>
    <t>社会化抢险队伍</t>
  </si>
  <si>
    <t>按照《昆明市西山区人民政府关于印发昆明市西山区防汛抗旱应急预案的通知》（西政办通〔2024〕30号）、西山区2024年内涝淹水点 （一点一策工作方案）开展防汛工作。</t>
  </si>
  <si>
    <t>防汛值班人次</t>
  </si>
  <si>
    <t>西山区防汛指挥平台</t>
  </si>
  <si>
    <t>防汛工作完成情况率</t>
  </si>
  <si>
    <t>防汛抢险时效及时率</t>
  </si>
  <si>
    <t>旱涝财产损失减少率</t>
  </si>
  <si>
    <t>汛期有效改善部分路段及老旧小区淹水情况，防止城市内涝及山洪灾害的发生，确保辖区人民群众的生命财产安全。</t>
  </si>
  <si>
    <t>全年</t>
  </si>
  <si>
    <t>按照西山区入湖河道水质自动监测站点运行维护合同，开展2024年西山区盘龙江、采莲河、船房河、老运粮河5个入湖河道自动水质监测站点系统运行维护,确保西山区入湖河道自动监测系统正常运行，切实提升辖区水环境质量，确保河道水质达标。</t>
  </si>
  <si>
    <t>水质监测站点运维数量</t>
  </si>
  <si>
    <t>考察水质监测站运维情况</t>
  </si>
  <si>
    <t>水质自动监测站故障率</t>
  </si>
  <si>
    <t>考察运维的故障情况</t>
  </si>
  <si>
    <t>4小时</t>
  </si>
  <si>
    <t>全面掌握河道水质情况</t>
  </si>
  <si>
    <t>考察项目的实施是否全面掌握水质的情况</t>
  </si>
  <si>
    <t>考察项目的实施是否促进水环境的提升</t>
  </si>
  <si>
    <t>中水回用工程:包含一体化中水回用泵站(0.48万吨/日)1座，中水回用
管道建设 DN100-DN500管道6724m，及其他相关附属设施;河道垃圾清理工程:
河道垃圾清除0.044万吨;污染底泥清理工程:主要包含河道污染底泥清理0.986
万方，拟采用人工污染底泥清理及河道冲洗等。</t>
  </si>
  <si>
    <t>一体化中水回用泵站(0.48万吨/日)</t>
  </si>
  <si>
    <t>可行性研究报告</t>
  </si>
  <si>
    <t>DN100-DN500中水回用管道</t>
  </si>
  <si>
    <t>其他相关附属设施</t>
  </si>
  <si>
    <t>河道垃圾清除</t>
  </si>
  <si>
    <t>河道污染底泥清理</t>
  </si>
  <si>
    <t>显著提升永胜河生态环境品质及周边人 居环境，推进团结街道生态文明建设</t>
  </si>
  <si>
    <t>有助于提高永胜河水质 水量，增加水体流动性，提高河道水体自净能力，保障永胜河的生态水量</t>
  </si>
  <si>
    <t xml:space="preserve"> 通过工程实施，改善永胜河水生态环境，充分发挥永胜河生态效益，推动昆明市西山区“绿美河湖”的建设</t>
  </si>
  <si>
    <t>完成入滇河道生态补偿金缴纳</t>
  </si>
  <si>
    <t>完成出滇河道生态补偿金缴纳</t>
  </si>
  <si>
    <t>完成河道生态补偿金缴纳通报</t>
  </si>
  <si>
    <t>完成河道生态补偿金缴纳</t>
  </si>
  <si>
    <t>按照中共云南省委办公厅 云南省人民政府办公厅印发《关于加强新时代水土保持工作的实施方案》的通知、《昆明市加强新时代水土保持工作任务清单》的要求，完成2025年1月1日至2025年12月31日水土保持方案、水土保持验收项目、监测资料、监督检查、水土保持补偿费征收信息录入。完成水土保持考核评估等一系列工作任务。</t>
  </si>
  <si>
    <t>完成西山区2025年水土保持信息化考核评估技术服务</t>
  </si>
  <si>
    <t>完成西山区2025年审批、验收的水土保持信息的录入，完监督检查并录入系统，完成水土保持补偿费征收并录入系统，完成监测监管并录入系统。完成省市级安排的水土保持考核评估。</t>
  </si>
  <si>
    <t>按省、市工作要求完成西山区2025年水土保持规划信息化考核及评估技术服务工作</t>
  </si>
  <si>
    <t>根据中共云南省委办公厅 云南省人民政府办公厅印发《关于加强新时代水土保持工作的实施方案》的通知、《昆明市加强新时代水土保持工作任务清单》，完成西山区2025年审批、验收的水土保持信息的录入，完监督检查并录入系统，完成水土保持补偿费征收并录入系统，完成监测监管并录入系统。完成省市级安排的水土保持考核评估。满足省市级的时间节点和质量要求。</t>
  </si>
  <si>
    <t>按省、市要求时间节点完成水土保持信息化考核及评估工作</t>
  </si>
  <si>
    <t>完成西山区2025年审批、验收的水土保持信息的录入，完监督检查并录入系统，完成水土保持补偿费征收并录入系统，完成监测监管并录入系统。完成省市级安排的水土保持考核评估。满足省市级的时间节点和质量要求。</t>
  </si>
  <si>
    <t>监管机制更健全，人为水土流失得到有效控制</t>
  </si>
  <si>
    <t>人为水土流失得到有效管控， 重点区域水土流失得到有效治理，水土流失状况持续改善</t>
  </si>
  <si>
    <t>使用工作人员满意度</t>
  </si>
  <si>
    <t>使用工作人员满意度&gt;=96%</t>
  </si>
  <si>
    <t>对已建成的西山区山洪灾害非工程措施项目进行运行维护，维护包括自动监测系统、监测预警平台，群测群防体系的运行、维护和看管等。在服务期内保证测站上报正常率达到95%及以上，预警广播站均能正常运行，监测预警平台运行不中断，视频会议系统正常使用。机房、监测站点等工作界面整洁干净。以确保我区山洪灾害山洪灾害非工程措施项目正常运行，发挥防汛减灾效益。</t>
  </si>
  <si>
    <t>县级监测预警系统和预警平台</t>
  </si>
  <si>
    <t>按照西政办通【2024】31号：昆明市西山区人民政府办公室关于印发昆明市西山区山洪灾害防御预案（2024年）的通知，西山区2022年-2024年山洪灾害防治非工程措施运行维护管理服务项目合同书及运维报告开展工作。</t>
  </si>
  <si>
    <t>维护简易监测预警雨量站</t>
  </si>
  <si>
    <t>维护自动雨量站</t>
  </si>
  <si>
    <t>维护自动水雨站</t>
  </si>
  <si>
    <t>视频图像监测</t>
  </si>
  <si>
    <t>机房</t>
  </si>
  <si>
    <t>无线预警广播站</t>
  </si>
  <si>
    <t>视频会商系统正常运行</t>
  </si>
  <si>
    <t>自动雨量站、水位站数据传输正常</t>
  </si>
  <si>
    <t>县级监测预警平台正常运行</t>
  </si>
  <si>
    <t>机房设备运行正常</t>
  </si>
  <si>
    <t>维修巡检人员要严格按照维护保养及定期巡检的具体工作和注意事项，进行维修和巡检，及时解决运行中存在的问题。</t>
  </si>
  <si>
    <t>2022-2024年</t>
  </si>
  <si>
    <t>空通过开展西山区山洪灾害非工程措施项目运行维护，确保系统、设备正常运行，为山洪灾害预警提供基础数据</t>
  </si>
  <si>
    <t>提高了山洪灾害监测预警能力，通过对危险区布设水雨情自动监测设施，视频会商系统等进行运行维护，有效提高了局地强降雨引发山洪的预见性，为受威胁群众安全转移争取了宝贵时间，加强了植被生态绿化及水土保持。</t>
  </si>
  <si>
    <t>不直接产生经济效益，但提升了我区山洪灾害防御能力，初步实现了最大限度减轻山洪灾害损失的建设目标。</t>
  </si>
  <si>
    <t>通过开展西山区山洪灾害非工程措施项目运行维护，确保系统、设备正常运行，为山洪灾害预警提供基础数据</t>
  </si>
  <si>
    <t>测预警能力，通过对危险区布设水雨情自动监测设施，视频会商系统等进行运行维护，有效提高了局地强降雨引发山洪的预见性，为受威胁群众安全转移争取了宝贵时间，加强了植被生态绿化及水土保持。</t>
  </si>
  <si>
    <t>大幅提升了我区山洪灾害防御能力，初步实现了最大限度减轻山洪灾害损失的建设目标。</t>
  </si>
  <si>
    <t>为切实落实好城镇排水管理工作，按照《城镇污水排入排水管网许可管理办法》对排水户排放污水的水质、水量进行监测，建立排水监测档案；同时开展排水许可审查、档案管理、监督指导排水户排水行为等工作，并协助城镇排水主管部门对排水许可实施监督管理，保障公民生命、财产安全和公共安全。</t>
  </si>
  <si>
    <t>城市排水许可完成率</t>
  </si>
  <si>
    <t>城市排水许可审查完成率</t>
  </si>
  <si>
    <t>城市排水许可技术审查及时率</t>
  </si>
  <si>
    <t>设施设备污水处理率</t>
  </si>
  <si>
    <t>（1）河底清淤：1800立方米，采用人工配合机械清淤； （2）河底硬化：通过河底500mm厚片石换填、300mm厚级配碎石换填、200mm混凝土硬化河底； （3）河堤挡墙加衬：在挡墙内侧及顶侧增设钢筋混凝土面板200米。预计2025年1月底前完成施工，工程投资约299.46万元。治理后能提高河堤挡墙、道路挡墙的安全性，治理后道路一侧不再出现明显渗漏现象。</t>
  </si>
  <si>
    <t>河底清淤</t>
  </si>
  <si>
    <t>西山区老运粮河（土堆泵站段）河堤渗漏加固工程实施方案</t>
  </si>
  <si>
    <t>河底硬化</t>
  </si>
  <si>
    <t>通过河底500mm厚片石换填、300mm厚级配碎石换填、200mm混凝土硬化河底</t>
  </si>
  <si>
    <t>河堤挡墙加衬</t>
  </si>
  <si>
    <t>挡墙内侧及顶侧增设钢筋混凝土面板200米</t>
  </si>
  <si>
    <t>开工时间</t>
  </si>
  <si>
    <t>2024年11月13日</t>
  </si>
  <si>
    <t>完工时间</t>
  </si>
  <si>
    <t>2025年1月底</t>
  </si>
  <si>
    <t>治理后能提高河堤挡墙、道路挡墙的安全性，治理后道路一侧不再出现明显 渗漏现象</t>
  </si>
  <si>
    <t>保障老运粮河及周边环境的安全，充分发挥老运粮河生态效益，显著提升老运粮河 汛期安全性</t>
  </si>
  <si>
    <t>明朗水库加固扩建项目履约保证金</t>
  </si>
  <si>
    <t>加固扩建座数</t>
  </si>
  <si>
    <t>根据市级工作任务安排开展海绵城市建设工作，1、开展海绵城市建设评估报告编制：对照《海绵城市建评价标准》对海绵城市建设成效进行自评，并编制自评估报告；2、开展海绵城市建设事中、事后监督检查；3开展海绵城市宣传培训，营造全社会支持和参与海绵城市建设的良好氛围。最终完成海绵城市自评估报告编制并通过评审，开展海绵城市建设监督检查每月一次并报送检查情况，开展海绵城市建设技术支持和指导，对辖区范围内的项目进行海绵城市建设技术培训和现场指导。</t>
  </si>
  <si>
    <t>编制评估报告</t>
  </si>
  <si>
    <t>海绵城市建设评估报告编制</t>
  </si>
  <si>
    <t>海绵城市建设项目事中、事后技术服务</t>
  </si>
  <si>
    <t>项目海绵设施监督检查，提供海绵城市建设技术支持。</t>
  </si>
  <si>
    <t>海绵宣传培训</t>
  </si>
  <si>
    <t>满足《海绵城市建设评价标准》（GB/T51345-2018）、《昆明市海绵城市建设技术标准》要求</t>
  </si>
  <si>
    <t>海绵城市建设自评估报告符合相关编制要求及编制深度满足技术规范，通过专家评审。</t>
  </si>
  <si>
    <t>技术服务时间</t>
  </si>
  <si>
    <t>服务时间</t>
  </si>
  <si>
    <t>完善海绵设施，改善人居环境，提高新型城镇化质量。</t>
  </si>
  <si>
    <t>完成海绵城建设自评估报告编制，开展日常监督管理，提高社会知晓度，人人参与道海绵城市建设中</t>
  </si>
  <si>
    <t>修复城市水生态，构建城市良性水循环系统，改善水环境质量。</t>
  </si>
  <si>
    <t>通过开展海绵城市建设，修复城市水生态，构建城市良性水循环系统，改善水环境质量。</t>
  </si>
  <si>
    <t>有助于城市生态可持续发展。</t>
  </si>
  <si>
    <t>开展海绵城市建市评价及评估，落实监管到位，海绵城市建设促进生态环境可持续发展。</t>
  </si>
  <si>
    <t>社会公众满意度</t>
  </si>
  <si>
    <t>反映公众满意度</t>
  </si>
  <si>
    <t>完成了2024年4月15日至年9月15日昆明市西山区水务局2024年“西山水务”新媒体账号运维服务，发布水务工作信息45条，防灾减灾信息42条，其他相关咨询33条。</t>
  </si>
  <si>
    <t>完成新媒体账号服务个数</t>
  </si>
  <si>
    <t>发布水利信息条数</t>
  </si>
  <si>
    <t>发布防汛减灾信息数量</t>
  </si>
  <si>
    <t>新媒体账号信息发布准确率</t>
  </si>
  <si>
    <t>水务相关内容知晓率</t>
  </si>
  <si>
    <t>信息发布及时率</t>
  </si>
  <si>
    <t>有效提高水利工作知晓率</t>
  </si>
  <si>
    <t>公众号读者满意率</t>
  </si>
  <si>
    <t>项目主要建设内容包括:河道清淤，修筑浆砌石河堤2126米，排涝涵设置，人行桥、进水口修复，1#水闸改建等。工程于2017年5月10日发布了设计单位招标公告，6月8日开标，确定云南润晶水利电力工程技术股份有限公司为设计单位，7月28日完成了可研评审，9月27日取得立项批复，10月11日完成了初设评审，11月27日开展监理单位公开招标，11月29日开展施工单位公开招标，确定宣威市大亚建工集团有限公司为施工单位，12月13日签订施工合同，进场施工，2019年4月11日全面竣工，2019年10月10日完成工程结算审核工作。</t>
  </si>
  <si>
    <t>保障沿河居民生产生活安全</t>
  </si>
  <si>
    <t>区“两办”关于印发《西山区进一步提升城乡人居环境五年行动计划（2016—2020年）》的通知（西办发[2016]_27号）；区发改局《西山区团结街道办事处永胜河（大乐居段）河道治理工程可行性研究报告的批复》（西发改〔2017〕127号）；《关于成立西山区团结街道办事处永胜河（大乐居段）河道治理工程建设管理处的通知》便笺（办）200号。</t>
  </si>
  <si>
    <t>保障下游农田不被水淹</t>
  </si>
  <si>
    <t>完成浆砌石河堤</t>
  </si>
  <si>
    <t>提高行洪能力</t>
  </si>
  <si>
    <t>'能保障下游不受10年一遇以下的洪水的侵袭。</t>
  </si>
  <si>
    <t>确保工程施工在工期内完成。</t>
  </si>
  <si>
    <t>施工时间：2018年9月至2019年4月</t>
  </si>
  <si>
    <t>保障沿河居民生产生活安全，保障下游农田不被水淹。</t>
  </si>
  <si>
    <t>保障河道畅通长度2126</t>
  </si>
  <si>
    <t>加强行洪能力，保障下游人民的财产不受洪水影响。</t>
  </si>
  <si>
    <t>加强行洪能力，保障下游人民的财产不受洪水影响</t>
  </si>
  <si>
    <t>保障沿河居民生产生活安全，保障下游农田不被水淹</t>
  </si>
  <si>
    <t>保障河道畅通长度</t>
  </si>
  <si>
    <t>工程项目持续发挥作用的期限</t>
  </si>
  <si>
    <t>海口河沿线坍塌河堤修复工程建筑物级别及上游河段洪水标准与原设计一致，确定上游河段防洪标准为50年一遇，即里仁小村段和沙锅村绕城段防洪标准为50年一遇。海口河下段滚龙坝—黄塘大桥段全长4.2km，原治理后为格宾笼生态河堤，洪水标准为10年一遇，本次河道修复工程与原生态治理河堤保持一致，即石龙坝厂房倒塌段和甸基倒塌段防洪标准为10年一遇。结合昆明的实际情况，城市无大江、河，所出现的洪水来源是大面积暴雨径流，属山洪类型，按规范规定防洪标准为50~100，根据《昆明城市防洪规划》对昆明城区实行100年一遇的防洪标准。玉带河作为盘龙江的分洪河道，分流能力有限，区间洪水较小，属于一等城市中次级重要的防洪工程，因此根据《城市防洪工程设计规范》(CJJ50-92)，玉带河永久建筑物级别为3级，防洪标准为100年一遇。</t>
  </si>
  <si>
    <t>修复海口河下穿安晋高速处顺流左岸塌方河堤</t>
  </si>
  <si>
    <t>西发改投复【2021】12号，昆明市西山区发展和改革局关于海口河沿线坍塌河堤、玉带河昆华医院段河道修复工程实施方案的批复开展工作。</t>
  </si>
  <si>
    <t>修复西山区玉带河昆华医院段垮塌河堤</t>
  </si>
  <si>
    <t>预计年内完成</t>
  </si>
  <si>
    <t>按照市区两级要求，完成2025年滇池蓝藻水华防控处置工作，负责属地范围内的滇池湖滨、湿地、坑 塘、入滇河道、支流沟渠等水域，以及滇池近岸 30 米水域蓝藻水华防控处置工作，需投入打捞处置人员及设备，按照往年成本测算，约需要投入资金1200万元/年。该项工作不涉及产出成本。</t>
  </si>
  <si>
    <t>配备曝气推流装置</t>
  </si>
  <si>
    <t>配备曝气推流装置 230 套</t>
  </si>
  <si>
    <t xml:space="preserve">配备冲藻水泵 </t>
  </si>
  <si>
    <t>配备冲藻水泵 150 台</t>
  </si>
  <si>
    <t xml:space="preserve">围捕处置作业船只及相应人员 </t>
  </si>
  <si>
    <t>配备围捕处置作业船只及相应人员 44 组</t>
  </si>
  <si>
    <t>完成目标设定</t>
  </si>
  <si>
    <t>按照西山区蓝藻水华防控处置方案完成设备配置</t>
  </si>
  <si>
    <t>项目完成时间</t>
  </si>
  <si>
    <t>按项目工期计划完成</t>
  </si>
  <si>
    <t>按照市区两级要求，完成2025年滇池蓝藻水华防控处置工作，负责属地范围内的滇池湖滨、湿地、坑 塘、入滇河道、支流沟渠等水域，以及滇池近岸 30 米水域蓝藻水华防控处置工作，需投入打捞处置人员及设备，按照往年成本测算，约需要区级投入资金600万元/年</t>
  </si>
  <si>
    <t>削减内源污染</t>
  </si>
  <si>
    <t>最大程度减少全年蓝藻水华面积启动国家三级预警</t>
  </si>
  <si>
    <t>削减内源污染，最大限度控制滇池蓝藻水华面积，最大程度减少全年蓝藻水华面积大于 20%（启动国家三级预警）的天数</t>
  </si>
  <si>
    <t>全力减少轻度水华的发生频率</t>
  </si>
  <si>
    <t>强蓝藻水华防控，减轻蓝藻富集程度，全力减少轻度水华的发生频率。</t>
  </si>
  <si>
    <t>空强化统筹协调，建立健全多部门共同参与的工作格局，加强与责任主体、工程建设责任单位及属地街道的协调联动，有效解决好项目收尾过程中的难点问题，共商共谋，合力攻坚，确保工程顺利收尾。严格执行质量安全标准，从快从实确保工作落实，尽快组织项目验收，及时整改工程漏洞，确保工程充分发挥效益</t>
  </si>
  <si>
    <t>城市防洪排涝体系淹积水点</t>
  </si>
  <si>
    <t>西政复【2021】39号昆明市西山区政府关于安排2021年第一批项目前期工作经费的批复。昆明市西山区防汛抗旱指挥部办公室关于《昆明市西山区城市防洪排涝体系综合提升新三年行动计划》可行性研究报告编制、勘察及设计相关事宜的会议纪要</t>
  </si>
  <si>
    <t>按照市区两级要求，完成2025年滇池蓝藻水华防控处置工作，负责属地范围内的滇池湖滨、湿地、坑 塘、入滇河道、支流沟渠等水域，以及滇池近岸 30 米水域蓝藻水华防控处置工作，需投入打捞处置人员及设备，按照往年成本测算，约需要区级投入资金300万元/年</t>
  </si>
  <si>
    <t>根据《关于预拨滇中引水工程建设征地拆迁安置补偿资金有关问题的通知》（昆滇引水办〔2018〕31号）文件要求，完成滇中引水一期相关工作。</t>
  </si>
  <si>
    <t>滇中引水一期相关工作开办费</t>
  </si>
  <si>
    <t>《关于预拨滇中引水工程建设征地拆迁安置补偿资金有关问题的通知》（昆滇引水办〔2018〕31号）</t>
  </si>
  <si>
    <t>是否建立专帐、专户存储、专款专用。</t>
  </si>
  <si>
    <t>是否推进滇中引水一期工作，解决水资源短缺问题。</t>
  </si>
  <si>
    <t>严格对照《中国共产党工作手册》《中国共产党组织工作条例》《机关党务工作指导手册》相关要求，2025年区水务局离退休支部至少每月完成1次主题党日活动、开展1次支委会会议，每季度需召开1次党员大会、讲1次党课。至2025年12月底，离退休支部需完成32次会议召开，且到会人数需大于等于15人。</t>
  </si>
  <si>
    <t>会议次数</t>
  </si>
  <si>
    <t>反映预算部门（单位）组织开展各类会议的总次数。</t>
  </si>
  <si>
    <t>严格对照《中国共产党工作手册》《中国共产党工作条例》《机关党务工作指导手册》相关要求，2025年区水务局离退休支部至少每月完成1次主题党日活动、开展1次支委会会议，每季度需召开1次党员大会、讲1次党课。至2025年12月底，离退休支部需完成32次会议召开，且到会人数需大于等于15人。</t>
  </si>
  <si>
    <t>会议人次</t>
  </si>
  <si>
    <t>反映预算部门（单位）组织开展各类会议的参与人次。</t>
  </si>
  <si>
    <t>会议天数</t>
  </si>
  <si>
    <t>反映预算部门（单位）组织开展各类会议的总天数。</t>
  </si>
  <si>
    <t>到位人员匹配性</t>
  </si>
  <si>
    <t>匹配</t>
  </si>
  <si>
    <t>反映到位人员与应到会人员是否匹配。</t>
  </si>
  <si>
    <t>会议开展及时性</t>
  </si>
  <si>
    <t>每月需开展会议次数2</t>
  </si>
  <si>
    <t>反映每月至少开展会议的次数。</t>
  </si>
  <si>
    <t>反映2025年度离退休支部使用的总计支出费用。</t>
  </si>
  <si>
    <t>党政精神凝聚力</t>
  </si>
  <si>
    <t>有效凝聚</t>
  </si>
  <si>
    <t>反映如何算有效增强支部党员党政精神凝聚力。</t>
  </si>
  <si>
    <t>参会人员满意度</t>
  </si>
  <si>
    <t>反映参会人员对会议开展的满意度。参会人员满意度=（参会满意人数/问卷调查人数）*100%</t>
  </si>
  <si>
    <t>为做好我区防汛工作，西山区水务局2023年开展了西山区2023年防汛抢险、应急抽排水第三方服务项目，该项目已完工，并完成工程结算审核工作，确保了我区的防汛安全。防汛抽排费用审定金额1605839.80元，已拨资金80万元，缺口资金805839.80元。保障了人民群众生命财产安全。</t>
  </si>
  <si>
    <t>西山区2023年防汛抢险、应急抽排水第三方服务项目合同，西山区2023年防汛抢险、应急抽排水服务项目结算审核报告</t>
  </si>
  <si>
    <t>西山区2023年防汛抢险、应急抽排水第三方服务项目合同，西山区2023年防汛抢险、应急抽排水服务项目结算审核报告。</t>
  </si>
  <si>
    <t>防汛车辆服务时长达标率</t>
  </si>
  <si>
    <t>完成牛鼻村水库水土保持方案编制</t>
  </si>
  <si>
    <t>损坏水土保持面积</t>
  </si>
  <si>
    <t>西山区牛鼻村水库水保批复（昆水复[2012]21号）(1)</t>
  </si>
  <si>
    <t>修复水土保持面积</t>
  </si>
  <si>
    <t>竣工率</t>
  </si>
  <si>
    <t>受益人群</t>
  </si>
  <si>
    <t>考察项目是否有效控制经济成本</t>
  </si>
  <si>
    <t>提高河道过水面积</t>
  </si>
  <si>
    <t>完成辖区内河道清淤疏浚及中央第三轮环保督察迎检工作得满分，否则不得分</t>
  </si>
  <si>
    <t>项目估算总投资120万元，完成封堵排污口150个、封堵墙体渗漏60个、暗涵、检查井、河道沿线排查90处、溢流坝加固、拆除6处、护栏、桥墩修复、加固100处、河堤粉刷、加固9处、刷护栏防锈漆3处、公示牌加固、新装120个。</t>
  </si>
  <si>
    <t>封堵排污口</t>
  </si>
  <si>
    <t>西山区辖区内河道沟渠堵口截污及附属设施修缮工作招标文件</t>
  </si>
  <si>
    <t>封堵墙体渗漏</t>
  </si>
  <si>
    <t>污染源（出入滇河道堵口截污及附属设施修缮）工程绩效</t>
  </si>
  <si>
    <t>暗涵、检查井、河道沿线排查</t>
  </si>
  <si>
    <t>溢流坝加固、拆除</t>
  </si>
  <si>
    <t>护栏、桥墩修复、加固</t>
  </si>
  <si>
    <t>河堤粉刷、加固</t>
  </si>
  <si>
    <t>刷护栏防锈漆</t>
  </si>
  <si>
    <t>公示牌加固、新装</t>
  </si>
  <si>
    <t>按时开工</t>
  </si>
  <si>
    <t>按时完工</t>
  </si>
  <si>
    <t>2024年12月31日</t>
  </si>
  <si>
    <t>2024年12月31日报完工</t>
  </si>
  <si>
    <t>完成河道查污、截污、堵口</t>
  </si>
  <si>
    <t>河道设施的修复</t>
  </si>
  <si>
    <t>确保辖区河道设施的完好及正常使用。</t>
  </si>
  <si>
    <t>减少河道内源污染，改善周边居民生活环境</t>
  </si>
  <si>
    <t>增加河道周边居民满意度</t>
  </si>
  <si>
    <t>查污、截污、堵口</t>
  </si>
  <si>
    <t>持续改善我区水环境，确保辖区河道水质稳定达标。</t>
  </si>
  <si>
    <t>削减河道污染物</t>
  </si>
  <si>
    <t>改善河道水质</t>
  </si>
  <si>
    <t>持续改善我区水环境，确保辖区河道水质稳定达标，同时确保辖区河道设施的完好及正常使用</t>
  </si>
  <si>
    <t>周边群众满意度</t>
  </si>
  <si>
    <t>根据市、区两级工作安排，于2025年6月30日前完成辖区2024年“一河一策”工作方案≥20本，并通过方案评审工作，数据应用率达到80%以上。其次，完成2025年河长制公示牌修缮工作，工程验收率达到100%，政策知晓率达到100%。此外，完成年度美丽河道申报及建设工作，河长巡查及各类宣传活动相关图文制定工作。</t>
  </si>
  <si>
    <t>方案编制数量</t>
  </si>
  <si>
    <t>考察方案编制完成数量</t>
  </si>
  <si>
    <t>西山区河长制公示牌更换完成率</t>
  </si>
  <si>
    <t>考察河长制公示牌的完成情况</t>
  </si>
  <si>
    <t>评审通过率</t>
  </si>
  <si>
    <t>考察方案评审的通过情况</t>
  </si>
  <si>
    <t>竣工验收通过率</t>
  </si>
  <si>
    <t>考察竣工验收通过情况</t>
  </si>
  <si>
    <t>方案编制完成及时性</t>
  </si>
  <si>
    <t>2025年6月30日前完成</t>
  </si>
  <si>
    <t>考察方案编制的及时情况</t>
  </si>
  <si>
    <t>更换工程完成及时性</t>
  </si>
  <si>
    <t>2025年12月31日前完成</t>
  </si>
  <si>
    <t>考察工程完成的及时情况</t>
  </si>
  <si>
    <t>方案数据应用率</t>
  </si>
  <si>
    <t>考察方案数据是否有效应用</t>
  </si>
  <si>
    <t>考察公众是否知晓河长制</t>
  </si>
  <si>
    <t>开展西山区老沙河-牛鼻村生态补偿断面污水处理站点运维，做到对长坡片区生产、生活污水全收集全处理，实现合格达标排放。该站点日处理污水量约为3000立方米，单价约1.9元每立方米。全年处理污水价格为208万元，全年产出成本为污水处理量109.5万立方米，。</t>
  </si>
  <si>
    <t>工程总量（年处理规模）</t>
  </si>
  <si>
    <t>日处理规模</t>
  </si>
  <si>
    <t>水质指标</t>
  </si>
  <si>
    <t>四类</t>
  </si>
  <si>
    <t>出水合格率</t>
  </si>
  <si>
    <t>日处理时段</t>
  </si>
  <si>
    <t>持续时间</t>
  </si>
  <si>
    <t>反映工程按计划开工情况。
项目按计划开工率=实际开工项目个数/按计划应开工项目个数×100%。</t>
  </si>
  <si>
    <t>每方单价1.95</t>
  </si>
  <si>
    <t>改善水环境</t>
  </si>
  <si>
    <t>反映设施建成后的利用、使用的情况。
持续改善水环境</t>
  </si>
  <si>
    <t>通过工程设计使用年限反映可持续的效果。持续提升水环境，改善水体质量</t>
  </si>
  <si>
    <t>为确保西山区滇池流域重点水域“十年禁渔”工作顺利开展，有效保护滇池环境，2025年计划成本支出50万元购买用于“十年禁渔”工作的执法装备、设备、十年禁渔宣传物品，加大宣传力度，扎实开展“十年禁渔”工作，计划全年开展日常巡查检查120次，“十年禁渔”专项整治工作12次，“十年禁渔”联合执法工作12次，“十年禁渔”宣传5次，营造良好禁渔宣传氛围，有效保护渔业资源和生态环境。</t>
  </si>
  <si>
    <t>开展日常巡查检查60次/年</t>
  </si>
  <si>
    <t>60次/年</t>
  </si>
  <si>
    <t>反映全年巡查检查次数</t>
  </si>
  <si>
    <t>十年禁渔工作装备设备购买数</t>
  </si>
  <si>
    <t>购买开展“十年禁渔”工作的设备装备</t>
  </si>
  <si>
    <t>宣传物品购买数</t>
  </si>
  <si>
    <t>反映“十年禁渔”工作的宣传物品的采购情况</t>
  </si>
  <si>
    <t>“十年禁渔”专项整治工作5次/年</t>
  </si>
  <si>
    <t>5次/年</t>
  </si>
  <si>
    <t>反映专项政治工作情况</t>
  </si>
  <si>
    <t>“十年禁渔”联合执法工作15次/年</t>
  </si>
  <si>
    <t>15次/年</t>
  </si>
  <si>
    <t>反映执法工作完成情况</t>
  </si>
  <si>
    <t>“十年禁渔”宣传5次/年</t>
  </si>
  <si>
    <t>反映全年宣传开展情况</t>
  </si>
  <si>
    <t>“十年禁渔”工作装备设备验收达标率</t>
  </si>
  <si>
    <t>反映采购的验收情况</t>
  </si>
  <si>
    <t>宣传物品验收达标率</t>
  </si>
  <si>
    <t>反映宣传物品的验收达标情况</t>
  </si>
  <si>
    <t>完成任务及时率</t>
  </si>
  <si>
    <t>反映完成任务的及时情况</t>
  </si>
  <si>
    <t>反映资金支出是否在预算范围内</t>
  </si>
  <si>
    <t>违法现象减少情况</t>
  </si>
  <si>
    <t>是/否</t>
  </si>
  <si>
    <t>反映违法现象的减少情况</t>
  </si>
  <si>
    <t>滇池水域环境提升情况</t>
  </si>
  <si>
    <t>反映水环境的提升情况</t>
  </si>
  <si>
    <t>反映群众满意率</t>
  </si>
  <si>
    <t>预算06表</t>
  </si>
  <si>
    <t>政府性基金预算支出预算表</t>
  </si>
  <si>
    <t>单位名称：昆明市发展和改革委员会</t>
  </si>
  <si>
    <t>政府性基金预算支出</t>
  </si>
  <si>
    <t>备注：因无相关预算安排，我单位无政府性基金预算支出相关内容，该表以空表进行公开。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</si>
  <si>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</si>
  <si>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</si>
  <si>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</si>
  <si>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</si>
  <si>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</si>
  <si>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</si>
  <si>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</si>
  <si>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</si>
  <si>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</si>
  <si>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</si>
  <si>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</si>
  <si>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t>
  </si>
  <si>
    <t>批</t>
  </si>
  <si>
    <t>车辆维修和保养服务</t>
  </si>
  <si>
    <t>机动车保险服务</t>
  </si>
  <si>
    <t>物业管理服务</t>
  </si>
  <si>
    <t>纸制品</t>
  </si>
  <si>
    <t>防洪管理服务</t>
  </si>
  <si>
    <t>项</t>
  </si>
  <si>
    <t>水文水资源监测服务</t>
  </si>
  <si>
    <t>水资源保护服务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</si>
  <si>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</si>
  <si>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</si>
  <si>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</si>
  <si>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</si>
  <si>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</si>
  <si>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</si>
  <si>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</si>
  <si>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</si>
  <si>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</si>
  <si>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B1102 物业管理服务</t>
  </si>
  <si>
    <t>预算09-1表</t>
  </si>
  <si>
    <t>单位名称（项目）</t>
  </si>
  <si>
    <t>地区</t>
  </si>
  <si>
    <t>备注：因无相关预算安排，我单位无对下转移支付预算相关内容，该表以空表进行公开。</t>
  </si>
  <si>
    <t>预算09-2表</t>
  </si>
  <si>
    <t>备注：因无相关预算安排，我单位无对下转移支付绩效目标相关内容，该表以空表进行公开。</t>
  </si>
  <si>
    <t xml:space="preserve">预算10表
</t>
  </si>
  <si>
    <t>资产类别</t>
  </si>
  <si>
    <t>资产分类代码.名称</t>
  </si>
  <si>
    <t>资产名称</t>
  </si>
  <si>
    <t>计量单位</t>
  </si>
  <si>
    <t>财政部门批复数（元）</t>
  </si>
  <si>
    <t>单价</t>
  </si>
  <si>
    <t>金额</t>
  </si>
  <si>
    <t>备注：因无相关预算安排，我单位无新增资产配置相关内容，该表以空表进行公开。</t>
  </si>
  <si>
    <t>预算11表</t>
  </si>
  <si>
    <t>上级补助</t>
  </si>
  <si>
    <t>备注：昆明市西山区水务局无上级转移支付补助项目支出预算，该表以空表进行公开。</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</si>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</sst>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 "/>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9"/>
      <name val="宋体"/>
      <charset val="134"/>
    </font>
    <font>
      <sz val="10"/>
      <color rgb="FF000000"/>
      <name val="Arial"/>
      <charset val="134"/>
    </font>
    <font>
      <b/>
      <sz val="23.95"/>
      <color rgb="FF000000"/>
      <name val="宋体"/>
      <charset val="134"/>
    </font>
    <font>
      <sz val="11"/>
      <name val="Microsoft Sans Serif"/>
      <charset val="1"/>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rgb="FF000000"/>
      </top>
      <bottom style="thin">
        <color rgb="FF000000"/>
      </bottom>
      <diagonal/>
    </border>
    <border>
      <left style="thin">
        <color rgb="FF000000"/>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2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6" applyNumberFormat="0" applyFill="0" applyAlignment="0" applyProtection="0">
      <alignment vertical="center"/>
    </xf>
    <xf numFmtId="0" fontId="24" fillId="0" borderId="26" applyNumberFormat="0" applyFill="0" applyAlignment="0" applyProtection="0">
      <alignment vertical="center"/>
    </xf>
    <xf numFmtId="0" fontId="25" fillId="0" borderId="27" applyNumberFormat="0" applyFill="0" applyAlignment="0" applyProtection="0">
      <alignment vertical="center"/>
    </xf>
    <xf numFmtId="0" fontId="25" fillId="0" borderId="0" applyNumberFormat="0" applyFill="0" applyBorder="0" applyAlignment="0" applyProtection="0">
      <alignment vertical="center"/>
    </xf>
    <xf numFmtId="0" fontId="26" fillId="4" borderId="28" applyNumberFormat="0" applyAlignment="0" applyProtection="0">
      <alignment vertical="center"/>
    </xf>
    <xf numFmtId="0" fontId="27" fillId="5" borderId="29" applyNumberFormat="0" applyAlignment="0" applyProtection="0">
      <alignment vertical="center"/>
    </xf>
    <xf numFmtId="0" fontId="28" fillId="5" borderId="28" applyNumberFormat="0" applyAlignment="0" applyProtection="0">
      <alignment vertical="center"/>
    </xf>
    <xf numFmtId="0" fontId="29" fillId="6" borderId="30" applyNumberFormat="0" applyAlignment="0" applyProtection="0">
      <alignment vertical="center"/>
    </xf>
    <xf numFmtId="0" fontId="30" fillId="0" borderId="31" applyNumberFormat="0" applyFill="0" applyAlignment="0" applyProtection="0">
      <alignment vertical="center"/>
    </xf>
    <xf numFmtId="0" fontId="31" fillId="0" borderId="3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37" fillId="0" borderId="0">
      <alignment vertical="top"/>
      <protection locked="0"/>
    </xf>
    <xf numFmtId="0" fontId="6" fillId="0" borderId="0"/>
  </cellStyleXfs>
  <cellXfs count="275">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178" fontId="5" fillId="0" borderId="7" xfId="54" applyFont="1">
      <alignment horizontal="right" vertical="center"/>
    </xf>
    <xf numFmtId="43" fontId="5" fillId="0" borderId="7" xfId="54" applyNumberFormat="1" applyFont="1">
      <alignment horizontal="right" vertical="center"/>
    </xf>
    <xf numFmtId="0" fontId="2" fillId="2"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178" fontId="5" fillId="0" borderId="7" xfId="0" applyNumberFormat="1" applyFont="1" applyBorder="1" applyAlignment="1">
      <alignment horizontal="right" vertical="center"/>
    </xf>
    <xf numFmtId="43" fontId="5" fillId="0" borderId="7" xfId="0" applyNumberFormat="1" applyFont="1" applyBorder="1" applyAlignment="1">
      <alignment horizontal="right" vertical="center"/>
    </xf>
    <xf numFmtId="49" fontId="5" fillId="0" borderId="7" xfId="53" applyFont="1">
      <alignment horizontal="left" vertical="center" wrapText="1"/>
    </xf>
    <xf numFmtId="181" fontId="0" fillId="0" borderId="0" xfId="0" applyNumberFormat="1" applyFont="1" applyFill="1" applyBorder="1"/>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6" fillId="0" borderId="0" xfId="57" applyFont="1" applyAlignment="1" applyProtection="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7" fillId="0" borderId="0" xfId="57" applyFont="1">
      <alignment vertical="top"/>
      <protection locked="0"/>
    </xf>
    <xf numFmtId="0" fontId="2" fillId="0" borderId="0" xfId="0" applyFont="1" applyFill="1" applyBorder="1" applyAlignment="1" applyProtection="1">
      <alignment horizontal="right" vertical="top" wrapText="1"/>
      <protection locked="0"/>
    </xf>
    <xf numFmtId="0" fontId="8" fillId="0" borderId="0" xfId="0" applyFont="1" applyFill="1" applyBorder="1" applyAlignment="1" applyProtection="1">
      <alignment vertical="top"/>
      <protection locked="0"/>
    </xf>
    <xf numFmtId="0" fontId="8" fillId="0" borderId="0" xfId="0" applyFont="1" applyFill="1" applyBorder="1" applyAlignment="1">
      <alignment vertical="top"/>
    </xf>
    <xf numFmtId="0" fontId="9" fillId="0" borderId="0" xfId="0" applyFont="1" applyFill="1" applyBorder="1" applyAlignment="1" applyProtection="1">
      <alignment horizontal="center" vertical="center" wrapText="1"/>
      <protection locked="0"/>
    </xf>
    <xf numFmtId="0" fontId="8" fillId="0" borderId="0" xfId="0" applyFont="1" applyFill="1" applyBorder="1" applyProtection="1">
      <protection locked="0"/>
    </xf>
    <xf numFmtId="0" fontId="8"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6" fillId="0" borderId="0" xfId="58" applyAlignment="1">
      <alignment vertical="center"/>
    </xf>
    <xf numFmtId="0" fontId="10" fillId="0" borderId="0" xfId="57" applyFont="1" applyAlignment="1" applyProtection="1"/>
    <xf numFmtId="0" fontId="2" fillId="0" borderId="0" xfId="0" applyFont="1" applyFill="1" applyBorder="1" applyAlignment="1" applyProtection="1">
      <alignment horizontal="right" vertical="center" wrapText="1"/>
      <protection locked="0"/>
    </xf>
    <xf numFmtId="0" fontId="11"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6" fillId="0" borderId="0" xfId="57" applyFont="1" applyAlignment="1" applyProtection="1">
      <alignment vertical="center"/>
    </xf>
    <xf numFmtId="0" fontId="1" fillId="0" borderId="0" xfId="0" applyFont="1" applyFill="1" applyBorder="1" applyAlignment="1">
      <alignment horizontal="right" vertical="center"/>
    </xf>
    <xf numFmtId="0" fontId="1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left"/>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1"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4" fillId="0" borderId="12" xfId="0" applyFont="1" applyBorder="1" applyAlignment="1">
      <alignment horizontal="left" vertical="center"/>
    </xf>
    <xf numFmtId="0" fontId="4"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left" vertical="center"/>
    </xf>
    <xf numFmtId="0" fontId="4" fillId="0" borderId="6" xfId="0" applyFont="1" applyBorder="1" applyAlignment="1">
      <alignment horizontal="lef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6" xfId="56" applyNumberFormat="1" applyFont="1" applyBorder="1" applyAlignment="1">
      <alignment horizontal="left" vertical="center"/>
    </xf>
    <xf numFmtId="180" fontId="5" fillId="0" borderId="12" xfId="56" applyNumberFormat="1" applyFont="1" applyBorder="1" applyAlignment="1">
      <alignment horizontal="left" vertical="center"/>
    </xf>
    <xf numFmtId="180" fontId="5" fillId="0" borderId="12" xfId="0" applyNumberFormat="1" applyFont="1" applyBorder="1" applyAlignment="1">
      <alignment horizontal="left" vertical="center"/>
    </xf>
    <xf numFmtId="180" fontId="5" fillId="0" borderId="7" xfId="56" applyNumberFormat="1" applyFont="1" applyBorder="1" applyAlignment="1">
      <alignment horizontal="left" vertical="center"/>
    </xf>
    <xf numFmtId="3" fontId="2" fillId="0" borderId="12" xfId="0" applyNumberFormat="1" applyFont="1" applyBorder="1" applyAlignment="1">
      <alignment horizontal="left" vertical="center"/>
    </xf>
    <xf numFmtId="0" fontId="2" fillId="0" borderId="13"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2" fillId="0" borderId="0" xfId="0" applyFont="1" applyFill="1" applyBorder="1" applyAlignment="1" applyProtection="1">
      <alignment horizontal="right"/>
      <protection locked="0"/>
    </xf>
    <xf numFmtId="49" fontId="12"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49" fontId="6" fillId="0" borderId="0" xfId="57" applyNumberFormat="1" applyFont="1" applyAlignment="1" applyProtection="1"/>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2"/>
    </xf>
    <xf numFmtId="0" fontId="5" fillId="0" borderId="7" xfId="53" applyNumberFormat="1" applyFont="1">
      <alignment horizontal="left" vertical="center" wrapText="1"/>
    </xf>
    <xf numFmtId="9" fontId="5" fillId="0" borderId="7" xfId="53" applyNumberFormat="1" applyFont="1">
      <alignment horizontal="left" vertical="center" wrapText="1"/>
    </xf>
    <xf numFmtId="49" fontId="5" fillId="0" borderId="0" xfId="53" applyFont="1" applyBorder="1">
      <alignment horizontal="left" vertical="center" wrapText="1"/>
    </xf>
    <xf numFmtId="49" fontId="5" fillId="0" borderId="6" xfId="53" applyFont="1" applyBorder="1">
      <alignment horizontal="left" vertical="center" wrapText="1"/>
    </xf>
    <xf numFmtId="49" fontId="5" fillId="0" borderId="1" xfId="53" applyFont="1" applyBorder="1">
      <alignment horizontal="left" vertical="center" wrapText="1"/>
    </xf>
    <xf numFmtId="4" fontId="5" fillId="0" borderId="7" xfId="53" applyNumberFormat="1" applyFont="1">
      <alignment horizontal="left" vertical="center" wrapText="1"/>
    </xf>
    <xf numFmtId="0" fontId="1" fillId="0" borderId="0" xfId="0" applyFont="1" applyFill="1" applyBorder="1" applyAlignment="1">
      <alignment vertical="top"/>
    </xf>
    <xf numFmtId="0" fontId="0" fillId="0" borderId="15" xfId="0" applyFont="1" applyFill="1" applyBorder="1"/>
    <xf numFmtId="0" fontId="0" fillId="0" borderId="16" xfId="0" applyFont="1" applyFill="1" applyBorder="1"/>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43" fontId="1" fillId="0" borderId="7" xfId="0" applyNumberFormat="1" applyFont="1" applyFill="1" applyBorder="1" applyAlignment="1">
      <alignment horizontal="center" vertical="center"/>
    </xf>
    <xf numFmtId="0" fontId="2" fillId="0" borderId="0" xfId="0" applyFont="1" applyFill="1" applyBorder="1" applyAlignment="1">
      <alignment horizontal="right" vertical="center"/>
    </xf>
    <xf numFmtId="43" fontId="1" fillId="0" borderId="7" xfId="0" applyNumberFormat="1" applyFont="1" applyFill="1" applyBorder="1" applyAlignment="1" applyProtection="1">
      <alignment horizontal="center" vertical="center"/>
      <protection locked="0"/>
    </xf>
    <xf numFmtId="0" fontId="0" fillId="0" borderId="17" xfId="0" applyFont="1" applyFill="1" applyBorder="1"/>
    <xf numFmtId="43" fontId="5" fillId="0" borderId="7" xfId="0" applyNumberFormat="1" applyFont="1" applyFill="1" applyBorder="1" applyAlignment="1">
      <alignment horizontal="right" vertical="center"/>
    </xf>
    <xf numFmtId="0" fontId="1" fillId="0" borderId="0" xfId="0" applyFont="1" applyBorder="1" applyAlignment="1">
      <alignment vertical="top"/>
    </xf>
    <xf numFmtId="0" fontId="1" fillId="0" borderId="0" xfId="0" applyFont="1" applyFill="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lignment horizontal="left" vertical="center"/>
    </xf>
    <xf numFmtId="0" fontId="4" fillId="0" borderId="0" xfId="0" applyFont="1" applyFill="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3" fontId="1" fillId="0" borderId="18" xfId="0" applyNumberFormat="1" applyFont="1" applyBorder="1" applyAlignment="1" applyProtection="1">
      <alignment horizontal="center" vertical="center"/>
      <protection locked="0"/>
    </xf>
    <xf numFmtId="43" fontId="1" fillId="0" borderId="19" xfId="0" applyNumberFormat="1" applyFont="1" applyBorder="1" applyAlignment="1" applyProtection="1">
      <alignment horizontal="center" vertical="center"/>
      <protection locked="0"/>
    </xf>
    <xf numFmtId="43" fontId="1" fillId="0" borderId="20" xfId="0" applyNumberFormat="1" applyFont="1" applyBorder="1" applyAlignment="1" applyProtection="1">
      <alignment horizontal="center" vertical="center"/>
      <protection locked="0"/>
    </xf>
    <xf numFmtId="43" fontId="1" fillId="0" borderId="21" xfId="0" applyNumberFormat="1" applyFont="1" applyBorder="1" applyAlignment="1" applyProtection="1">
      <alignment horizontal="center" vertical="center"/>
      <protection locked="0"/>
    </xf>
    <xf numFmtId="43" fontId="1" fillId="0" borderId="8" xfId="0" applyNumberFormat="1" applyFont="1" applyBorder="1" applyAlignment="1" applyProtection="1">
      <alignment horizontal="center" vertical="center"/>
      <protection locked="0"/>
    </xf>
    <xf numFmtId="43" fontId="1" fillId="0" borderId="22" xfId="0" applyNumberFormat="1" applyFont="1" applyBorder="1" applyAlignment="1" applyProtection="1">
      <alignment horizontal="center" vertical="center"/>
      <protection locked="0"/>
    </xf>
    <xf numFmtId="43" fontId="5" fillId="0" borderId="21" xfId="0" applyNumberFormat="1" applyFont="1" applyBorder="1" applyAlignment="1">
      <alignment horizontal="right" vertical="center"/>
    </xf>
    <xf numFmtId="43" fontId="5" fillId="0" borderId="8" xfId="0" applyNumberFormat="1" applyFont="1" applyBorder="1" applyAlignment="1">
      <alignment horizontal="right" vertical="center"/>
    </xf>
    <xf numFmtId="43" fontId="5" fillId="0" borderId="22" xfId="0" applyNumberFormat="1" applyFont="1" applyBorder="1" applyAlignment="1">
      <alignment horizontal="right" vertical="center"/>
    </xf>
    <xf numFmtId="0" fontId="1" fillId="0" borderId="0" xfId="0" applyFont="1" applyBorder="1" applyAlignment="1" applyProtection="1">
      <alignment vertical="top"/>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8" fillId="0" borderId="7" xfId="0" applyFont="1" applyFill="1" applyBorder="1" applyAlignment="1" applyProtection="1">
      <alignment vertical="top" wrapText="1"/>
      <protection locked="0"/>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43" fontId="2" fillId="0" borderId="7"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8" fillId="0" borderId="0"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7" xfId="0" applyFont="1" applyFill="1" applyBorder="1" applyAlignment="1" applyProtection="1">
      <alignment horizontal="center" vertical="center" wrapText="1"/>
      <protection locked="0"/>
    </xf>
    <xf numFmtId="178" fontId="17" fillId="0" borderId="7" xfId="0" applyNumberFormat="1" applyFont="1" applyFill="1" applyBorder="1" applyAlignment="1">
      <alignment horizontal="right" vertical="center"/>
    </xf>
    <xf numFmtId="0" fontId="15" fillId="0" borderId="1" xfId="0" applyFont="1" applyFill="1" applyBorder="1" applyAlignment="1">
      <alignment horizontal="center" vertical="center"/>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43" fontId="2" fillId="0" borderId="7" xfId="0" applyNumberFormat="1" applyFont="1" applyFill="1" applyBorder="1" applyAlignment="1">
      <alignment horizontal="center" vertical="center" wrapText="1"/>
    </xf>
    <xf numFmtId="43" fontId="2" fillId="0" borderId="7" xfId="0" applyNumberFormat="1"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0" fontId="0" fillId="0" borderId="23" xfId="0" applyFont="1" applyFill="1" applyBorder="1"/>
    <xf numFmtId="178" fontId="5" fillId="0" borderId="18" xfId="0" applyNumberFormat="1" applyFont="1" applyFill="1" applyBorder="1" applyAlignment="1">
      <alignment horizontal="right" vertical="center"/>
    </xf>
    <xf numFmtId="178" fontId="5" fillId="0" borderId="21" xfId="0" applyNumberFormat="1" applyFont="1" applyFill="1" applyBorder="1" applyAlignment="1">
      <alignment horizontal="right" vertical="center"/>
    </xf>
    <xf numFmtId="0" fontId="0" fillId="0" borderId="21" xfId="0" applyFont="1" applyFill="1" applyBorder="1"/>
    <xf numFmtId="178" fontId="5" fillId="0" borderId="24" xfId="0" applyNumberFormat="1" applyFont="1" applyFill="1" applyBorder="1" applyAlignment="1">
      <alignment horizontal="right" vertical="center"/>
    </xf>
    <xf numFmtId="0" fontId="1" fillId="0" borderId="7" xfId="0" applyFont="1" applyFill="1" applyBorder="1" applyAlignment="1" quotePrefix="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www.wps.cn/officeDocument/2023/relationships/customStorage" Target="customStorage/customStorage.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54"/>
      <c r="B2" s="54"/>
      <c r="C2" s="54"/>
      <c r="D2" s="71" t="s">
        <v>0</v>
      </c>
    </row>
    <row r="3" ht="41.25" customHeight="1" spans="1:1">
      <c r="A3" s="49" t="str">
        <f>"2025"&amp;"年部门财务收支预算总表"</f>
        <v>2025年部门财务收支预算总表</v>
      </c>
    </row>
    <row r="4" ht="17.25" customHeight="1" spans="1:4">
      <c r="A4" s="52" t="s">
        <v>1</v>
      </c>
      <c r="B4" s="233"/>
      <c r="D4" s="182" t="s">
        <v>2</v>
      </c>
    </row>
    <row r="5" ht="23.25" customHeight="1" spans="1:4">
      <c r="A5" s="234" t="s">
        <v>3</v>
      </c>
      <c r="B5" s="235"/>
      <c r="C5" s="234" t="s">
        <v>4</v>
      </c>
      <c r="D5" s="235"/>
    </row>
    <row r="6" ht="24" customHeight="1" spans="1:4">
      <c r="A6" s="234" t="s">
        <v>5</v>
      </c>
      <c r="B6" s="234" t="s">
        <v>6</v>
      </c>
      <c r="C6" s="234" t="s">
        <v>7</v>
      </c>
      <c r="D6" s="234" t="s">
        <v>6</v>
      </c>
    </row>
    <row r="7" ht="17.25" customHeight="1" spans="1:4">
      <c r="A7" s="236" t="s">
        <v>8</v>
      </c>
      <c r="B7" s="88">
        <v>64963172.59</v>
      </c>
      <c r="C7" s="236" t="s">
        <v>9</v>
      </c>
      <c r="D7" s="88"/>
    </row>
    <row r="8" ht="17.25" customHeight="1" spans="1:4">
      <c r="A8" s="236" t="s">
        <v>10</v>
      </c>
      <c r="B8" s="88"/>
      <c r="C8" s="236" t="s">
        <v>11</v>
      </c>
      <c r="D8" s="88"/>
    </row>
    <row r="9" ht="17.25" customHeight="1" spans="1:4">
      <c r="A9" s="236" t="s">
        <v>12</v>
      </c>
      <c r="B9" s="88"/>
      <c r="C9" s="269" t="s">
        <v>13</v>
      </c>
      <c r="D9" s="88"/>
    </row>
    <row r="10" ht="17.25" customHeight="1" spans="1:4">
      <c r="A10" s="236" t="s">
        <v>14</v>
      </c>
      <c r="B10" s="88"/>
      <c r="C10" s="269" t="s">
        <v>15</v>
      </c>
      <c r="D10" s="88"/>
    </row>
    <row r="11" ht="17.25" customHeight="1" spans="1:4">
      <c r="A11" s="236" t="s">
        <v>16</v>
      </c>
      <c r="B11" s="88">
        <v>59139342.56</v>
      </c>
      <c r="C11" s="269" t="s">
        <v>17</v>
      </c>
      <c r="D11" s="88"/>
    </row>
    <row r="12" ht="17.25" customHeight="1" spans="1:4">
      <c r="A12" s="236" t="s">
        <v>18</v>
      </c>
      <c r="B12" s="88"/>
      <c r="C12" s="269" t="s">
        <v>19</v>
      </c>
      <c r="D12" s="88"/>
    </row>
    <row r="13" ht="17.25" customHeight="1" spans="1:4">
      <c r="A13" s="236" t="s">
        <v>20</v>
      </c>
      <c r="B13" s="88"/>
      <c r="C13" s="37" t="s">
        <v>21</v>
      </c>
      <c r="D13" s="88"/>
    </row>
    <row r="14" ht="17.25" customHeight="1" spans="1:4">
      <c r="A14" s="236" t="s">
        <v>22</v>
      </c>
      <c r="B14" s="88"/>
      <c r="C14" s="37" t="s">
        <v>23</v>
      </c>
      <c r="D14" s="88">
        <v>2536789.32</v>
      </c>
    </row>
    <row r="15" ht="17.25" customHeight="1" spans="1:4">
      <c r="A15" s="236" t="s">
        <v>24</v>
      </c>
      <c r="B15" s="88"/>
      <c r="C15" s="37" t="s">
        <v>25</v>
      </c>
      <c r="D15" s="88">
        <v>1186860.56</v>
      </c>
    </row>
    <row r="16" ht="17.25" customHeight="1" spans="1:4">
      <c r="A16" s="236" t="s">
        <v>26</v>
      </c>
      <c r="B16" s="88">
        <v>59139342.56</v>
      </c>
      <c r="C16" s="37" t="s">
        <v>27</v>
      </c>
      <c r="D16" s="88">
        <v>25312395</v>
      </c>
    </row>
    <row r="17" ht="17.25" customHeight="1" spans="1:4">
      <c r="A17" s="237"/>
      <c r="B17" s="88"/>
      <c r="C17" s="37" t="s">
        <v>28</v>
      </c>
      <c r="D17" s="88"/>
    </row>
    <row r="18" ht="17.25" customHeight="1" spans="1:4">
      <c r="A18" s="238"/>
      <c r="B18" s="88"/>
      <c r="C18" s="37" t="s">
        <v>29</v>
      </c>
      <c r="D18" s="88">
        <v>93762998.27</v>
      </c>
    </row>
    <row r="19" ht="17.25" customHeight="1" spans="1:4">
      <c r="A19" s="238"/>
      <c r="B19" s="88"/>
      <c r="C19" s="37" t="s">
        <v>30</v>
      </c>
      <c r="D19" s="88"/>
    </row>
    <row r="20" ht="17.25" customHeight="1" spans="1:4">
      <c r="A20" s="238"/>
      <c r="B20" s="88"/>
      <c r="C20" s="37" t="s">
        <v>31</v>
      </c>
      <c r="D20" s="88"/>
    </row>
    <row r="21" ht="17.25" customHeight="1" spans="1:4">
      <c r="A21" s="238"/>
      <c r="B21" s="88"/>
      <c r="C21" s="37" t="s">
        <v>32</v>
      </c>
      <c r="D21" s="88"/>
    </row>
    <row r="22" ht="17.25" customHeight="1" spans="1:4">
      <c r="A22" s="238"/>
      <c r="B22" s="88"/>
      <c r="C22" s="37" t="s">
        <v>33</v>
      </c>
      <c r="D22" s="88"/>
    </row>
    <row r="23" ht="17.25" customHeight="1" spans="1:4">
      <c r="A23" s="238"/>
      <c r="B23" s="88"/>
      <c r="C23" s="37" t="s">
        <v>34</v>
      </c>
      <c r="D23" s="88"/>
    </row>
    <row r="24" ht="17.25" customHeight="1" spans="1:4">
      <c r="A24" s="238"/>
      <c r="B24" s="88"/>
      <c r="C24" s="37" t="s">
        <v>35</v>
      </c>
      <c r="D24" s="88"/>
    </row>
    <row r="25" ht="17.25" customHeight="1" spans="1:4">
      <c r="A25" s="238"/>
      <c r="B25" s="88"/>
      <c r="C25" s="37" t="s">
        <v>36</v>
      </c>
      <c r="D25" s="88">
        <v>1103472</v>
      </c>
    </row>
    <row r="26" ht="17.25" customHeight="1" spans="1:4">
      <c r="A26" s="238"/>
      <c r="B26" s="88"/>
      <c r="C26" s="37" t="s">
        <v>37</v>
      </c>
      <c r="D26" s="88"/>
    </row>
    <row r="27" ht="17.25" customHeight="1" spans="1:4">
      <c r="A27" s="238"/>
      <c r="B27" s="88"/>
      <c r="C27" s="237" t="s">
        <v>38</v>
      </c>
      <c r="D27" s="270"/>
    </row>
    <row r="28" ht="17.25" customHeight="1" spans="1:4">
      <c r="A28" s="238"/>
      <c r="B28" s="88"/>
      <c r="C28" s="37" t="s">
        <v>39</v>
      </c>
      <c r="D28" s="88">
        <v>200000</v>
      </c>
    </row>
    <row r="29" ht="16.5" customHeight="1" spans="1:4">
      <c r="A29" s="238"/>
      <c r="B29" s="88"/>
      <c r="C29" s="37" t="s">
        <v>40</v>
      </c>
      <c r="D29" s="88"/>
    </row>
    <row r="30" ht="16.5" customHeight="1" spans="1:4">
      <c r="A30" s="238"/>
      <c r="B30" s="88"/>
      <c r="C30" s="237" t="s">
        <v>41</v>
      </c>
      <c r="D30" s="88"/>
    </row>
    <row r="31" ht="17.25" customHeight="1" spans="1:4">
      <c r="A31" s="238"/>
      <c r="B31" s="88"/>
      <c r="C31" s="237" t="s">
        <v>42</v>
      </c>
      <c r="D31" s="88"/>
    </row>
    <row r="32" ht="17.25" customHeight="1" spans="1:4">
      <c r="A32" s="238"/>
      <c r="B32" s="88"/>
      <c r="C32" s="37" t="s">
        <v>43</v>
      </c>
      <c r="D32" s="271"/>
    </row>
    <row r="33" ht="16.5" customHeight="1" spans="1:4">
      <c r="A33" s="238" t="s">
        <v>44</v>
      </c>
      <c r="B33" s="88">
        <v>124102515.15</v>
      </c>
      <c r="C33" s="238" t="s">
        <v>45</v>
      </c>
      <c r="D33" s="272">
        <v>124102515.15</v>
      </c>
    </row>
    <row r="34" ht="16.5" customHeight="1" spans="1:4">
      <c r="A34" s="237" t="s">
        <v>46</v>
      </c>
      <c r="B34" s="88"/>
      <c r="C34" s="237" t="s">
        <v>47</v>
      </c>
      <c r="D34" s="272"/>
    </row>
    <row r="35" ht="16.5" customHeight="1" spans="1:4">
      <c r="A35" s="37" t="s">
        <v>48</v>
      </c>
      <c r="C35" s="37" t="s">
        <v>48</v>
      </c>
      <c r="D35" s="273"/>
    </row>
    <row r="36" ht="16.5" customHeight="1" spans="1:4">
      <c r="A36" s="37" t="s">
        <v>49</v>
      </c>
      <c r="B36" s="88"/>
      <c r="C36" s="37" t="s">
        <v>50</v>
      </c>
      <c r="D36" s="274"/>
    </row>
    <row r="37" ht="16.5" customHeight="1" spans="1:4">
      <c r="A37" s="239" t="s">
        <v>51</v>
      </c>
      <c r="B37" s="88">
        <v>124102515.15</v>
      </c>
      <c r="C37" s="239" t="s">
        <v>52</v>
      </c>
      <c r="D37" s="88">
        <v>124102515.15</v>
      </c>
    </row>
  </sheetData>
  <mergeCells count="4">
    <mergeCell ref="A3:D3"/>
    <mergeCell ref="A4:B4"/>
    <mergeCell ref="A5:B5"/>
    <mergeCell ref="C5:D5"/>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3" activePane="bottomLeft" state="frozen"/>
      <selection/>
      <selection pane="bottomLeft" activeCell="A4" sqref="A4:C4"/>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50"/>
      <c r="B2" s="151"/>
      <c r="C2" s="150"/>
      <c r="D2" s="152"/>
      <c r="E2" s="152"/>
      <c r="F2" s="153" t="s">
        <v>1439</v>
      </c>
    </row>
    <row r="3" ht="42" customHeight="1" spans="1:6">
      <c r="A3" s="154" t="str">
        <f>"2025"&amp;"年部门政府性基金预算支出预算表"</f>
        <v>2025年部门政府性基金预算支出预算表</v>
      </c>
      <c r="B3" s="154" t="s">
        <v>1440</v>
      </c>
      <c r="C3" s="155"/>
      <c r="D3" s="156"/>
      <c r="E3" s="156"/>
      <c r="F3" s="156"/>
    </row>
    <row r="4" ht="13.5" customHeight="1" spans="1:6">
      <c r="A4" s="6" t="s">
        <v>1</v>
      </c>
      <c r="B4" s="6" t="s">
        <v>1441</v>
      </c>
      <c r="C4" s="150"/>
      <c r="D4" s="152"/>
      <c r="E4" s="152"/>
      <c r="F4" s="153" t="s">
        <v>2</v>
      </c>
    </row>
    <row r="5" ht="19.5" customHeight="1" spans="1:6">
      <c r="A5" s="157" t="s">
        <v>229</v>
      </c>
      <c r="B5" s="158" t="s">
        <v>74</v>
      </c>
      <c r="C5" s="157" t="s">
        <v>75</v>
      </c>
      <c r="D5" s="12" t="s">
        <v>1442</v>
      </c>
      <c r="E5" s="13"/>
      <c r="F5" s="14"/>
    </row>
    <row r="6" ht="18.75" customHeight="1" spans="1:6">
      <c r="A6" s="159"/>
      <c r="B6" s="160"/>
      <c r="C6" s="159"/>
      <c r="D6" s="17" t="s">
        <v>56</v>
      </c>
      <c r="E6" s="12" t="s">
        <v>77</v>
      </c>
      <c r="F6" s="17" t="s">
        <v>78</v>
      </c>
    </row>
    <row r="7" ht="18.75" customHeight="1" spans="1:6">
      <c r="A7" s="75">
        <v>1</v>
      </c>
      <c r="B7" s="161" t="s">
        <v>85</v>
      </c>
      <c r="C7" s="75">
        <v>3</v>
      </c>
      <c r="D7" s="162">
        <v>4</v>
      </c>
      <c r="E7" s="162">
        <v>5</v>
      </c>
      <c r="F7" s="162">
        <v>6</v>
      </c>
    </row>
    <row r="8" ht="21" customHeight="1" spans="1:6">
      <c r="A8" s="37"/>
      <c r="B8" s="37"/>
      <c r="C8" s="37"/>
      <c r="D8" s="88"/>
      <c r="E8" s="88"/>
      <c r="F8" s="88"/>
    </row>
    <row r="9" ht="21" customHeight="1" spans="1:6">
      <c r="A9" s="37"/>
      <c r="B9" s="37"/>
      <c r="C9" s="37"/>
      <c r="D9" s="88"/>
      <c r="E9" s="88"/>
      <c r="F9" s="88"/>
    </row>
    <row r="10" ht="18.75" customHeight="1" spans="1:6">
      <c r="A10" s="163" t="s">
        <v>219</v>
      </c>
      <c r="B10" s="163" t="s">
        <v>219</v>
      </c>
      <c r="C10" s="164" t="s">
        <v>219</v>
      </c>
      <c r="D10" s="88"/>
      <c r="E10" s="88"/>
      <c r="F10" s="88"/>
    </row>
    <row r="11" s="34" customFormat="1" customHeight="1" spans="1:2">
      <c r="A11" s="78" t="s">
        <v>1443</v>
      </c>
      <c r="B11" s="165"/>
    </row>
  </sheetData>
  <mergeCells count="7">
    <mergeCell ref="A3:F3"/>
    <mergeCell ref="A4:C4"/>
    <mergeCell ref="D5:F5"/>
    <mergeCell ref="A10:C10"/>
    <mergeCell ref="A5:A6"/>
    <mergeCell ref="B5:B6"/>
    <mergeCell ref="C5:C6"/>
  </mergeCells>
  <printOptions horizontalCentered="1"/>
  <pageMargins left="0.36875" right="0.36875" top="0.559027777777778" bottom="0.559027777777778" header="0.479166666666667" footer="0.479166666666667"/>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8"/>
  <sheetViews>
    <sheetView showZeros="0" topLeftCell="E1" workbookViewId="0">
      <pane ySplit="1" topLeftCell="A2" activePane="bottomLeft" state="frozen"/>
      <selection/>
      <selection pane="bottomLeft" activeCell="I26" sqref="I26"/>
    </sheetView>
  </sheetViews>
  <sheetFormatPr defaultColWidth="9.14166666666667" defaultRowHeight="14.25" customHeight="1"/>
  <cols>
    <col min="1" max="2" width="32.575" customWidth="1"/>
    <col min="3" max="3" width="41.1416666666667" customWidth="1"/>
    <col min="4" max="4" width="28.25"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90"/>
      <c r="B1" s="90"/>
      <c r="C1" s="90"/>
      <c r="D1" s="90"/>
      <c r="E1" s="90"/>
      <c r="F1" s="90"/>
      <c r="G1" s="90"/>
      <c r="H1" s="90"/>
      <c r="I1" s="90"/>
      <c r="J1" s="90"/>
      <c r="K1" s="90"/>
      <c r="L1" s="90"/>
      <c r="M1" s="90"/>
      <c r="N1" s="90"/>
      <c r="O1" s="90"/>
      <c r="P1" s="90"/>
      <c r="Q1" s="90"/>
      <c r="R1" s="90"/>
      <c r="S1" s="90"/>
    </row>
    <row r="2" ht="15.75" customHeight="1" spans="2:19">
      <c r="B2" s="92"/>
      <c r="C2" s="92"/>
      <c r="R2" s="147"/>
      <c r="S2" s="147" t="s">
        <v>1444</v>
      </c>
    </row>
    <row r="3" ht="41.25" customHeight="1" spans="1:19">
      <c r="A3" s="93" t="str">
        <f>"2025"&amp;"年部门政府采购预算表"</f>
        <v>2025年部门政府采购预算表</v>
      </c>
      <c r="B3" s="94"/>
      <c r="C3" s="94"/>
      <c r="D3" s="133"/>
      <c r="E3" s="133"/>
      <c r="F3" s="133"/>
      <c r="G3" s="133"/>
      <c r="H3" s="133"/>
      <c r="I3" s="133"/>
      <c r="J3" s="133"/>
      <c r="K3" s="133"/>
      <c r="L3" s="133"/>
      <c r="M3" s="94"/>
      <c r="N3" s="133"/>
      <c r="O3" s="133"/>
      <c r="P3" s="94"/>
      <c r="Q3" s="133"/>
      <c r="R3" s="94"/>
      <c r="S3" s="94"/>
    </row>
    <row r="4" ht="18.75" customHeight="1" spans="1:19">
      <c r="A4" s="134" t="s">
        <v>1</v>
      </c>
      <c r="B4" s="97"/>
      <c r="C4" s="97"/>
      <c r="D4" s="135"/>
      <c r="E4" s="135"/>
      <c r="F4" s="135"/>
      <c r="G4" s="135"/>
      <c r="H4" s="135"/>
      <c r="I4" s="135"/>
      <c r="J4" s="135"/>
      <c r="K4" s="135"/>
      <c r="L4" s="135"/>
      <c r="R4" s="148"/>
      <c r="S4" s="149" t="s">
        <v>2</v>
      </c>
    </row>
    <row r="5" ht="15.75" customHeight="1" spans="1:19">
      <c r="A5" s="99" t="s">
        <v>228</v>
      </c>
      <c r="B5" s="100" t="s">
        <v>229</v>
      </c>
      <c r="C5" s="100" t="s">
        <v>1445</v>
      </c>
      <c r="D5" s="101" t="s">
        <v>1446</v>
      </c>
      <c r="E5" s="101" t="s">
        <v>1447</v>
      </c>
      <c r="F5" s="101" t="s">
        <v>1448</v>
      </c>
      <c r="G5" s="101" t="s">
        <v>1449</v>
      </c>
      <c r="H5" s="101" t="s">
        <v>1450</v>
      </c>
      <c r="I5" s="119" t="s">
        <v>236</v>
      </c>
      <c r="J5" s="119"/>
      <c r="K5" s="119"/>
      <c r="L5" s="119"/>
      <c r="M5" s="120"/>
      <c r="N5" s="119"/>
      <c r="O5" s="119"/>
      <c r="P5" s="129"/>
      <c r="Q5" s="119"/>
      <c r="R5" s="120"/>
      <c r="S5" s="130"/>
    </row>
    <row r="6" ht="17.25" customHeight="1" spans="1:19">
      <c r="A6" s="102"/>
      <c r="B6" s="103"/>
      <c r="C6" s="103"/>
      <c r="D6" s="104"/>
      <c r="E6" s="104"/>
      <c r="F6" s="104"/>
      <c r="G6" s="104"/>
      <c r="H6" s="104"/>
      <c r="I6" s="104" t="s">
        <v>56</v>
      </c>
      <c r="J6" s="104" t="s">
        <v>59</v>
      </c>
      <c r="K6" s="104" t="s">
        <v>1451</v>
      </c>
      <c r="L6" s="104" t="s">
        <v>1452</v>
      </c>
      <c r="M6" s="121" t="s">
        <v>1453</v>
      </c>
      <c r="N6" s="122" t="s">
        <v>1454</v>
      </c>
      <c r="O6" s="122"/>
      <c r="P6" s="131"/>
      <c r="Q6" s="122"/>
      <c r="R6" s="132"/>
      <c r="S6" s="106"/>
    </row>
    <row r="7" ht="54" customHeight="1" spans="1:19">
      <c r="A7" s="105"/>
      <c r="B7" s="106"/>
      <c r="C7" s="106"/>
      <c r="D7" s="107"/>
      <c r="E7" s="107"/>
      <c r="F7" s="107"/>
      <c r="G7" s="107"/>
      <c r="H7" s="107"/>
      <c r="I7" s="107"/>
      <c r="J7" s="107" t="s">
        <v>58</v>
      </c>
      <c r="K7" s="107"/>
      <c r="L7" s="107"/>
      <c r="M7" s="123"/>
      <c r="N7" s="107" t="s">
        <v>58</v>
      </c>
      <c r="O7" s="107" t="s">
        <v>65</v>
      </c>
      <c r="P7" s="106" t="s">
        <v>66</v>
      </c>
      <c r="Q7" s="107" t="s">
        <v>67</v>
      </c>
      <c r="R7" s="123" t="s">
        <v>68</v>
      </c>
      <c r="S7" s="106" t="s">
        <v>69</v>
      </c>
    </row>
    <row r="8" ht="18" customHeight="1" spans="1:19">
      <c r="A8" s="136">
        <v>1</v>
      </c>
      <c r="B8" s="136" t="s">
        <v>85</v>
      </c>
      <c r="C8" s="137">
        <v>3</v>
      </c>
      <c r="D8" s="137">
        <v>4</v>
      </c>
      <c r="E8" s="136">
        <v>5</v>
      </c>
      <c r="F8" s="136">
        <v>6</v>
      </c>
      <c r="G8" s="136">
        <v>7</v>
      </c>
      <c r="H8" s="136">
        <v>8</v>
      </c>
      <c r="I8" s="136">
        <v>9</v>
      </c>
      <c r="J8" s="136">
        <v>10</v>
      </c>
      <c r="K8" s="136">
        <v>11</v>
      </c>
      <c r="L8" s="136">
        <v>12</v>
      </c>
      <c r="M8" s="136">
        <v>13</v>
      </c>
      <c r="N8" s="136">
        <v>14</v>
      </c>
      <c r="O8" s="136">
        <v>15</v>
      </c>
      <c r="P8" s="136">
        <v>16</v>
      </c>
      <c r="Q8" s="136">
        <v>17</v>
      </c>
      <c r="R8" s="136">
        <v>18</v>
      </c>
      <c r="S8" s="136">
        <v>19</v>
      </c>
    </row>
    <row r="9" s="89" customFormat="1" ht="18" customHeight="1" spans="1:19">
      <c r="A9" s="138" t="s">
        <v>71</v>
      </c>
      <c r="B9" s="139" t="s">
        <v>71</v>
      </c>
      <c r="C9" s="140" t="s">
        <v>309</v>
      </c>
      <c r="D9" s="140" t="s">
        <v>1455</v>
      </c>
      <c r="E9" s="139" t="s">
        <v>1455</v>
      </c>
      <c r="F9" s="139" t="s">
        <v>1456</v>
      </c>
      <c r="G9" s="139">
        <v>1</v>
      </c>
      <c r="H9" s="141"/>
      <c r="I9" s="141">
        <v>30000</v>
      </c>
      <c r="J9" s="141">
        <v>30000</v>
      </c>
      <c r="K9" s="141"/>
      <c r="L9" s="141"/>
      <c r="M9" s="141"/>
      <c r="N9" s="141"/>
      <c r="O9" s="141"/>
      <c r="P9" s="141"/>
      <c r="Q9" s="141"/>
      <c r="R9" s="141"/>
      <c r="S9" s="141"/>
    </row>
    <row r="10" s="89" customFormat="1" ht="18" customHeight="1" spans="1:19">
      <c r="A10" s="138" t="s">
        <v>71</v>
      </c>
      <c r="B10" s="139" t="s">
        <v>71</v>
      </c>
      <c r="C10" s="140" t="s">
        <v>309</v>
      </c>
      <c r="D10" s="140" t="s">
        <v>1457</v>
      </c>
      <c r="E10" s="139" t="s">
        <v>1457</v>
      </c>
      <c r="F10" s="139" t="s">
        <v>1456</v>
      </c>
      <c r="G10" s="139">
        <v>1</v>
      </c>
      <c r="H10" s="141"/>
      <c r="I10" s="141">
        <v>40000</v>
      </c>
      <c r="J10" s="141">
        <v>40000</v>
      </c>
      <c r="K10" s="141"/>
      <c r="L10" s="141"/>
      <c r="M10" s="141"/>
      <c r="N10" s="141"/>
      <c r="O10" s="141"/>
      <c r="P10" s="141"/>
      <c r="Q10" s="141"/>
      <c r="R10" s="141"/>
      <c r="S10" s="141"/>
    </row>
    <row r="11" s="89" customFormat="1" ht="18" customHeight="1" spans="1:19">
      <c r="A11" s="138" t="s">
        <v>71</v>
      </c>
      <c r="B11" s="139" t="s">
        <v>71</v>
      </c>
      <c r="C11" s="140" t="s">
        <v>309</v>
      </c>
      <c r="D11" s="140" t="s">
        <v>1458</v>
      </c>
      <c r="E11" s="139" t="s">
        <v>1458</v>
      </c>
      <c r="F11" s="139" t="s">
        <v>1456</v>
      </c>
      <c r="G11" s="139">
        <v>1</v>
      </c>
      <c r="H11" s="141"/>
      <c r="I11" s="141">
        <v>10000</v>
      </c>
      <c r="J11" s="141">
        <v>10000</v>
      </c>
      <c r="K11" s="141"/>
      <c r="L11" s="141"/>
      <c r="M11" s="141"/>
      <c r="N11" s="141"/>
      <c r="O11" s="141"/>
      <c r="P11" s="141"/>
      <c r="Q11" s="141"/>
      <c r="R11" s="141"/>
      <c r="S11" s="141"/>
    </row>
    <row r="12" s="89" customFormat="1" ht="18" customHeight="1" spans="1:19">
      <c r="A12" s="138" t="s">
        <v>71</v>
      </c>
      <c r="B12" s="139" t="s">
        <v>71</v>
      </c>
      <c r="C12" s="140" t="s">
        <v>255</v>
      </c>
      <c r="D12" s="140" t="s">
        <v>1459</v>
      </c>
      <c r="E12" s="139" t="s">
        <v>1459</v>
      </c>
      <c r="F12" s="139" t="s">
        <v>1456</v>
      </c>
      <c r="G12" s="139">
        <v>1</v>
      </c>
      <c r="H12" s="141"/>
      <c r="I12" s="141">
        <v>56400</v>
      </c>
      <c r="J12" s="141">
        <v>56400</v>
      </c>
      <c r="K12" s="141"/>
      <c r="L12" s="141"/>
      <c r="M12" s="141"/>
      <c r="N12" s="141"/>
      <c r="O12" s="141"/>
      <c r="P12" s="141"/>
      <c r="Q12" s="141"/>
      <c r="R12" s="141"/>
      <c r="S12" s="141"/>
    </row>
    <row r="13" s="89" customFormat="1" ht="18" customHeight="1" spans="1:19">
      <c r="A13" s="138" t="s">
        <v>71</v>
      </c>
      <c r="B13" s="139" t="s">
        <v>71</v>
      </c>
      <c r="C13" s="140" t="s">
        <v>255</v>
      </c>
      <c r="D13" s="140" t="s">
        <v>1460</v>
      </c>
      <c r="E13" s="139" t="s">
        <v>1460</v>
      </c>
      <c r="F13" s="139" t="s">
        <v>1456</v>
      </c>
      <c r="G13" s="139">
        <v>1</v>
      </c>
      <c r="H13" s="141"/>
      <c r="I13" s="141">
        <v>20000</v>
      </c>
      <c r="J13" s="141">
        <v>20000</v>
      </c>
      <c r="K13" s="141"/>
      <c r="L13" s="141"/>
      <c r="M13" s="141"/>
      <c r="N13" s="141"/>
      <c r="O13" s="141"/>
      <c r="P13" s="141"/>
      <c r="Q13" s="141"/>
      <c r="R13" s="141"/>
      <c r="S13" s="141"/>
    </row>
    <row r="14" s="89" customFormat="1" ht="18" customHeight="1" spans="1:19">
      <c r="A14" s="138" t="s">
        <v>71</v>
      </c>
      <c r="B14" s="139" t="s">
        <v>71</v>
      </c>
      <c r="C14" s="140" t="s">
        <v>368</v>
      </c>
      <c r="D14" s="140" t="s">
        <v>368</v>
      </c>
      <c r="E14" s="139" t="s">
        <v>1461</v>
      </c>
      <c r="F14" s="139" t="s">
        <v>1462</v>
      </c>
      <c r="G14" s="139">
        <v>1</v>
      </c>
      <c r="H14" s="141"/>
      <c r="I14" s="141">
        <v>700000</v>
      </c>
      <c r="J14" s="141">
        <v>700000</v>
      </c>
      <c r="K14" s="141"/>
      <c r="L14" s="141"/>
      <c r="M14" s="141"/>
      <c r="N14" s="141"/>
      <c r="O14" s="141"/>
      <c r="P14" s="141"/>
      <c r="Q14" s="141"/>
      <c r="R14" s="141"/>
      <c r="S14" s="141"/>
    </row>
    <row r="15" s="89" customFormat="1" ht="18" customHeight="1" spans="1:19">
      <c r="A15" s="138" t="s">
        <v>71</v>
      </c>
      <c r="B15" s="139" t="s">
        <v>71</v>
      </c>
      <c r="C15" s="140" t="s">
        <v>388</v>
      </c>
      <c r="D15" s="140" t="s">
        <v>388</v>
      </c>
      <c r="E15" s="139" t="s">
        <v>1463</v>
      </c>
      <c r="F15" s="139" t="s">
        <v>1462</v>
      </c>
      <c r="G15" s="139">
        <v>1</v>
      </c>
      <c r="H15" s="141"/>
      <c r="I15" s="141">
        <v>750000</v>
      </c>
      <c r="J15" s="141">
        <v>750000</v>
      </c>
      <c r="K15" s="141"/>
      <c r="L15" s="141"/>
      <c r="M15" s="141"/>
      <c r="N15" s="141"/>
      <c r="O15" s="141"/>
      <c r="P15" s="141"/>
      <c r="Q15" s="141"/>
      <c r="R15" s="141"/>
      <c r="S15" s="141"/>
    </row>
    <row r="16" s="89" customFormat="1" ht="21" customHeight="1" spans="1:19">
      <c r="A16" s="109" t="s">
        <v>71</v>
      </c>
      <c r="B16" s="110" t="s">
        <v>71</v>
      </c>
      <c r="C16" s="110" t="s">
        <v>390</v>
      </c>
      <c r="D16" s="113" t="s">
        <v>390</v>
      </c>
      <c r="E16" s="113" t="s">
        <v>1464</v>
      </c>
      <c r="F16" s="113" t="s">
        <v>1462</v>
      </c>
      <c r="G16" s="142">
        <v>1</v>
      </c>
      <c r="H16" s="124"/>
      <c r="I16" s="124">
        <v>750000</v>
      </c>
      <c r="J16" s="124">
        <v>750000</v>
      </c>
      <c r="K16" s="124"/>
      <c r="L16" s="124"/>
      <c r="M16" s="124"/>
      <c r="N16" s="124"/>
      <c r="O16" s="124"/>
      <c r="P16" s="124"/>
      <c r="Q16" s="124"/>
      <c r="R16" s="124"/>
      <c r="S16" s="124"/>
    </row>
    <row r="17" s="89" customFormat="1" ht="21" customHeight="1" spans="1:19">
      <c r="A17" s="143" t="s">
        <v>219</v>
      </c>
      <c r="B17" s="115"/>
      <c r="C17" s="115"/>
      <c r="D17" s="116"/>
      <c r="E17" s="116"/>
      <c r="F17" s="116"/>
      <c r="G17" s="126"/>
      <c r="H17" s="124"/>
      <c r="I17" s="124">
        <v>2356400</v>
      </c>
      <c r="J17" s="124">
        <v>2356400</v>
      </c>
      <c r="K17" s="124"/>
      <c r="L17" s="124"/>
      <c r="M17" s="124"/>
      <c r="N17" s="124"/>
      <c r="O17" s="124"/>
      <c r="P17" s="124"/>
      <c r="Q17" s="124"/>
      <c r="R17" s="124"/>
      <c r="S17" s="124"/>
    </row>
    <row r="18" ht="21" customHeight="1" spans="1:19">
      <c r="A18" s="134" t="s">
        <v>1465</v>
      </c>
      <c r="B18" s="144"/>
      <c r="C18" s="144"/>
      <c r="D18" s="134"/>
      <c r="E18" s="134"/>
      <c r="F18" s="134"/>
      <c r="G18" s="145"/>
      <c r="H18" s="146"/>
      <c r="I18" s="146"/>
      <c r="J18" s="146"/>
      <c r="K18" s="146"/>
      <c r="L18" s="146"/>
      <c r="M18" s="146"/>
      <c r="N18" s="146"/>
      <c r="O18" s="146"/>
      <c r="P18" s="146"/>
      <c r="Q18" s="146"/>
      <c r="R18" s="146"/>
      <c r="S18" s="146"/>
    </row>
  </sheetData>
  <mergeCells count="19">
    <mergeCell ref="A3:S3"/>
    <mergeCell ref="A4:H4"/>
    <mergeCell ref="I5:S5"/>
    <mergeCell ref="N6:S6"/>
    <mergeCell ref="A17:G17"/>
    <mergeCell ref="A18:S18"/>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59027777777778" right="0.959027777777778" top="0.71875" bottom="0.718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90"/>
      <c r="B1" s="90"/>
      <c r="C1" s="90"/>
      <c r="D1" s="90"/>
      <c r="E1" s="90"/>
      <c r="F1" s="90"/>
      <c r="G1" s="90"/>
      <c r="H1" s="90"/>
      <c r="I1" s="90"/>
      <c r="J1" s="90"/>
      <c r="K1" s="90"/>
      <c r="L1" s="90"/>
      <c r="M1" s="90"/>
      <c r="N1" s="90"/>
      <c r="O1" s="90"/>
      <c r="P1" s="90"/>
      <c r="Q1" s="90"/>
      <c r="R1" s="90"/>
      <c r="S1" s="90"/>
      <c r="T1" s="90"/>
    </row>
    <row r="2" ht="16.5" customHeight="1" spans="1:20">
      <c r="A2" s="91"/>
      <c r="B2" s="92"/>
      <c r="C2" s="92"/>
      <c r="D2" s="92"/>
      <c r="E2" s="92"/>
      <c r="F2" s="92"/>
      <c r="G2" s="92"/>
      <c r="H2" s="91"/>
      <c r="I2" s="91"/>
      <c r="J2" s="91"/>
      <c r="K2" s="91"/>
      <c r="L2" s="91"/>
      <c r="M2" s="91"/>
      <c r="N2" s="117"/>
      <c r="O2" s="91"/>
      <c r="P2" s="91"/>
      <c r="Q2" s="92"/>
      <c r="R2" s="91"/>
      <c r="S2" s="127"/>
      <c r="T2" s="127" t="s">
        <v>1466</v>
      </c>
    </row>
    <row r="3" ht="41.25" customHeight="1" spans="1:20">
      <c r="A3" s="93" t="str">
        <f>"2025"&amp;"年部门政府购买服务预算表"</f>
        <v>2025年部门政府购买服务预算表</v>
      </c>
      <c r="B3" s="94"/>
      <c r="C3" s="94"/>
      <c r="D3" s="94"/>
      <c r="E3" s="94"/>
      <c r="F3" s="94"/>
      <c r="G3" s="94"/>
      <c r="H3" s="95"/>
      <c r="I3" s="95"/>
      <c r="J3" s="95"/>
      <c r="K3" s="95"/>
      <c r="L3" s="95"/>
      <c r="M3" s="95"/>
      <c r="N3" s="118"/>
      <c r="O3" s="95"/>
      <c r="P3" s="95"/>
      <c r="Q3" s="94"/>
      <c r="R3" s="95"/>
      <c r="S3" s="118"/>
      <c r="T3" s="94"/>
    </row>
    <row r="4" ht="22.5" customHeight="1" spans="1:20">
      <c r="A4" s="96" t="s">
        <v>1</v>
      </c>
      <c r="B4" s="97"/>
      <c r="C4" s="97"/>
      <c r="D4" s="97"/>
      <c r="E4" s="97"/>
      <c r="F4" s="97"/>
      <c r="G4" s="97"/>
      <c r="H4" s="98"/>
      <c r="I4" s="98"/>
      <c r="J4" s="98"/>
      <c r="K4" s="98"/>
      <c r="L4" s="98"/>
      <c r="M4" s="98"/>
      <c r="N4" s="117"/>
      <c r="O4" s="91"/>
      <c r="P4" s="91"/>
      <c r="Q4" s="92"/>
      <c r="R4" s="91"/>
      <c r="S4" s="128"/>
      <c r="T4" s="127" t="s">
        <v>2</v>
      </c>
    </row>
    <row r="5" ht="24" customHeight="1" spans="1:20">
      <c r="A5" s="99" t="s">
        <v>228</v>
      </c>
      <c r="B5" s="100" t="s">
        <v>229</v>
      </c>
      <c r="C5" s="100" t="s">
        <v>1445</v>
      </c>
      <c r="D5" s="100" t="s">
        <v>1467</v>
      </c>
      <c r="E5" s="100" t="s">
        <v>1468</v>
      </c>
      <c r="F5" s="100" t="s">
        <v>1469</v>
      </c>
      <c r="G5" s="100" t="s">
        <v>1470</v>
      </c>
      <c r="H5" s="101" t="s">
        <v>1471</v>
      </c>
      <c r="I5" s="101" t="s">
        <v>1472</v>
      </c>
      <c r="J5" s="119" t="s">
        <v>236</v>
      </c>
      <c r="K5" s="119"/>
      <c r="L5" s="119"/>
      <c r="M5" s="119"/>
      <c r="N5" s="120"/>
      <c r="O5" s="119"/>
      <c r="P5" s="119"/>
      <c r="Q5" s="129"/>
      <c r="R5" s="119"/>
      <c r="S5" s="120"/>
      <c r="T5" s="130"/>
    </row>
    <row r="6" ht="24" customHeight="1" spans="1:20">
      <c r="A6" s="102"/>
      <c r="B6" s="103"/>
      <c r="C6" s="103"/>
      <c r="D6" s="103"/>
      <c r="E6" s="103"/>
      <c r="F6" s="103"/>
      <c r="G6" s="103"/>
      <c r="H6" s="104"/>
      <c r="I6" s="104"/>
      <c r="J6" s="104" t="s">
        <v>56</v>
      </c>
      <c r="K6" s="104" t="s">
        <v>59</v>
      </c>
      <c r="L6" s="104" t="s">
        <v>1451</v>
      </c>
      <c r="M6" s="104" t="s">
        <v>1452</v>
      </c>
      <c r="N6" s="121" t="s">
        <v>1453</v>
      </c>
      <c r="O6" s="122" t="s">
        <v>1454</v>
      </c>
      <c r="P6" s="122"/>
      <c r="Q6" s="131"/>
      <c r="R6" s="122"/>
      <c r="S6" s="132"/>
      <c r="T6" s="106"/>
    </row>
    <row r="7" ht="54" customHeight="1" spans="1:20">
      <c r="A7" s="105"/>
      <c r="B7" s="106"/>
      <c r="C7" s="106"/>
      <c r="D7" s="106"/>
      <c r="E7" s="106"/>
      <c r="F7" s="106"/>
      <c r="G7" s="106"/>
      <c r="H7" s="107"/>
      <c r="I7" s="107"/>
      <c r="J7" s="107"/>
      <c r="K7" s="107" t="s">
        <v>58</v>
      </c>
      <c r="L7" s="107"/>
      <c r="M7" s="107"/>
      <c r="N7" s="123"/>
      <c r="O7" s="107" t="s">
        <v>58</v>
      </c>
      <c r="P7" s="107" t="s">
        <v>65</v>
      </c>
      <c r="Q7" s="106" t="s">
        <v>66</v>
      </c>
      <c r="R7" s="107" t="s">
        <v>67</v>
      </c>
      <c r="S7" s="123" t="s">
        <v>68</v>
      </c>
      <c r="T7" s="106" t="s">
        <v>69</v>
      </c>
    </row>
    <row r="8" ht="17.25" customHeight="1" spans="1:20">
      <c r="A8" s="108">
        <v>1</v>
      </c>
      <c r="B8" s="106">
        <v>2</v>
      </c>
      <c r="C8" s="108">
        <v>3</v>
      </c>
      <c r="D8" s="108">
        <v>4</v>
      </c>
      <c r="E8" s="106">
        <v>5</v>
      </c>
      <c r="F8" s="108">
        <v>6</v>
      </c>
      <c r="G8" s="108">
        <v>7</v>
      </c>
      <c r="H8" s="106">
        <v>8</v>
      </c>
      <c r="I8" s="108">
        <v>9</v>
      </c>
      <c r="J8" s="108">
        <v>10</v>
      </c>
      <c r="K8" s="106">
        <v>11</v>
      </c>
      <c r="L8" s="108">
        <v>12</v>
      </c>
      <c r="M8" s="108">
        <v>13</v>
      </c>
      <c r="N8" s="106">
        <v>14</v>
      </c>
      <c r="O8" s="108">
        <v>15</v>
      </c>
      <c r="P8" s="108">
        <v>16</v>
      </c>
      <c r="Q8" s="106">
        <v>17</v>
      </c>
      <c r="R8" s="108">
        <v>18</v>
      </c>
      <c r="S8" s="108">
        <v>19</v>
      </c>
      <c r="T8" s="108">
        <v>20</v>
      </c>
    </row>
    <row r="9" s="89" customFormat="1" ht="17.25" customHeight="1" spans="1:20">
      <c r="A9" s="109" t="s">
        <v>71</v>
      </c>
      <c r="B9" s="109" t="s">
        <v>71</v>
      </c>
      <c r="C9" s="109" t="s">
        <v>309</v>
      </c>
      <c r="D9" s="110" t="s">
        <v>1457</v>
      </c>
      <c r="E9" s="110" t="s">
        <v>1473</v>
      </c>
      <c r="F9" s="110" t="s">
        <v>77</v>
      </c>
      <c r="G9" s="111"/>
      <c r="H9" s="112"/>
      <c r="I9" s="110" t="s">
        <v>1457</v>
      </c>
      <c r="J9" s="124">
        <v>40000</v>
      </c>
      <c r="K9" s="124">
        <v>40000</v>
      </c>
      <c r="L9" s="125"/>
      <c r="M9" s="125"/>
      <c r="N9" s="112"/>
      <c r="O9" s="125"/>
      <c r="P9" s="125"/>
      <c r="Q9" s="112"/>
      <c r="R9" s="125"/>
      <c r="S9" s="125"/>
      <c r="T9" s="125"/>
    </row>
    <row r="10" s="89" customFormat="1" ht="21" customHeight="1" spans="1:20">
      <c r="A10" s="109" t="s">
        <v>71</v>
      </c>
      <c r="B10" s="110" t="s">
        <v>71</v>
      </c>
      <c r="C10" s="110" t="s">
        <v>255</v>
      </c>
      <c r="D10" s="110" t="s">
        <v>1459</v>
      </c>
      <c r="E10" s="110" t="s">
        <v>1474</v>
      </c>
      <c r="F10" s="110" t="s">
        <v>77</v>
      </c>
      <c r="G10" s="110"/>
      <c r="H10" s="113"/>
      <c r="I10" s="110" t="s">
        <v>1459</v>
      </c>
      <c r="J10" s="124">
        <v>56400</v>
      </c>
      <c r="K10" s="124">
        <v>56400</v>
      </c>
      <c r="L10" s="124"/>
      <c r="M10" s="124"/>
      <c r="N10" s="124"/>
      <c r="O10" s="124"/>
      <c r="P10" s="124"/>
      <c r="Q10" s="124"/>
      <c r="R10" s="124"/>
      <c r="S10" s="124"/>
      <c r="T10" s="124"/>
    </row>
    <row r="11" ht="21" customHeight="1" spans="1:20">
      <c r="A11" s="114" t="s">
        <v>219</v>
      </c>
      <c r="B11" s="115"/>
      <c r="C11" s="115"/>
      <c r="D11" s="115"/>
      <c r="E11" s="115"/>
      <c r="F11" s="115"/>
      <c r="G11" s="115"/>
      <c r="H11" s="116"/>
      <c r="I11" s="126"/>
      <c r="J11" s="124">
        <v>96400</v>
      </c>
      <c r="K11" s="124">
        <v>96400</v>
      </c>
      <c r="L11" s="27"/>
      <c r="M11" s="27"/>
      <c r="N11" s="27"/>
      <c r="O11" s="27"/>
      <c r="P11" s="27"/>
      <c r="Q11" s="27"/>
      <c r="R11" s="27"/>
      <c r="S11" s="27"/>
      <c r="T11" s="27"/>
    </row>
  </sheetData>
  <mergeCells count="19">
    <mergeCell ref="A3:T3"/>
    <mergeCell ref="A4:I4"/>
    <mergeCell ref="J5:T5"/>
    <mergeCell ref="O6:T6"/>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59027777777778" right="0.959027777777778" top="0.71875" bottom="0.718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G15" sqref="G15"/>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9"/>
      <c r="E2" s="4" t="s">
        <v>1475</v>
      </c>
    </row>
    <row r="3" ht="41.25" customHeight="1" spans="1:5">
      <c r="A3" s="80" t="str">
        <f>"2025"&amp;"年对下转移支付预算表"</f>
        <v>2025年对下转移支付预算表</v>
      </c>
      <c r="B3" s="5"/>
      <c r="C3" s="5"/>
      <c r="D3" s="5"/>
      <c r="E3" s="73"/>
    </row>
    <row r="4" ht="18" customHeight="1" spans="1:5">
      <c r="A4" s="81" t="s">
        <v>1</v>
      </c>
      <c r="B4" s="82"/>
      <c r="C4" s="82"/>
      <c r="D4" s="83"/>
      <c r="E4" s="9" t="s">
        <v>2</v>
      </c>
    </row>
    <row r="5" ht="19.5" customHeight="1" spans="1:5">
      <c r="A5" s="17" t="s">
        <v>1476</v>
      </c>
      <c r="B5" s="12" t="s">
        <v>236</v>
      </c>
      <c r="C5" s="13"/>
      <c r="D5" s="13"/>
      <c r="E5" s="84" t="s">
        <v>1477</v>
      </c>
    </row>
    <row r="6" ht="40.5" customHeight="1" spans="1:5">
      <c r="A6" s="20"/>
      <c r="B6" s="35" t="s">
        <v>56</v>
      </c>
      <c r="C6" s="11" t="s">
        <v>59</v>
      </c>
      <c r="D6" s="85" t="s">
        <v>1451</v>
      </c>
      <c r="E6" s="84"/>
    </row>
    <row r="7" ht="19.5" customHeight="1" spans="1:5">
      <c r="A7" s="21">
        <v>1</v>
      </c>
      <c r="B7" s="21">
        <v>2</v>
      </c>
      <c r="C7" s="21">
        <v>3</v>
      </c>
      <c r="D7" s="86">
        <v>4</v>
      </c>
      <c r="E7" s="87">
        <v>5</v>
      </c>
    </row>
    <row r="8" ht="19.5" customHeight="1" spans="1:5">
      <c r="A8" s="36"/>
      <c r="B8" s="88"/>
      <c r="C8" s="88"/>
      <c r="D8" s="88"/>
      <c r="E8" s="88"/>
    </row>
    <row r="9" ht="19.5" customHeight="1" spans="1:5">
      <c r="A9" s="76"/>
      <c r="B9" s="88"/>
      <c r="C9" s="88"/>
      <c r="D9" s="88"/>
      <c r="E9" s="88"/>
    </row>
    <row r="10" s="45" customFormat="1" customHeight="1" spans="1:4">
      <c r="A10" s="34" t="s">
        <v>1478</v>
      </c>
      <c r="B10" s="34"/>
      <c r="C10" s="34"/>
      <c r="D10" s="34"/>
    </row>
  </sheetData>
  <mergeCells count="5">
    <mergeCell ref="A3:E3"/>
    <mergeCell ref="A4:D4"/>
    <mergeCell ref="B5:D5"/>
    <mergeCell ref="A5:A6"/>
    <mergeCell ref="E5:E6"/>
  </mergeCells>
  <printOptions horizontalCentered="1"/>
  <pageMargins left="0.959027777777778" right="0.959027777777778" top="0.71875" bottom="0.71875"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1479</v>
      </c>
    </row>
    <row r="3" ht="41.25" customHeight="1" spans="1:10">
      <c r="A3" s="72" t="str">
        <f>"2025"&amp;"年对下转移支付绩效目标表"</f>
        <v>2025年对下转移支付绩效目标表</v>
      </c>
      <c r="B3" s="5"/>
      <c r="C3" s="5"/>
      <c r="D3" s="5"/>
      <c r="E3" s="5"/>
      <c r="F3" s="73"/>
      <c r="G3" s="5"/>
      <c r="H3" s="73"/>
      <c r="I3" s="73"/>
      <c r="J3" s="5"/>
    </row>
    <row r="4" ht="17.25" customHeight="1" spans="1:1">
      <c r="A4" s="6" t="s">
        <v>1</v>
      </c>
    </row>
    <row r="5" ht="44.25" customHeight="1" spans="1:10">
      <c r="A5" s="74" t="s">
        <v>1476</v>
      </c>
      <c r="B5" s="74" t="s">
        <v>500</v>
      </c>
      <c r="C5" s="74" t="s">
        <v>501</v>
      </c>
      <c r="D5" s="74" t="s">
        <v>502</v>
      </c>
      <c r="E5" s="74" t="s">
        <v>503</v>
      </c>
      <c r="F5" s="75" t="s">
        <v>504</v>
      </c>
      <c r="G5" s="74" t="s">
        <v>505</v>
      </c>
      <c r="H5" s="75" t="s">
        <v>506</v>
      </c>
      <c r="I5" s="75" t="s">
        <v>507</v>
      </c>
      <c r="J5" s="74" t="s">
        <v>508</v>
      </c>
    </row>
    <row r="6" ht="14.25" customHeight="1" spans="1:10">
      <c r="A6" s="74">
        <v>1</v>
      </c>
      <c r="B6" s="74">
        <v>2</v>
      </c>
      <c r="C6" s="74">
        <v>3</v>
      </c>
      <c r="D6" s="74">
        <v>4</v>
      </c>
      <c r="E6" s="74">
        <v>5</v>
      </c>
      <c r="F6" s="75">
        <v>6</v>
      </c>
      <c r="G6" s="74">
        <v>7</v>
      </c>
      <c r="H6" s="75">
        <v>8</v>
      </c>
      <c r="I6" s="75">
        <v>9</v>
      </c>
      <c r="J6" s="74">
        <v>10</v>
      </c>
    </row>
    <row r="7" ht="42" customHeight="1" spans="1:10">
      <c r="A7" s="36"/>
      <c r="B7" s="76"/>
      <c r="C7" s="76"/>
      <c r="D7" s="76"/>
      <c r="E7" s="58"/>
      <c r="F7" s="77"/>
      <c r="G7" s="58"/>
      <c r="H7" s="77"/>
      <c r="I7" s="77"/>
      <c r="J7" s="58"/>
    </row>
    <row r="8" ht="42" customHeight="1" spans="1:10">
      <c r="A8" s="36"/>
      <c r="B8" s="37"/>
      <c r="C8" s="37"/>
      <c r="D8" s="37"/>
      <c r="E8" s="36"/>
      <c r="F8" s="37"/>
      <c r="G8" s="36"/>
      <c r="H8" s="37"/>
      <c r="I8" s="37"/>
      <c r="J8" s="36"/>
    </row>
    <row r="9" s="45" customFormat="1" customHeight="1" spans="1:10">
      <c r="A9" s="78" t="s">
        <v>1480</v>
      </c>
      <c r="B9" s="78"/>
      <c r="C9" s="78"/>
      <c r="D9" s="78"/>
      <c r="E9" s="78"/>
      <c r="G9" s="78"/>
      <c r="J9" s="78"/>
    </row>
  </sheetData>
  <mergeCells count="2">
    <mergeCell ref="A3:J3"/>
    <mergeCell ref="A4:H4"/>
  </mergeCells>
  <printOptions horizontalCentered="1"/>
  <pageMargins left="0.959027777777778" right="0.959027777777778" top="0.71875" bottom="0.718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46" t="s">
        <v>1481</v>
      </c>
      <c r="B2" s="47"/>
      <c r="C2" s="47"/>
      <c r="D2" s="48"/>
      <c r="E2" s="48"/>
      <c r="F2" s="48"/>
      <c r="G2" s="47"/>
      <c r="H2" s="47"/>
      <c r="I2" s="48"/>
    </row>
    <row r="3" ht="41.25" customHeight="1" spans="1:9">
      <c r="A3" s="49" t="str">
        <f>"2025"&amp;"年新增资产配置预算表"</f>
        <v>2025年新增资产配置预算表</v>
      </c>
      <c r="B3" s="50"/>
      <c r="C3" s="50"/>
      <c r="D3" s="51"/>
      <c r="E3" s="51"/>
      <c r="F3" s="51"/>
      <c r="G3" s="50"/>
      <c r="H3" s="50"/>
      <c r="I3" s="51"/>
    </row>
    <row r="4" customHeight="1" spans="1:9">
      <c r="A4" s="52" t="s">
        <v>1</v>
      </c>
      <c r="B4" s="53"/>
      <c r="C4" s="53"/>
      <c r="D4" s="54"/>
      <c r="F4" s="51"/>
      <c r="G4" s="50"/>
      <c r="H4" s="50"/>
      <c r="I4" s="71" t="s">
        <v>2</v>
      </c>
    </row>
    <row r="5" ht="28.5" customHeight="1" spans="1:9">
      <c r="A5" s="55" t="s">
        <v>228</v>
      </c>
      <c r="B5" s="43" t="s">
        <v>229</v>
      </c>
      <c r="C5" s="55" t="s">
        <v>1482</v>
      </c>
      <c r="D5" s="55" t="s">
        <v>1483</v>
      </c>
      <c r="E5" s="55" t="s">
        <v>1484</v>
      </c>
      <c r="F5" s="55" t="s">
        <v>1485</v>
      </c>
      <c r="G5" s="43" t="s">
        <v>1486</v>
      </c>
      <c r="H5" s="43"/>
      <c r="I5" s="55"/>
    </row>
    <row r="6" ht="21" customHeight="1" spans="1:9">
      <c r="A6" s="55"/>
      <c r="B6" s="56"/>
      <c r="C6" s="56"/>
      <c r="D6" s="57"/>
      <c r="E6" s="56"/>
      <c r="F6" s="56"/>
      <c r="G6" s="43" t="s">
        <v>1449</v>
      </c>
      <c r="H6" s="43" t="s">
        <v>1487</v>
      </c>
      <c r="I6" s="43" t="s">
        <v>1488</v>
      </c>
    </row>
    <row r="7" ht="17.25" customHeight="1" spans="1:9">
      <c r="A7" s="58" t="s">
        <v>84</v>
      </c>
      <c r="B7" s="59"/>
      <c r="C7" s="60" t="s">
        <v>85</v>
      </c>
      <c r="D7" s="58" t="s">
        <v>86</v>
      </c>
      <c r="E7" s="61" t="s">
        <v>87</v>
      </c>
      <c r="F7" s="58" t="s">
        <v>88</v>
      </c>
      <c r="G7" s="60" t="s">
        <v>89</v>
      </c>
      <c r="H7" s="62" t="s">
        <v>90</v>
      </c>
      <c r="I7" s="61" t="s">
        <v>91</v>
      </c>
    </row>
    <row r="8" ht="19.5" customHeight="1" spans="1:9">
      <c r="A8" s="36"/>
      <c r="B8" s="37"/>
      <c r="C8" s="37"/>
      <c r="D8" s="36"/>
      <c r="E8" s="37"/>
      <c r="F8" s="62"/>
      <c r="G8" s="63"/>
      <c r="H8" s="64"/>
      <c r="I8" s="64"/>
    </row>
    <row r="9" ht="19.5" customHeight="1" spans="1:9">
      <c r="A9" s="65" t="s">
        <v>56</v>
      </c>
      <c r="B9" s="66"/>
      <c r="C9" s="66"/>
      <c r="D9" s="67"/>
      <c r="E9" s="68"/>
      <c r="F9" s="68"/>
      <c r="G9" s="63"/>
      <c r="H9" s="64"/>
      <c r="I9" s="64"/>
    </row>
    <row r="10" s="45" customFormat="1" customHeight="1" spans="1:9">
      <c r="A10" s="69" t="s">
        <v>1489</v>
      </c>
      <c r="D10" s="70"/>
      <c r="E10" s="70"/>
      <c r="F10" s="70"/>
      <c r="I10" s="70"/>
    </row>
  </sheetData>
  <mergeCells count="11">
    <mergeCell ref="A2:I2"/>
    <mergeCell ref="A3:I3"/>
    <mergeCell ref="A4:C4"/>
    <mergeCell ref="G5:I5"/>
    <mergeCell ref="A9:F9"/>
    <mergeCell ref="A5:A6"/>
    <mergeCell ref="B5:B6"/>
    <mergeCell ref="C5:C6"/>
    <mergeCell ref="D5:D6"/>
    <mergeCell ref="E5:E6"/>
    <mergeCell ref="F5:F6"/>
  </mergeCells>
  <pageMargins left="0.669444444444445" right="0.669444444444445" top="0.71875" bottom="0.71875" header="0.279166666666667" footer="0.279166666666667"/>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1490</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328</v>
      </c>
      <c r="B5" s="10" t="s">
        <v>231</v>
      </c>
      <c r="C5" s="10" t="s">
        <v>329</v>
      </c>
      <c r="D5" s="11" t="s">
        <v>232</v>
      </c>
      <c r="E5" s="11" t="s">
        <v>233</v>
      </c>
      <c r="F5" s="11" t="s">
        <v>330</v>
      </c>
      <c r="G5" s="11" t="s">
        <v>331</v>
      </c>
      <c r="H5" s="17" t="s">
        <v>56</v>
      </c>
      <c r="I5" s="12" t="s">
        <v>1491</v>
      </c>
      <c r="J5" s="13"/>
      <c r="K5" s="14"/>
    </row>
    <row r="6" ht="21.75" customHeight="1" spans="1:11">
      <c r="A6" s="15"/>
      <c r="B6" s="15"/>
      <c r="C6" s="15"/>
      <c r="D6" s="16"/>
      <c r="E6" s="16"/>
      <c r="F6" s="16"/>
      <c r="G6" s="16"/>
      <c r="H6" s="35"/>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43">
        <v>10</v>
      </c>
      <c r="K8" s="43">
        <v>11</v>
      </c>
    </row>
    <row r="9" ht="18.75" customHeight="1" spans="1:11">
      <c r="A9" s="36"/>
      <c r="B9" s="37"/>
      <c r="C9" s="36"/>
      <c r="D9" s="36"/>
      <c r="E9" s="36"/>
      <c r="F9" s="36"/>
      <c r="G9" s="36"/>
      <c r="H9" s="38"/>
      <c r="I9" s="44"/>
      <c r="J9" s="44"/>
      <c r="K9" s="38"/>
    </row>
    <row r="10" ht="18.75" customHeight="1" spans="1:11">
      <c r="A10" s="37"/>
      <c r="B10" s="37"/>
      <c r="C10" s="37"/>
      <c r="D10" s="37"/>
      <c r="E10" s="37"/>
      <c r="F10" s="37"/>
      <c r="G10" s="37"/>
      <c r="H10" s="39"/>
      <c r="I10" s="39"/>
      <c r="J10" s="39"/>
      <c r="K10" s="38"/>
    </row>
    <row r="11" ht="18.75" customHeight="1" spans="1:11">
      <c r="A11" s="40" t="s">
        <v>219</v>
      </c>
      <c r="B11" s="41"/>
      <c r="C11" s="41"/>
      <c r="D11" s="41"/>
      <c r="E11" s="41"/>
      <c r="F11" s="41"/>
      <c r="G11" s="42"/>
      <c r="H11" s="39"/>
      <c r="I11" s="39"/>
      <c r="J11" s="39"/>
      <c r="K11" s="38"/>
    </row>
    <row r="12" s="34" customFormat="1" customHeight="1" spans="1:1">
      <c r="A12" s="34" t="s">
        <v>1492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6875" right="0.36875" top="0.559027777777778" bottom="0.559027777777778" header="0.479166666666667" footer="0.479166666666667"/>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72"/>
  <sheetViews>
    <sheetView showZeros="0" workbookViewId="0">
      <pane ySplit="1" topLeftCell="A23" activePane="bottomLeft" state="frozen"/>
      <selection/>
      <selection pane="bottomLeft" activeCell="D41" sqref="D41"/>
    </sheetView>
  </sheetViews>
  <sheetFormatPr defaultColWidth="9.14166666666667" defaultRowHeight="14.25" customHeight="1"/>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1493</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329</v>
      </c>
      <c r="B5" s="10" t="s">
        <v>328</v>
      </c>
      <c r="C5" s="10" t="s">
        <v>231</v>
      </c>
      <c r="D5" s="11" t="s">
        <v>1494</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7.25" customHeight="1" spans="1:7">
      <c r="A9" s="22" t="s">
        <v>71</v>
      </c>
      <c r="B9" s="23"/>
      <c r="C9" s="23"/>
      <c r="D9" s="23"/>
      <c r="E9" s="23">
        <v>48249812.67</v>
      </c>
      <c r="F9" s="24">
        <v>48649812.67</v>
      </c>
      <c r="G9" s="24">
        <v>48649812.67</v>
      </c>
    </row>
    <row r="10" ht="18.75" customHeight="1" spans="1:7">
      <c r="A10" s="25"/>
      <c r="B10" s="26" t="s">
        <v>1495</v>
      </c>
      <c r="C10" s="26" t="s">
        <v>336</v>
      </c>
      <c r="D10" s="25" t="s">
        <v>1496</v>
      </c>
      <c r="E10" s="27">
        <v>30000</v>
      </c>
      <c r="F10" s="28">
        <v>30000</v>
      </c>
      <c r="G10" s="28">
        <v>30000</v>
      </c>
    </row>
    <row r="11" ht="18.75" customHeight="1" spans="1:7">
      <c r="A11" s="29"/>
      <c r="B11" s="26" t="s">
        <v>1495</v>
      </c>
      <c r="C11" s="26" t="s">
        <v>340</v>
      </c>
      <c r="D11" s="25" t="s">
        <v>1496</v>
      </c>
      <c r="E11" s="27">
        <v>10000000</v>
      </c>
      <c r="F11" s="28">
        <v>10000000</v>
      </c>
      <c r="G11" s="28">
        <v>10000000</v>
      </c>
    </row>
    <row r="12" customHeight="1" spans="1:7">
      <c r="A12" s="29"/>
      <c r="B12" s="26" t="s">
        <v>1495</v>
      </c>
      <c r="C12" s="26" t="s">
        <v>344</v>
      </c>
      <c r="D12" s="25" t="s">
        <v>1496</v>
      </c>
      <c r="E12" s="27">
        <v>750000</v>
      </c>
      <c r="F12" s="28">
        <v>750000</v>
      </c>
      <c r="G12" s="28">
        <v>750000</v>
      </c>
    </row>
    <row r="13" customHeight="1" spans="1:9">
      <c r="A13" s="29"/>
      <c r="B13" s="26" t="s">
        <v>1495</v>
      </c>
      <c r="C13" s="26" t="s">
        <v>349</v>
      </c>
      <c r="D13" s="25" t="s">
        <v>1496</v>
      </c>
      <c r="E13" s="27">
        <v>750000</v>
      </c>
      <c r="F13" s="28">
        <v>750000</v>
      </c>
      <c r="G13" s="28">
        <v>750000</v>
      </c>
      <c r="I13" s="30">
        <v>0</v>
      </c>
    </row>
    <row r="14" customHeight="1" spans="1:7">
      <c r="A14" s="29"/>
      <c r="B14" s="26" t="s">
        <v>1495</v>
      </c>
      <c r="C14" s="26" t="s">
        <v>354</v>
      </c>
      <c r="D14" s="25" t="s">
        <v>1496</v>
      </c>
      <c r="E14" s="27">
        <v>300000</v>
      </c>
      <c r="F14" s="28">
        <v>300000</v>
      </c>
      <c r="G14" s="28">
        <v>300000</v>
      </c>
    </row>
    <row r="15" customHeight="1" spans="1:7">
      <c r="A15" s="29"/>
      <c r="B15" s="26" t="s">
        <v>1495</v>
      </c>
      <c r="C15" s="26" t="s">
        <v>356</v>
      </c>
      <c r="D15" s="25" t="s">
        <v>1496</v>
      </c>
      <c r="E15" s="27">
        <v>750000</v>
      </c>
      <c r="F15" s="28">
        <v>750000</v>
      </c>
      <c r="G15" s="28">
        <v>750000</v>
      </c>
    </row>
    <row r="16" customHeight="1" spans="1:7">
      <c r="A16" s="29"/>
      <c r="B16" s="26" t="s">
        <v>1495</v>
      </c>
      <c r="C16" s="26" t="s">
        <v>358</v>
      </c>
      <c r="D16" s="25" t="s">
        <v>1496</v>
      </c>
      <c r="E16" s="27">
        <v>800000</v>
      </c>
      <c r="F16" s="28">
        <v>800000</v>
      </c>
      <c r="G16" s="28">
        <v>800000</v>
      </c>
    </row>
    <row r="17" customHeight="1" spans="1:7">
      <c r="A17" s="29"/>
      <c r="B17" s="26" t="s">
        <v>1495</v>
      </c>
      <c r="C17" s="26" t="s">
        <v>362</v>
      </c>
      <c r="D17" s="25" t="s">
        <v>1496</v>
      </c>
      <c r="E17" s="27">
        <v>400000</v>
      </c>
      <c r="F17" s="28">
        <v>400000</v>
      </c>
      <c r="G17" s="28">
        <v>400000</v>
      </c>
    </row>
    <row r="18" customHeight="1" spans="1:7">
      <c r="A18" s="29"/>
      <c r="B18" s="26" t="s">
        <v>1495</v>
      </c>
      <c r="C18" s="26" t="s">
        <v>364</v>
      </c>
      <c r="D18" s="25" t="s">
        <v>1496</v>
      </c>
      <c r="E18" s="27">
        <v>200000</v>
      </c>
      <c r="F18" s="28">
        <v>200000</v>
      </c>
      <c r="G18" s="28">
        <v>200000</v>
      </c>
    </row>
    <row r="19" customHeight="1" spans="1:7">
      <c r="A19" s="29"/>
      <c r="B19" s="26" t="s">
        <v>1495</v>
      </c>
      <c r="C19" s="26" t="s">
        <v>366</v>
      </c>
      <c r="D19" s="25" t="s">
        <v>1496</v>
      </c>
      <c r="E19" s="27">
        <v>4000000</v>
      </c>
      <c r="F19" s="28">
        <v>4000000</v>
      </c>
      <c r="G19" s="28">
        <v>4000000</v>
      </c>
    </row>
    <row r="20" customHeight="1" spans="1:7">
      <c r="A20" s="29"/>
      <c r="B20" s="26" t="s">
        <v>1495</v>
      </c>
      <c r="C20" s="26" t="s">
        <v>368</v>
      </c>
      <c r="D20" s="25" t="s">
        <v>1496</v>
      </c>
      <c r="E20" s="27">
        <v>700000</v>
      </c>
      <c r="F20" s="28">
        <v>700000</v>
      </c>
      <c r="G20" s="28">
        <v>700000</v>
      </c>
    </row>
    <row r="21" customHeight="1" spans="1:7">
      <c r="A21" s="29"/>
      <c r="B21" s="26" t="s">
        <v>1495</v>
      </c>
      <c r="C21" s="26" t="s">
        <v>370</v>
      </c>
      <c r="D21" s="25" t="s">
        <v>1496</v>
      </c>
      <c r="E21" s="27">
        <v>250000</v>
      </c>
      <c r="F21" s="28">
        <v>250000</v>
      </c>
      <c r="G21" s="28">
        <v>250000</v>
      </c>
    </row>
    <row r="22" customHeight="1" spans="1:7">
      <c r="A22" s="29"/>
      <c r="B22" s="26" t="s">
        <v>1495</v>
      </c>
      <c r="C22" s="26" t="s">
        <v>372</v>
      </c>
      <c r="D22" s="25" t="s">
        <v>1496</v>
      </c>
      <c r="E22" s="27">
        <v>200000</v>
      </c>
      <c r="F22" s="28">
        <v>200000</v>
      </c>
      <c r="G22" s="28">
        <v>200000</v>
      </c>
    </row>
    <row r="23" customHeight="1" spans="1:7">
      <c r="A23" s="29"/>
      <c r="B23" s="26" t="s">
        <v>1495</v>
      </c>
      <c r="C23" s="26" t="s">
        <v>374</v>
      </c>
      <c r="D23" s="25" t="s">
        <v>1496</v>
      </c>
      <c r="E23" s="27">
        <v>400000</v>
      </c>
      <c r="F23" s="28">
        <v>400000</v>
      </c>
      <c r="G23" s="28">
        <v>400000</v>
      </c>
    </row>
    <row r="24" customHeight="1" spans="1:7">
      <c r="A24" s="29"/>
      <c r="B24" s="26" t="s">
        <v>1495</v>
      </c>
      <c r="C24" s="26" t="s">
        <v>376</v>
      </c>
      <c r="D24" s="25" t="s">
        <v>1496</v>
      </c>
      <c r="E24" s="27">
        <v>130000</v>
      </c>
      <c r="F24" s="28">
        <v>130000</v>
      </c>
      <c r="G24" s="28">
        <v>130000</v>
      </c>
    </row>
    <row r="25" customHeight="1" spans="1:7">
      <c r="A25" s="29"/>
      <c r="B25" s="26" t="s">
        <v>1495</v>
      </c>
      <c r="C25" s="26" t="s">
        <v>378</v>
      </c>
      <c r="D25" s="25" t="s">
        <v>1496</v>
      </c>
      <c r="E25" s="27">
        <v>500000</v>
      </c>
      <c r="F25" s="28">
        <v>500000</v>
      </c>
      <c r="G25" s="28">
        <v>500000</v>
      </c>
    </row>
    <row r="26" customHeight="1" spans="1:7">
      <c r="A26" s="29"/>
      <c r="B26" s="26" t="s">
        <v>1495</v>
      </c>
      <c r="C26" s="26" t="s">
        <v>380</v>
      </c>
      <c r="D26" s="25" t="s">
        <v>1496</v>
      </c>
      <c r="E26" s="27">
        <v>37400</v>
      </c>
      <c r="F26" s="28">
        <v>37400</v>
      </c>
      <c r="G26" s="28">
        <v>37400</v>
      </c>
    </row>
    <row r="27" customHeight="1" spans="1:7">
      <c r="A27" s="29"/>
      <c r="B27" s="26" t="s">
        <v>1495</v>
      </c>
      <c r="C27" s="26" t="s">
        <v>384</v>
      </c>
      <c r="D27" s="25" t="s">
        <v>1496</v>
      </c>
      <c r="E27" s="27">
        <v>250000</v>
      </c>
      <c r="F27" s="28">
        <v>250000</v>
      </c>
      <c r="G27" s="28">
        <v>250000</v>
      </c>
    </row>
    <row r="28" customHeight="1" spans="1:7">
      <c r="A28" s="29"/>
      <c r="B28" s="26" t="s">
        <v>1495</v>
      </c>
      <c r="C28" s="26" t="s">
        <v>386</v>
      </c>
      <c r="D28" s="25" t="s">
        <v>1496</v>
      </c>
      <c r="E28" s="27">
        <v>200000</v>
      </c>
      <c r="F28" s="28">
        <v>200000</v>
      </c>
      <c r="G28" s="28">
        <v>200000</v>
      </c>
    </row>
    <row r="29" customHeight="1" spans="1:7">
      <c r="A29" s="29"/>
      <c r="B29" s="26" t="s">
        <v>1495</v>
      </c>
      <c r="C29" s="26" t="s">
        <v>388</v>
      </c>
      <c r="D29" s="25" t="s">
        <v>1496</v>
      </c>
      <c r="E29" s="27">
        <v>750000</v>
      </c>
      <c r="F29" s="28">
        <v>750000</v>
      </c>
      <c r="G29" s="28">
        <v>750000</v>
      </c>
    </row>
    <row r="30" customHeight="1" spans="1:7">
      <c r="A30" s="29"/>
      <c r="B30" s="26" t="s">
        <v>1495</v>
      </c>
      <c r="C30" s="26" t="s">
        <v>390</v>
      </c>
      <c r="D30" s="25" t="s">
        <v>1496</v>
      </c>
      <c r="E30" s="27">
        <v>750000</v>
      </c>
      <c r="F30" s="28">
        <v>750000</v>
      </c>
      <c r="G30" s="28">
        <v>750000</v>
      </c>
    </row>
    <row r="31" customHeight="1" spans="1:7">
      <c r="A31" s="29"/>
      <c r="B31" s="26" t="s">
        <v>1495</v>
      </c>
      <c r="C31" s="26" t="s">
        <v>392</v>
      </c>
      <c r="D31" s="25" t="s">
        <v>1496</v>
      </c>
      <c r="E31" s="27">
        <v>218000</v>
      </c>
      <c r="F31" s="28">
        <v>218000</v>
      </c>
      <c r="G31" s="28">
        <v>218000</v>
      </c>
    </row>
    <row r="32" customHeight="1" spans="1:7">
      <c r="A32" s="29"/>
      <c r="B32" s="26" t="s">
        <v>1495</v>
      </c>
      <c r="C32" s="26" t="s">
        <v>394</v>
      </c>
      <c r="D32" s="25" t="s">
        <v>1496</v>
      </c>
      <c r="E32" s="27">
        <v>279000</v>
      </c>
      <c r="F32" s="28">
        <v>279000</v>
      </c>
      <c r="G32" s="28">
        <v>279000</v>
      </c>
    </row>
    <row r="33" customHeight="1" spans="1:7">
      <c r="A33" s="29"/>
      <c r="B33" s="26" t="s">
        <v>1495</v>
      </c>
      <c r="C33" s="26" t="s">
        <v>396</v>
      </c>
      <c r="D33" s="25" t="s">
        <v>1496</v>
      </c>
      <c r="E33" s="27">
        <v>220000</v>
      </c>
      <c r="F33" s="28">
        <v>220000</v>
      </c>
      <c r="G33" s="28">
        <v>220000</v>
      </c>
    </row>
    <row r="34" customHeight="1" spans="1:7">
      <c r="A34" s="29"/>
      <c r="B34" s="26" t="s">
        <v>1495</v>
      </c>
      <c r="C34" s="26" t="s">
        <v>398</v>
      </c>
      <c r="D34" s="25" t="s">
        <v>1496</v>
      </c>
      <c r="E34" s="27">
        <v>80600</v>
      </c>
      <c r="F34" s="28">
        <v>80600</v>
      </c>
      <c r="G34" s="28">
        <v>80600</v>
      </c>
    </row>
    <row r="35" customHeight="1" spans="1:7">
      <c r="A35" s="29"/>
      <c r="B35" s="26" t="s">
        <v>1495</v>
      </c>
      <c r="C35" s="26" t="s">
        <v>400</v>
      </c>
      <c r="D35" s="25" t="s">
        <v>1496</v>
      </c>
      <c r="E35" s="27">
        <v>20833</v>
      </c>
      <c r="F35" s="28">
        <v>20833</v>
      </c>
      <c r="G35" s="28">
        <v>20833</v>
      </c>
    </row>
    <row r="36" customHeight="1" spans="1:7">
      <c r="A36" s="29"/>
      <c r="B36" s="26" t="s">
        <v>1495</v>
      </c>
      <c r="C36" s="26" t="s">
        <v>402</v>
      </c>
      <c r="D36" s="25" t="s">
        <v>1496</v>
      </c>
      <c r="E36" s="27">
        <v>32600</v>
      </c>
      <c r="F36" s="28">
        <v>32600</v>
      </c>
      <c r="G36" s="28">
        <v>32600</v>
      </c>
    </row>
    <row r="37" customHeight="1" spans="1:7">
      <c r="A37" s="29"/>
      <c r="B37" s="26" t="s">
        <v>1495</v>
      </c>
      <c r="C37" s="26" t="s">
        <v>404</v>
      </c>
      <c r="D37" s="25" t="s">
        <v>1496</v>
      </c>
      <c r="E37" s="27">
        <v>20000</v>
      </c>
      <c r="F37" s="28">
        <v>20000</v>
      </c>
      <c r="G37" s="28">
        <v>20000</v>
      </c>
    </row>
    <row r="38" customHeight="1" spans="1:7">
      <c r="A38" s="29"/>
      <c r="B38" s="26" t="s">
        <v>1495</v>
      </c>
      <c r="C38" s="26" t="s">
        <v>406</v>
      </c>
      <c r="D38" s="25" t="s">
        <v>1496</v>
      </c>
      <c r="E38" s="27">
        <v>380000</v>
      </c>
      <c r="F38" s="28">
        <v>380000</v>
      </c>
      <c r="G38" s="28">
        <v>380000</v>
      </c>
    </row>
    <row r="39" customHeight="1" spans="1:7">
      <c r="A39" s="29"/>
      <c r="B39" s="26" t="s">
        <v>1495</v>
      </c>
      <c r="C39" s="26" t="s">
        <v>408</v>
      </c>
      <c r="D39" s="25" t="s">
        <v>1496</v>
      </c>
      <c r="E39" s="27">
        <v>350000</v>
      </c>
      <c r="F39" s="28">
        <v>350000</v>
      </c>
      <c r="G39" s="28">
        <v>350000</v>
      </c>
    </row>
    <row r="40" customHeight="1" spans="1:7">
      <c r="A40" s="29"/>
      <c r="B40" s="26" t="s">
        <v>1495</v>
      </c>
      <c r="C40" s="26" t="s">
        <v>410</v>
      </c>
      <c r="D40" s="25" t="s">
        <v>1496</v>
      </c>
      <c r="E40" s="27">
        <v>120000</v>
      </c>
      <c r="F40" s="28">
        <v>120000</v>
      </c>
      <c r="G40" s="28">
        <v>120000</v>
      </c>
    </row>
    <row r="41" customHeight="1" spans="1:7">
      <c r="A41" s="29"/>
      <c r="B41" s="26" t="s">
        <v>1495</v>
      </c>
      <c r="C41" s="26" t="s">
        <v>412</v>
      </c>
      <c r="D41" s="25" t="s">
        <v>1496</v>
      </c>
      <c r="E41" s="27">
        <v>750000</v>
      </c>
      <c r="F41" s="28">
        <v>750000</v>
      </c>
      <c r="G41" s="28">
        <v>750000</v>
      </c>
    </row>
    <row r="42" customHeight="1" spans="1:7">
      <c r="A42" s="29"/>
      <c r="B42" s="26" t="s">
        <v>1495</v>
      </c>
      <c r="C42" s="26" t="s">
        <v>414</v>
      </c>
      <c r="D42" s="25" t="s">
        <v>1496</v>
      </c>
      <c r="E42" s="27">
        <v>900000</v>
      </c>
      <c r="F42" s="28">
        <v>900000</v>
      </c>
      <c r="G42" s="28">
        <v>900000</v>
      </c>
    </row>
    <row r="43" customHeight="1" spans="1:7">
      <c r="A43" s="29"/>
      <c r="B43" s="26" t="s">
        <v>1495</v>
      </c>
      <c r="C43" s="26" t="s">
        <v>416</v>
      </c>
      <c r="D43" s="25" t="s">
        <v>1496</v>
      </c>
      <c r="E43" s="27">
        <v>173000</v>
      </c>
      <c r="F43" s="28">
        <v>173000</v>
      </c>
      <c r="G43" s="28">
        <v>173000</v>
      </c>
    </row>
    <row r="44" customHeight="1" spans="1:7">
      <c r="A44" s="29"/>
      <c r="B44" s="26" t="s">
        <v>1495</v>
      </c>
      <c r="C44" s="26" t="s">
        <v>418</v>
      </c>
      <c r="D44" s="25" t="s">
        <v>1496</v>
      </c>
      <c r="E44" s="27">
        <v>20000</v>
      </c>
      <c r="F44" s="28">
        <v>20000</v>
      </c>
      <c r="G44" s="28">
        <v>20000</v>
      </c>
    </row>
    <row r="45" customHeight="1" spans="1:7">
      <c r="A45" s="29"/>
      <c r="B45" s="26" t="s">
        <v>1495</v>
      </c>
      <c r="C45" s="26" t="s">
        <v>420</v>
      </c>
      <c r="D45" s="25" t="s">
        <v>1496</v>
      </c>
      <c r="E45" s="27">
        <v>47400</v>
      </c>
      <c r="F45" s="28">
        <v>47400</v>
      </c>
      <c r="G45" s="28">
        <v>47400</v>
      </c>
    </row>
    <row r="46" customHeight="1" spans="1:7">
      <c r="A46" s="29"/>
      <c r="B46" s="26" t="s">
        <v>1495</v>
      </c>
      <c r="C46" s="26" t="s">
        <v>422</v>
      </c>
      <c r="D46" s="25" t="s">
        <v>1496</v>
      </c>
      <c r="E46" s="27">
        <v>300000</v>
      </c>
      <c r="F46" s="28">
        <v>300000</v>
      </c>
      <c r="G46" s="28">
        <v>300000</v>
      </c>
    </row>
    <row r="47" customHeight="1" spans="1:7">
      <c r="A47" s="29"/>
      <c r="B47" s="26" t="s">
        <v>1495</v>
      </c>
      <c r="C47" s="26" t="s">
        <v>424</v>
      </c>
      <c r="D47" s="25" t="s">
        <v>1496</v>
      </c>
      <c r="E47" s="27">
        <v>200000</v>
      </c>
      <c r="F47" s="28">
        <v>300000</v>
      </c>
      <c r="G47" s="28">
        <v>300000</v>
      </c>
    </row>
    <row r="48" customHeight="1" spans="1:7">
      <c r="A48" s="29"/>
      <c r="B48" s="26" t="s">
        <v>1495</v>
      </c>
      <c r="C48" s="26" t="s">
        <v>426</v>
      </c>
      <c r="D48" s="25" t="s">
        <v>1496</v>
      </c>
      <c r="E48" s="27">
        <v>70700</v>
      </c>
      <c r="F48" s="28">
        <v>70700</v>
      </c>
      <c r="G48" s="28">
        <v>70700</v>
      </c>
    </row>
    <row r="49" customHeight="1" spans="1:7">
      <c r="A49" s="29"/>
      <c r="B49" s="26" t="s">
        <v>1495</v>
      </c>
      <c r="C49" s="26" t="s">
        <v>428</v>
      </c>
      <c r="D49" s="25" t="s">
        <v>1496</v>
      </c>
      <c r="E49" s="27">
        <v>500000</v>
      </c>
      <c r="F49" s="28">
        <v>500000</v>
      </c>
      <c r="G49" s="28">
        <v>500000</v>
      </c>
    </row>
    <row r="50" customHeight="1" spans="1:7">
      <c r="A50" s="29"/>
      <c r="B50" s="26" t="s">
        <v>1495</v>
      </c>
      <c r="C50" s="26" t="s">
        <v>430</v>
      </c>
      <c r="D50" s="25" t="s">
        <v>1496</v>
      </c>
      <c r="E50" s="27">
        <v>900000</v>
      </c>
      <c r="F50" s="28">
        <v>900000</v>
      </c>
      <c r="G50" s="28">
        <v>900000</v>
      </c>
    </row>
    <row r="51" customHeight="1" spans="1:7">
      <c r="A51" s="29"/>
      <c r="B51" s="26" t="s">
        <v>1495</v>
      </c>
      <c r="C51" s="26" t="s">
        <v>432</v>
      </c>
      <c r="D51" s="25" t="s">
        <v>1496</v>
      </c>
      <c r="E51" s="27">
        <v>900000</v>
      </c>
      <c r="F51" s="28">
        <v>900000</v>
      </c>
      <c r="G51" s="28">
        <v>900000</v>
      </c>
    </row>
    <row r="52" customHeight="1" spans="1:7">
      <c r="A52" s="29"/>
      <c r="B52" s="26" t="s">
        <v>1495</v>
      </c>
      <c r="C52" s="26" t="s">
        <v>434</v>
      </c>
      <c r="D52" s="25" t="s">
        <v>1496</v>
      </c>
      <c r="E52" s="27">
        <v>200000</v>
      </c>
      <c r="F52" s="28">
        <v>200000</v>
      </c>
      <c r="G52" s="28">
        <v>200000</v>
      </c>
    </row>
    <row r="53" customHeight="1" spans="1:7">
      <c r="A53" s="29"/>
      <c r="B53" s="26" t="s">
        <v>1495</v>
      </c>
      <c r="C53" s="26" t="s">
        <v>436</v>
      </c>
      <c r="D53" s="25" t="s">
        <v>1496</v>
      </c>
      <c r="E53" s="27">
        <v>200000</v>
      </c>
      <c r="F53" s="28">
        <v>500000</v>
      </c>
      <c r="G53" s="28">
        <v>500000</v>
      </c>
    </row>
    <row r="54" customHeight="1" spans="1:7">
      <c r="A54" s="29"/>
      <c r="B54" s="26" t="s">
        <v>1495</v>
      </c>
      <c r="C54" s="26" t="s">
        <v>438</v>
      </c>
      <c r="D54" s="25" t="s">
        <v>1496</v>
      </c>
      <c r="E54" s="27">
        <v>128000</v>
      </c>
      <c r="F54" s="28">
        <v>128000</v>
      </c>
      <c r="G54" s="28">
        <v>128000</v>
      </c>
    </row>
    <row r="55" customHeight="1" spans="1:7">
      <c r="A55" s="29"/>
      <c r="B55" s="26" t="s">
        <v>1495</v>
      </c>
      <c r="C55" s="26" t="s">
        <v>440</v>
      </c>
      <c r="D55" s="25" t="s">
        <v>1496</v>
      </c>
      <c r="E55" s="27">
        <v>46000</v>
      </c>
      <c r="F55" s="28">
        <v>46000</v>
      </c>
      <c r="G55" s="28">
        <v>46000</v>
      </c>
    </row>
    <row r="56" customHeight="1" spans="1:7">
      <c r="A56" s="29"/>
      <c r="B56" s="26" t="s">
        <v>1495</v>
      </c>
      <c r="C56" s="26" t="s">
        <v>442</v>
      </c>
      <c r="D56" s="25" t="s">
        <v>1496</v>
      </c>
      <c r="E56" s="27">
        <v>200000</v>
      </c>
      <c r="F56" s="28">
        <v>200000</v>
      </c>
      <c r="G56" s="28">
        <v>200000</v>
      </c>
    </row>
    <row r="57" customHeight="1" spans="1:7">
      <c r="A57" s="29"/>
      <c r="B57" s="26" t="s">
        <v>1495</v>
      </c>
      <c r="C57" s="26" t="s">
        <v>444</v>
      </c>
      <c r="D57" s="25" t="s">
        <v>1496</v>
      </c>
      <c r="E57" s="27">
        <v>6000</v>
      </c>
      <c r="F57" s="28">
        <v>6000</v>
      </c>
      <c r="G57" s="28">
        <v>6000</v>
      </c>
    </row>
    <row r="58" customHeight="1" spans="1:7">
      <c r="A58" s="29"/>
      <c r="B58" s="26" t="s">
        <v>1495</v>
      </c>
      <c r="C58" s="26" t="s">
        <v>446</v>
      </c>
      <c r="D58" s="25" t="s">
        <v>1496</v>
      </c>
      <c r="E58" s="27">
        <v>250000</v>
      </c>
      <c r="F58" s="28">
        <v>250000</v>
      </c>
      <c r="G58" s="28">
        <v>250000</v>
      </c>
    </row>
    <row r="59" customHeight="1" spans="1:7">
      <c r="A59" s="29"/>
      <c r="B59" s="26" t="s">
        <v>1495</v>
      </c>
      <c r="C59" s="26" t="s">
        <v>448</v>
      </c>
      <c r="D59" s="25" t="s">
        <v>1496</v>
      </c>
      <c r="E59" s="27">
        <v>14892.5</v>
      </c>
      <c r="F59" s="28">
        <v>14892.5</v>
      </c>
      <c r="G59" s="28">
        <v>14892.5</v>
      </c>
    </row>
    <row r="60" customHeight="1" spans="1:7">
      <c r="A60" s="29"/>
      <c r="B60" s="26" t="s">
        <v>1495</v>
      </c>
      <c r="C60" s="26" t="s">
        <v>450</v>
      </c>
      <c r="D60" s="25" t="s">
        <v>1496</v>
      </c>
      <c r="E60" s="27">
        <v>120000</v>
      </c>
      <c r="F60" s="28">
        <v>120000</v>
      </c>
      <c r="G60" s="28">
        <v>120000</v>
      </c>
    </row>
    <row r="61" customHeight="1" spans="1:7">
      <c r="A61" s="29"/>
      <c r="B61" s="26" t="s">
        <v>1495</v>
      </c>
      <c r="C61" s="26" t="s">
        <v>474</v>
      </c>
      <c r="D61" s="25" t="s">
        <v>1496</v>
      </c>
      <c r="E61" s="27">
        <v>900000</v>
      </c>
      <c r="F61" s="28">
        <v>900000</v>
      </c>
      <c r="G61" s="28">
        <v>900000</v>
      </c>
    </row>
    <row r="62" customHeight="1" spans="1:7">
      <c r="A62" s="29"/>
      <c r="B62" s="26" t="s">
        <v>1495</v>
      </c>
      <c r="C62" s="26" t="s">
        <v>476</v>
      </c>
      <c r="D62" s="25" t="s">
        <v>1496</v>
      </c>
      <c r="E62" s="27">
        <v>900000</v>
      </c>
      <c r="F62" s="28">
        <v>900000</v>
      </c>
      <c r="G62" s="28">
        <v>900000</v>
      </c>
    </row>
    <row r="63" customHeight="1" spans="1:7">
      <c r="A63" s="29"/>
      <c r="B63" s="26" t="s">
        <v>1495</v>
      </c>
      <c r="C63" s="26" t="s">
        <v>478</v>
      </c>
      <c r="D63" s="25" t="s">
        <v>1496</v>
      </c>
      <c r="E63" s="27">
        <v>515387.17</v>
      </c>
      <c r="F63" s="28">
        <v>515387.17</v>
      </c>
      <c r="G63" s="28">
        <v>515387.17</v>
      </c>
    </row>
    <row r="64" customHeight="1" spans="1:7">
      <c r="A64" s="29"/>
      <c r="B64" s="26" t="s">
        <v>1495</v>
      </c>
      <c r="C64" s="26" t="s">
        <v>480</v>
      </c>
      <c r="D64" s="25" t="s">
        <v>1496</v>
      </c>
      <c r="E64" s="27">
        <v>900000</v>
      </c>
      <c r="F64" s="28">
        <v>900000</v>
      </c>
      <c r="G64" s="28">
        <v>900000</v>
      </c>
    </row>
    <row r="65" customHeight="1" spans="1:7">
      <c r="A65" s="29"/>
      <c r="B65" s="26" t="s">
        <v>1495</v>
      </c>
      <c r="C65" s="26" t="s">
        <v>482</v>
      </c>
      <c r="D65" s="25" t="s">
        <v>1496</v>
      </c>
      <c r="E65" s="27">
        <v>300000</v>
      </c>
      <c r="F65" s="28">
        <v>300000</v>
      </c>
      <c r="G65" s="28">
        <v>300000</v>
      </c>
    </row>
    <row r="66" customHeight="1" spans="1:7">
      <c r="A66" s="29"/>
      <c r="B66" s="26" t="s">
        <v>1495</v>
      </c>
      <c r="C66" s="26" t="s">
        <v>484</v>
      </c>
      <c r="D66" s="25" t="s">
        <v>1496</v>
      </c>
      <c r="E66" s="27">
        <v>10000000</v>
      </c>
      <c r="F66" s="28">
        <v>10000000</v>
      </c>
      <c r="G66" s="28">
        <v>10000000</v>
      </c>
    </row>
    <row r="67" customHeight="1" spans="1:7">
      <c r="A67" s="29"/>
      <c r="B67" s="26" t="s">
        <v>1495</v>
      </c>
      <c r="C67" s="26" t="s">
        <v>486</v>
      </c>
      <c r="D67" s="25" t="s">
        <v>1496</v>
      </c>
      <c r="E67" s="27">
        <v>3500000</v>
      </c>
      <c r="F67" s="28">
        <v>3500000</v>
      </c>
      <c r="G67" s="28">
        <v>3500000</v>
      </c>
    </row>
    <row r="68" customHeight="1" spans="1:7">
      <c r="A68" s="29"/>
      <c r="B68" s="26" t="s">
        <v>1495</v>
      </c>
      <c r="C68" s="26" t="s">
        <v>488</v>
      </c>
      <c r="D68" s="25" t="s">
        <v>1496</v>
      </c>
      <c r="E68" s="27">
        <v>240000</v>
      </c>
      <c r="F68" s="28">
        <v>240000</v>
      </c>
      <c r="G68" s="28">
        <v>240000</v>
      </c>
    </row>
    <row r="69" customHeight="1" spans="1:7">
      <c r="A69" s="29"/>
      <c r="B69" s="26" t="s">
        <v>1495</v>
      </c>
      <c r="C69" s="26" t="s">
        <v>490</v>
      </c>
      <c r="D69" s="25" t="s">
        <v>1496</v>
      </c>
      <c r="E69" s="27">
        <v>950000</v>
      </c>
      <c r="F69" s="28">
        <v>950000</v>
      </c>
      <c r="G69" s="28">
        <v>950000</v>
      </c>
    </row>
    <row r="70" customHeight="1" spans="1:7">
      <c r="A70" s="29"/>
      <c r="B70" s="26" t="s">
        <v>1497</v>
      </c>
      <c r="C70" s="26" t="s">
        <v>347</v>
      </c>
      <c r="D70" s="25" t="s">
        <v>1496</v>
      </c>
      <c r="E70" s="27">
        <v>100000</v>
      </c>
      <c r="F70" s="28">
        <v>100000</v>
      </c>
      <c r="G70" s="28">
        <v>100000</v>
      </c>
    </row>
    <row r="71" customHeight="1" spans="1:7">
      <c r="A71" s="29"/>
      <c r="B71" s="26" t="s">
        <v>1497</v>
      </c>
      <c r="C71" s="26" t="s">
        <v>352</v>
      </c>
      <c r="D71" s="25" t="s">
        <v>1496</v>
      </c>
      <c r="E71" s="27">
        <v>150000</v>
      </c>
      <c r="F71" s="28">
        <v>150000</v>
      </c>
      <c r="G71" s="28">
        <v>150000</v>
      </c>
    </row>
    <row r="72" customHeight="1" spans="1:7">
      <c r="A72" s="31" t="s">
        <v>56</v>
      </c>
      <c r="B72" s="32" t="s">
        <v>1498</v>
      </c>
      <c r="C72" s="32"/>
      <c r="D72" s="33"/>
      <c r="E72" s="27">
        <v>48249812.67</v>
      </c>
      <c r="F72" s="28">
        <v>48649812.67</v>
      </c>
      <c r="G72" s="28">
        <v>48649812.67</v>
      </c>
    </row>
  </sheetData>
  <mergeCells count="11">
    <mergeCell ref="A3:G3"/>
    <mergeCell ref="A4:D4"/>
    <mergeCell ref="E5:G5"/>
    <mergeCell ref="A72:D72"/>
    <mergeCell ref="A5:A7"/>
    <mergeCell ref="B5:B7"/>
    <mergeCell ref="C5:C7"/>
    <mergeCell ref="D5:D7"/>
    <mergeCell ref="E6:E7"/>
    <mergeCell ref="F6:F7"/>
    <mergeCell ref="G6:G7"/>
  </mergeCells>
  <printOptions horizontalCentered="1"/>
  <pageMargins left="0.36875" right="0.36875" top="0.559027777777778" bottom="0.559027777777778" header="0.479166666666667" footer="0.479166666666667"/>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B23" sqref="B23"/>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71" t="s">
        <v>53</v>
      </c>
    </row>
    <row r="3" ht="41.25" customHeight="1" spans="1:1">
      <c r="A3" s="49" t="str">
        <f>"2025"&amp;"年部门收入预算表"</f>
        <v>2025年部门收入预算表</v>
      </c>
    </row>
    <row r="4" ht="17.25" customHeight="1" spans="1:19">
      <c r="A4" s="52" t="s">
        <v>1</v>
      </c>
      <c r="S4" s="54" t="s">
        <v>2</v>
      </c>
    </row>
    <row r="5" ht="21.75" customHeight="1" spans="1:19">
      <c r="A5" s="255" t="s">
        <v>54</v>
      </c>
      <c r="B5" s="256" t="s">
        <v>55</v>
      </c>
      <c r="C5" s="256" t="s">
        <v>56</v>
      </c>
      <c r="D5" s="257" t="s">
        <v>57</v>
      </c>
      <c r="E5" s="257"/>
      <c r="F5" s="257"/>
      <c r="G5" s="257"/>
      <c r="H5" s="257"/>
      <c r="I5" s="163"/>
      <c r="J5" s="257"/>
      <c r="K5" s="257"/>
      <c r="L5" s="257"/>
      <c r="M5" s="257"/>
      <c r="N5" s="264"/>
      <c r="O5" s="257" t="s">
        <v>46</v>
      </c>
      <c r="P5" s="257"/>
      <c r="Q5" s="257"/>
      <c r="R5" s="257"/>
      <c r="S5" s="264"/>
    </row>
    <row r="6" ht="27" customHeight="1" spans="1:19">
      <c r="A6" s="258"/>
      <c r="B6" s="259"/>
      <c r="C6" s="259"/>
      <c r="D6" s="259" t="s">
        <v>58</v>
      </c>
      <c r="E6" s="259" t="s">
        <v>59</v>
      </c>
      <c r="F6" s="259" t="s">
        <v>60</v>
      </c>
      <c r="G6" s="259" t="s">
        <v>61</v>
      </c>
      <c r="H6" s="259" t="s">
        <v>62</v>
      </c>
      <c r="I6" s="265" t="s">
        <v>63</v>
      </c>
      <c r="J6" s="266"/>
      <c r="K6" s="266"/>
      <c r="L6" s="266"/>
      <c r="M6" s="266"/>
      <c r="N6" s="267"/>
      <c r="O6" s="259" t="s">
        <v>58</v>
      </c>
      <c r="P6" s="259" t="s">
        <v>59</v>
      </c>
      <c r="Q6" s="259" t="s">
        <v>60</v>
      </c>
      <c r="R6" s="259" t="s">
        <v>61</v>
      </c>
      <c r="S6" s="259" t="s">
        <v>64</v>
      </c>
    </row>
    <row r="7" ht="30" customHeight="1" spans="1:19">
      <c r="A7" s="260"/>
      <c r="B7" s="261"/>
      <c r="C7" s="262"/>
      <c r="D7" s="262"/>
      <c r="E7" s="262"/>
      <c r="F7" s="262"/>
      <c r="G7" s="262"/>
      <c r="H7" s="262"/>
      <c r="I7" s="77" t="s">
        <v>58</v>
      </c>
      <c r="J7" s="267" t="s">
        <v>65</v>
      </c>
      <c r="K7" s="267" t="s">
        <v>66</v>
      </c>
      <c r="L7" s="267" t="s">
        <v>67</v>
      </c>
      <c r="M7" s="267" t="s">
        <v>68</v>
      </c>
      <c r="N7" s="267" t="s">
        <v>69</v>
      </c>
      <c r="O7" s="268"/>
      <c r="P7" s="268"/>
      <c r="Q7" s="268"/>
      <c r="R7" s="268"/>
      <c r="S7" s="262"/>
    </row>
    <row r="8" ht="15" customHeight="1" spans="1:19">
      <c r="A8" s="65">
        <v>1</v>
      </c>
      <c r="B8" s="65">
        <v>2</v>
      </c>
      <c r="C8" s="65">
        <v>3</v>
      </c>
      <c r="D8" s="65">
        <v>4</v>
      </c>
      <c r="E8" s="65">
        <v>5</v>
      </c>
      <c r="F8" s="65">
        <v>6</v>
      </c>
      <c r="G8" s="65">
        <v>7</v>
      </c>
      <c r="H8" s="65">
        <v>8</v>
      </c>
      <c r="I8" s="77">
        <v>9</v>
      </c>
      <c r="J8" s="65">
        <v>10</v>
      </c>
      <c r="K8" s="65">
        <v>11</v>
      </c>
      <c r="L8" s="65">
        <v>12</v>
      </c>
      <c r="M8" s="65">
        <v>13</v>
      </c>
      <c r="N8" s="65">
        <v>14</v>
      </c>
      <c r="O8" s="65">
        <v>15</v>
      </c>
      <c r="P8" s="65">
        <v>16</v>
      </c>
      <c r="Q8" s="65">
        <v>17</v>
      </c>
      <c r="R8" s="65">
        <v>18</v>
      </c>
      <c r="S8" s="65">
        <v>19</v>
      </c>
    </row>
    <row r="9" ht="18" customHeight="1" spans="1:19">
      <c r="A9" s="37" t="s">
        <v>70</v>
      </c>
      <c r="B9" s="37" t="s">
        <v>71</v>
      </c>
      <c r="C9" s="88">
        <v>124102515.15</v>
      </c>
      <c r="D9" s="88">
        <v>124102515.15</v>
      </c>
      <c r="E9" s="88">
        <v>64963172.59</v>
      </c>
      <c r="F9" s="88"/>
      <c r="G9" s="88"/>
      <c r="H9" s="88"/>
      <c r="I9" s="88">
        <v>59139342.56</v>
      </c>
      <c r="J9" s="88"/>
      <c r="K9" s="88"/>
      <c r="L9" s="88"/>
      <c r="M9" s="88"/>
      <c r="N9" s="88">
        <v>59139342.56</v>
      </c>
      <c r="O9" s="88"/>
      <c r="P9" s="88"/>
      <c r="Q9" s="88"/>
      <c r="R9" s="88"/>
      <c r="S9" s="88"/>
    </row>
    <row r="10" ht="18" customHeight="1" spans="1:19">
      <c r="A10" s="263" t="s">
        <v>72</v>
      </c>
      <c r="B10" s="263" t="s">
        <v>71</v>
      </c>
      <c r="C10" s="88">
        <v>124102515.15</v>
      </c>
      <c r="D10" s="88">
        <v>124102515.15</v>
      </c>
      <c r="E10" s="88">
        <v>64963172.59</v>
      </c>
      <c r="F10" s="88"/>
      <c r="G10" s="88"/>
      <c r="H10" s="88"/>
      <c r="I10" s="88">
        <v>59139342.56</v>
      </c>
      <c r="J10" s="88"/>
      <c r="K10" s="88"/>
      <c r="L10" s="88"/>
      <c r="M10" s="88"/>
      <c r="N10" s="88">
        <v>59139342.56</v>
      </c>
      <c r="O10" s="88"/>
      <c r="P10" s="88"/>
      <c r="Q10" s="88"/>
      <c r="R10" s="88"/>
      <c r="S10" s="88"/>
    </row>
    <row r="11" ht="18" customHeight="1" spans="1:19">
      <c r="A11" s="263"/>
      <c r="B11" s="263"/>
      <c r="C11" s="88"/>
      <c r="D11" s="88"/>
      <c r="E11" s="88"/>
      <c r="F11" s="88"/>
      <c r="G11" s="88"/>
      <c r="H11" s="88"/>
      <c r="J11" s="88"/>
      <c r="K11" s="88"/>
      <c r="L11" s="88"/>
      <c r="M11" s="88"/>
      <c r="N11" s="88"/>
      <c r="O11" s="88"/>
      <c r="P11" s="88"/>
      <c r="Q11" s="88"/>
      <c r="R11" s="88"/>
      <c r="S11" s="88"/>
    </row>
    <row r="12" ht="18" customHeight="1" spans="1:19">
      <c r="A12" s="263"/>
      <c r="B12" s="263"/>
      <c r="C12" s="88"/>
      <c r="D12" s="88"/>
      <c r="E12" s="88"/>
      <c r="F12" s="88"/>
      <c r="G12" s="88"/>
      <c r="H12" s="88"/>
      <c r="I12" s="88"/>
      <c r="J12" s="88"/>
      <c r="K12" s="88"/>
      <c r="L12" s="88"/>
      <c r="M12" s="88"/>
      <c r="N12" s="88"/>
      <c r="O12" s="88"/>
      <c r="P12" s="88"/>
      <c r="Q12" s="88"/>
      <c r="R12" s="88"/>
      <c r="S12" s="88"/>
    </row>
    <row r="13" ht="18" customHeight="1" spans="1:19">
      <c r="A13" s="55" t="s">
        <v>56</v>
      </c>
      <c r="B13" s="226"/>
      <c r="C13" s="88">
        <v>124102515.15</v>
      </c>
      <c r="D13" s="88">
        <v>124102515.15</v>
      </c>
      <c r="E13" s="88">
        <v>64963172.59</v>
      </c>
      <c r="F13" s="88"/>
      <c r="G13" s="88"/>
      <c r="H13" s="88"/>
      <c r="I13" s="88">
        <v>59139342.56</v>
      </c>
      <c r="J13" s="88"/>
      <c r="K13" s="88"/>
      <c r="L13" s="88"/>
      <c r="M13" s="88"/>
      <c r="N13" s="88">
        <v>59139342.56</v>
      </c>
      <c r="O13" s="88"/>
      <c r="P13" s="88"/>
      <c r="Q13" s="88"/>
      <c r="R13" s="88"/>
      <c r="S13" s="88"/>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9"/>
  <sheetViews>
    <sheetView showGridLines="0" showZeros="0" workbookViewId="0">
      <pane ySplit="1" topLeftCell="A2" activePane="bottomLeft" state="frozen"/>
      <selection/>
      <selection pane="bottomLeft" activeCell="C17" sqref="C17"/>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54" t="s">
        <v>73</v>
      </c>
    </row>
    <row r="3" ht="41.25" customHeight="1" spans="1:1">
      <c r="A3" s="49" t="str">
        <f>"2025"&amp;"年部门支出预算表"</f>
        <v>2025年部门支出预算表</v>
      </c>
    </row>
    <row r="4" ht="17.25" customHeight="1" spans="1:15">
      <c r="A4" s="52" t="s">
        <v>1</v>
      </c>
      <c r="O4" s="54" t="s">
        <v>2</v>
      </c>
    </row>
    <row r="5" ht="27" customHeight="1" spans="1:15">
      <c r="A5" s="241" t="s">
        <v>74</v>
      </c>
      <c r="B5" s="241" t="s">
        <v>75</v>
      </c>
      <c r="C5" s="241" t="s">
        <v>56</v>
      </c>
      <c r="D5" s="242" t="s">
        <v>59</v>
      </c>
      <c r="E5" s="243"/>
      <c r="F5" s="244"/>
      <c r="G5" s="245" t="s">
        <v>60</v>
      </c>
      <c r="H5" s="245" t="s">
        <v>61</v>
      </c>
      <c r="I5" s="245" t="s">
        <v>76</v>
      </c>
      <c r="J5" s="242" t="s">
        <v>63</v>
      </c>
      <c r="K5" s="243"/>
      <c r="L5" s="243"/>
      <c r="M5" s="243"/>
      <c r="N5" s="253"/>
      <c r="O5" s="254"/>
    </row>
    <row r="6" ht="42" customHeight="1" spans="1:15">
      <c r="A6" s="246"/>
      <c r="B6" s="246"/>
      <c r="C6" s="247"/>
      <c r="D6" s="248" t="s">
        <v>58</v>
      </c>
      <c r="E6" s="248" t="s">
        <v>77</v>
      </c>
      <c r="F6" s="248" t="s">
        <v>78</v>
      </c>
      <c r="G6" s="247"/>
      <c r="H6" s="247"/>
      <c r="I6" s="246"/>
      <c r="J6" s="248" t="s">
        <v>58</v>
      </c>
      <c r="K6" s="234" t="s">
        <v>79</v>
      </c>
      <c r="L6" s="234" t="s">
        <v>80</v>
      </c>
      <c r="M6" s="234" t="s">
        <v>81</v>
      </c>
      <c r="N6" s="234" t="s">
        <v>82</v>
      </c>
      <c r="O6" s="234" t="s">
        <v>83</v>
      </c>
    </row>
    <row r="7" ht="18" customHeight="1" spans="1:15">
      <c r="A7" s="58" t="s">
        <v>84</v>
      </c>
      <c r="B7" s="58" t="s">
        <v>85</v>
      </c>
      <c r="C7" s="58" t="s">
        <v>86</v>
      </c>
      <c r="D7" s="62" t="s">
        <v>87</v>
      </c>
      <c r="E7" s="62" t="s">
        <v>88</v>
      </c>
      <c r="F7" s="62" t="s">
        <v>89</v>
      </c>
      <c r="G7" s="62" t="s">
        <v>90</v>
      </c>
      <c r="H7" s="62" t="s">
        <v>91</v>
      </c>
      <c r="I7" s="62" t="s">
        <v>92</v>
      </c>
      <c r="J7" s="62" t="s">
        <v>93</v>
      </c>
      <c r="K7" s="62" t="s">
        <v>94</v>
      </c>
      <c r="L7" s="62" t="s">
        <v>95</v>
      </c>
      <c r="M7" s="62" t="s">
        <v>96</v>
      </c>
      <c r="N7" s="58" t="s">
        <v>97</v>
      </c>
      <c r="O7" s="62" t="s">
        <v>98</v>
      </c>
    </row>
    <row r="8" ht="18" customHeight="1" spans="1:15">
      <c r="A8" s="58" t="s">
        <v>99</v>
      </c>
      <c r="B8" s="58" t="s">
        <v>100</v>
      </c>
      <c r="C8" s="249">
        <v>2536789.32</v>
      </c>
      <c r="D8" s="250">
        <v>2536789.32</v>
      </c>
      <c r="E8" s="250">
        <v>2536789.32</v>
      </c>
      <c r="F8" s="250"/>
      <c r="G8" s="250"/>
      <c r="H8" s="250"/>
      <c r="I8" s="250"/>
      <c r="J8" s="250"/>
      <c r="K8" s="250"/>
      <c r="L8" s="250"/>
      <c r="M8" s="250"/>
      <c r="N8" s="249"/>
      <c r="O8" s="250"/>
    </row>
    <row r="9" ht="18" customHeight="1" spans="1:15">
      <c r="A9" s="58" t="s">
        <v>101</v>
      </c>
      <c r="B9" s="58" t="s">
        <v>102</v>
      </c>
      <c r="C9" s="249">
        <v>2431605</v>
      </c>
      <c r="D9" s="250">
        <v>2431605</v>
      </c>
      <c r="E9" s="250">
        <v>2431605</v>
      </c>
      <c r="F9" s="250"/>
      <c r="G9" s="250"/>
      <c r="H9" s="250"/>
      <c r="I9" s="250"/>
      <c r="J9" s="250"/>
      <c r="K9" s="250"/>
      <c r="L9" s="250"/>
      <c r="M9" s="250"/>
      <c r="N9" s="249"/>
      <c r="O9" s="250"/>
    </row>
    <row r="10" ht="18" customHeight="1" spans="1:15">
      <c r="A10" s="58" t="s">
        <v>103</v>
      </c>
      <c r="B10" s="58" t="s">
        <v>104</v>
      </c>
      <c r="C10" s="249">
        <v>1274805</v>
      </c>
      <c r="D10" s="250">
        <v>1274805</v>
      </c>
      <c r="E10" s="250">
        <v>1274805</v>
      </c>
      <c r="F10" s="250"/>
      <c r="G10" s="250"/>
      <c r="H10" s="250"/>
      <c r="I10" s="250"/>
      <c r="J10" s="250"/>
      <c r="K10" s="250"/>
      <c r="L10" s="250"/>
      <c r="M10" s="250"/>
      <c r="N10" s="249"/>
      <c r="O10" s="250"/>
    </row>
    <row r="11" ht="18" customHeight="1" spans="1:15">
      <c r="A11" s="58" t="s">
        <v>105</v>
      </c>
      <c r="B11" s="58" t="s">
        <v>106</v>
      </c>
      <c r="C11" s="249">
        <v>1156800</v>
      </c>
      <c r="D11" s="250">
        <v>1156800</v>
      </c>
      <c r="E11" s="250">
        <v>1156800</v>
      </c>
      <c r="F11" s="250"/>
      <c r="G11" s="250"/>
      <c r="H11" s="250"/>
      <c r="I11" s="250"/>
      <c r="J11" s="250"/>
      <c r="K11" s="250"/>
      <c r="L11" s="250"/>
      <c r="M11" s="250"/>
      <c r="N11" s="249"/>
      <c r="O11" s="250"/>
    </row>
    <row r="12" ht="18" customHeight="1" spans="1:15">
      <c r="A12" s="58" t="s">
        <v>107</v>
      </c>
      <c r="B12" s="58" t="s">
        <v>108</v>
      </c>
      <c r="C12" s="249">
        <v>105184.32</v>
      </c>
      <c r="D12" s="250">
        <v>105184.32</v>
      </c>
      <c r="E12" s="250">
        <v>105184.32</v>
      </c>
      <c r="F12" s="250"/>
      <c r="G12" s="250"/>
      <c r="H12" s="250"/>
      <c r="I12" s="250"/>
      <c r="J12" s="250"/>
      <c r="K12" s="250"/>
      <c r="L12" s="250"/>
      <c r="M12" s="250"/>
      <c r="N12" s="249"/>
      <c r="O12" s="250"/>
    </row>
    <row r="13" ht="18" customHeight="1" spans="1:15">
      <c r="A13" s="58" t="s">
        <v>109</v>
      </c>
      <c r="B13" s="58" t="s">
        <v>110</v>
      </c>
      <c r="C13" s="249">
        <v>105184.32</v>
      </c>
      <c r="D13" s="250">
        <v>105184.32</v>
      </c>
      <c r="E13" s="250">
        <v>105184.32</v>
      </c>
      <c r="F13" s="250"/>
      <c r="G13" s="250"/>
      <c r="H13" s="250"/>
      <c r="I13" s="250"/>
      <c r="J13" s="250"/>
      <c r="K13" s="250"/>
      <c r="L13" s="250"/>
      <c r="M13" s="250"/>
      <c r="N13" s="249"/>
      <c r="O13" s="250"/>
    </row>
    <row r="14" ht="18" customHeight="1" spans="1:15">
      <c r="A14" s="58" t="s">
        <v>111</v>
      </c>
      <c r="B14" s="58" t="s">
        <v>112</v>
      </c>
      <c r="C14" s="249">
        <v>1186860.56</v>
      </c>
      <c r="D14" s="250">
        <v>1186860.56</v>
      </c>
      <c r="E14" s="250">
        <v>1186860.56</v>
      </c>
      <c r="F14" s="250"/>
      <c r="G14" s="250"/>
      <c r="H14" s="250"/>
      <c r="I14" s="250"/>
      <c r="J14" s="250"/>
      <c r="K14" s="250"/>
      <c r="L14" s="250"/>
      <c r="M14" s="250"/>
      <c r="N14" s="249"/>
      <c r="O14" s="250"/>
    </row>
    <row r="15" ht="18" customHeight="1" spans="1:15">
      <c r="A15" s="58" t="s">
        <v>113</v>
      </c>
      <c r="B15" s="58" t="s">
        <v>114</v>
      </c>
      <c r="C15" s="249">
        <v>1186860.56</v>
      </c>
      <c r="D15" s="250">
        <v>1186860.56</v>
      </c>
      <c r="E15" s="250">
        <v>1186860.56</v>
      </c>
      <c r="F15" s="250"/>
      <c r="G15" s="250"/>
      <c r="H15" s="250"/>
      <c r="I15" s="250"/>
      <c r="J15" s="250"/>
      <c r="K15" s="250"/>
      <c r="L15" s="250"/>
      <c r="M15" s="250"/>
      <c r="N15" s="249"/>
      <c r="O15" s="250"/>
    </row>
    <row r="16" ht="18" customHeight="1" spans="1:15">
      <c r="A16" s="58" t="s">
        <v>115</v>
      </c>
      <c r="B16" s="58" t="s">
        <v>116</v>
      </c>
      <c r="C16" s="249">
        <v>113191</v>
      </c>
      <c r="D16" s="250">
        <v>113191</v>
      </c>
      <c r="E16" s="250">
        <v>113191</v>
      </c>
      <c r="F16" s="250"/>
      <c r="G16" s="250"/>
      <c r="H16" s="250"/>
      <c r="I16" s="250"/>
      <c r="J16" s="250"/>
      <c r="K16" s="250"/>
      <c r="L16" s="250"/>
      <c r="M16" s="250"/>
      <c r="N16" s="249"/>
      <c r="O16" s="250"/>
    </row>
    <row r="17" ht="18" customHeight="1" spans="1:15">
      <c r="A17" s="58" t="s">
        <v>117</v>
      </c>
      <c r="B17" s="58" t="s">
        <v>118</v>
      </c>
      <c r="C17" s="249">
        <v>435350</v>
      </c>
      <c r="D17" s="250">
        <v>435350</v>
      </c>
      <c r="E17" s="250">
        <v>435350</v>
      </c>
      <c r="F17" s="250"/>
      <c r="G17" s="250"/>
      <c r="H17" s="250"/>
      <c r="I17" s="250"/>
      <c r="J17" s="250"/>
      <c r="K17" s="250"/>
      <c r="L17" s="250"/>
      <c r="M17" s="250"/>
      <c r="N17" s="249"/>
      <c r="O17" s="250"/>
    </row>
    <row r="18" ht="18" customHeight="1" spans="1:15">
      <c r="A18" s="58" t="s">
        <v>119</v>
      </c>
      <c r="B18" s="58" t="s">
        <v>120</v>
      </c>
      <c r="C18" s="249">
        <v>571205</v>
      </c>
      <c r="D18" s="250">
        <v>571205</v>
      </c>
      <c r="E18" s="250">
        <v>571205</v>
      </c>
      <c r="F18" s="250"/>
      <c r="G18" s="250"/>
      <c r="H18" s="250"/>
      <c r="I18" s="250"/>
      <c r="J18" s="250"/>
      <c r="K18" s="250"/>
      <c r="L18" s="250"/>
      <c r="M18" s="250"/>
      <c r="N18" s="249"/>
      <c r="O18" s="250"/>
    </row>
    <row r="19" ht="18" customHeight="1" spans="1:15">
      <c r="A19" s="58" t="s">
        <v>121</v>
      </c>
      <c r="B19" s="58" t="s">
        <v>122</v>
      </c>
      <c r="C19" s="249">
        <v>67114.56</v>
      </c>
      <c r="D19" s="250">
        <v>67114.56</v>
      </c>
      <c r="E19" s="250">
        <v>67114.56</v>
      </c>
      <c r="F19" s="250"/>
      <c r="G19" s="250"/>
      <c r="H19" s="250"/>
      <c r="I19" s="250"/>
      <c r="J19" s="250"/>
      <c r="K19" s="250"/>
      <c r="L19" s="250"/>
      <c r="M19" s="250"/>
      <c r="N19" s="249"/>
      <c r="O19" s="250"/>
    </row>
    <row r="20" ht="18" customHeight="1" spans="1:15">
      <c r="A20" s="58" t="s">
        <v>123</v>
      </c>
      <c r="B20" s="58" t="s">
        <v>124</v>
      </c>
      <c r="C20" s="249">
        <v>25312395</v>
      </c>
      <c r="D20" s="250">
        <v>12700000</v>
      </c>
      <c r="E20" s="250"/>
      <c r="F20" s="250">
        <v>12700000</v>
      </c>
      <c r="G20" s="250"/>
      <c r="H20" s="250"/>
      <c r="I20" s="250"/>
      <c r="J20" s="250">
        <v>12612395</v>
      </c>
      <c r="K20" s="250"/>
      <c r="L20" s="250"/>
      <c r="M20" s="250"/>
      <c r="N20" s="249"/>
      <c r="O20" s="250">
        <v>12612395</v>
      </c>
    </row>
    <row r="21" ht="18" customHeight="1" spans="1:15">
      <c r="A21" s="58" t="s">
        <v>125</v>
      </c>
      <c r="B21" s="58" t="s">
        <v>126</v>
      </c>
      <c r="C21" s="249">
        <v>25312395</v>
      </c>
      <c r="D21" s="250">
        <v>12700000</v>
      </c>
      <c r="E21" s="250"/>
      <c r="F21" s="250">
        <v>12700000</v>
      </c>
      <c r="G21" s="250"/>
      <c r="H21" s="250"/>
      <c r="I21" s="250"/>
      <c r="J21" s="250">
        <v>12612395</v>
      </c>
      <c r="K21" s="250"/>
      <c r="L21" s="250"/>
      <c r="M21" s="250"/>
      <c r="N21" s="249"/>
      <c r="O21" s="250">
        <v>12612395</v>
      </c>
    </row>
    <row r="22" ht="18" customHeight="1" spans="1:15">
      <c r="A22" s="58" t="s">
        <v>127</v>
      </c>
      <c r="B22" s="58" t="s">
        <v>128</v>
      </c>
      <c r="C22" s="249">
        <v>25312395</v>
      </c>
      <c r="D22" s="250">
        <v>12700000</v>
      </c>
      <c r="E22" s="250"/>
      <c r="F22" s="250">
        <v>12700000</v>
      </c>
      <c r="G22" s="250"/>
      <c r="H22" s="250"/>
      <c r="I22" s="250"/>
      <c r="J22" s="250">
        <v>12612395</v>
      </c>
      <c r="K22" s="250"/>
      <c r="L22" s="250"/>
      <c r="M22" s="250"/>
      <c r="N22" s="249"/>
      <c r="O22" s="250">
        <v>12612395</v>
      </c>
    </row>
    <row r="23" ht="18" customHeight="1" spans="1:15">
      <c r="A23" s="58" t="s">
        <v>129</v>
      </c>
      <c r="B23" s="58" t="s">
        <v>130</v>
      </c>
      <c r="C23" s="249">
        <v>93762998.27</v>
      </c>
      <c r="D23" s="250">
        <v>47236050.71</v>
      </c>
      <c r="E23" s="250">
        <v>11886238.04</v>
      </c>
      <c r="F23" s="250">
        <v>35349812.67</v>
      </c>
      <c r="G23" s="250"/>
      <c r="H23" s="250"/>
      <c r="I23" s="250"/>
      <c r="J23" s="250">
        <v>46526947.56</v>
      </c>
      <c r="K23" s="250"/>
      <c r="L23" s="250"/>
      <c r="M23" s="250"/>
      <c r="N23" s="249"/>
      <c r="O23" s="250">
        <v>46526947.56</v>
      </c>
    </row>
    <row r="24" ht="18" customHeight="1" spans="1:15">
      <c r="A24" s="58" t="s">
        <v>131</v>
      </c>
      <c r="B24" s="58" t="s">
        <v>132</v>
      </c>
      <c r="C24" s="249">
        <v>950000</v>
      </c>
      <c r="D24" s="250">
        <v>950000</v>
      </c>
      <c r="E24" s="250"/>
      <c r="F24" s="250">
        <v>950000</v>
      </c>
      <c r="G24" s="250"/>
      <c r="H24" s="250"/>
      <c r="I24" s="250"/>
      <c r="J24" s="250"/>
      <c r="K24" s="250"/>
      <c r="L24" s="250"/>
      <c r="M24" s="250"/>
      <c r="N24" s="249"/>
      <c r="O24" s="250"/>
    </row>
    <row r="25" ht="18" customHeight="1" spans="1:15">
      <c r="A25" s="58" t="s">
        <v>133</v>
      </c>
      <c r="B25" s="58" t="s">
        <v>134</v>
      </c>
      <c r="C25" s="249">
        <v>950000</v>
      </c>
      <c r="D25" s="250">
        <v>950000</v>
      </c>
      <c r="E25" s="250"/>
      <c r="F25" s="250">
        <v>950000</v>
      </c>
      <c r="G25" s="250"/>
      <c r="H25" s="250"/>
      <c r="I25" s="250"/>
      <c r="J25" s="250"/>
      <c r="K25" s="250"/>
      <c r="L25" s="250"/>
      <c r="M25" s="250"/>
      <c r="N25" s="249"/>
      <c r="O25" s="250"/>
    </row>
    <row r="26" ht="18" customHeight="1" spans="1:15">
      <c r="A26" s="58" t="s">
        <v>135</v>
      </c>
      <c r="B26" s="58" t="s">
        <v>136</v>
      </c>
      <c r="C26" s="249">
        <v>92812998.27</v>
      </c>
      <c r="D26" s="250">
        <v>46286050.71</v>
      </c>
      <c r="E26" s="250">
        <v>11886238.04</v>
      </c>
      <c r="F26" s="250">
        <v>34399812.67</v>
      </c>
      <c r="G26" s="250"/>
      <c r="H26" s="250"/>
      <c r="I26" s="250"/>
      <c r="J26" s="250">
        <v>46526947.56</v>
      </c>
      <c r="K26" s="250"/>
      <c r="L26" s="250"/>
      <c r="M26" s="250"/>
      <c r="N26" s="249"/>
      <c r="O26" s="250">
        <v>46526947.56</v>
      </c>
    </row>
    <row r="27" ht="18" customHeight="1" spans="1:15">
      <c r="A27" s="58" t="s">
        <v>137</v>
      </c>
      <c r="B27" s="58" t="s">
        <v>138</v>
      </c>
      <c r="C27" s="249">
        <v>11886238.04</v>
      </c>
      <c r="D27" s="250">
        <v>11886238.04</v>
      </c>
      <c r="E27" s="250">
        <v>11886238.04</v>
      </c>
      <c r="F27" s="250"/>
      <c r="G27" s="250"/>
      <c r="H27" s="250"/>
      <c r="I27" s="250"/>
      <c r="J27" s="250"/>
      <c r="K27" s="250"/>
      <c r="L27" s="250"/>
      <c r="M27" s="250"/>
      <c r="N27" s="249"/>
      <c r="O27" s="250"/>
    </row>
    <row r="28" ht="18" customHeight="1" spans="1:15">
      <c r="A28" s="58" t="s">
        <v>139</v>
      </c>
      <c r="B28" s="58" t="s">
        <v>140</v>
      </c>
      <c r="C28" s="249">
        <v>199433</v>
      </c>
      <c r="D28" s="250">
        <v>199433</v>
      </c>
      <c r="E28" s="250"/>
      <c r="F28" s="250">
        <v>199433</v>
      </c>
      <c r="G28" s="250"/>
      <c r="H28" s="250"/>
      <c r="I28" s="250"/>
      <c r="J28" s="250"/>
      <c r="K28" s="250"/>
      <c r="L28" s="250"/>
      <c r="M28" s="250"/>
      <c r="N28" s="249"/>
      <c r="O28" s="250"/>
    </row>
    <row r="29" ht="18" customHeight="1" spans="1:15">
      <c r="A29" s="58" t="s">
        <v>141</v>
      </c>
      <c r="B29" s="58" t="s">
        <v>142</v>
      </c>
      <c r="C29" s="249">
        <v>2190000</v>
      </c>
      <c r="D29" s="250">
        <v>2190000</v>
      </c>
      <c r="E29" s="250"/>
      <c r="F29" s="250">
        <v>2190000</v>
      </c>
      <c r="G29" s="250"/>
      <c r="H29" s="250"/>
      <c r="I29" s="250"/>
      <c r="J29" s="250"/>
      <c r="K29" s="250"/>
      <c r="L29" s="250"/>
      <c r="M29" s="250"/>
      <c r="N29" s="249"/>
      <c r="O29" s="250"/>
    </row>
    <row r="30" ht="18" customHeight="1" spans="1:15">
      <c r="A30" s="58" t="s">
        <v>143</v>
      </c>
      <c r="B30" s="58" t="s">
        <v>144</v>
      </c>
      <c r="C30" s="249">
        <v>12349690.52</v>
      </c>
      <c r="D30" s="250">
        <v>9200000</v>
      </c>
      <c r="E30" s="250"/>
      <c r="F30" s="250">
        <v>9200000</v>
      </c>
      <c r="G30" s="250"/>
      <c r="H30" s="250"/>
      <c r="I30" s="250"/>
      <c r="J30" s="250">
        <v>3149690.52</v>
      </c>
      <c r="K30" s="250"/>
      <c r="L30" s="250"/>
      <c r="M30" s="250"/>
      <c r="N30" s="249"/>
      <c r="O30" s="250">
        <v>3149690.52</v>
      </c>
    </row>
    <row r="31" ht="18" customHeight="1" spans="1:15">
      <c r="A31" s="58" t="s">
        <v>145</v>
      </c>
      <c r="B31" s="58" t="s">
        <v>146</v>
      </c>
      <c r="C31" s="249">
        <v>7017400</v>
      </c>
      <c r="D31" s="250">
        <v>7017400</v>
      </c>
      <c r="E31" s="250"/>
      <c r="F31" s="250">
        <v>7017400</v>
      </c>
      <c r="G31" s="250"/>
      <c r="H31" s="250"/>
      <c r="I31" s="250"/>
      <c r="J31" s="250"/>
      <c r="K31" s="250"/>
      <c r="L31" s="250"/>
      <c r="M31" s="250"/>
      <c r="N31" s="249"/>
      <c r="O31" s="250"/>
    </row>
    <row r="32" ht="18" customHeight="1" spans="1:15">
      <c r="A32" s="58" t="s">
        <v>147</v>
      </c>
      <c r="B32" s="58" t="s">
        <v>148</v>
      </c>
      <c r="C32" s="249">
        <v>497000</v>
      </c>
      <c r="D32" s="250">
        <v>497000</v>
      </c>
      <c r="E32" s="250"/>
      <c r="F32" s="250">
        <v>497000</v>
      </c>
      <c r="G32" s="250"/>
      <c r="H32" s="250"/>
      <c r="I32" s="250"/>
      <c r="J32" s="250"/>
      <c r="K32" s="250"/>
      <c r="L32" s="250"/>
      <c r="M32" s="250"/>
      <c r="N32" s="249"/>
      <c r="O32" s="250"/>
    </row>
    <row r="33" ht="18" customHeight="1" spans="1:15">
      <c r="A33" s="58" t="s">
        <v>149</v>
      </c>
      <c r="B33" s="58" t="s">
        <v>150</v>
      </c>
      <c r="C33" s="249">
        <v>421400</v>
      </c>
      <c r="D33" s="250">
        <v>421400</v>
      </c>
      <c r="E33" s="250"/>
      <c r="F33" s="250">
        <v>421400</v>
      </c>
      <c r="G33" s="250"/>
      <c r="H33" s="250"/>
      <c r="I33" s="250"/>
      <c r="J33" s="250"/>
      <c r="K33" s="250"/>
      <c r="L33" s="250"/>
      <c r="M33" s="250"/>
      <c r="N33" s="249"/>
      <c r="O33" s="250"/>
    </row>
    <row r="34" ht="18" customHeight="1" spans="1:15">
      <c r="A34" s="58" t="s">
        <v>151</v>
      </c>
      <c r="B34" s="58" t="s">
        <v>152</v>
      </c>
      <c r="C34" s="249">
        <v>10583700</v>
      </c>
      <c r="D34" s="250">
        <v>10583700</v>
      </c>
      <c r="E34" s="250"/>
      <c r="F34" s="250">
        <v>10583700</v>
      </c>
      <c r="G34" s="250"/>
      <c r="H34" s="250"/>
      <c r="I34" s="250"/>
      <c r="J34" s="250"/>
      <c r="K34" s="250"/>
      <c r="L34" s="250"/>
      <c r="M34" s="250"/>
      <c r="N34" s="249"/>
      <c r="O34" s="250"/>
    </row>
    <row r="35" ht="18" customHeight="1" spans="1:15">
      <c r="A35" s="58" t="s">
        <v>153</v>
      </c>
      <c r="B35" s="58" t="s">
        <v>154</v>
      </c>
      <c r="C35" s="249">
        <v>950000</v>
      </c>
      <c r="D35" s="250">
        <v>950000</v>
      </c>
      <c r="E35" s="250"/>
      <c r="F35" s="250">
        <v>950000</v>
      </c>
      <c r="G35" s="250"/>
      <c r="H35" s="250"/>
      <c r="I35" s="250"/>
      <c r="J35" s="250"/>
      <c r="K35" s="250"/>
      <c r="L35" s="250"/>
      <c r="M35" s="250"/>
      <c r="N35" s="249"/>
      <c r="O35" s="250"/>
    </row>
    <row r="36" ht="18" customHeight="1" spans="1:15">
      <c r="A36" s="58" t="s">
        <v>155</v>
      </c>
      <c r="B36" s="58" t="s">
        <v>156</v>
      </c>
      <c r="C36" s="249">
        <v>1514892.5</v>
      </c>
      <c r="D36" s="250">
        <v>1514892.5</v>
      </c>
      <c r="E36" s="250"/>
      <c r="F36" s="250">
        <v>1514892.5</v>
      </c>
      <c r="G36" s="250"/>
      <c r="H36" s="250"/>
      <c r="I36" s="250"/>
      <c r="J36" s="250"/>
      <c r="K36" s="250"/>
      <c r="L36" s="250"/>
      <c r="M36" s="250"/>
      <c r="N36" s="249"/>
      <c r="O36" s="250"/>
    </row>
    <row r="37" ht="18" customHeight="1" spans="1:15">
      <c r="A37" s="58" t="s">
        <v>157</v>
      </c>
      <c r="B37" s="58" t="s">
        <v>158</v>
      </c>
      <c r="C37" s="249">
        <v>200000</v>
      </c>
      <c r="D37" s="250">
        <v>200000</v>
      </c>
      <c r="E37" s="250"/>
      <c r="F37" s="250">
        <v>200000</v>
      </c>
      <c r="G37" s="250"/>
      <c r="H37" s="250"/>
      <c r="I37" s="250"/>
      <c r="J37" s="250"/>
      <c r="K37" s="250"/>
      <c r="L37" s="250"/>
      <c r="M37" s="250"/>
      <c r="N37" s="249"/>
      <c r="O37" s="250"/>
    </row>
    <row r="38" ht="18" customHeight="1" spans="1:15">
      <c r="A38" s="58" t="s">
        <v>159</v>
      </c>
      <c r="B38" s="58" t="s">
        <v>160</v>
      </c>
      <c r="C38" s="249">
        <v>220000</v>
      </c>
      <c r="D38" s="250">
        <v>220000</v>
      </c>
      <c r="E38" s="250"/>
      <c r="F38" s="250">
        <v>220000</v>
      </c>
      <c r="G38" s="250"/>
      <c r="H38" s="250"/>
      <c r="I38" s="250"/>
      <c r="J38" s="250"/>
      <c r="K38" s="250"/>
      <c r="L38" s="250"/>
      <c r="M38" s="250"/>
      <c r="N38" s="249"/>
      <c r="O38" s="250"/>
    </row>
    <row r="39" ht="18" customHeight="1" spans="1:15">
      <c r="A39" s="58" t="s">
        <v>161</v>
      </c>
      <c r="B39" s="58" t="s">
        <v>162</v>
      </c>
      <c r="C39" s="249">
        <v>250000</v>
      </c>
      <c r="D39" s="250">
        <v>250000</v>
      </c>
      <c r="E39" s="250"/>
      <c r="F39" s="250">
        <v>250000</v>
      </c>
      <c r="G39" s="250"/>
      <c r="H39" s="250"/>
      <c r="I39" s="250"/>
      <c r="J39" s="250"/>
      <c r="K39" s="250"/>
      <c r="L39" s="250"/>
      <c r="M39" s="250"/>
      <c r="N39" s="249"/>
      <c r="O39" s="250"/>
    </row>
    <row r="40" ht="18" customHeight="1" spans="1:15">
      <c r="A40" s="58" t="s">
        <v>163</v>
      </c>
      <c r="B40" s="58" t="s">
        <v>164</v>
      </c>
      <c r="C40" s="249">
        <v>150000</v>
      </c>
      <c r="D40" s="250">
        <v>150000</v>
      </c>
      <c r="E40" s="250"/>
      <c r="F40" s="250">
        <v>150000</v>
      </c>
      <c r="G40" s="250"/>
      <c r="H40" s="250"/>
      <c r="I40" s="250"/>
      <c r="J40" s="250"/>
      <c r="K40" s="250"/>
      <c r="L40" s="250"/>
      <c r="M40" s="250"/>
      <c r="N40" s="249"/>
      <c r="O40" s="250"/>
    </row>
    <row r="41" ht="18" customHeight="1" spans="1:15">
      <c r="A41" s="58" t="s">
        <v>165</v>
      </c>
      <c r="B41" s="58" t="s">
        <v>166</v>
      </c>
      <c r="C41" s="249">
        <v>33057857.04</v>
      </c>
      <c r="D41" s="250">
        <v>80600</v>
      </c>
      <c r="E41" s="250"/>
      <c r="F41" s="250">
        <v>80600</v>
      </c>
      <c r="G41" s="250"/>
      <c r="H41" s="250"/>
      <c r="I41" s="250"/>
      <c r="J41" s="250">
        <v>32977257.04</v>
      </c>
      <c r="K41" s="250"/>
      <c r="L41" s="250"/>
      <c r="M41" s="250"/>
      <c r="N41" s="249"/>
      <c r="O41" s="250">
        <v>32977257.04</v>
      </c>
    </row>
    <row r="42" ht="18" customHeight="1" spans="1:15">
      <c r="A42" s="58" t="s">
        <v>167</v>
      </c>
      <c r="B42" s="58" t="s">
        <v>168</v>
      </c>
      <c r="C42" s="249">
        <v>11325387.17</v>
      </c>
      <c r="D42" s="250">
        <v>925387.17</v>
      </c>
      <c r="E42" s="250"/>
      <c r="F42" s="250">
        <v>925387.17</v>
      </c>
      <c r="G42" s="250"/>
      <c r="H42" s="250"/>
      <c r="I42" s="250"/>
      <c r="J42" s="250">
        <v>10400000</v>
      </c>
      <c r="K42" s="250"/>
      <c r="L42" s="250"/>
      <c r="M42" s="250"/>
      <c r="N42" s="249"/>
      <c r="O42" s="250">
        <v>10400000</v>
      </c>
    </row>
    <row r="43" ht="18" customHeight="1" spans="1:15">
      <c r="A43" s="58" t="s">
        <v>169</v>
      </c>
      <c r="B43" s="58" t="s">
        <v>170</v>
      </c>
      <c r="C43" s="249">
        <v>1103472</v>
      </c>
      <c r="D43" s="250">
        <v>1103472</v>
      </c>
      <c r="E43" s="250">
        <v>1103472</v>
      </c>
      <c r="F43" s="250"/>
      <c r="G43" s="250"/>
      <c r="H43" s="250"/>
      <c r="I43" s="250"/>
      <c r="J43" s="250"/>
      <c r="K43" s="250"/>
      <c r="L43" s="250"/>
      <c r="M43" s="250"/>
      <c r="N43" s="249"/>
      <c r="O43" s="250"/>
    </row>
    <row r="44" ht="18" customHeight="1" spans="1:15">
      <c r="A44" s="58" t="s">
        <v>171</v>
      </c>
      <c r="B44" s="58" t="s">
        <v>172</v>
      </c>
      <c r="C44" s="249">
        <v>1103472</v>
      </c>
      <c r="D44" s="250">
        <v>1103472</v>
      </c>
      <c r="E44" s="250">
        <v>1103472</v>
      </c>
      <c r="F44" s="250"/>
      <c r="G44" s="250"/>
      <c r="H44" s="250"/>
      <c r="I44" s="250"/>
      <c r="J44" s="250"/>
      <c r="K44" s="250"/>
      <c r="L44" s="250"/>
      <c r="M44" s="250"/>
      <c r="N44" s="249"/>
      <c r="O44" s="250"/>
    </row>
    <row r="45" ht="18" customHeight="1" spans="1:15">
      <c r="A45" s="58" t="s">
        <v>173</v>
      </c>
      <c r="B45" s="58" t="s">
        <v>174</v>
      </c>
      <c r="C45" s="249">
        <v>1103472</v>
      </c>
      <c r="D45" s="250">
        <v>1103472</v>
      </c>
      <c r="E45" s="250">
        <v>1103472</v>
      </c>
      <c r="F45" s="250"/>
      <c r="G45" s="250"/>
      <c r="H45" s="250"/>
      <c r="I45" s="250"/>
      <c r="J45" s="250"/>
      <c r="K45" s="250"/>
      <c r="L45" s="250"/>
      <c r="M45" s="250"/>
      <c r="N45" s="249"/>
      <c r="O45" s="250"/>
    </row>
    <row r="46" ht="18" customHeight="1" spans="1:15">
      <c r="A46" s="58" t="s">
        <v>175</v>
      </c>
      <c r="B46" s="58" t="s">
        <v>176</v>
      </c>
      <c r="C46" s="249">
        <v>200000</v>
      </c>
      <c r="D46" s="250">
        <v>200000</v>
      </c>
      <c r="E46" s="250"/>
      <c r="F46" s="250">
        <v>200000</v>
      </c>
      <c r="G46" s="250"/>
      <c r="H46" s="250"/>
      <c r="I46" s="250"/>
      <c r="J46" s="250"/>
      <c r="K46" s="250"/>
      <c r="L46" s="250"/>
      <c r="M46" s="250"/>
      <c r="N46" s="249"/>
      <c r="O46" s="250"/>
    </row>
    <row r="47" ht="18" customHeight="1" spans="1:15">
      <c r="A47" s="58" t="s">
        <v>177</v>
      </c>
      <c r="B47" s="58" t="s">
        <v>178</v>
      </c>
      <c r="C47" s="249">
        <v>200000</v>
      </c>
      <c r="D47" s="250">
        <v>200000</v>
      </c>
      <c r="E47" s="250"/>
      <c r="F47" s="250">
        <v>200000</v>
      </c>
      <c r="G47" s="250"/>
      <c r="H47" s="250"/>
      <c r="I47" s="250"/>
      <c r="J47" s="250"/>
      <c r="K47" s="250"/>
      <c r="L47" s="250"/>
      <c r="M47" s="250"/>
      <c r="N47" s="249"/>
      <c r="O47" s="250"/>
    </row>
    <row r="48" ht="18" customHeight="1" spans="1:15">
      <c r="A48" s="58" t="s">
        <v>179</v>
      </c>
      <c r="B48" s="58" t="s">
        <v>180</v>
      </c>
      <c r="C48" s="249">
        <v>200000</v>
      </c>
      <c r="D48" s="250">
        <v>200000</v>
      </c>
      <c r="E48" s="250"/>
      <c r="F48" s="250">
        <v>200000</v>
      </c>
      <c r="G48" s="250"/>
      <c r="H48" s="250"/>
      <c r="I48" s="250"/>
      <c r="J48" s="250"/>
      <c r="K48" s="250"/>
      <c r="L48" s="250"/>
      <c r="M48" s="250"/>
      <c r="N48" s="249"/>
      <c r="O48" s="250"/>
    </row>
    <row r="49" ht="18" customHeight="1" spans="1:15">
      <c r="A49" s="251" t="s">
        <v>56</v>
      </c>
      <c r="B49" s="252"/>
      <c r="C49" s="249">
        <v>124102515.15</v>
      </c>
      <c r="D49" s="250">
        <v>64963172.59</v>
      </c>
      <c r="E49" s="250">
        <v>16713359.92</v>
      </c>
      <c r="F49" s="250">
        <v>48249812.67</v>
      </c>
      <c r="G49" s="250"/>
      <c r="H49" s="250"/>
      <c r="I49" s="250"/>
      <c r="J49" s="250">
        <v>59139342.56</v>
      </c>
      <c r="K49" s="250"/>
      <c r="L49" s="250"/>
      <c r="M49" s="250"/>
      <c r="N49" s="249"/>
      <c r="O49" s="250">
        <v>59139342.56</v>
      </c>
    </row>
  </sheetData>
  <mergeCells count="12">
    <mergeCell ref="A2:O2"/>
    <mergeCell ref="A3:O3"/>
    <mergeCell ref="A4:B4"/>
    <mergeCell ref="D5:F5"/>
    <mergeCell ref="J5:O5"/>
    <mergeCell ref="A49:B49"/>
    <mergeCell ref="A5:A6"/>
    <mergeCell ref="B5:B6"/>
    <mergeCell ref="C5:C6"/>
    <mergeCell ref="G5:G6"/>
    <mergeCell ref="H5:H6"/>
    <mergeCell ref="I5:I6"/>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8" sqref="$A8:$XFD8"/>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50"/>
      <c r="B2" s="54"/>
      <c r="C2" s="54"/>
      <c r="D2" s="54" t="s">
        <v>181</v>
      </c>
    </row>
    <row r="3" ht="41.25" customHeight="1" spans="1:1">
      <c r="A3" s="49" t="str">
        <f>"2025"&amp;"年部门财政拨款收支预算总表"</f>
        <v>2025年部门财政拨款收支预算总表</v>
      </c>
    </row>
    <row r="4" ht="17.25" customHeight="1" spans="1:4">
      <c r="A4" s="52" t="s">
        <v>1</v>
      </c>
      <c r="B4" s="233"/>
      <c r="D4" s="54" t="s">
        <v>2</v>
      </c>
    </row>
    <row r="5" ht="17.25" customHeight="1" spans="1:4">
      <c r="A5" s="234" t="s">
        <v>3</v>
      </c>
      <c r="B5" s="235"/>
      <c r="C5" s="234" t="s">
        <v>4</v>
      </c>
      <c r="D5" s="235"/>
    </row>
    <row r="6" ht="18.75" customHeight="1" spans="1:4">
      <c r="A6" s="234" t="s">
        <v>5</v>
      </c>
      <c r="B6" s="234" t="s">
        <v>6</v>
      </c>
      <c r="C6" s="234" t="s">
        <v>7</v>
      </c>
      <c r="D6" s="234" t="s">
        <v>6</v>
      </c>
    </row>
    <row r="7" ht="16.5" customHeight="1" spans="1:4">
      <c r="A7" s="236" t="s">
        <v>182</v>
      </c>
      <c r="B7" s="88">
        <v>64963172.59</v>
      </c>
      <c r="C7" s="236" t="s">
        <v>183</v>
      </c>
      <c r="D7" s="88">
        <v>64963172.59</v>
      </c>
    </row>
    <row r="8" ht="16.5" customHeight="1" spans="1:4">
      <c r="A8" s="236" t="s">
        <v>184</v>
      </c>
      <c r="B8" s="88">
        <v>64963172.59</v>
      </c>
      <c r="C8" s="236" t="s">
        <v>185</v>
      </c>
      <c r="D8" s="88"/>
    </row>
    <row r="9" ht="16.5" customHeight="1" spans="1:4">
      <c r="A9" s="236" t="s">
        <v>186</v>
      </c>
      <c r="B9" s="88"/>
      <c r="C9" s="236" t="s">
        <v>187</v>
      </c>
      <c r="D9" s="88"/>
    </row>
    <row r="10" ht="16.5" customHeight="1" spans="1:4">
      <c r="A10" s="236" t="s">
        <v>188</v>
      </c>
      <c r="B10" s="88"/>
      <c r="C10" s="236" t="s">
        <v>189</v>
      </c>
      <c r="D10" s="88"/>
    </row>
    <row r="11" ht="16.5" customHeight="1" spans="1:4">
      <c r="A11" s="236" t="s">
        <v>190</v>
      </c>
      <c r="B11" s="88"/>
      <c r="C11" s="236" t="s">
        <v>191</v>
      </c>
      <c r="D11" s="88"/>
    </row>
    <row r="12" ht="16.5" customHeight="1" spans="1:4">
      <c r="A12" s="236" t="s">
        <v>184</v>
      </c>
      <c r="B12" s="88"/>
      <c r="C12" s="236" t="s">
        <v>192</v>
      </c>
      <c r="D12" s="88"/>
    </row>
    <row r="13" ht="16.5" customHeight="1" spans="1:4">
      <c r="A13" s="237" t="s">
        <v>186</v>
      </c>
      <c r="B13" s="88"/>
      <c r="C13" s="76" t="s">
        <v>193</v>
      </c>
      <c r="D13" s="88"/>
    </row>
    <row r="14" ht="16.5" customHeight="1" spans="1:4">
      <c r="A14" s="237" t="s">
        <v>188</v>
      </c>
      <c r="B14" s="88"/>
      <c r="C14" s="76" t="s">
        <v>194</v>
      </c>
      <c r="D14" s="88"/>
    </row>
    <row r="15" ht="16.5" customHeight="1" spans="1:4">
      <c r="A15" s="238"/>
      <c r="B15" s="88"/>
      <c r="C15" s="76" t="s">
        <v>195</v>
      </c>
      <c r="D15" s="88">
        <v>2536789.32</v>
      </c>
    </row>
    <row r="16" ht="16.5" customHeight="1" spans="1:4">
      <c r="A16" s="238"/>
      <c r="B16" s="88"/>
      <c r="C16" s="76" t="s">
        <v>196</v>
      </c>
      <c r="D16" s="88">
        <v>1186860.56</v>
      </c>
    </row>
    <row r="17" ht="16.5" customHeight="1" spans="1:4">
      <c r="A17" s="238"/>
      <c r="B17" s="88"/>
      <c r="C17" s="76" t="s">
        <v>197</v>
      </c>
      <c r="D17" s="88">
        <v>12700000</v>
      </c>
    </row>
    <row r="18" ht="16.5" customHeight="1" spans="1:4">
      <c r="A18" s="238"/>
      <c r="B18" s="88"/>
      <c r="C18" s="76" t="s">
        <v>198</v>
      </c>
      <c r="D18" s="88"/>
    </row>
    <row r="19" ht="16.5" customHeight="1" spans="1:4">
      <c r="A19" s="238"/>
      <c r="B19" s="88"/>
      <c r="C19" s="76" t="s">
        <v>199</v>
      </c>
      <c r="D19" s="88">
        <v>47236050.71</v>
      </c>
    </row>
    <row r="20" ht="16.5" customHeight="1" spans="1:4">
      <c r="A20" s="238"/>
      <c r="B20" s="88"/>
      <c r="C20" s="76" t="s">
        <v>200</v>
      </c>
      <c r="D20" s="88"/>
    </row>
    <row r="21" ht="16.5" customHeight="1" spans="1:4">
      <c r="A21" s="238"/>
      <c r="B21" s="88"/>
      <c r="C21" s="76" t="s">
        <v>201</v>
      </c>
      <c r="D21" s="88"/>
    </row>
    <row r="22" ht="16.5" customHeight="1" spans="1:4">
      <c r="A22" s="238"/>
      <c r="B22" s="88"/>
      <c r="C22" s="76" t="s">
        <v>202</v>
      </c>
      <c r="D22" s="88"/>
    </row>
    <row r="23" ht="16.5" customHeight="1" spans="1:4">
      <c r="A23" s="238"/>
      <c r="B23" s="88"/>
      <c r="C23" s="76" t="s">
        <v>203</v>
      </c>
      <c r="D23" s="88"/>
    </row>
    <row r="24" ht="16.5" customHeight="1" spans="1:4">
      <c r="A24" s="238"/>
      <c r="B24" s="88"/>
      <c r="C24" s="76" t="s">
        <v>204</v>
      </c>
      <c r="D24" s="88"/>
    </row>
    <row r="25" ht="16.5" customHeight="1" spans="1:4">
      <c r="A25" s="238"/>
      <c r="B25" s="88"/>
      <c r="C25" s="76" t="s">
        <v>205</v>
      </c>
      <c r="D25" s="88"/>
    </row>
    <row r="26" ht="16.5" customHeight="1" spans="1:4">
      <c r="A26" s="238"/>
      <c r="B26" s="88"/>
      <c r="C26" s="76" t="s">
        <v>206</v>
      </c>
      <c r="D26" s="88">
        <v>1103472</v>
      </c>
    </row>
    <row r="27" ht="16.5" customHeight="1" spans="1:4">
      <c r="A27" s="238"/>
      <c r="B27" s="88"/>
      <c r="C27" s="76" t="s">
        <v>207</v>
      </c>
      <c r="D27" s="88"/>
    </row>
    <row r="28" ht="16.5" customHeight="1" spans="1:4">
      <c r="A28" s="238"/>
      <c r="B28" s="88"/>
      <c r="C28" s="76" t="s">
        <v>208</v>
      </c>
      <c r="D28" s="88">
        <v>200000</v>
      </c>
    </row>
    <row r="29" ht="16.5" customHeight="1" spans="1:4">
      <c r="A29" s="238"/>
      <c r="B29" s="88"/>
      <c r="C29" s="76" t="s">
        <v>209</v>
      </c>
      <c r="D29" s="88"/>
    </row>
    <row r="30" ht="16.5" customHeight="1" spans="1:4">
      <c r="A30" s="238"/>
      <c r="B30" s="88"/>
      <c r="C30" s="76" t="s">
        <v>210</v>
      </c>
      <c r="D30" s="88"/>
    </row>
    <row r="31" ht="16.5" customHeight="1" spans="1:4">
      <c r="A31" s="238"/>
      <c r="B31" s="88"/>
      <c r="C31" s="76" t="s">
        <v>211</v>
      </c>
      <c r="D31" s="88"/>
    </row>
    <row r="32" ht="16.5" customHeight="1" spans="1:4">
      <c r="A32" s="238"/>
      <c r="B32" s="88"/>
      <c r="C32" s="237" t="s">
        <v>212</v>
      </c>
      <c r="D32" s="88"/>
    </row>
    <row r="33" ht="16.5" customHeight="1" spans="1:4">
      <c r="A33" s="238"/>
      <c r="B33" s="88"/>
      <c r="C33" s="237" t="s">
        <v>213</v>
      </c>
      <c r="D33" s="88"/>
    </row>
    <row r="34" ht="16.5" customHeight="1" spans="1:4">
      <c r="A34" s="238"/>
      <c r="B34" s="88"/>
      <c r="C34" s="36" t="s">
        <v>214</v>
      </c>
      <c r="D34" s="88"/>
    </row>
    <row r="35" ht="15" customHeight="1" spans="1:4">
      <c r="A35" s="239" t="s">
        <v>51</v>
      </c>
      <c r="B35" s="240">
        <v>64963172.59</v>
      </c>
      <c r="C35" s="239" t="s">
        <v>52</v>
      </c>
      <c r="D35" s="240">
        <v>64963172.59</v>
      </c>
    </row>
  </sheetData>
  <mergeCells count="4">
    <mergeCell ref="A3:D3"/>
    <mergeCell ref="A4:B4"/>
    <mergeCell ref="A5:B5"/>
    <mergeCell ref="C5:D5"/>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9"/>
  <sheetViews>
    <sheetView showZeros="0" workbookViewId="0">
      <pane ySplit="1" topLeftCell="A23" activePane="bottomLeft" state="frozen"/>
      <selection/>
      <selection pane="bottomLeft" activeCell="G49" sqref="G49"/>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74"/>
      <c r="F2" s="79"/>
      <c r="G2" s="182" t="s">
        <v>215</v>
      </c>
    </row>
    <row r="3" ht="41.25" customHeight="1" spans="1:7">
      <c r="A3" s="156" t="str">
        <f>"2025"&amp;"年一般公共预算支出预算表（按功能科目分类）"</f>
        <v>2025年一般公共预算支出预算表（按功能科目分类）</v>
      </c>
      <c r="B3" s="156"/>
      <c r="C3" s="156"/>
      <c r="D3" s="156"/>
      <c r="E3" s="156"/>
      <c r="F3" s="156"/>
      <c r="G3" s="156"/>
    </row>
    <row r="4" ht="18" customHeight="1" spans="1:7">
      <c r="A4" s="6" t="s">
        <v>1</v>
      </c>
      <c r="F4" s="152"/>
      <c r="G4" s="182" t="s">
        <v>2</v>
      </c>
    </row>
    <row r="5" ht="20.25" customHeight="1" spans="1:7">
      <c r="A5" s="227" t="s">
        <v>216</v>
      </c>
      <c r="B5" s="228"/>
      <c r="C5" s="157" t="s">
        <v>56</v>
      </c>
      <c r="D5" s="229" t="s">
        <v>77</v>
      </c>
      <c r="E5" s="13"/>
      <c r="F5" s="14"/>
      <c r="G5" s="178" t="s">
        <v>78</v>
      </c>
    </row>
    <row r="6" ht="20.25" customHeight="1" spans="1:7">
      <c r="A6" s="230" t="s">
        <v>74</v>
      </c>
      <c r="B6" s="230" t="s">
        <v>75</v>
      </c>
      <c r="C6" s="20"/>
      <c r="D6" s="162" t="s">
        <v>58</v>
      </c>
      <c r="E6" s="162" t="s">
        <v>217</v>
      </c>
      <c r="F6" s="162" t="s">
        <v>218</v>
      </c>
      <c r="G6" s="180"/>
    </row>
    <row r="7" ht="15" customHeight="1" spans="1:7">
      <c r="A7" s="65" t="s">
        <v>84</v>
      </c>
      <c r="B7" s="65" t="s">
        <v>85</v>
      </c>
      <c r="C7" s="65" t="s">
        <v>86</v>
      </c>
      <c r="D7" s="65" t="s">
        <v>87</v>
      </c>
      <c r="E7" s="65" t="s">
        <v>88</v>
      </c>
      <c r="F7" s="65" t="s">
        <v>89</v>
      </c>
      <c r="G7" s="65" t="s">
        <v>90</v>
      </c>
    </row>
    <row r="8" ht="15" customHeight="1" spans="1:7">
      <c r="A8" s="65" t="s">
        <v>99</v>
      </c>
      <c r="B8" s="65" t="s">
        <v>100</v>
      </c>
      <c r="C8" s="231">
        <v>2536789.32</v>
      </c>
      <c r="D8" s="231">
        <v>2536789.32</v>
      </c>
      <c r="E8" s="231">
        <v>2536789.32</v>
      </c>
      <c r="F8" s="231"/>
      <c r="G8" s="231"/>
    </row>
    <row r="9" ht="15" customHeight="1" spans="1:7">
      <c r="A9" s="65" t="s">
        <v>101</v>
      </c>
      <c r="B9" s="65" t="s">
        <v>102</v>
      </c>
      <c r="C9" s="231">
        <v>2431605</v>
      </c>
      <c r="D9" s="231">
        <v>2431605</v>
      </c>
      <c r="E9" s="231">
        <v>2431605</v>
      </c>
      <c r="F9" s="231"/>
      <c r="G9" s="231"/>
    </row>
    <row r="10" ht="15" customHeight="1" spans="1:7">
      <c r="A10" s="65" t="s">
        <v>103</v>
      </c>
      <c r="B10" s="65" t="s">
        <v>104</v>
      </c>
      <c r="C10" s="231">
        <v>1274805</v>
      </c>
      <c r="D10" s="231">
        <v>1274805</v>
      </c>
      <c r="E10" s="231">
        <v>1274805</v>
      </c>
      <c r="F10" s="231"/>
      <c r="G10" s="231"/>
    </row>
    <row r="11" ht="15" customHeight="1" spans="1:7">
      <c r="A11" s="65" t="s">
        <v>105</v>
      </c>
      <c r="B11" s="65" t="s">
        <v>106</v>
      </c>
      <c r="C11" s="231">
        <v>1156800</v>
      </c>
      <c r="D11" s="231">
        <v>1156800</v>
      </c>
      <c r="E11" s="231">
        <v>1156800</v>
      </c>
      <c r="F11" s="231"/>
      <c r="G11" s="231"/>
    </row>
    <row r="12" ht="15" customHeight="1" spans="1:7">
      <c r="A12" s="65" t="s">
        <v>107</v>
      </c>
      <c r="B12" s="65" t="s">
        <v>108</v>
      </c>
      <c r="C12" s="231">
        <v>105184.32</v>
      </c>
      <c r="D12" s="231">
        <v>105184.32</v>
      </c>
      <c r="E12" s="231">
        <v>105184.32</v>
      </c>
      <c r="F12" s="231"/>
      <c r="G12" s="231"/>
    </row>
    <row r="13" ht="15" customHeight="1" spans="1:7">
      <c r="A13" s="65" t="s">
        <v>109</v>
      </c>
      <c r="B13" s="65" t="s">
        <v>110</v>
      </c>
      <c r="C13" s="231">
        <v>105184.32</v>
      </c>
      <c r="D13" s="231">
        <v>105184.32</v>
      </c>
      <c r="E13" s="231">
        <v>105184.32</v>
      </c>
      <c r="F13" s="231"/>
      <c r="G13" s="231"/>
    </row>
    <row r="14" ht="15" customHeight="1" spans="1:7">
      <c r="A14" s="65" t="s">
        <v>111</v>
      </c>
      <c r="B14" s="65" t="s">
        <v>112</v>
      </c>
      <c r="C14" s="231">
        <v>1186860.56</v>
      </c>
      <c r="D14" s="231">
        <v>1186860.56</v>
      </c>
      <c r="E14" s="231">
        <v>1186860.56</v>
      </c>
      <c r="F14" s="231"/>
      <c r="G14" s="231"/>
    </row>
    <row r="15" ht="15" customHeight="1" spans="1:7">
      <c r="A15" s="65" t="s">
        <v>113</v>
      </c>
      <c r="B15" s="65" t="s">
        <v>114</v>
      </c>
      <c r="C15" s="231">
        <v>1186860.56</v>
      </c>
      <c r="D15" s="231">
        <v>1186860.56</v>
      </c>
      <c r="E15" s="231">
        <v>1186860.56</v>
      </c>
      <c r="F15" s="231"/>
      <c r="G15" s="231"/>
    </row>
    <row r="16" ht="15" customHeight="1" spans="1:7">
      <c r="A16" s="65" t="s">
        <v>115</v>
      </c>
      <c r="B16" s="65" t="s">
        <v>116</v>
      </c>
      <c r="C16" s="231">
        <v>113191</v>
      </c>
      <c r="D16" s="231">
        <v>113191</v>
      </c>
      <c r="E16" s="231">
        <v>113191</v>
      </c>
      <c r="F16" s="231"/>
      <c r="G16" s="231"/>
    </row>
    <row r="17" ht="15" customHeight="1" spans="1:7">
      <c r="A17" s="65" t="s">
        <v>117</v>
      </c>
      <c r="B17" s="65" t="s">
        <v>118</v>
      </c>
      <c r="C17" s="231">
        <v>435350</v>
      </c>
      <c r="D17" s="231">
        <v>435350</v>
      </c>
      <c r="E17" s="231">
        <v>435350</v>
      </c>
      <c r="F17" s="231"/>
      <c r="G17" s="231"/>
    </row>
    <row r="18" ht="15" customHeight="1" spans="1:7">
      <c r="A18" s="65" t="s">
        <v>119</v>
      </c>
      <c r="B18" s="65" t="s">
        <v>120</v>
      </c>
      <c r="C18" s="231">
        <v>571205</v>
      </c>
      <c r="D18" s="231">
        <v>571205</v>
      </c>
      <c r="E18" s="231">
        <v>571205</v>
      </c>
      <c r="F18" s="231"/>
      <c r="G18" s="231"/>
    </row>
    <row r="19" ht="15" customHeight="1" spans="1:7">
      <c r="A19" s="65" t="s">
        <v>121</v>
      </c>
      <c r="B19" s="65" t="s">
        <v>122</v>
      </c>
      <c r="C19" s="231">
        <v>67114.56</v>
      </c>
      <c r="D19" s="231">
        <v>67114.56</v>
      </c>
      <c r="E19" s="231">
        <v>67114.56</v>
      </c>
      <c r="F19" s="231"/>
      <c r="G19" s="231"/>
    </row>
    <row r="20" ht="15" customHeight="1" spans="1:7">
      <c r="A20" s="65" t="s">
        <v>123</v>
      </c>
      <c r="B20" s="65" t="s">
        <v>124</v>
      </c>
      <c r="C20" s="231">
        <v>12700000</v>
      </c>
      <c r="D20" s="231"/>
      <c r="E20" s="231"/>
      <c r="F20" s="231"/>
      <c r="G20" s="231">
        <v>12700000</v>
      </c>
    </row>
    <row r="21" ht="15" customHeight="1" spans="1:7">
      <c r="A21" s="65" t="s">
        <v>125</v>
      </c>
      <c r="B21" s="65" t="s">
        <v>126</v>
      </c>
      <c r="C21" s="231">
        <v>12700000</v>
      </c>
      <c r="D21" s="231"/>
      <c r="E21" s="231"/>
      <c r="F21" s="231"/>
      <c r="G21" s="231">
        <v>12700000</v>
      </c>
    </row>
    <row r="22" ht="15" customHeight="1" spans="1:7">
      <c r="A22" s="65" t="s">
        <v>127</v>
      </c>
      <c r="B22" s="65" t="s">
        <v>128</v>
      </c>
      <c r="C22" s="231">
        <v>12700000</v>
      </c>
      <c r="D22" s="231"/>
      <c r="E22" s="231"/>
      <c r="F22" s="231"/>
      <c r="G22" s="231">
        <v>12700000</v>
      </c>
    </row>
    <row r="23" ht="15" customHeight="1" spans="1:7">
      <c r="A23" s="65" t="s">
        <v>129</v>
      </c>
      <c r="B23" s="65" t="s">
        <v>130</v>
      </c>
      <c r="C23" s="231">
        <v>47236050.71</v>
      </c>
      <c r="D23" s="231">
        <v>11886238.04</v>
      </c>
      <c r="E23" s="231">
        <v>10362827.28</v>
      </c>
      <c r="F23" s="231">
        <v>1523410.76</v>
      </c>
      <c r="G23" s="231">
        <v>35349812.67</v>
      </c>
    </row>
    <row r="24" ht="15" customHeight="1" spans="1:7">
      <c r="A24" s="65" t="s">
        <v>131</v>
      </c>
      <c r="B24" s="65" t="s">
        <v>132</v>
      </c>
      <c r="C24" s="231">
        <v>950000</v>
      </c>
      <c r="D24" s="231"/>
      <c r="E24" s="231"/>
      <c r="F24" s="231"/>
      <c r="G24" s="231">
        <v>950000</v>
      </c>
    </row>
    <row r="25" ht="15" customHeight="1" spans="1:7">
      <c r="A25" s="65" t="s">
        <v>133</v>
      </c>
      <c r="B25" s="65" t="s">
        <v>134</v>
      </c>
      <c r="C25" s="231">
        <v>950000</v>
      </c>
      <c r="D25" s="231"/>
      <c r="E25" s="231"/>
      <c r="F25" s="231"/>
      <c r="G25" s="231">
        <v>950000</v>
      </c>
    </row>
    <row r="26" ht="15" customHeight="1" spans="1:7">
      <c r="A26" s="65" t="s">
        <v>135</v>
      </c>
      <c r="B26" s="65" t="s">
        <v>136</v>
      </c>
      <c r="C26" s="231">
        <v>46286050.71</v>
      </c>
      <c r="D26" s="231">
        <v>11886238.04</v>
      </c>
      <c r="E26" s="231">
        <v>10362827.28</v>
      </c>
      <c r="F26" s="231">
        <v>1523410.76</v>
      </c>
      <c r="G26" s="231">
        <v>34399812.67</v>
      </c>
    </row>
    <row r="27" ht="15" customHeight="1" spans="1:7">
      <c r="A27" s="65" t="s">
        <v>137</v>
      </c>
      <c r="B27" s="65" t="s">
        <v>138</v>
      </c>
      <c r="C27" s="231">
        <v>11886238.04</v>
      </c>
      <c r="D27" s="231">
        <v>11886238.04</v>
      </c>
      <c r="E27" s="231">
        <v>10362827.28</v>
      </c>
      <c r="F27" s="231">
        <v>1523410.76</v>
      </c>
      <c r="G27" s="231"/>
    </row>
    <row r="28" ht="15" customHeight="1" spans="1:7">
      <c r="A28" s="65" t="s">
        <v>139</v>
      </c>
      <c r="B28" s="65" t="s">
        <v>140</v>
      </c>
      <c r="C28" s="231">
        <v>199433</v>
      </c>
      <c r="D28" s="231"/>
      <c r="E28" s="231"/>
      <c r="F28" s="231"/>
      <c r="G28" s="231">
        <v>199433</v>
      </c>
    </row>
    <row r="29" ht="15" customHeight="1" spans="1:7">
      <c r="A29" s="65" t="s">
        <v>141</v>
      </c>
      <c r="B29" s="65" t="s">
        <v>142</v>
      </c>
      <c r="C29" s="231">
        <v>2190000</v>
      </c>
      <c r="D29" s="231"/>
      <c r="E29" s="231"/>
      <c r="F29" s="231"/>
      <c r="G29" s="231">
        <v>2190000</v>
      </c>
    </row>
    <row r="30" ht="15" customHeight="1" spans="1:7">
      <c r="A30" s="65" t="s">
        <v>143</v>
      </c>
      <c r="B30" s="65" t="s">
        <v>144</v>
      </c>
      <c r="C30" s="231">
        <v>9200000</v>
      </c>
      <c r="D30" s="231"/>
      <c r="E30" s="231"/>
      <c r="F30" s="231"/>
      <c r="G30" s="231">
        <v>9200000</v>
      </c>
    </row>
    <row r="31" ht="15" customHeight="1" spans="1:7">
      <c r="A31" s="65" t="s">
        <v>145</v>
      </c>
      <c r="B31" s="65" t="s">
        <v>146</v>
      </c>
      <c r="C31" s="231">
        <v>7017400</v>
      </c>
      <c r="D31" s="231"/>
      <c r="E31" s="231"/>
      <c r="F31" s="231"/>
      <c r="G31" s="231">
        <v>7017400</v>
      </c>
    </row>
    <row r="32" ht="15" customHeight="1" spans="1:7">
      <c r="A32" s="65" t="s">
        <v>147</v>
      </c>
      <c r="B32" s="65" t="s">
        <v>148</v>
      </c>
      <c r="C32" s="231">
        <v>497000</v>
      </c>
      <c r="D32" s="231"/>
      <c r="E32" s="231"/>
      <c r="F32" s="231"/>
      <c r="G32" s="231">
        <v>497000</v>
      </c>
    </row>
    <row r="33" ht="15" customHeight="1" spans="1:7">
      <c r="A33" s="65" t="s">
        <v>149</v>
      </c>
      <c r="B33" s="65" t="s">
        <v>150</v>
      </c>
      <c r="C33" s="231">
        <v>421400</v>
      </c>
      <c r="D33" s="231"/>
      <c r="E33" s="231"/>
      <c r="F33" s="231"/>
      <c r="G33" s="231">
        <v>421400</v>
      </c>
    </row>
    <row r="34" ht="15" customHeight="1" spans="1:7">
      <c r="A34" s="65" t="s">
        <v>151</v>
      </c>
      <c r="B34" s="65" t="s">
        <v>152</v>
      </c>
      <c r="C34" s="231">
        <v>10583700</v>
      </c>
      <c r="D34" s="231"/>
      <c r="E34" s="231"/>
      <c r="F34" s="231"/>
      <c r="G34" s="231">
        <v>10583700</v>
      </c>
    </row>
    <row r="35" ht="15" customHeight="1" spans="1:7">
      <c r="A35" s="65" t="s">
        <v>153</v>
      </c>
      <c r="B35" s="65" t="s">
        <v>154</v>
      </c>
      <c r="C35" s="231">
        <v>950000</v>
      </c>
      <c r="D35" s="231"/>
      <c r="E35" s="231"/>
      <c r="F35" s="231"/>
      <c r="G35" s="231">
        <v>950000</v>
      </c>
    </row>
    <row r="36" ht="15" customHeight="1" spans="1:7">
      <c r="A36" s="65" t="s">
        <v>155</v>
      </c>
      <c r="B36" s="65" t="s">
        <v>156</v>
      </c>
      <c r="C36" s="231">
        <v>1514892.5</v>
      </c>
      <c r="D36" s="231"/>
      <c r="E36" s="231"/>
      <c r="F36" s="231"/>
      <c r="G36" s="231">
        <v>1514892.5</v>
      </c>
    </row>
    <row r="37" ht="15" customHeight="1" spans="1:7">
      <c r="A37" s="65" t="s">
        <v>157</v>
      </c>
      <c r="B37" s="65" t="s">
        <v>158</v>
      </c>
      <c r="C37" s="231">
        <v>200000</v>
      </c>
      <c r="D37" s="231"/>
      <c r="E37" s="231"/>
      <c r="F37" s="231"/>
      <c r="G37" s="231">
        <v>200000</v>
      </c>
    </row>
    <row r="38" ht="15" customHeight="1" spans="1:7">
      <c r="A38" s="65" t="s">
        <v>159</v>
      </c>
      <c r="B38" s="65" t="s">
        <v>160</v>
      </c>
      <c r="C38" s="231">
        <v>220000</v>
      </c>
      <c r="D38" s="231"/>
      <c r="E38" s="231"/>
      <c r="F38" s="231"/>
      <c r="G38" s="231">
        <v>220000</v>
      </c>
    </row>
    <row r="39" ht="15" customHeight="1" spans="1:7">
      <c r="A39" s="65" t="s">
        <v>161</v>
      </c>
      <c r="B39" s="65" t="s">
        <v>162</v>
      </c>
      <c r="C39" s="231">
        <v>250000</v>
      </c>
      <c r="D39" s="231"/>
      <c r="E39" s="231"/>
      <c r="F39" s="231"/>
      <c r="G39" s="231">
        <v>250000</v>
      </c>
    </row>
    <row r="40" ht="15" customHeight="1" spans="1:7">
      <c r="A40" s="65" t="s">
        <v>163</v>
      </c>
      <c r="B40" s="65" t="s">
        <v>164</v>
      </c>
      <c r="C40" s="231">
        <v>150000</v>
      </c>
      <c r="D40" s="231"/>
      <c r="E40" s="231"/>
      <c r="F40" s="231"/>
      <c r="G40" s="231">
        <v>150000</v>
      </c>
    </row>
    <row r="41" ht="15" customHeight="1" spans="1:7">
      <c r="A41" s="65" t="s">
        <v>165</v>
      </c>
      <c r="B41" s="65" t="s">
        <v>166</v>
      </c>
      <c r="C41" s="231">
        <v>80600</v>
      </c>
      <c r="D41" s="231"/>
      <c r="E41" s="231"/>
      <c r="F41" s="231"/>
      <c r="G41" s="231">
        <v>80600</v>
      </c>
    </row>
    <row r="42" ht="15" customHeight="1" spans="1:7">
      <c r="A42" s="65" t="s">
        <v>167</v>
      </c>
      <c r="B42" s="65" t="s">
        <v>168</v>
      </c>
      <c r="C42" s="231">
        <v>925387.17</v>
      </c>
      <c r="D42" s="231"/>
      <c r="E42" s="231"/>
      <c r="F42" s="231"/>
      <c r="G42" s="231">
        <v>925387.17</v>
      </c>
    </row>
    <row r="43" ht="15" customHeight="1" spans="1:7">
      <c r="A43" s="65" t="s">
        <v>169</v>
      </c>
      <c r="B43" s="65" t="s">
        <v>170</v>
      </c>
      <c r="C43" s="231">
        <v>1103472</v>
      </c>
      <c r="D43" s="231">
        <v>1103472</v>
      </c>
      <c r="E43" s="231">
        <v>1103472</v>
      </c>
      <c r="F43" s="231"/>
      <c r="G43" s="231"/>
    </row>
    <row r="44" ht="15" customHeight="1" spans="1:7">
      <c r="A44" s="65" t="s">
        <v>171</v>
      </c>
      <c r="B44" s="65" t="s">
        <v>172</v>
      </c>
      <c r="C44" s="231">
        <v>1103472</v>
      </c>
      <c r="D44" s="231">
        <v>1103472</v>
      </c>
      <c r="E44" s="231">
        <v>1103472</v>
      </c>
      <c r="F44" s="231"/>
      <c r="G44" s="231"/>
    </row>
    <row r="45" ht="15" customHeight="1" spans="1:7">
      <c r="A45" s="65" t="s">
        <v>173</v>
      </c>
      <c r="B45" s="65" t="s">
        <v>174</v>
      </c>
      <c r="C45" s="231">
        <v>1103472</v>
      </c>
      <c r="D45" s="231">
        <v>1103472</v>
      </c>
      <c r="E45" s="231">
        <v>1103472</v>
      </c>
      <c r="F45" s="231"/>
      <c r="G45" s="231"/>
    </row>
    <row r="46" ht="15" customHeight="1" spans="1:7">
      <c r="A46" s="65" t="s">
        <v>175</v>
      </c>
      <c r="B46" s="65" t="s">
        <v>176</v>
      </c>
      <c r="C46" s="231">
        <v>200000</v>
      </c>
      <c r="D46" s="231"/>
      <c r="E46" s="231"/>
      <c r="F46" s="231"/>
      <c r="G46" s="231">
        <v>200000</v>
      </c>
    </row>
    <row r="47" ht="15" customHeight="1" spans="1:7">
      <c r="A47" s="65" t="s">
        <v>177</v>
      </c>
      <c r="B47" s="65" t="s">
        <v>178</v>
      </c>
      <c r="C47" s="231">
        <v>200000</v>
      </c>
      <c r="D47" s="231"/>
      <c r="E47" s="231"/>
      <c r="F47" s="231"/>
      <c r="G47" s="231">
        <v>200000</v>
      </c>
    </row>
    <row r="48" ht="18" customHeight="1" spans="1:7">
      <c r="A48" s="36" t="s">
        <v>179</v>
      </c>
      <c r="B48" s="36" t="s">
        <v>180</v>
      </c>
      <c r="C48" s="185">
        <v>200000</v>
      </c>
      <c r="D48" s="185"/>
      <c r="E48" s="185"/>
      <c r="F48" s="185"/>
      <c r="G48" s="185">
        <v>200000</v>
      </c>
    </row>
    <row r="49" ht="18" customHeight="1" spans="1:7">
      <c r="A49" s="86" t="s">
        <v>219</v>
      </c>
      <c r="B49" s="232" t="s">
        <v>219</v>
      </c>
      <c r="C49" s="185">
        <v>64963172.59</v>
      </c>
      <c r="D49" s="185">
        <v>16713359.92</v>
      </c>
      <c r="E49" s="185">
        <v>15189949.16</v>
      </c>
      <c r="F49" s="185">
        <v>1523410.76</v>
      </c>
      <c r="G49" s="185">
        <v>48249812.67</v>
      </c>
    </row>
  </sheetData>
  <mergeCells count="6">
    <mergeCell ref="A3:G3"/>
    <mergeCell ref="A5:B5"/>
    <mergeCell ref="D5:F5"/>
    <mergeCell ref="A49:B49"/>
    <mergeCell ref="C5:C6"/>
    <mergeCell ref="G5:G6"/>
  </mergeCells>
  <printOptions horizontalCentered="1"/>
  <pageMargins left="0.36875" right="0.36875" top="0.559027777777778" bottom="0.559027777777778" header="0.479166666666667" footer="0.479166666666667"/>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B4"/>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51"/>
      <c r="B2" s="51"/>
      <c r="C2" s="51"/>
      <c r="D2" s="51"/>
      <c r="E2" s="50"/>
      <c r="F2" s="222" t="s">
        <v>220</v>
      </c>
    </row>
    <row r="3" ht="41.25" customHeight="1" spans="1:6">
      <c r="A3" s="223" t="str">
        <f>"2025"&amp;"年一般公共预算“三公”经费支出预算表"</f>
        <v>2025年一般公共预算“三公”经费支出预算表</v>
      </c>
      <c r="B3" s="51"/>
      <c r="C3" s="51"/>
      <c r="D3" s="51"/>
      <c r="E3" s="50"/>
      <c r="F3" s="51"/>
    </row>
    <row r="4" customHeight="1" spans="1:6">
      <c r="A4" s="224" t="s">
        <v>1</v>
      </c>
      <c r="B4" s="225"/>
      <c r="D4" s="51"/>
      <c r="E4" s="50"/>
      <c r="F4" s="71" t="s">
        <v>2</v>
      </c>
    </row>
    <row r="5" ht="27" customHeight="1" spans="1:6">
      <c r="A5" s="55" t="s">
        <v>221</v>
      </c>
      <c r="B5" s="55" t="s">
        <v>222</v>
      </c>
      <c r="C5" s="55" t="s">
        <v>223</v>
      </c>
      <c r="D5" s="55"/>
      <c r="E5" s="43"/>
      <c r="F5" s="55" t="s">
        <v>224</v>
      </c>
    </row>
    <row r="6" ht="28.5" customHeight="1" spans="1:6">
      <c r="A6" s="226"/>
      <c r="B6" s="57"/>
      <c r="C6" s="43" t="s">
        <v>58</v>
      </c>
      <c r="D6" s="43" t="s">
        <v>225</v>
      </c>
      <c r="E6" s="43" t="s">
        <v>226</v>
      </c>
      <c r="F6" s="56"/>
    </row>
    <row r="7" ht="17.25" customHeight="1" spans="1:6">
      <c r="A7" s="62" t="s">
        <v>84</v>
      </c>
      <c r="B7" s="62" t="s">
        <v>85</v>
      </c>
      <c r="C7" s="62" t="s">
        <v>86</v>
      </c>
      <c r="D7" s="62" t="s">
        <v>87</v>
      </c>
      <c r="E7" s="62" t="s">
        <v>88</v>
      </c>
      <c r="F7" s="62" t="s">
        <v>89</v>
      </c>
    </row>
    <row r="8" ht="17.25" customHeight="1" spans="1:6">
      <c r="A8" s="88">
        <v>110000</v>
      </c>
      <c r="B8" s="88"/>
      <c r="C8" s="88">
        <v>110000</v>
      </c>
      <c r="D8" s="88"/>
      <c r="E8" s="88">
        <v>110000</v>
      </c>
      <c r="F8" s="88"/>
    </row>
  </sheetData>
  <mergeCells count="6">
    <mergeCell ref="A3:F3"/>
    <mergeCell ref="A4:B4"/>
    <mergeCell ref="C5:E5"/>
    <mergeCell ref="A5:A6"/>
    <mergeCell ref="B5:B6"/>
    <mergeCell ref="F5:F6"/>
  </mergeCells>
  <pageMargins left="0.669444444444445" right="0.669444444444445" top="0.71875" bottom="0.71875" header="0.279166666666667" footer="0.279166666666667"/>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4"/>
  <sheetViews>
    <sheetView showZeros="0" workbookViewId="0">
      <pane ySplit="1" topLeftCell="A38" activePane="bottomLeft" state="frozen"/>
      <selection/>
      <selection pane="bottomLeft" activeCell="A4" sqref="A4:H4"/>
    </sheetView>
  </sheetViews>
  <sheetFormatPr defaultColWidth="9.14166666666667" defaultRowHeight="14.25" customHeight="1"/>
  <cols>
    <col min="1" max="2" width="32.8416666666667" customWidth="1"/>
    <col min="3" max="3" width="20.7083333333333" style="1"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90"/>
      <c r="B1" s="90"/>
      <c r="C1" s="2"/>
      <c r="D1" s="90"/>
      <c r="E1" s="90"/>
      <c r="F1" s="90"/>
      <c r="G1" s="90"/>
      <c r="H1" s="90"/>
      <c r="I1" s="90"/>
      <c r="J1" s="90"/>
      <c r="K1" s="90"/>
      <c r="L1" s="90"/>
      <c r="M1" s="90"/>
      <c r="N1" s="90"/>
      <c r="O1" s="90"/>
      <c r="P1" s="90"/>
      <c r="Q1" s="90"/>
      <c r="R1" s="90"/>
      <c r="S1" s="90"/>
      <c r="T1" s="90"/>
      <c r="U1" s="90"/>
      <c r="V1" s="90"/>
      <c r="W1" s="90"/>
      <c r="X1" s="90"/>
    </row>
    <row r="2" ht="13.5" customHeight="1" spans="2:24">
      <c r="B2" s="186"/>
      <c r="C2" s="187"/>
      <c r="E2" s="188"/>
      <c r="F2" s="188"/>
      <c r="G2" s="188"/>
      <c r="H2" s="188"/>
      <c r="I2" s="92"/>
      <c r="J2" s="92"/>
      <c r="K2" s="92"/>
      <c r="L2" s="92"/>
      <c r="M2" s="92"/>
      <c r="N2" s="92"/>
      <c r="R2" s="92"/>
      <c r="V2" s="219"/>
      <c r="X2" s="147" t="s">
        <v>227</v>
      </c>
    </row>
    <row r="3" ht="45.75" customHeight="1" spans="1:24">
      <c r="A3" s="94" t="str">
        <f>"2025"&amp;"年部门基本支出预算表"</f>
        <v>2025年部门基本支出预算表</v>
      </c>
      <c r="B3" s="133"/>
      <c r="C3" s="73"/>
      <c r="D3" s="94"/>
      <c r="E3" s="94"/>
      <c r="F3" s="94"/>
      <c r="G3" s="94"/>
      <c r="H3" s="94"/>
      <c r="I3" s="94"/>
      <c r="J3" s="94"/>
      <c r="K3" s="94"/>
      <c r="L3" s="94"/>
      <c r="M3" s="94"/>
      <c r="N3" s="94"/>
      <c r="O3" s="133"/>
      <c r="P3" s="133"/>
      <c r="Q3" s="133"/>
      <c r="R3" s="94"/>
      <c r="S3" s="94"/>
      <c r="T3" s="94"/>
      <c r="U3" s="94"/>
      <c r="V3" s="94"/>
      <c r="W3" s="94"/>
      <c r="X3" s="94"/>
    </row>
    <row r="4" ht="18.75" customHeight="1" spans="1:24">
      <c r="A4" s="144" t="s">
        <v>1</v>
      </c>
      <c r="B4" s="189"/>
      <c r="C4" s="190"/>
      <c r="D4" s="191"/>
      <c r="E4" s="191"/>
      <c r="F4" s="191"/>
      <c r="G4" s="191"/>
      <c r="H4" s="191"/>
      <c r="I4" s="97"/>
      <c r="J4" s="97"/>
      <c r="K4" s="97"/>
      <c r="L4" s="97"/>
      <c r="M4" s="97"/>
      <c r="N4" s="97"/>
      <c r="O4" s="135"/>
      <c r="P4" s="135"/>
      <c r="Q4" s="135"/>
      <c r="R4" s="97"/>
      <c r="V4" s="219"/>
      <c r="X4" s="147" t="s">
        <v>2</v>
      </c>
    </row>
    <row r="5" ht="18" customHeight="1" spans="1:24">
      <c r="A5" s="192" t="s">
        <v>228</v>
      </c>
      <c r="B5" s="192" t="s">
        <v>229</v>
      </c>
      <c r="C5" s="10" t="s">
        <v>230</v>
      </c>
      <c r="D5" s="192" t="s">
        <v>231</v>
      </c>
      <c r="E5" s="192" t="s">
        <v>232</v>
      </c>
      <c r="F5" s="192" t="s">
        <v>233</v>
      </c>
      <c r="G5" s="192" t="s">
        <v>234</v>
      </c>
      <c r="H5" s="192" t="s">
        <v>235</v>
      </c>
      <c r="I5" s="203" t="s">
        <v>236</v>
      </c>
      <c r="J5" s="129" t="s">
        <v>236</v>
      </c>
      <c r="K5" s="129"/>
      <c r="L5" s="129"/>
      <c r="M5" s="129"/>
      <c r="N5" s="129"/>
      <c r="O5" s="204"/>
      <c r="P5" s="204"/>
      <c r="Q5" s="204"/>
      <c r="R5" s="120" t="s">
        <v>62</v>
      </c>
      <c r="S5" s="129" t="s">
        <v>63</v>
      </c>
      <c r="T5" s="129"/>
      <c r="U5" s="129"/>
      <c r="V5" s="129"/>
      <c r="W5" s="129"/>
      <c r="X5" s="130"/>
    </row>
    <row r="6" ht="18" customHeight="1" spans="1:24">
      <c r="A6" s="193"/>
      <c r="B6" s="194"/>
      <c r="C6" s="159"/>
      <c r="D6" s="193"/>
      <c r="E6" s="193"/>
      <c r="F6" s="193"/>
      <c r="G6" s="193"/>
      <c r="H6" s="193"/>
      <c r="I6" s="205" t="s">
        <v>237</v>
      </c>
      <c r="J6" s="203" t="s">
        <v>59</v>
      </c>
      <c r="K6" s="129"/>
      <c r="L6" s="129"/>
      <c r="M6" s="129"/>
      <c r="N6" s="130"/>
      <c r="O6" s="206" t="s">
        <v>238</v>
      </c>
      <c r="P6" s="204"/>
      <c r="Q6" s="220"/>
      <c r="R6" s="192" t="s">
        <v>62</v>
      </c>
      <c r="S6" s="203" t="s">
        <v>63</v>
      </c>
      <c r="T6" s="120" t="s">
        <v>65</v>
      </c>
      <c r="U6" s="129" t="s">
        <v>63</v>
      </c>
      <c r="V6" s="120" t="s">
        <v>67</v>
      </c>
      <c r="W6" s="120" t="s">
        <v>68</v>
      </c>
      <c r="X6" s="221" t="s">
        <v>69</v>
      </c>
    </row>
    <row r="7" ht="19.5" customHeight="1" spans="1:24">
      <c r="A7" s="194"/>
      <c r="B7" s="194"/>
      <c r="C7" s="35"/>
      <c r="D7" s="194"/>
      <c r="E7" s="194"/>
      <c r="F7" s="194"/>
      <c r="G7" s="194"/>
      <c r="H7" s="194"/>
      <c r="I7" s="194"/>
      <c r="J7" s="207" t="s">
        <v>239</v>
      </c>
      <c r="K7" s="192" t="s">
        <v>240</v>
      </c>
      <c r="L7" s="192" t="s">
        <v>241</v>
      </c>
      <c r="M7" s="192" t="s">
        <v>242</v>
      </c>
      <c r="N7" s="192" t="s">
        <v>243</v>
      </c>
      <c r="O7" s="192" t="s">
        <v>59</v>
      </c>
      <c r="P7" s="192" t="s">
        <v>60</v>
      </c>
      <c r="Q7" s="192" t="s">
        <v>61</v>
      </c>
      <c r="R7" s="194"/>
      <c r="S7" s="192" t="s">
        <v>58</v>
      </c>
      <c r="T7" s="192" t="s">
        <v>65</v>
      </c>
      <c r="U7" s="192" t="s">
        <v>244</v>
      </c>
      <c r="V7" s="192" t="s">
        <v>67</v>
      </c>
      <c r="W7" s="192" t="s">
        <v>68</v>
      </c>
      <c r="X7" s="192" t="s">
        <v>69</v>
      </c>
    </row>
    <row r="8" ht="37.5" customHeight="1" spans="1:24">
      <c r="A8" s="195"/>
      <c r="B8" s="108"/>
      <c r="C8" s="196"/>
      <c r="D8" s="195"/>
      <c r="E8" s="195"/>
      <c r="F8" s="195"/>
      <c r="G8" s="195"/>
      <c r="H8" s="195"/>
      <c r="I8" s="195"/>
      <c r="J8" s="208" t="s">
        <v>58</v>
      </c>
      <c r="K8" s="209" t="s">
        <v>245</v>
      </c>
      <c r="L8" s="209" t="s">
        <v>241</v>
      </c>
      <c r="M8" s="209" t="s">
        <v>242</v>
      </c>
      <c r="N8" s="209" t="s">
        <v>243</v>
      </c>
      <c r="O8" s="209" t="s">
        <v>241</v>
      </c>
      <c r="P8" s="209" t="s">
        <v>242</v>
      </c>
      <c r="Q8" s="209" t="s">
        <v>243</v>
      </c>
      <c r="R8" s="209" t="s">
        <v>62</v>
      </c>
      <c r="S8" s="209" t="s">
        <v>58</v>
      </c>
      <c r="T8" s="209" t="s">
        <v>65</v>
      </c>
      <c r="U8" s="209" t="s">
        <v>244</v>
      </c>
      <c r="V8" s="209" t="s">
        <v>67</v>
      </c>
      <c r="W8" s="209" t="s">
        <v>68</v>
      </c>
      <c r="X8" s="209" t="s">
        <v>69</v>
      </c>
    </row>
    <row r="9" customHeight="1" spans="1:24">
      <c r="A9" s="197">
        <v>1</v>
      </c>
      <c r="B9" s="197">
        <v>2</v>
      </c>
      <c r="C9" s="43">
        <v>3</v>
      </c>
      <c r="D9" s="197">
        <v>4</v>
      </c>
      <c r="E9" s="197">
        <v>5</v>
      </c>
      <c r="F9" s="197">
        <v>6</v>
      </c>
      <c r="G9" s="197">
        <v>7</v>
      </c>
      <c r="H9" s="197">
        <v>8</v>
      </c>
      <c r="I9" s="197">
        <v>9</v>
      </c>
      <c r="J9" s="197">
        <v>10</v>
      </c>
      <c r="K9" s="197">
        <v>11</v>
      </c>
      <c r="L9" s="197">
        <v>12</v>
      </c>
      <c r="M9" s="197">
        <v>13</v>
      </c>
      <c r="N9" s="197">
        <v>14</v>
      </c>
      <c r="O9" s="197">
        <v>15</v>
      </c>
      <c r="P9" s="197">
        <v>16</v>
      </c>
      <c r="Q9" s="197">
        <v>17</v>
      </c>
      <c r="R9" s="197">
        <v>18</v>
      </c>
      <c r="S9" s="197">
        <v>19</v>
      </c>
      <c r="T9" s="197">
        <v>20</v>
      </c>
      <c r="U9" s="197">
        <v>21</v>
      </c>
      <c r="V9" s="197">
        <v>22</v>
      </c>
      <c r="W9" s="197">
        <v>23</v>
      </c>
      <c r="X9" s="197">
        <v>24</v>
      </c>
    </row>
    <row r="10" customHeight="1" spans="1:24">
      <c r="A10" s="197" t="s">
        <v>71</v>
      </c>
      <c r="B10" s="197" t="s">
        <v>71</v>
      </c>
      <c r="C10" s="43" t="s">
        <v>246</v>
      </c>
      <c r="D10" s="197" t="s">
        <v>247</v>
      </c>
      <c r="E10" s="197" t="s">
        <v>137</v>
      </c>
      <c r="F10" s="197" t="s">
        <v>138</v>
      </c>
      <c r="G10" s="197" t="s">
        <v>248</v>
      </c>
      <c r="H10" s="197" t="s">
        <v>249</v>
      </c>
      <c r="I10" s="210">
        <v>124200</v>
      </c>
      <c r="J10" s="211">
        <v>124200</v>
      </c>
      <c r="K10" s="211"/>
      <c r="L10" s="211"/>
      <c r="M10" s="212">
        <v>124200</v>
      </c>
      <c r="N10" s="197"/>
      <c r="O10" s="197"/>
      <c r="P10" s="197"/>
      <c r="Q10" s="197"/>
      <c r="R10" s="197"/>
      <c r="S10" s="197"/>
      <c r="T10" s="197"/>
      <c r="U10" s="197"/>
      <c r="V10" s="197"/>
      <c r="W10" s="197"/>
      <c r="X10" s="197"/>
    </row>
    <row r="11" customHeight="1" spans="1:24">
      <c r="A11" s="197" t="s">
        <v>71</v>
      </c>
      <c r="B11" s="197" t="s">
        <v>71</v>
      </c>
      <c r="C11" s="43" t="s">
        <v>250</v>
      </c>
      <c r="D11" s="197" t="s">
        <v>251</v>
      </c>
      <c r="E11" s="197" t="s">
        <v>137</v>
      </c>
      <c r="F11" s="197" t="s">
        <v>138</v>
      </c>
      <c r="G11" s="197" t="s">
        <v>252</v>
      </c>
      <c r="H11" s="197" t="s">
        <v>253</v>
      </c>
      <c r="I11" s="213">
        <v>260000</v>
      </c>
      <c r="J11" s="214">
        <v>260000</v>
      </c>
      <c r="K11" s="214"/>
      <c r="L11" s="214"/>
      <c r="M11" s="215">
        <v>260000</v>
      </c>
      <c r="N11" s="197"/>
      <c r="O11" s="197"/>
      <c r="P11" s="197"/>
      <c r="Q11" s="197"/>
      <c r="R11" s="197"/>
      <c r="S11" s="197"/>
      <c r="T11" s="197"/>
      <c r="U11" s="197"/>
      <c r="V11" s="197"/>
      <c r="W11" s="197"/>
      <c r="X11" s="197"/>
    </row>
    <row r="12" customHeight="1" spans="1:24">
      <c r="A12" s="197" t="s">
        <v>71</v>
      </c>
      <c r="B12" s="197" t="s">
        <v>71</v>
      </c>
      <c r="C12" s="43" t="s">
        <v>250</v>
      </c>
      <c r="D12" s="197" t="s">
        <v>251</v>
      </c>
      <c r="E12" s="197" t="s">
        <v>137</v>
      </c>
      <c r="F12" s="197" t="s">
        <v>138</v>
      </c>
      <c r="G12" s="197" t="s">
        <v>252</v>
      </c>
      <c r="H12" s="197" t="s">
        <v>253</v>
      </c>
      <c r="I12" s="213">
        <v>347400</v>
      </c>
      <c r="J12" s="214">
        <v>347400</v>
      </c>
      <c r="K12" s="214"/>
      <c r="L12" s="214"/>
      <c r="M12" s="215">
        <v>347400</v>
      </c>
      <c r="N12" s="197"/>
      <c r="O12" s="197"/>
      <c r="P12" s="197"/>
      <c r="Q12" s="197"/>
      <c r="R12" s="197"/>
      <c r="S12" s="197"/>
      <c r="T12" s="197"/>
      <c r="U12" s="197"/>
      <c r="V12" s="197"/>
      <c r="W12" s="197"/>
      <c r="X12" s="197"/>
    </row>
    <row r="13" customHeight="1" spans="1:24">
      <c r="A13" s="197" t="s">
        <v>71</v>
      </c>
      <c r="B13" s="197" t="s">
        <v>71</v>
      </c>
      <c r="C13" s="43" t="s">
        <v>254</v>
      </c>
      <c r="D13" s="197" t="s">
        <v>255</v>
      </c>
      <c r="E13" s="197" t="s">
        <v>137</v>
      </c>
      <c r="F13" s="197" t="s">
        <v>138</v>
      </c>
      <c r="G13" s="197" t="s">
        <v>256</v>
      </c>
      <c r="H13" s="197" t="s">
        <v>257</v>
      </c>
      <c r="I13" s="213">
        <v>13150</v>
      </c>
      <c r="J13" s="214">
        <v>13150</v>
      </c>
      <c r="K13" s="214"/>
      <c r="L13" s="214"/>
      <c r="M13" s="215">
        <v>13150</v>
      </c>
      <c r="N13" s="197"/>
      <c r="O13" s="197"/>
      <c r="P13" s="197"/>
      <c r="Q13" s="197"/>
      <c r="R13" s="197"/>
      <c r="S13" s="197"/>
      <c r="T13" s="197"/>
      <c r="U13" s="197"/>
      <c r="V13" s="197"/>
      <c r="W13" s="197"/>
      <c r="X13" s="197"/>
    </row>
    <row r="14" customHeight="1" spans="1:24">
      <c r="A14" s="197" t="s">
        <v>71</v>
      </c>
      <c r="B14" s="197" t="s">
        <v>71</v>
      </c>
      <c r="C14" s="43" t="s">
        <v>254</v>
      </c>
      <c r="D14" s="197" t="s">
        <v>255</v>
      </c>
      <c r="E14" s="197" t="s">
        <v>137</v>
      </c>
      <c r="F14" s="197" t="s">
        <v>138</v>
      </c>
      <c r="G14" s="197" t="s">
        <v>256</v>
      </c>
      <c r="H14" s="197" t="s">
        <v>257</v>
      </c>
      <c r="I14" s="213">
        <v>20000</v>
      </c>
      <c r="J14" s="214">
        <v>20000</v>
      </c>
      <c r="K14" s="214"/>
      <c r="L14" s="214"/>
      <c r="M14" s="215">
        <v>20000</v>
      </c>
      <c r="N14" s="197"/>
      <c r="O14" s="197"/>
      <c r="P14" s="197"/>
      <c r="Q14" s="197"/>
      <c r="R14" s="197"/>
      <c r="S14" s="197"/>
      <c r="T14" s="197"/>
      <c r="U14" s="197"/>
      <c r="V14" s="197"/>
      <c r="W14" s="197"/>
      <c r="X14" s="197"/>
    </row>
    <row r="15" customHeight="1" spans="1:24">
      <c r="A15" s="197" t="s">
        <v>71</v>
      </c>
      <c r="B15" s="197" t="s">
        <v>71</v>
      </c>
      <c r="C15" s="43" t="s">
        <v>254</v>
      </c>
      <c r="D15" s="197" t="s">
        <v>255</v>
      </c>
      <c r="E15" s="197" t="s">
        <v>137</v>
      </c>
      <c r="F15" s="197" t="s">
        <v>138</v>
      </c>
      <c r="G15" s="197" t="s">
        <v>258</v>
      </c>
      <c r="H15" s="197" t="s">
        <v>259</v>
      </c>
      <c r="I15" s="213">
        <v>17249</v>
      </c>
      <c r="J15" s="214">
        <v>17249</v>
      </c>
      <c r="K15" s="214"/>
      <c r="L15" s="214"/>
      <c r="M15" s="215">
        <v>17249</v>
      </c>
      <c r="N15" s="197"/>
      <c r="O15" s="197"/>
      <c r="P15" s="197"/>
      <c r="Q15" s="197"/>
      <c r="R15" s="197"/>
      <c r="S15" s="197"/>
      <c r="T15" s="197"/>
      <c r="U15" s="197"/>
      <c r="V15" s="197"/>
      <c r="W15" s="197"/>
      <c r="X15" s="197"/>
    </row>
    <row r="16" customHeight="1" spans="1:24">
      <c r="A16" s="197" t="s">
        <v>71</v>
      </c>
      <c r="B16" s="197" t="s">
        <v>71</v>
      </c>
      <c r="C16" s="43" t="s">
        <v>254</v>
      </c>
      <c r="D16" s="197" t="s">
        <v>255</v>
      </c>
      <c r="E16" s="197" t="s">
        <v>137</v>
      </c>
      <c r="F16" s="197" t="s">
        <v>138</v>
      </c>
      <c r="G16" s="197" t="s">
        <v>258</v>
      </c>
      <c r="H16" s="197" t="s">
        <v>259</v>
      </c>
      <c r="I16" s="213">
        <v>5200</v>
      </c>
      <c r="J16" s="214">
        <v>5200</v>
      </c>
      <c r="K16" s="214"/>
      <c r="L16" s="214"/>
      <c r="M16" s="215">
        <v>5200</v>
      </c>
      <c r="N16" s="197"/>
      <c r="O16" s="197"/>
      <c r="P16" s="197"/>
      <c r="Q16" s="197"/>
      <c r="R16" s="197"/>
      <c r="S16" s="197"/>
      <c r="T16" s="197"/>
      <c r="U16" s="197"/>
      <c r="V16" s="197"/>
      <c r="W16" s="197"/>
      <c r="X16" s="197"/>
    </row>
    <row r="17" customHeight="1" spans="1:24">
      <c r="A17" s="197" t="s">
        <v>71</v>
      </c>
      <c r="B17" s="197" t="s">
        <v>71</v>
      </c>
      <c r="C17" s="43" t="s">
        <v>254</v>
      </c>
      <c r="D17" s="197" t="s">
        <v>255</v>
      </c>
      <c r="E17" s="197" t="s">
        <v>137</v>
      </c>
      <c r="F17" s="197" t="s">
        <v>138</v>
      </c>
      <c r="G17" s="197" t="s">
        <v>260</v>
      </c>
      <c r="H17" s="197" t="s">
        <v>261</v>
      </c>
      <c r="I17" s="213">
        <v>26649</v>
      </c>
      <c r="J17" s="214">
        <v>26649</v>
      </c>
      <c r="K17" s="214"/>
      <c r="L17" s="214"/>
      <c r="M17" s="215">
        <v>26649</v>
      </c>
      <c r="N17" s="197"/>
      <c r="O17" s="197"/>
      <c r="P17" s="197"/>
      <c r="Q17" s="197"/>
      <c r="R17" s="197"/>
      <c r="S17" s="197"/>
      <c r="T17" s="197"/>
      <c r="U17" s="197"/>
      <c r="V17" s="197"/>
      <c r="W17" s="197"/>
      <c r="X17" s="197"/>
    </row>
    <row r="18" customHeight="1" spans="1:24">
      <c r="A18" s="197" t="s">
        <v>71</v>
      </c>
      <c r="B18" s="197" t="s">
        <v>71</v>
      </c>
      <c r="C18" s="43" t="s">
        <v>254</v>
      </c>
      <c r="D18" s="197" t="s">
        <v>255</v>
      </c>
      <c r="E18" s="197" t="s">
        <v>137</v>
      </c>
      <c r="F18" s="197" t="s">
        <v>138</v>
      </c>
      <c r="G18" s="197" t="s">
        <v>262</v>
      </c>
      <c r="H18" s="197" t="s">
        <v>263</v>
      </c>
      <c r="I18" s="213">
        <v>12181</v>
      </c>
      <c r="J18" s="214">
        <v>12181</v>
      </c>
      <c r="K18" s="214"/>
      <c r="L18" s="214"/>
      <c r="M18" s="215">
        <v>12181</v>
      </c>
      <c r="N18" s="197"/>
      <c r="O18" s="197"/>
      <c r="P18" s="197"/>
      <c r="Q18" s="197"/>
      <c r="R18" s="197"/>
      <c r="S18" s="197"/>
      <c r="T18" s="197"/>
      <c r="U18" s="197"/>
      <c r="V18" s="197"/>
      <c r="W18" s="197"/>
      <c r="X18" s="197"/>
    </row>
    <row r="19" customHeight="1" spans="1:24">
      <c r="A19" s="197" t="s">
        <v>71</v>
      </c>
      <c r="B19" s="197" t="s">
        <v>71</v>
      </c>
      <c r="C19" s="43" t="s">
        <v>254</v>
      </c>
      <c r="D19" s="197" t="s">
        <v>255</v>
      </c>
      <c r="E19" s="197" t="s">
        <v>137</v>
      </c>
      <c r="F19" s="197" t="s">
        <v>138</v>
      </c>
      <c r="G19" s="197" t="s">
        <v>264</v>
      </c>
      <c r="H19" s="197" t="s">
        <v>265</v>
      </c>
      <c r="I19" s="213">
        <v>56400</v>
      </c>
      <c r="J19" s="214">
        <v>56400</v>
      </c>
      <c r="K19" s="214"/>
      <c r="L19" s="214"/>
      <c r="M19" s="215">
        <v>56400</v>
      </c>
      <c r="N19" s="197"/>
      <c r="O19" s="197"/>
      <c r="P19" s="197"/>
      <c r="Q19" s="197"/>
      <c r="R19" s="197"/>
      <c r="S19" s="197"/>
      <c r="T19" s="197"/>
      <c r="U19" s="197"/>
      <c r="V19" s="197"/>
      <c r="W19" s="197"/>
      <c r="X19" s="197"/>
    </row>
    <row r="20" customHeight="1" spans="1:24">
      <c r="A20" s="197" t="s">
        <v>71</v>
      </c>
      <c r="B20" s="197" t="s">
        <v>71</v>
      </c>
      <c r="C20" s="43" t="s">
        <v>254</v>
      </c>
      <c r="D20" s="197" t="s">
        <v>255</v>
      </c>
      <c r="E20" s="197" t="s">
        <v>137</v>
      </c>
      <c r="F20" s="197" t="s">
        <v>138</v>
      </c>
      <c r="G20" s="197" t="s">
        <v>266</v>
      </c>
      <c r="H20" s="197" t="s">
        <v>267</v>
      </c>
      <c r="I20" s="213">
        <v>20800</v>
      </c>
      <c r="J20" s="214">
        <v>20800</v>
      </c>
      <c r="K20" s="214"/>
      <c r="L20" s="214"/>
      <c r="M20" s="215">
        <v>20800</v>
      </c>
      <c r="N20" s="197"/>
      <c r="O20" s="197"/>
      <c r="P20" s="197"/>
      <c r="Q20" s="197"/>
      <c r="R20" s="197"/>
      <c r="S20" s="197"/>
      <c r="T20" s="197"/>
      <c r="U20" s="197"/>
      <c r="V20" s="197"/>
      <c r="W20" s="197"/>
      <c r="X20" s="197"/>
    </row>
    <row r="21" customHeight="1" spans="1:24">
      <c r="A21" s="197" t="s">
        <v>71</v>
      </c>
      <c r="B21" s="197" t="s">
        <v>71</v>
      </c>
      <c r="C21" s="43" t="s">
        <v>254</v>
      </c>
      <c r="D21" s="197" t="s">
        <v>255</v>
      </c>
      <c r="E21" s="197" t="s">
        <v>137</v>
      </c>
      <c r="F21" s="197" t="s">
        <v>138</v>
      </c>
      <c r="G21" s="197" t="s">
        <v>268</v>
      </c>
      <c r="H21" s="197" t="s">
        <v>269</v>
      </c>
      <c r="I21" s="213">
        <v>39000</v>
      </c>
      <c r="J21" s="214">
        <v>39000</v>
      </c>
      <c r="K21" s="214"/>
      <c r="L21" s="214"/>
      <c r="M21" s="215">
        <v>39000</v>
      </c>
      <c r="N21" s="197"/>
      <c r="O21" s="197"/>
      <c r="P21" s="197"/>
      <c r="Q21" s="197"/>
      <c r="R21" s="197"/>
      <c r="S21" s="197"/>
      <c r="T21" s="197"/>
      <c r="U21" s="197"/>
      <c r="V21" s="197"/>
      <c r="W21" s="197"/>
      <c r="X21" s="197"/>
    </row>
    <row r="22" customHeight="1" spans="1:24">
      <c r="A22" s="197" t="s">
        <v>71</v>
      </c>
      <c r="B22" s="197" t="s">
        <v>71</v>
      </c>
      <c r="C22" s="43" t="s">
        <v>254</v>
      </c>
      <c r="D22" s="197" t="s">
        <v>255</v>
      </c>
      <c r="E22" s="197" t="s">
        <v>137</v>
      </c>
      <c r="F22" s="197" t="s">
        <v>138</v>
      </c>
      <c r="G22" s="197" t="s">
        <v>248</v>
      </c>
      <c r="H22" s="197" t="s">
        <v>249</v>
      </c>
      <c r="I22" s="213">
        <v>12420</v>
      </c>
      <c r="J22" s="214">
        <v>12420</v>
      </c>
      <c r="K22" s="214"/>
      <c r="L22" s="214"/>
      <c r="M22" s="215">
        <v>12420</v>
      </c>
      <c r="N22" s="197"/>
      <c r="O22" s="197"/>
      <c r="P22" s="197"/>
      <c r="Q22" s="197"/>
      <c r="R22" s="197"/>
      <c r="S22" s="197"/>
      <c r="T22" s="197"/>
      <c r="U22" s="197"/>
      <c r="V22" s="197"/>
      <c r="W22" s="197"/>
      <c r="X22" s="197"/>
    </row>
    <row r="23" customHeight="1" spans="1:24">
      <c r="A23" s="197" t="s">
        <v>71</v>
      </c>
      <c r="B23" s="197" t="s">
        <v>71</v>
      </c>
      <c r="C23" s="43" t="s">
        <v>254</v>
      </c>
      <c r="D23" s="197" t="s">
        <v>255</v>
      </c>
      <c r="E23" s="197" t="s">
        <v>137</v>
      </c>
      <c r="F23" s="197" t="s">
        <v>138</v>
      </c>
      <c r="G23" s="197" t="s">
        <v>270</v>
      </c>
      <c r="H23" s="197" t="s">
        <v>271</v>
      </c>
      <c r="I23" s="213">
        <v>16000</v>
      </c>
      <c r="J23" s="214">
        <v>16000</v>
      </c>
      <c r="K23" s="214"/>
      <c r="L23" s="214"/>
      <c r="M23" s="215">
        <v>16000</v>
      </c>
      <c r="N23" s="197"/>
      <c r="O23" s="197"/>
      <c r="P23" s="197"/>
      <c r="Q23" s="197"/>
      <c r="R23" s="197"/>
      <c r="S23" s="197"/>
      <c r="T23" s="197"/>
      <c r="U23" s="197"/>
      <c r="V23" s="197"/>
      <c r="W23" s="197"/>
      <c r="X23" s="197"/>
    </row>
    <row r="24" customHeight="1" spans="1:24">
      <c r="A24" s="197" t="s">
        <v>71</v>
      </c>
      <c r="B24" s="197" t="s">
        <v>71</v>
      </c>
      <c r="C24" s="43" t="s">
        <v>254</v>
      </c>
      <c r="D24" s="197" t="s">
        <v>255</v>
      </c>
      <c r="E24" s="197" t="s">
        <v>137</v>
      </c>
      <c r="F24" s="197" t="s">
        <v>138</v>
      </c>
      <c r="G24" s="197" t="s">
        <v>272</v>
      </c>
      <c r="H24" s="197" t="s">
        <v>273</v>
      </c>
      <c r="I24" s="213">
        <v>4550</v>
      </c>
      <c r="J24" s="214">
        <v>4550</v>
      </c>
      <c r="K24" s="214"/>
      <c r="L24" s="214"/>
      <c r="M24" s="215">
        <v>4550</v>
      </c>
      <c r="N24" s="197"/>
      <c r="O24" s="197"/>
      <c r="P24" s="197"/>
      <c r="Q24" s="197"/>
      <c r="R24" s="197"/>
      <c r="S24" s="197"/>
      <c r="T24" s="197"/>
      <c r="U24" s="197"/>
      <c r="V24" s="197"/>
      <c r="W24" s="197"/>
      <c r="X24" s="197"/>
    </row>
    <row r="25" customHeight="1" spans="1:24">
      <c r="A25" s="197" t="s">
        <v>71</v>
      </c>
      <c r="B25" s="197" t="s">
        <v>71</v>
      </c>
      <c r="C25" s="43" t="s">
        <v>254</v>
      </c>
      <c r="D25" s="197" t="s">
        <v>255</v>
      </c>
      <c r="E25" s="197" t="s">
        <v>137</v>
      </c>
      <c r="F25" s="197" t="s">
        <v>138</v>
      </c>
      <c r="G25" s="197" t="s">
        <v>274</v>
      </c>
      <c r="H25" s="197" t="s">
        <v>275</v>
      </c>
      <c r="I25" s="213">
        <v>20800</v>
      </c>
      <c r="J25" s="214">
        <v>20800</v>
      </c>
      <c r="K25" s="214"/>
      <c r="L25" s="214"/>
      <c r="M25" s="215">
        <v>20800</v>
      </c>
      <c r="N25" s="197"/>
      <c r="O25" s="197"/>
      <c r="P25" s="197"/>
      <c r="Q25" s="197"/>
      <c r="R25" s="197"/>
      <c r="S25" s="197"/>
      <c r="T25" s="197"/>
      <c r="U25" s="197"/>
      <c r="V25" s="197"/>
      <c r="W25" s="197"/>
      <c r="X25" s="197"/>
    </row>
    <row r="26" customHeight="1" spans="1:24">
      <c r="A26" s="197" t="s">
        <v>71</v>
      </c>
      <c r="B26" s="197" t="s">
        <v>71</v>
      </c>
      <c r="C26" s="43" t="s">
        <v>254</v>
      </c>
      <c r="D26" s="197" t="s">
        <v>255</v>
      </c>
      <c r="E26" s="197" t="s">
        <v>137</v>
      </c>
      <c r="F26" s="197" t="s">
        <v>138</v>
      </c>
      <c r="G26" s="197" t="s">
        <v>256</v>
      </c>
      <c r="H26" s="197" t="s">
        <v>257</v>
      </c>
      <c r="I26" s="213">
        <v>127500</v>
      </c>
      <c r="J26" s="214">
        <v>127500</v>
      </c>
      <c r="K26" s="214"/>
      <c r="L26" s="214"/>
      <c r="M26" s="215">
        <v>127500</v>
      </c>
      <c r="N26" s="197"/>
      <c r="O26" s="197"/>
      <c r="P26" s="197"/>
      <c r="Q26" s="197"/>
      <c r="R26" s="197"/>
      <c r="S26" s="197"/>
      <c r="T26" s="197"/>
      <c r="U26" s="197"/>
      <c r="V26" s="197"/>
      <c r="W26" s="197"/>
      <c r="X26" s="197"/>
    </row>
    <row r="27" customHeight="1" spans="1:24">
      <c r="A27" s="197" t="s">
        <v>71</v>
      </c>
      <c r="B27" s="197" t="s">
        <v>71</v>
      </c>
      <c r="C27" s="43" t="s">
        <v>254</v>
      </c>
      <c r="D27" s="197" t="s">
        <v>255</v>
      </c>
      <c r="E27" s="197" t="s">
        <v>137</v>
      </c>
      <c r="F27" s="197" t="s">
        <v>138</v>
      </c>
      <c r="G27" s="197" t="s">
        <v>258</v>
      </c>
      <c r="H27" s="197" t="s">
        <v>259</v>
      </c>
      <c r="I27" s="213">
        <v>20000</v>
      </c>
      <c r="J27" s="214">
        <v>20000</v>
      </c>
      <c r="K27" s="214"/>
      <c r="L27" s="214"/>
      <c r="M27" s="215">
        <v>20000</v>
      </c>
      <c r="N27" s="197"/>
      <c r="O27" s="197"/>
      <c r="P27" s="197"/>
      <c r="Q27" s="197"/>
      <c r="R27" s="197"/>
      <c r="S27" s="197"/>
      <c r="T27" s="197"/>
      <c r="U27" s="197"/>
      <c r="V27" s="197"/>
      <c r="W27" s="197"/>
      <c r="X27" s="197"/>
    </row>
    <row r="28" customHeight="1" spans="1:24">
      <c r="A28" s="197" t="s">
        <v>71</v>
      </c>
      <c r="B28" s="197" t="s">
        <v>71</v>
      </c>
      <c r="C28" s="43" t="s">
        <v>254</v>
      </c>
      <c r="D28" s="197" t="s">
        <v>255</v>
      </c>
      <c r="E28" s="197" t="s">
        <v>137</v>
      </c>
      <c r="F28" s="197" t="s">
        <v>138</v>
      </c>
      <c r="G28" s="197" t="s">
        <v>262</v>
      </c>
      <c r="H28" s="197" t="s">
        <v>263</v>
      </c>
      <c r="I28" s="213">
        <v>46850</v>
      </c>
      <c r="J28" s="214">
        <v>46850</v>
      </c>
      <c r="K28" s="214"/>
      <c r="L28" s="214"/>
      <c r="M28" s="215">
        <v>46850</v>
      </c>
      <c r="N28" s="197"/>
      <c r="O28" s="197"/>
      <c r="P28" s="197"/>
      <c r="Q28" s="197"/>
      <c r="R28" s="197"/>
      <c r="S28" s="197"/>
      <c r="T28" s="197"/>
      <c r="U28" s="197"/>
      <c r="V28" s="197"/>
      <c r="W28" s="197"/>
      <c r="X28" s="197"/>
    </row>
    <row r="29" customHeight="1" spans="1:24">
      <c r="A29" s="197" t="s">
        <v>71</v>
      </c>
      <c r="B29" s="197" t="s">
        <v>71</v>
      </c>
      <c r="C29" s="43" t="s">
        <v>254</v>
      </c>
      <c r="D29" s="197" t="s">
        <v>255</v>
      </c>
      <c r="E29" s="197" t="s">
        <v>137</v>
      </c>
      <c r="F29" s="197" t="s">
        <v>138</v>
      </c>
      <c r="G29" s="197" t="s">
        <v>266</v>
      </c>
      <c r="H29" s="197" t="s">
        <v>267</v>
      </c>
      <c r="I29" s="213">
        <v>80000</v>
      </c>
      <c r="J29" s="214">
        <v>80000</v>
      </c>
      <c r="K29" s="214"/>
      <c r="L29" s="214"/>
      <c r="M29" s="215">
        <v>80000</v>
      </c>
      <c r="N29" s="197"/>
      <c r="O29" s="197"/>
      <c r="P29" s="197"/>
      <c r="Q29" s="197"/>
      <c r="R29" s="197"/>
      <c r="S29" s="197"/>
      <c r="T29" s="197"/>
      <c r="U29" s="197"/>
      <c r="V29" s="197"/>
      <c r="W29" s="197"/>
      <c r="X29" s="197"/>
    </row>
    <row r="30" customHeight="1" spans="1:24">
      <c r="A30" s="197" t="s">
        <v>71</v>
      </c>
      <c r="B30" s="197" t="s">
        <v>71</v>
      </c>
      <c r="C30" s="43" t="s">
        <v>254</v>
      </c>
      <c r="D30" s="197" t="s">
        <v>255</v>
      </c>
      <c r="E30" s="197" t="s">
        <v>137</v>
      </c>
      <c r="F30" s="197" t="s">
        <v>138</v>
      </c>
      <c r="G30" s="197" t="s">
        <v>274</v>
      </c>
      <c r="H30" s="197" t="s">
        <v>275</v>
      </c>
      <c r="I30" s="213">
        <v>80000</v>
      </c>
      <c r="J30" s="214">
        <v>80000</v>
      </c>
      <c r="K30" s="214"/>
      <c r="L30" s="214"/>
      <c r="M30" s="215">
        <v>80000</v>
      </c>
      <c r="N30" s="197"/>
      <c r="O30" s="197"/>
      <c r="P30" s="197"/>
      <c r="Q30" s="197"/>
      <c r="R30" s="197"/>
      <c r="S30" s="197"/>
      <c r="T30" s="197"/>
      <c r="U30" s="197"/>
      <c r="V30" s="197"/>
      <c r="W30" s="197"/>
      <c r="X30" s="197"/>
    </row>
    <row r="31" customHeight="1" spans="1:24">
      <c r="A31" s="197" t="s">
        <v>71</v>
      </c>
      <c r="B31" s="197" t="s">
        <v>71</v>
      </c>
      <c r="C31" s="43" t="s">
        <v>254</v>
      </c>
      <c r="D31" s="197" t="s">
        <v>255</v>
      </c>
      <c r="E31" s="197" t="s">
        <v>137</v>
      </c>
      <c r="F31" s="197" t="s">
        <v>138</v>
      </c>
      <c r="G31" s="197" t="s">
        <v>272</v>
      </c>
      <c r="H31" s="197" t="s">
        <v>273</v>
      </c>
      <c r="I31" s="213">
        <v>17500</v>
      </c>
      <c r="J31" s="214">
        <v>17500</v>
      </c>
      <c r="K31" s="214"/>
      <c r="L31" s="214"/>
      <c r="M31" s="215">
        <v>17500</v>
      </c>
      <c r="N31" s="197"/>
      <c r="O31" s="197"/>
      <c r="P31" s="197"/>
      <c r="Q31" s="197"/>
      <c r="R31" s="197"/>
      <c r="S31" s="197"/>
      <c r="T31" s="197"/>
      <c r="U31" s="197"/>
      <c r="V31" s="197"/>
      <c r="W31" s="197"/>
      <c r="X31" s="197"/>
    </row>
    <row r="32" customHeight="1" spans="1:24">
      <c r="A32" s="197" t="s">
        <v>71</v>
      </c>
      <c r="B32" s="197" t="s">
        <v>71</v>
      </c>
      <c r="C32" s="43" t="s">
        <v>254</v>
      </c>
      <c r="D32" s="197" t="s">
        <v>255</v>
      </c>
      <c r="E32" s="197" t="s">
        <v>137</v>
      </c>
      <c r="F32" s="197" t="s">
        <v>138</v>
      </c>
      <c r="G32" s="197" t="s">
        <v>268</v>
      </c>
      <c r="H32" s="197" t="s">
        <v>269</v>
      </c>
      <c r="I32" s="213">
        <v>150000</v>
      </c>
      <c r="J32" s="214">
        <v>150000</v>
      </c>
      <c r="K32" s="214"/>
      <c r="L32" s="214"/>
      <c r="M32" s="215">
        <v>150000</v>
      </c>
      <c r="N32" s="197"/>
      <c r="O32" s="197"/>
      <c r="P32" s="197"/>
      <c r="Q32" s="197"/>
      <c r="R32" s="197"/>
      <c r="S32" s="197"/>
      <c r="T32" s="197"/>
      <c r="U32" s="197"/>
      <c r="V32" s="197"/>
      <c r="W32" s="197"/>
      <c r="X32" s="197"/>
    </row>
    <row r="33" customHeight="1" spans="1:24">
      <c r="A33" s="197" t="s">
        <v>71</v>
      </c>
      <c r="B33" s="197" t="s">
        <v>71</v>
      </c>
      <c r="C33" s="43" t="s">
        <v>276</v>
      </c>
      <c r="D33" s="197" t="s">
        <v>277</v>
      </c>
      <c r="E33" s="197" t="s">
        <v>137</v>
      </c>
      <c r="F33" s="197" t="s">
        <v>138</v>
      </c>
      <c r="G33" s="197" t="s">
        <v>278</v>
      </c>
      <c r="H33" s="197" t="s">
        <v>279</v>
      </c>
      <c r="I33" s="213">
        <v>2011992</v>
      </c>
      <c r="J33" s="214">
        <v>2011992</v>
      </c>
      <c r="K33" s="214"/>
      <c r="L33" s="214"/>
      <c r="M33" s="215">
        <v>2011992</v>
      </c>
      <c r="N33" s="197"/>
      <c r="O33" s="197"/>
      <c r="P33" s="197"/>
      <c r="Q33" s="197"/>
      <c r="R33" s="197"/>
      <c r="S33" s="197"/>
      <c r="T33" s="197"/>
      <c r="U33" s="197"/>
      <c r="V33" s="197"/>
      <c r="W33" s="197"/>
      <c r="X33" s="197"/>
    </row>
    <row r="34" customHeight="1" spans="1:24">
      <c r="A34" s="197" t="s">
        <v>71</v>
      </c>
      <c r="B34" s="197" t="s">
        <v>71</v>
      </c>
      <c r="C34" s="43" t="s">
        <v>276</v>
      </c>
      <c r="D34" s="197" t="s">
        <v>277</v>
      </c>
      <c r="E34" s="197" t="s">
        <v>137</v>
      </c>
      <c r="F34" s="197" t="s">
        <v>138</v>
      </c>
      <c r="G34" s="197" t="s">
        <v>280</v>
      </c>
      <c r="H34" s="197" t="s">
        <v>281</v>
      </c>
      <c r="I34" s="213">
        <v>967596</v>
      </c>
      <c r="J34" s="214">
        <v>967596</v>
      </c>
      <c r="K34" s="214"/>
      <c r="L34" s="214"/>
      <c r="M34" s="215">
        <v>967596</v>
      </c>
      <c r="N34" s="197"/>
      <c r="O34" s="197"/>
      <c r="P34" s="197"/>
      <c r="Q34" s="197"/>
      <c r="R34" s="197"/>
      <c r="S34" s="197"/>
      <c r="T34" s="197"/>
      <c r="U34" s="197"/>
      <c r="V34" s="197"/>
      <c r="W34" s="197"/>
      <c r="X34" s="197"/>
    </row>
    <row r="35" customHeight="1" spans="1:24">
      <c r="A35" s="197" t="s">
        <v>71</v>
      </c>
      <c r="B35" s="197" t="s">
        <v>71</v>
      </c>
      <c r="C35" s="43" t="s">
        <v>276</v>
      </c>
      <c r="D35" s="197" t="s">
        <v>277</v>
      </c>
      <c r="E35" s="197" t="s">
        <v>137</v>
      </c>
      <c r="F35" s="197" t="s">
        <v>138</v>
      </c>
      <c r="G35" s="197" t="s">
        <v>252</v>
      </c>
      <c r="H35" s="197" t="s">
        <v>253</v>
      </c>
      <c r="I35" s="213">
        <v>167666</v>
      </c>
      <c r="J35" s="214">
        <v>167666</v>
      </c>
      <c r="K35" s="214"/>
      <c r="L35" s="214"/>
      <c r="M35" s="215">
        <v>167666</v>
      </c>
      <c r="N35" s="197"/>
      <c r="O35" s="197"/>
      <c r="P35" s="197"/>
      <c r="Q35" s="197"/>
      <c r="R35" s="197"/>
      <c r="S35" s="197"/>
      <c r="T35" s="197"/>
      <c r="U35" s="197"/>
      <c r="V35" s="197"/>
      <c r="W35" s="197"/>
      <c r="X35" s="197"/>
    </row>
    <row r="36" customHeight="1" spans="1:24">
      <c r="A36" s="197" t="s">
        <v>71</v>
      </c>
      <c r="B36" s="197" t="s">
        <v>71</v>
      </c>
      <c r="C36" s="43" t="s">
        <v>276</v>
      </c>
      <c r="D36" s="197" t="s">
        <v>277</v>
      </c>
      <c r="E36" s="197" t="s">
        <v>137</v>
      </c>
      <c r="F36" s="197" t="s">
        <v>138</v>
      </c>
      <c r="G36" s="197" t="s">
        <v>282</v>
      </c>
      <c r="H36" s="197" t="s">
        <v>283</v>
      </c>
      <c r="I36" s="213">
        <v>922260</v>
      </c>
      <c r="J36" s="214">
        <v>922260</v>
      </c>
      <c r="K36" s="214"/>
      <c r="L36" s="214"/>
      <c r="M36" s="215">
        <v>922260</v>
      </c>
      <c r="N36" s="197"/>
      <c r="O36" s="197"/>
      <c r="P36" s="197"/>
      <c r="Q36" s="197"/>
      <c r="R36" s="197"/>
      <c r="S36" s="197"/>
      <c r="T36" s="197"/>
      <c r="U36" s="197"/>
      <c r="V36" s="197"/>
      <c r="W36" s="197"/>
      <c r="X36" s="197"/>
    </row>
    <row r="37" customHeight="1" spans="1:24">
      <c r="A37" s="197" t="s">
        <v>71</v>
      </c>
      <c r="B37" s="197" t="s">
        <v>71</v>
      </c>
      <c r="C37" s="43" t="s">
        <v>276</v>
      </c>
      <c r="D37" s="197" t="s">
        <v>277</v>
      </c>
      <c r="E37" s="197" t="s">
        <v>137</v>
      </c>
      <c r="F37" s="197" t="s">
        <v>138</v>
      </c>
      <c r="G37" s="197" t="s">
        <v>282</v>
      </c>
      <c r="H37" s="197" t="s">
        <v>283</v>
      </c>
      <c r="I37" s="213">
        <v>494940</v>
      </c>
      <c r="J37" s="214">
        <v>494940</v>
      </c>
      <c r="K37" s="214"/>
      <c r="L37" s="214"/>
      <c r="M37" s="215">
        <v>494940</v>
      </c>
      <c r="N37" s="197"/>
      <c r="O37" s="197"/>
      <c r="P37" s="197"/>
      <c r="Q37" s="197"/>
      <c r="R37" s="197"/>
      <c r="S37" s="197"/>
      <c r="T37" s="197"/>
      <c r="U37" s="197"/>
      <c r="V37" s="197"/>
      <c r="W37" s="197"/>
      <c r="X37" s="197"/>
    </row>
    <row r="38" customHeight="1" spans="1:24">
      <c r="A38" s="197" t="s">
        <v>71</v>
      </c>
      <c r="B38" s="197" t="s">
        <v>71</v>
      </c>
      <c r="C38" s="43" t="s">
        <v>284</v>
      </c>
      <c r="D38" s="197" t="s">
        <v>285</v>
      </c>
      <c r="E38" s="197" t="s">
        <v>137</v>
      </c>
      <c r="F38" s="197" t="s">
        <v>138</v>
      </c>
      <c r="G38" s="197" t="s">
        <v>256</v>
      </c>
      <c r="H38" s="197" t="s">
        <v>257</v>
      </c>
      <c r="I38" s="213">
        <v>31200</v>
      </c>
      <c r="J38" s="214">
        <v>31200</v>
      </c>
      <c r="K38" s="214"/>
      <c r="L38" s="214"/>
      <c r="M38" s="215">
        <v>31200</v>
      </c>
      <c r="N38" s="197"/>
      <c r="O38" s="197"/>
      <c r="P38" s="197"/>
      <c r="Q38" s="197"/>
      <c r="R38" s="197"/>
      <c r="S38" s="197"/>
      <c r="T38" s="197"/>
      <c r="U38" s="197"/>
      <c r="V38" s="197"/>
      <c r="W38" s="197"/>
      <c r="X38" s="197"/>
    </row>
    <row r="39" customHeight="1" spans="1:24">
      <c r="A39" s="197" t="s">
        <v>71</v>
      </c>
      <c r="B39" s="197" t="s">
        <v>71</v>
      </c>
      <c r="C39" s="43" t="s">
        <v>286</v>
      </c>
      <c r="D39" s="197" t="s">
        <v>287</v>
      </c>
      <c r="E39" s="197" t="s">
        <v>137</v>
      </c>
      <c r="F39" s="197" t="s">
        <v>138</v>
      </c>
      <c r="G39" s="197" t="s">
        <v>268</v>
      </c>
      <c r="H39" s="197" t="s">
        <v>269</v>
      </c>
      <c r="I39" s="213">
        <v>124800</v>
      </c>
      <c r="J39" s="214">
        <v>124800</v>
      </c>
      <c r="K39" s="214"/>
      <c r="L39" s="214"/>
      <c r="M39" s="215">
        <v>124800</v>
      </c>
      <c r="N39" s="197"/>
      <c r="O39" s="197"/>
      <c r="P39" s="197"/>
      <c r="Q39" s="197"/>
      <c r="R39" s="197"/>
      <c r="S39" s="197"/>
      <c r="T39" s="197"/>
      <c r="U39" s="197"/>
      <c r="V39" s="197"/>
      <c r="W39" s="197"/>
      <c r="X39" s="197"/>
    </row>
    <row r="40" customHeight="1" spans="1:24">
      <c r="A40" s="197" t="s">
        <v>71</v>
      </c>
      <c r="B40" s="197" t="s">
        <v>71</v>
      </c>
      <c r="C40" s="43" t="s">
        <v>288</v>
      </c>
      <c r="D40" s="197" t="s">
        <v>289</v>
      </c>
      <c r="E40" s="197" t="s">
        <v>109</v>
      </c>
      <c r="F40" s="197" t="s">
        <v>110</v>
      </c>
      <c r="G40" s="197" t="s">
        <v>290</v>
      </c>
      <c r="H40" s="197" t="s">
        <v>291</v>
      </c>
      <c r="I40" s="213">
        <v>105184.32</v>
      </c>
      <c r="J40" s="214">
        <v>105184.32</v>
      </c>
      <c r="K40" s="214"/>
      <c r="L40" s="214"/>
      <c r="M40" s="215">
        <v>105184.32</v>
      </c>
      <c r="N40" s="197"/>
      <c r="O40" s="197"/>
      <c r="P40" s="197"/>
      <c r="Q40" s="197"/>
      <c r="R40" s="197"/>
      <c r="S40" s="197"/>
      <c r="T40" s="197"/>
      <c r="U40" s="197"/>
      <c r="V40" s="197"/>
      <c r="W40" s="197"/>
      <c r="X40" s="197"/>
    </row>
    <row r="41" customHeight="1" spans="1:24">
      <c r="A41" s="197" t="s">
        <v>71</v>
      </c>
      <c r="B41" s="197" t="s">
        <v>71</v>
      </c>
      <c r="C41" s="43" t="s">
        <v>292</v>
      </c>
      <c r="D41" s="197" t="s">
        <v>293</v>
      </c>
      <c r="E41" s="197" t="s">
        <v>137</v>
      </c>
      <c r="F41" s="197" t="s">
        <v>138</v>
      </c>
      <c r="G41" s="197" t="s">
        <v>294</v>
      </c>
      <c r="H41" s="197" t="s">
        <v>295</v>
      </c>
      <c r="I41" s="213">
        <v>194712</v>
      </c>
      <c r="J41" s="214">
        <v>194712</v>
      </c>
      <c r="K41" s="214"/>
      <c r="L41" s="214"/>
      <c r="M41" s="215">
        <v>194712</v>
      </c>
      <c r="N41" s="197"/>
      <c r="O41" s="197"/>
      <c r="P41" s="197"/>
      <c r="Q41" s="197"/>
      <c r="R41" s="197"/>
      <c r="S41" s="197"/>
      <c r="T41" s="197"/>
      <c r="U41" s="197"/>
      <c r="V41" s="197"/>
      <c r="W41" s="197"/>
      <c r="X41" s="197"/>
    </row>
    <row r="42" customHeight="1" spans="1:24">
      <c r="A42" s="197" t="s">
        <v>71</v>
      </c>
      <c r="B42" s="197" t="s">
        <v>71</v>
      </c>
      <c r="C42" s="43" t="s">
        <v>292</v>
      </c>
      <c r="D42" s="197" t="s">
        <v>293</v>
      </c>
      <c r="E42" s="197" t="s">
        <v>137</v>
      </c>
      <c r="F42" s="197" t="s">
        <v>138</v>
      </c>
      <c r="G42" s="197" t="s">
        <v>294</v>
      </c>
      <c r="H42" s="197" t="s">
        <v>295</v>
      </c>
      <c r="I42" s="213">
        <v>760836</v>
      </c>
      <c r="J42" s="214">
        <v>760836</v>
      </c>
      <c r="K42" s="214"/>
      <c r="L42" s="214"/>
      <c r="M42" s="215">
        <v>760836</v>
      </c>
      <c r="N42" s="197"/>
      <c r="O42" s="197"/>
      <c r="P42" s="197"/>
      <c r="Q42" s="197"/>
      <c r="R42" s="197"/>
      <c r="S42" s="197"/>
      <c r="T42" s="197"/>
      <c r="U42" s="197"/>
      <c r="V42" s="197"/>
      <c r="W42" s="197"/>
      <c r="X42" s="197"/>
    </row>
    <row r="43" customHeight="1" spans="1:24">
      <c r="A43" s="197" t="s">
        <v>71</v>
      </c>
      <c r="B43" s="197" t="s">
        <v>71</v>
      </c>
      <c r="C43" s="43" t="s">
        <v>296</v>
      </c>
      <c r="D43" s="197" t="s">
        <v>297</v>
      </c>
      <c r="E43" s="197" t="s">
        <v>103</v>
      </c>
      <c r="F43" s="197" t="s">
        <v>104</v>
      </c>
      <c r="G43" s="197" t="s">
        <v>298</v>
      </c>
      <c r="H43" s="197" t="s">
        <v>299</v>
      </c>
      <c r="I43" s="213">
        <v>1274805</v>
      </c>
      <c r="J43" s="214">
        <v>1274805</v>
      </c>
      <c r="K43" s="214"/>
      <c r="L43" s="214"/>
      <c r="M43" s="215">
        <v>1274805</v>
      </c>
      <c r="N43" s="197"/>
      <c r="O43" s="197"/>
      <c r="P43" s="197"/>
      <c r="Q43" s="197"/>
      <c r="R43" s="197"/>
      <c r="S43" s="197"/>
      <c r="T43" s="197"/>
      <c r="U43" s="197"/>
      <c r="V43" s="197"/>
      <c r="W43" s="197"/>
      <c r="X43" s="197"/>
    </row>
    <row r="44" customHeight="1" spans="1:24">
      <c r="A44" s="197" t="s">
        <v>71</v>
      </c>
      <c r="B44" s="197" t="s">
        <v>71</v>
      </c>
      <c r="C44" s="43" t="s">
        <v>296</v>
      </c>
      <c r="D44" s="197" t="s">
        <v>297</v>
      </c>
      <c r="E44" s="197" t="s">
        <v>115</v>
      </c>
      <c r="F44" s="197" t="s">
        <v>116</v>
      </c>
      <c r="G44" s="197" t="s">
        <v>300</v>
      </c>
      <c r="H44" s="197" t="s">
        <v>301</v>
      </c>
      <c r="I44" s="213">
        <v>113191</v>
      </c>
      <c r="J44" s="214">
        <v>113191</v>
      </c>
      <c r="K44" s="214"/>
      <c r="L44" s="214"/>
      <c r="M44" s="215">
        <v>113191</v>
      </c>
      <c r="N44" s="197"/>
      <c r="O44" s="197"/>
      <c r="P44" s="197"/>
      <c r="Q44" s="197"/>
      <c r="R44" s="197"/>
      <c r="S44" s="197"/>
      <c r="T44" s="197"/>
      <c r="U44" s="197"/>
      <c r="V44" s="197"/>
      <c r="W44" s="197"/>
      <c r="X44" s="197"/>
    </row>
    <row r="45" customHeight="1" spans="1:24">
      <c r="A45" s="197" t="s">
        <v>71</v>
      </c>
      <c r="B45" s="197" t="s">
        <v>71</v>
      </c>
      <c r="C45" s="43" t="s">
        <v>296</v>
      </c>
      <c r="D45" s="197" t="s">
        <v>297</v>
      </c>
      <c r="E45" s="197" t="s">
        <v>119</v>
      </c>
      <c r="F45" s="197" t="s">
        <v>120</v>
      </c>
      <c r="G45" s="197" t="s">
        <v>302</v>
      </c>
      <c r="H45" s="197" t="s">
        <v>303</v>
      </c>
      <c r="I45" s="213">
        <v>571205</v>
      </c>
      <c r="J45" s="214">
        <v>571205</v>
      </c>
      <c r="K45" s="214"/>
      <c r="L45" s="214"/>
      <c r="M45" s="215">
        <v>571205</v>
      </c>
      <c r="N45" s="197"/>
      <c r="O45" s="197"/>
      <c r="P45" s="197"/>
      <c r="Q45" s="197"/>
      <c r="R45" s="197"/>
      <c r="S45" s="197"/>
      <c r="T45" s="197"/>
      <c r="U45" s="197"/>
      <c r="V45" s="197"/>
      <c r="W45" s="197"/>
      <c r="X45" s="197"/>
    </row>
    <row r="46" customHeight="1" spans="1:24">
      <c r="A46" s="197" t="s">
        <v>71</v>
      </c>
      <c r="B46" s="197" t="s">
        <v>71</v>
      </c>
      <c r="C46" s="43" t="s">
        <v>296</v>
      </c>
      <c r="D46" s="197" t="s">
        <v>297</v>
      </c>
      <c r="E46" s="197" t="s">
        <v>121</v>
      </c>
      <c r="F46" s="197" t="s">
        <v>122</v>
      </c>
      <c r="G46" s="197" t="s">
        <v>304</v>
      </c>
      <c r="H46" s="197" t="s">
        <v>305</v>
      </c>
      <c r="I46" s="213">
        <v>54855</v>
      </c>
      <c r="J46" s="214">
        <v>54855</v>
      </c>
      <c r="K46" s="214"/>
      <c r="L46" s="214"/>
      <c r="M46" s="215">
        <v>54855</v>
      </c>
      <c r="N46" s="197"/>
      <c r="O46" s="197"/>
      <c r="P46" s="197"/>
      <c r="Q46" s="197"/>
      <c r="R46" s="197"/>
      <c r="S46" s="197"/>
      <c r="T46" s="197"/>
      <c r="U46" s="197"/>
      <c r="V46" s="197"/>
      <c r="W46" s="197"/>
      <c r="X46" s="197"/>
    </row>
    <row r="47" customHeight="1" spans="1:24">
      <c r="A47" s="197" t="s">
        <v>71</v>
      </c>
      <c r="B47" s="197" t="s">
        <v>71</v>
      </c>
      <c r="C47" s="43" t="s">
        <v>296</v>
      </c>
      <c r="D47" s="197" t="s">
        <v>297</v>
      </c>
      <c r="E47" s="197" t="s">
        <v>121</v>
      </c>
      <c r="F47" s="197" t="s">
        <v>122</v>
      </c>
      <c r="G47" s="197" t="s">
        <v>304</v>
      </c>
      <c r="H47" s="197" t="s">
        <v>305</v>
      </c>
      <c r="I47" s="213">
        <v>12259.56</v>
      </c>
      <c r="J47" s="214">
        <v>12259.56</v>
      </c>
      <c r="K47" s="214"/>
      <c r="L47" s="214"/>
      <c r="M47" s="215">
        <v>12259.56</v>
      </c>
      <c r="N47" s="197"/>
      <c r="O47" s="197"/>
      <c r="P47" s="197"/>
      <c r="Q47" s="197"/>
      <c r="R47" s="197"/>
      <c r="S47" s="197"/>
      <c r="T47" s="197"/>
      <c r="U47" s="197"/>
      <c r="V47" s="197"/>
      <c r="W47" s="197"/>
      <c r="X47" s="197"/>
    </row>
    <row r="48" customHeight="1" spans="1:24">
      <c r="A48" s="197" t="s">
        <v>71</v>
      </c>
      <c r="B48" s="197" t="s">
        <v>71</v>
      </c>
      <c r="C48" s="43" t="s">
        <v>296</v>
      </c>
      <c r="D48" s="197" t="s">
        <v>297</v>
      </c>
      <c r="E48" s="197" t="s">
        <v>137</v>
      </c>
      <c r="F48" s="197" t="s">
        <v>138</v>
      </c>
      <c r="G48" s="197" t="s">
        <v>304</v>
      </c>
      <c r="H48" s="197" t="s">
        <v>305</v>
      </c>
      <c r="I48" s="213">
        <v>19598.28</v>
      </c>
      <c r="J48" s="214">
        <v>19598.28</v>
      </c>
      <c r="K48" s="214"/>
      <c r="L48" s="214"/>
      <c r="M48" s="215">
        <v>19598.28</v>
      </c>
      <c r="N48" s="197"/>
      <c r="O48" s="197"/>
      <c r="P48" s="197"/>
      <c r="Q48" s="197"/>
      <c r="R48" s="197"/>
      <c r="S48" s="197"/>
      <c r="T48" s="197"/>
      <c r="U48" s="197"/>
      <c r="V48" s="197"/>
      <c r="W48" s="197"/>
      <c r="X48" s="197"/>
    </row>
    <row r="49" customHeight="1" spans="1:24">
      <c r="A49" s="197" t="s">
        <v>71</v>
      </c>
      <c r="B49" s="197" t="s">
        <v>71</v>
      </c>
      <c r="C49" s="43" t="s">
        <v>296</v>
      </c>
      <c r="D49" s="197" t="s">
        <v>297</v>
      </c>
      <c r="E49" s="197" t="s">
        <v>117</v>
      </c>
      <c r="F49" s="197" t="s">
        <v>118</v>
      </c>
      <c r="G49" s="197" t="s">
        <v>300</v>
      </c>
      <c r="H49" s="197" t="s">
        <v>301</v>
      </c>
      <c r="I49" s="213">
        <v>435350</v>
      </c>
      <c r="J49" s="214">
        <v>435350</v>
      </c>
      <c r="K49" s="214"/>
      <c r="L49" s="214"/>
      <c r="M49" s="215">
        <v>435350</v>
      </c>
      <c r="N49" s="197"/>
      <c r="O49" s="197"/>
      <c r="P49" s="197"/>
      <c r="Q49" s="197"/>
      <c r="R49" s="197"/>
      <c r="S49" s="197"/>
      <c r="T49" s="197"/>
      <c r="U49" s="197"/>
      <c r="V49" s="197"/>
      <c r="W49" s="197"/>
      <c r="X49" s="197"/>
    </row>
    <row r="50" customHeight="1" spans="1:24">
      <c r="A50" s="197" t="s">
        <v>71</v>
      </c>
      <c r="B50" s="197" t="s">
        <v>71</v>
      </c>
      <c r="C50" s="43" t="s">
        <v>306</v>
      </c>
      <c r="D50" s="197" t="s">
        <v>307</v>
      </c>
      <c r="E50" s="197" t="s">
        <v>137</v>
      </c>
      <c r="F50" s="197" t="s">
        <v>138</v>
      </c>
      <c r="G50" s="197" t="s">
        <v>278</v>
      </c>
      <c r="H50" s="197" t="s">
        <v>279</v>
      </c>
      <c r="I50" s="213">
        <v>662052</v>
      </c>
      <c r="J50" s="214">
        <v>662052</v>
      </c>
      <c r="K50" s="214"/>
      <c r="L50" s="214"/>
      <c r="M50" s="215">
        <v>662052</v>
      </c>
      <c r="N50" s="197"/>
      <c r="O50" s="197"/>
      <c r="P50" s="197"/>
      <c r="Q50" s="197"/>
      <c r="R50" s="197"/>
      <c r="S50" s="197"/>
      <c r="T50" s="197"/>
      <c r="U50" s="197"/>
      <c r="V50" s="197"/>
      <c r="W50" s="197"/>
      <c r="X50" s="197"/>
    </row>
    <row r="51" customHeight="1" spans="1:24">
      <c r="A51" s="197" t="s">
        <v>71</v>
      </c>
      <c r="B51" s="197" t="s">
        <v>71</v>
      </c>
      <c r="C51" s="43" t="s">
        <v>306</v>
      </c>
      <c r="D51" s="197" t="s">
        <v>307</v>
      </c>
      <c r="E51" s="197" t="s">
        <v>137</v>
      </c>
      <c r="F51" s="197" t="s">
        <v>138</v>
      </c>
      <c r="G51" s="197" t="s">
        <v>280</v>
      </c>
      <c r="H51" s="197" t="s">
        <v>281</v>
      </c>
      <c r="I51" s="213">
        <v>688404</v>
      </c>
      <c r="J51" s="214">
        <v>688404</v>
      </c>
      <c r="K51" s="214"/>
      <c r="L51" s="214"/>
      <c r="M51" s="215">
        <v>688404</v>
      </c>
      <c r="N51" s="197"/>
      <c r="O51" s="197"/>
      <c r="P51" s="197"/>
      <c r="Q51" s="197"/>
      <c r="R51" s="197"/>
      <c r="S51" s="197"/>
      <c r="T51" s="197"/>
      <c r="U51" s="197"/>
      <c r="V51" s="197"/>
      <c r="W51" s="197"/>
      <c r="X51" s="197"/>
    </row>
    <row r="52" customHeight="1" spans="1:24">
      <c r="A52" s="197" t="s">
        <v>71</v>
      </c>
      <c r="B52" s="197" t="s">
        <v>71</v>
      </c>
      <c r="C52" s="43" t="s">
        <v>306</v>
      </c>
      <c r="D52" s="197" t="s">
        <v>307</v>
      </c>
      <c r="E52" s="197" t="s">
        <v>137</v>
      </c>
      <c r="F52" s="197" t="s">
        <v>138</v>
      </c>
      <c r="G52" s="197" t="s">
        <v>280</v>
      </c>
      <c r="H52" s="197" t="s">
        <v>281</v>
      </c>
      <c r="I52" s="213">
        <v>160200</v>
      </c>
      <c r="J52" s="214">
        <v>160200</v>
      </c>
      <c r="K52" s="214"/>
      <c r="L52" s="214"/>
      <c r="M52" s="215">
        <v>160200</v>
      </c>
      <c r="N52" s="197"/>
      <c r="O52" s="197"/>
      <c r="P52" s="197"/>
      <c r="Q52" s="197"/>
      <c r="R52" s="197"/>
      <c r="S52" s="197"/>
      <c r="T52" s="197"/>
      <c r="U52" s="197"/>
      <c r="V52" s="197"/>
      <c r="W52" s="197"/>
      <c r="X52" s="197"/>
    </row>
    <row r="53" customHeight="1" spans="1:24">
      <c r="A53" s="197" t="s">
        <v>71</v>
      </c>
      <c r="B53" s="197" t="s">
        <v>71</v>
      </c>
      <c r="C53" s="43" t="s">
        <v>306</v>
      </c>
      <c r="D53" s="197" t="s">
        <v>307</v>
      </c>
      <c r="E53" s="197" t="s">
        <v>137</v>
      </c>
      <c r="F53" s="197" t="s">
        <v>138</v>
      </c>
      <c r="G53" s="197" t="s">
        <v>252</v>
      </c>
      <c r="H53" s="197" t="s">
        <v>253</v>
      </c>
      <c r="I53" s="213">
        <v>55171</v>
      </c>
      <c r="J53" s="214">
        <v>55171</v>
      </c>
      <c r="K53" s="214"/>
      <c r="L53" s="214"/>
      <c r="M53" s="215">
        <v>55171</v>
      </c>
      <c r="N53" s="197"/>
      <c r="O53" s="197"/>
      <c r="P53" s="197"/>
      <c r="Q53" s="197"/>
      <c r="R53" s="197"/>
      <c r="S53" s="197"/>
      <c r="T53" s="197"/>
      <c r="U53" s="197"/>
      <c r="V53" s="197"/>
      <c r="W53" s="197"/>
      <c r="X53" s="197"/>
    </row>
    <row r="54" customHeight="1" spans="1:24">
      <c r="A54" s="197" t="s">
        <v>71</v>
      </c>
      <c r="B54" s="197" t="s">
        <v>71</v>
      </c>
      <c r="C54" s="43" t="s">
        <v>308</v>
      </c>
      <c r="D54" s="197" t="s">
        <v>309</v>
      </c>
      <c r="E54" s="197" t="s">
        <v>137</v>
      </c>
      <c r="F54" s="197" t="s">
        <v>138</v>
      </c>
      <c r="G54" s="197" t="s">
        <v>310</v>
      </c>
      <c r="H54" s="197" t="s">
        <v>311</v>
      </c>
      <c r="I54" s="213">
        <v>110000</v>
      </c>
      <c r="J54" s="214">
        <v>110000</v>
      </c>
      <c r="K54" s="214"/>
      <c r="L54" s="214"/>
      <c r="M54" s="215">
        <v>110000</v>
      </c>
      <c r="N54" s="197"/>
      <c r="O54" s="197"/>
      <c r="P54" s="197"/>
      <c r="Q54" s="197"/>
      <c r="R54" s="197"/>
      <c r="S54" s="197"/>
      <c r="T54" s="197"/>
      <c r="U54" s="197"/>
      <c r="V54" s="197"/>
      <c r="W54" s="197"/>
      <c r="X54" s="197"/>
    </row>
    <row r="55" customHeight="1" spans="1:24">
      <c r="A55" s="197" t="s">
        <v>71</v>
      </c>
      <c r="B55" s="197" t="s">
        <v>71</v>
      </c>
      <c r="C55" s="43" t="s">
        <v>312</v>
      </c>
      <c r="D55" s="197" t="s">
        <v>313</v>
      </c>
      <c r="E55" s="197" t="s">
        <v>137</v>
      </c>
      <c r="F55" s="197" t="s">
        <v>138</v>
      </c>
      <c r="G55" s="197" t="s">
        <v>248</v>
      </c>
      <c r="H55" s="197" t="s">
        <v>249</v>
      </c>
      <c r="I55" s="213">
        <v>240000</v>
      </c>
      <c r="J55" s="214">
        <v>240000</v>
      </c>
      <c r="K55" s="214"/>
      <c r="L55" s="214"/>
      <c r="M55" s="215">
        <v>240000</v>
      </c>
      <c r="N55" s="197"/>
      <c r="O55" s="197"/>
      <c r="P55" s="197"/>
      <c r="Q55" s="197"/>
      <c r="R55" s="197"/>
      <c r="S55" s="197"/>
      <c r="T55" s="197"/>
      <c r="U55" s="197"/>
      <c r="V55" s="197"/>
      <c r="W55" s="197"/>
      <c r="X55" s="197"/>
    </row>
    <row r="56" customHeight="1" spans="1:24">
      <c r="A56" s="197" t="s">
        <v>71</v>
      </c>
      <c r="B56" s="197" t="s">
        <v>71</v>
      </c>
      <c r="C56" s="43" t="s">
        <v>314</v>
      </c>
      <c r="D56" s="197" t="s">
        <v>315</v>
      </c>
      <c r="E56" s="197" t="s">
        <v>137</v>
      </c>
      <c r="F56" s="197" t="s">
        <v>138</v>
      </c>
      <c r="G56" s="197" t="s">
        <v>316</v>
      </c>
      <c r="H56" s="197" t="s">
        <v>317</v>
      </c>
      <c r="I56" s="213">
        <v>53480.88</v>
      </c>
      <c r="J56" s="214">
        <v>53480.88</v>
      </c>
      <c r="K56" s="214"/>
      <c r="L56" s="214"/>
      <c r="M56" s="215">
        <v>53480.88</v>
      </c>
      <c r="N56" s="197"/>
      <c r="O56" s="197"/>
      <c r="P56" s="197"/>
      <c r="Q56" s="197"/>
      <c r="R56" s="197"/>
      <c r="S56" s="197"/>
      <c r="T56" s="197"/>
      <c r="U56" s="197"/>
      <c r="V56" s="197"/>
      <c r="W56" s="197"/>
      <c r="X56" s="197"/>
    </row>
    <row r="57" customHeight="1" spans="1:24">
      <c r="A57" s="197" t="s">
        <v>71</v>
      </c>
      <c r="B57" s="197" t="s">
        <v>71</v>
      </c>
      <c r="C57" s="43" t="s">
        <v>318</v>
      </c>
      <c r="D57" s="197" t="s">
        <v>174</v>
      </c>
      <c r="E57" s="197" t="s">
        <v>173</v>
      </c>
      <c r="F57" s="197" t="s">
        <v>174</v>
      </c>
      <c r="G57" s="197" t="s">
        <v>319</v>
      </c>
      <c r="H57" s="197" t="s">
        <v>174</v>
      </c>
      <c r="I57" s="213">
        <v>1103472</v>
      </c>
      <c r="J57" s="214">
        <v>1103472</v>
      </c>
      <c r="K57" s="214"/>
      <c r="L57" s="214"/>
      <c r="M57" s="215">
        <v>1103472</v>
      </c>
      <c r="N57" s="197"/>
      <c r="O57" s="197"/>
      <c r="P57" s="197"/>
      <c r="Q57" s="197"/>
      <c r="R57" s="197"/>
      <c r="S57" s="197"/>
      <c r="T57" s="197"/>
      <c r="U57" s="197"/>
      <c r="V57" s="197"/>
      <c r="W57" s="197"/>
      <c r="X57" s="197"/>
    </row>
    <row r="58" customHeight="1" spans="1:24">
      <c r="A58" s="197" t="s">
        <v>71</v>
      </c>
      <c r="B58" s="197" t="s">
        <v>71</v>
      </c>
      <c r="C58" s="43" t="s">
        <v>320</v>
      </c>
      <c r="D58" s="197" t="s">
        <v>321</v>
      </c>
      <c r="E58" s="197" t="s">
        <v>137</v>
      </c>
      <c r="F58" s="197" t="s">
        <v>138</v>
      </c>
      <c r="G58" s="197" t="s">
        <v>252</v>
      </c>
      <c r="H58" s="197" t="s">
        <v>253</v>
      </c>
      <c r="I58" s="213">
        <v>1750000</v>
      </c>
      <c r="J58" s="214">
        <v>1750000</v>
      </c>
      <c r="K58" s="214"/>
      <c r="L58" s="214"/>
      <c r="M58" s="215">
        <v>1750000</v>
      </c>
      <c r="N58" s="197"/>
      <c r="O58" s="197"/>
      <c r="P58" s="197"/>
      <c r="Q58" s="197"/>
      <c r="R58" s="197"/>
      <c r="S58" s="197"/>
      <c r="T58" s="197"/>
      <c r="U58" s="197"/>
      <c r="V58" s="197"/>
      <c r="W58" s="197"/>
      <c r="X58" s="197"/>
    </row>
    <row r="59" customHeight="1" spans="1:24">
      <c r="A59" s="197" t="s">
        <v>71</v>
      </c>
      <c r="B59" s="197" t="s">
        <v>71</v>
      </c>
      <c r="C59" s="43" t="s">
        <v>320</v>
      </c>
      <c r="D59" s="197" t="s">
        <v>321</v>
      </c>
      <c r="E59" s="197" t="s">
        <v>137</v>
      </c>
      <c r="F59" s="197" t="s">
        <v>138</v>
      </c>
      <c r="G59" s="197" t="s">
        <v>282</v>
      </c>
      <c r="H59" s="197" t="s">
        <v>283</v>
      </c>
      <c r="I59" s="213">
        <v>900000</v>
      </c>
      <c r="J59" s="214">
        <v>900000</v>
      </c>
      <c r="K59" s="214"/>
      <c r="L59" s="214"/>
      <c r="M59" s="215">
        <v>900000</v>
      </c>
      <c r="N59" s="197"/>
      <c r="O59" s="197"/>
      <c r="P59" s="197"/>
      <c r="Q59" s="197"/>
      <c r="R59" s="197"/>
      <c r="S59" s="197"/>
      <c r="T59" s="197"/>
      <c r="U59" s="197"/>
      <c r="V59" s="197"/>
      <c r="W59" s="197"/>
      <c r="X59" s="197"/>
    </row>
    <row r="60" customHeight="1" spans="1:24">
      <c r="A60" s="197" t="s">
        <v>71</v>
      </c>
      <c r="B60" s="197" t="s">
        <v>71</v>
      </c>
      <c r="C60" s="43" t="s">
        <v>322</v>
      </c>
      <c r="D60" s="197" t="s">
        <v>323</v>
      </c>
      <c r="E60" s="197" t="s">
        <v>105</v>
      </c>
      <c r="F60" s="197" t="s">
        <v>106</v>
      </c>
      <c r="G60" s="197" t="s">
        <v>290</v>
      </c>
      <c r="H60" s="197" t="s">
        <v>291</v>
      </c>
      <c r="I60" s="213">
        <v>748800</v>
      </c>
      <c r="J60" s="214">
        <v>748800</v>
      </c>
      <c r="K60" s="214"/>
      <c r="L60" s="214"/>
      <c r="M60" s="215">
        <v>748800</v>
      </c>
      <c r="N60" s="197"/>
      <c r="O60" s="197"/>
      <c r="P60" s="197"/>
      <c r="Q60" s="197"/>
      <c r="R60" s="197"/>
      <c r="S60" s="197"/>
      <c r="T60" s="197"/>
      <c r="U60" s="197"/>
      <c r="V60" s="197"/>
      <c r="W60" s="197"/>
      <c r="X60" s="197"/>
    </row>
    <row r="61" customHeight="1" spans="1:24">
      <c r="A61" s="197" t="s">
        <v>71</v>
      </c>
      <c r="B61" s="197" t="s">
        <v>71</v>
      </c>
      <c r="C61" s="43" t="s">
        <v>322</v>
      </c>
      <c r="D61" s="197" t="s">
        <v>323</v>
      </c>
      <c r="E61" s="197" t="s">
        <v>105</v>
      </c>
      <c r="F61" s="197" t="s">
        <v>106</v>
      </c>
      <c r="G61" s="197" t="s">
        <v>290</v>
      </c>
      <c r="H61" s="197" t="s">
        <v>291</v>
      </c>
      <c r="I61" s="213">
        <v>408000</v>
      </c>
      <c r="J61" s="214">
        <v>408000</v>
      </c>
      <c r="K61" s="214"/>
      <c r="L61" s="214"/>
      <c r="M61" s="215">
        <v>408000</v>
      </c>
      <c r="N61" s="197"/>
      <c r="O61" s="197"/>
      <c r="P61" s="197"/>
      <c r="Q61" s="197"/>
      <c r="R61" s="197"/>
      <c r="S61" s="197"/>
      <c r="T61" s="197"/>
      <c r="U61" s="197"/>
      <c r="V61" s="197"/>
      <c r="W61" s="197"/>
      <c r="X61" s="197"/>
    </row>
    <row r="62" customHeight="1" spans="1:24">
      <c r="A62" s="197" t="s">
        <v>71</v>
      </c>
      <c r="B62" s="197" t="s">
        <v>71</v>
      </c>
      <c r="C62" s="43" t="s">
        <v>324</v>
      </c>
      <c r="D62" s="197" t="s">
        <v>325</v>
      </c>
      <c r="E62" s="197" t="s">
        <v>137</v>
      </c>
      <c r="F62" s="197" t="s">
        <v>138</v>
      </c>
      <c r="G62" s="197" t="s">
        <v>326</v>
      </c>
      <c r="H62" s="197" t="s">
        <v>325</v>
      </c>
      <c r="I62" s="213">
        <v>13241.04</v>
      </c>
      <c r="J62" s="214">
        <v>13241.04</v>
      </c>
      <c r="K62" s="214"/>
      <c r="L62" s="214"/>
      <c r="M62" s="215">
        <v>13241.04</v>
      </c>
      <c r="N62" s="197"/>
      <c r="O62" s="197"/>
      <c r="P62" s="197"/>
      <c r="Q62" s="197"/>
      <c r="R62" s="197"/>
      <c r="S62" s="197"/>
      <c r="T62" s="197"/>
      <c r="U62" s="197"/>
      <c r="V62" s="197"/>
      <c r="W62" s="197"/>
      <c r="X62" s="197"/>
    </row>
    <row r="63" customHeight="1" spans="1:24">
      <c r="A63" s="197" t="s">
        <v>71</v>
      </c>
      <c r="B63" s="197" t="s">
        <v>71</v>
      </c>
      <c r="C63" s="43" t="s">
        <v>324</v>
      </c>
      <c r="D63" s="197" t="s">
        <v>325</v>
      </c>
      <c r="E63" s="197" t="s">
        <v>137</v>
      </c>
      <c r="F63" s="197" t="s">
        <v>138</v>
      </c>
      <c r="G63" s="197" t="s">
        <v>326</v>
      </c>
      <c r="H63" s="197" t="s">
        <v>325</v>
      </c>
      <c r="I63" s="213">
        <v>40239.84</v>
      </c>
      <c r="J63" s="214">
        <v>40239.84</v>
      </c>
      <c r="K63" s="214"/>
      <c r="L63" s="214"/>
      <c r="M63" s="215">
        <v>40239.84</v>
      </c>
      <c r="N63" s="197"/>
      <c r="O63" s="197"/>
      <c r="P63" s="197"/>
      <c r="Q63" s="197"/>
      <c r="R63" s="197"/>
      <c r="S63" s="197"/>
      <c r="T63" s="197"/>
      <c r="U63" s="197"/>
      <c r="V63" s="197"/>
      <c r="W63" s="197"/>
      <c r="X63" s="197"/>
    </row>
    <row r="64" ht="17.25" customHeight="1" spans="1:24">
      <c r="A64" s="198" t="s">
        <v>219</v>
      </c>
      <c r="B64" s="199"/>
      <c r="C64" s="200"/>
      <c r="D64" s="201"/>
      <c r="E64" s="201"/>
      <c r="F64" s="201"/>
      <c r="G64" s="201"/>
      <c r="H64" s="202"/>
      <c r="I64" s="216">
        <v>16713359.92</v>
      </c>
      <c r="J64" s="217">
        <v>16713359.92</v>
      </c>
      <c r="K64" s="217"/>
      <c r="L64" s="217"/>
      <c r="M64" s="218">
        <v>16713359.92</v>
      </c>
      <c r="N64" s="27"/>
      <c r="O64" s="27"/>
      <c r="P64" s="27"/>
      <c r="Q64" s="27"/>
      <c r="R64" s="27"/>
      <c r="S64" s="27"/>
      <c r="T64" s="27"/>
      <c r="U64" s="27"/>
      <c r="V64" s="27"/>
      <c r="W64" s="27"/>
      <c r="X64" s="27"/>
    </row>
  </sheetData>
  <mergeCells count="31">
    <mergeCell ref="A3:X3"/>
    <mergeCell ref="A4:H4"/>
    <mergeCell ref="I5:X5"/>
    <mergeCell ref="J6:N6"/>
    <mergeCell ref="O6:Q6"/>
    <mergeCell ref="S6:X6"/>
    <mergeCell ref="A64:H6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6875" right="0.36875" top="0.559027777777778" bottom="0.559027777777778" header="0.479166666666667" footer="0.479166666666667"/>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88"/>
  <sheetViews>
    <sheetView showZeros="0" workbookViewId="0">
      <pane ySplit="1" topLeftCell="A65" activePane="bottomLeft" state="frozen"/>
      <selection/>
      <selection pane="bottomLeft" activeCell="A4" sqref="A4:H4"/>
    </sheetView>
  </sheetViews>
  <sheetFormatPr defaultColWidth="9.14166666666667" defaultRowHeight="14.25" customHeight="1"/>
  <cols>
    <col min="1" max="1" width="10.2833333333333" style="1" customWidth="1"/>
    <col min="2" max="2" width="33.125" style="1" customWidth="1"/>
    <col min="3" max="3" width="71.25" style="1" customWidth="1"/>
    <col min="4" max="4" width="23.8583333333333" style="1" hidden="1" customWidth="1"/>
    <col min="5" max="5" width="11.1416666666667" style="1" hidden="1" customWidth="1"/>
    <col min="6" max="6" width="21.375" style="1" hidden="1" customWidth="1"/>
    <col min="7" max="7" width="9.85833333333333" style="1" hidden="1" customWidth="1"/>
    <col min="8" max="8" width="17.7083333333333" style="1" hidden="1" customWidth="1"/>
    <col min="9" max="13" width="20" style="1" customWidth="1"/>
    <col min="14" max="14" width="12.2833333333333" style="1" customWidth="1"/>
    <col min="15" max="15" width="12.7083333333333" style="1" customWidth="1"/>
    <col min="16" max="16" width="11.1416666666667" style="1" customWidth="1"/>
    <col min="17" max="21" width="19.8583333333333" style="1" customWidth="1"/>
    <col min="22" max="22" width="20" style="1" customWidth="1"/>
    <col min="23" max="23" width="19.8583333333333"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74"/>
      <c r="E2" s="3"/>
      <c r="F2" s="3"/>
      <c r="G2" s="3"/>
      <c r="H2" s="3"/>
      <c r="U2" s="174"/>
      <c r="W2" s="182" t="s">
        <v>327</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1</v>
      </c>
      <c r="B4" s="7"/>
      <c r="C4" s="7"/>
      <c r="D4" s="7"/>
      <c r="E4" s="7"/>
      <c r="F4" s="7"/>
      <c r="G4" s="7"/>
      <c r="H4" s="7"/>
      <c r="I4" s="8"/>
      <c r="J4" s="8"/>
      <c r="K4" s="8"/>
      <c r="L4" s="8"/>
      <c r="M4" s="8"/>
      <c r="N4" s="8"/>
      <c r="O4" s="8"/>
      <c r="P4" s="8"/>
      <c r="Q4" s="8"/>
      <c r="U4" s="174"/>
      <c r="W4" s="153" t="s">
        <v>2</v>
      </c>
    </row>
    <row r="5" ht="21.75" customHeight="1" spans="1:23">
      <c r="A5" s="10" t="s">
        <v>328</v>
      </c>
      <c r="B5" s="11" t="s">
        <v>230</v>
      </c>
      <c r="C5" s="10" t="s">
        <v>231</v>
      </c>
      <c r="D5" s="10" t="s">
        <v>329</v>
      </c>
      <c r="E5" s="11" t="s">
        <v>232</v>
      </c>
      <c r="F5" s="11" t="s">
        <v>233</v>
      </c>
      <c r="G5" s="11" t="s">
        <v>330</v>
      </c>
      <c r="H5" s="11" t="s">
        <v>331</v>
      </c>
      <c r="I5" s="11" t="s">
        <v>56</v>
      </c>
      <c r="J5" s="12" t="s">
        <v>332</v>
      </c>
      <c r="K5" s="13"/>
      <c r="L5" s="13"/>
      <c r="M5" s="14"/>
      <c r="N5" s="12" t="s">
        <v>238</v>
      </c>
      <c r="O5" s="13"/>
      <c r="P5" s="14"/>
      <c r="Q5" s="11" t="s">
        <v>62</v>
      </c>
      <c r="R5" s="12" t="s">
        <v>63</v>
      </c>
      <c r="S5" s="13"/>
      <c r="T5" s="13"/>
      <c r="U5" s="13"/>
      <c r="V5" s="13"/>
      <c r="W5" s="14"/>
    </row>
    <row r="6" ht="21.75" customHeight="1" spans="1:23">
      <c r="A6" s="15"/>
      <c r="B6" s="35"/>
      <c r="C6" s="15"/>
      <c r="D6" s="15"/>
      <c r="E6" s="16"/>
      <c r="F6" s="16"/>
      <c r="G6" s="16"/>
      <c r="H6" s="16"/>
      <c r="I6" s="16"/>
      <c r="J6" s="177" t="s">
        <v>59</v>
      </c>
      <c r="K6" s="178"/>
      <c r="L6" s="11" t="s">
        <v>60</v>
      </c>
      <c r="M6" s="11" t="s">
        <v>61</v>
      </c>
      <c r="N6" s="11" t="s">
        <v>59</v>
      </c>
      <c r="O6" s="11" t="s">
        <v>60</v>
      </c>
      <c r="P6" s="11" t="s">
        <v>61</v>
      </c>
      <c r="Q6" s="16"/>
      <c r="R6" s="11" t="s">
        <v>58</v>
      </c>
      <c r="S6" s="11" t="s">
        <v>65</v>
      </c>
      <c r="T6" s="11" t="s">
        <v>244</v>
      </c>
      <c r="U6" s="11" t="s">
        <v>67</v>
      </c>
      <c r="V6" s="11" t="s">
        <v>68</v>
      </c>
      <c r="W6" s="11" t="s">
        <v>69</v>
      </c>
    </row>
    <row r="7" ht="21" customHeight="1" spans="1:23">
      <c r="A7" s="35"/>
      <c r="B7" s="35"/>
      <c r="C7" s="35"/>
      <c r="D7" s="35"/>
      <c r="E7" s="35"/>
      <c r="F7" s="35"/>
      <c r="G7" s="35"/>
      <c r="H7" s="35"/>
      <c r="I7" s="35"/>
      <c r="J7" s="179" t="s">
        <v>58</v>
      </c>
      <c r="K7" s="180"/>
      <c r="L7" s="35"/>
      <c r="M7" s="35"/>
      <c r="N7" s="35"/>
      <c r="O7" s="35"/>
      <c r="P7" s="35"/>
      <c r="Q7" s="35"/>
      <c r="R7" s="35"/>
      <c r="S7" s="35"/>
      <c r="T7" s="35"/>
      <c r="U7" s="35"/>
      <c r="V7" s="35"/>
      <c r="W7" s="35"/>
    </row>
    <row r="8" ht="39.75" customHeight="1" spans="1:23">
      <c r="A8" s="18"/>
      <c r="B8" s="20"/>
      <c r="C8" s="18"/>
      <c r="D8" s="18"/>
      <c r="E8" s="19"/>
      <c r="F8" s="19"/>
      <c r="G8" s="19"/>
      <c r="H8" s="19"/>
      <c r="I8" s="19"/>
      <c r="J8" s="74" t="s">
        <v>58</v>
      </c>
      <c r="K8" s="74" t="s">
        <v>333</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43">
        <v>12</v>
      </c>
      <c r="M9" s="43">
        <v>13</v>
      </c>
      <c r="N9" s="43">
        <v>14</v>
      </c>
      <c r="O9" s="43">
        <v>15</v>
      </c>
      <c r="P9" s="43">
        <v>16</v>
      </c>
      <c r="Q9" s="43">
        <v>17</v>
      </c>
      <c r="R9" s="43">
        <v>18</v>
      </c>
      <c r="S9" s="43">
        <v>19</v>
      </c>
      <c r="T9" s="43">
        <v>20</v>
      </c>
      <c r="U9" s="21">
        <v>21</v>
      </c>
      <c r="V9" s="43">
        <v>22</v>
      </c>
      <c r="W9" s="21">
        <v>23</v>
      </c>
    </row>
    <row r="10" ht="15" customHeight="1" spans="1:23">
      <c r="A10" s="21" t="s">
        <v>334</v>
      </c>
      <c r="B10" s="275" t="s">
        <v>335</v>
      </c>
      <c r="C10" s="21" t="s">
        <v>336</v>
      </c>
      <c r="D10" s="175" t="s">
        <v>71</v>
      </c>
      <c r="E10" s="21" t="s">
        <v>167</v>
      </c>
      <c r="F10" s="21" t="s">
        <v>168</v>
      </c>
      <c r="G10" s="21" t="s">
        <v>337</v>
      </c>
      <c r="H10" s="21" t="s">
        <v>338</v>
      </c>
      <c r="I10" s="181">
        <v>30000</v>
      </c>
      <c r="J10" s="181">
        <v>30000</v>
      </c>
      <c r="K10" s="181">
        <v>30000</v>
      </c>
      <c r="L10" s="43"/>
      <c r="M10" s="43"/>
      <c r="N10" s="43"/>
      <c r="O10" s="43"/>
      <c r="P10" s="43"/>
      <c r="Q10" s="43"/>
      <c r="R10" s="183"/>
      <c r="S10" s="183"/>
      <c r="T10" s="183"/>
      <c r="U10" s="181"/>
      <c r="V10" s="183"/>
      <c r="W10" s="181"/>
    </row>
    <row r="11" ht="15" customHeight="1" spans="1:23">
      <c r="A11" s="21" t="s">
        <v>334</v>
      </c>
      <c r="B11" s="275" t="s">
        <v>339</v>
      </c>
      <c r="C11" s="21" t="s">
        <v>340</v>
      </c>
      <c r="D11" s="176" t="s">
        <v>71</v>
      </c>
      <c r="E11" s="21" t="s">
        <v>127</v>
      </c>
      <c r="F11" s="21" t="s">
        <v>128</v>
      </c>
      <c r="G11" s="21" t="s">
        <v>341</v>
      </c>
      <c r="H11" s="21" t="s">
        <v>342</v>
      </c>
      <c r="I11" s="181">
        <v>10000000</v>
      </c>
      <c r="J11" s="181">
        <v>10000000</v>
      </c>
      <c r="K11" s="181">
        <v>10000000</v>
      </c>
      <c r="L11" s="43"/>
      <c r="M11" s="43"/>
      <c r="N11" s="43"/>
      <c r="O11" s="43"/>
      <c r="P11" s="43"/>
      <c r="Q11" s="43"/>
      <c r="R11" s="183"/>
      <c r="S11" s="183"/>
      <c r="T11" s="183"/>
      <c r="U11" s="181"/>
      <c r="V11" s="183"/>
      <c r="W11" s="181"/>
    </row>
    <row r="12" ht="15" customHeight="1" spans="1:23">
      <c r="A12" s="21" t="s">
        <v>334</v>
      </c>
      <c r="B12" s="275" t="s">
        <v>343</v>
      </c>
      <c r="C12" s="21" t="s">
        <v>344</v>
      </c>
      <c r="D12" s="176" t="s">
        <v>71</v>
      </c>
      <c r="E12" s="21" t="s">
        <v>141</v>
      </c>
      <c r="F12" s="21" t="s">
        <v>142</v>
      </c>
      <c r="G12" s="21" t="s">
        <v>337</v>
      </c>
      <c r="H12" s="21" t="s">
        <v>338</v>
      </c>
      <c r="I12" s="181">
        <v>750000</v>
      </c>
      <c r="J12" s="181">
        <v>750000</v>
      </c>
      <c r="K12" s="181">
        <v>750000</v>
      </c>
      <c r="L12" s="43"/>
      <c r="M12" s="43"/>
      <c r="N12" s="43"/>
      <c r="O12" s="43"/>
      <c r="P12" s="43"/>
      <c r="Q12" s="43"/>
      <c r="R12" s="183"/>
      <c r="S12" s="183"/>
      <c r="T12" s="183"/>
      <c r="U12" s="181"/>
      <c r="V12" s="183"/>
      <c r="W12" s="181"/>
    </row>
    <row r="13" ht="15" customHeight="1" spans="1:23">
      <c r="A13" s="21" t="s">
        <v>345</v>
      </c>
      <c r="B13" s="275" t="s">
        <v>346</v>
      </c>
      <c r="C13" s="21" t="s">
        <v>347</v>
      </c>
      <c r="D13" s="176" t="s">
        <v>71</v>
      </c>
      <c r="E13" s="21" t="s">
        <v>127</v>
      </c>
      <c r="F13" s="21" t="s">
        <v>128</v>
      </c>
      <c r="G13" s="21" t="s">
        <v>341</v>
      </c>
      <c r="H13" s="21" t="s">
        <v>342</v>
      </c>
      <c r="I13" s="181">
        <v>100000</v>
      </c>
      <c r="J13" s="181">
        <v>100000</v>
      </c>
      <c r="K13" s="181">
        <v>100000</v>
      </c>
      <c r="L13" s="43"/>
      <c r="M13" s="43"/>
      <c r="N13" s="43"/>
      <c r="O13" s="43"/>
      <c r="P13" s="43"/>
      <c r="Q13" s="43"/>
      <c r="R13" s="183"/>
      <c r="S13" s="183"/>
      <c r="T13" s="183"/>
      <c r="U13" s="181"/>
      <c r="V13" s="183"/>
      <c r="W13" s="181"/>
    </row>
    <row r="14" ht="15" customHeight="1" spans="1:23">
      <c r="A14" s="21" t="s">
        <v>345</v>
      </c>
      <c r="B14" s="275" t="s">
        <v>348</v>
      </c>
      <c r="C14" s="21" t="s">
        <v>349</v>
      </c>
      <c r="D14" s="176" t="s">
        <v>71</v>
      </c>
      <c r="E14" s="21" t="s">
        <v>127</v>
      </c>
      <c r="F14" s="21" t="s">
        <v>128</v>
      </c>
      <c r="G14" s="21" t="s">
        <v>350</v>
      </c>
      <c r="H14" s="21" t="s">
        <v>342</v>
      </c>
      <c r="I14" s="181">
        <v>750000</v>
      </c>
      <c r="J14" s="181">
        <v>750000</v>
      </c>
      <c r="K14" s="181">
        <v>750000</v>
      </c>
      <c r="L14" s="43"/>
      <c r="M14" s="43"/>
      <c r="N14" s="43"/>
      <c r="O14" s="43"/>
      <c r="P14" s="43"/>
      <c r="Q14" s="43"/>
      <c r="R14" s="183"/>
      <c r="S14" s="183"/>
      <c r="T14" s="183"/>
      <c r="U14" s="181"/>
      <c r="V14" s="183"/>
      <c r="W14" s="181"/>
    </row>
    <row r="15" ht="15" customHeight="1" spans="1:23">
      <c r="A15" s="21" t="s">
        <v>345</v>
      </c>
      <c r="B15" s="275" t="s">
        <v>351</v>
      </c>
      <c r="C15" s="21" t="s">
        <v>352</v>
      </c>
      <c r="D15" s="176" t="s">
        <v>71</v>
      </c>
      <c r="E15" s="21" t="s">
        <v>163</v>
      </c>
      <c r="F15" s="21" t="s">
        <v>164</v>
      </c>
      <c r="G15" s="21" t="s">
        <v>337</v>
      </c>
      <c r="H15" s="21" t="s">
        <v>338</v>
      </c>
      <c r="I15" s="181">
        <v>150000</v>
      </c>
      <c r="J15" s="181">
        <v>150000</v>
      </c>
      <c r="K15" s="181">
        <v>150000</v>
      </c>
      <c r="L15" s="43"/>
      <c r="M15" s="43"/>
      <c r="N15" s="43"/>
      <c r="O15" s="43"/>
      <c r="P15" s="43"/>
      <c r="Q15" s="43"/>
      <c r="R15" s="183"/>
      <c r="S15" s="183"/>
      <c r="T15" s="183"/>
      <c r="U15" s="181"/>
      <c r="V15" s="183"/>
      <c r="W15" s="181"/>
    </row>
    <row r="16" ht="15" customHeight="1" spans="1:23">
      <c r="A16" s="21" t="s">
        <v>345</v>
      </c>
      <c r="B16" s="275" t="s">
        <v>353</v>
      </c>
      <c r="C16" s="21" t="s">
        <v>354</v>
      </c>
      <c r="D16" s="176" t="s">
        <v>71</v>
      </c>
      <c r="E16" s="21" t="s">
        <v>145</v>
      </c>
      <c r="F16" s="21" t="s">
        <v>146</v>
      </c>
      <c r="G16" s="21" t="s">
        <v>337</v>
      </c>
      <c r="H16" s="21" t="s">
        <v>338</v>
      </c>
      <c r="I16" s="181">
        <v>300000</v>
      </c>
      <c r="J16" s="181">
        <v>300000</v>
      </c>
      <c r="K16" s="181">
        <v>300000</v>
      </c>
      <c r="L16" s="43"/>
      <c r="M16" s="43"/>
      <c r="N16" s="43"/>
      <c r="O16" s="43"/>
      <c r="P16" s="43"/>
      <c r="Q16" s="43"/>
      <c r="R16" s="183"/>
      <c r="S16" s="183"/>
      <c r="T16" s="183"/>
      <c r="U16" s="181"/>
      <c r="V16" s="183"/>
      <c r="W16" s="181"/>
    </row>
    <row r="17" ht="15" customHeight="1" spans="1:23">
      <c r="A17" s="21" t="s">
        <v>345</v>
      </c>
      <c r="B17" s="275" t="s">
        <v>355</v>
      </c>
      <c r="C17" s="21" t="s">
        <v>356</v>
      </c>
      <c r="D17" s="176" t="s">
        <v>71</v>
      </c>
      <c r="E17" s="21" t="s">
        <v>127</v>
      </c>
      <c r="F17" s="21" t="s">
        <v>128</v>
      </c>
      <c r="G17" s="21" t="s">
        <v>337</v>
      </c>
      <c r="H17" s="21" t="s">
        <v>338</v>
      </c>
      <c r="I17" s="181">
        <v>750000</v>
      </c>
      <c r="J17" s="181">
        <v>750000</v>
      </c>
      <c r="K17" s="181">
        <v>750000</v>
      </c>
      <c r="L17" s="43"/>
      <c r="M17" s="43"/>
      <c r="N17" s="43"/>
      <c r="O17" s="43"/>
      <c r="P17" s="43"/>
      <c r="Q17" s="43"/>
      <c r="R17" s="183"/>
      <c r="S17" s="183"/>
      <c r="T17" s="183"/>
      <c r="U17" s="181"/>
      <c r="V17" s="183"/>
      <c r="W17" s="181"/>
    </row>
    <row r="18" ht="15" customHeight="1" spans="1:23">
      <c r="A18" s="21" t="s">
        <v>345</v>
      </c>
      <c r="B18" s="275" t="s">
        <v>357</v>
      </c>
      <c r="C18" s="21" t="s">
        <v>358</v>
      </c>
      <c r="D18" s="176" t="s">
        <v>71</v>
      </c>
      <c r="E18" s="21" t="s">
        <v>143</v>
      </c>
      <c r="F18" s="21" t="s">
        <v>144</v>
      </c>
      <c r="G18" s="21" t="s">
        <v>350</v>
      </c>
      <c r="H18" s="21" t="s">
        <v>342</v>
      </c>
      <c r="I18" s="181">
        <v>800000</v>
      </c>
      <c r="J18" s="181">
        <v>800000</v>
      </c>
      <c r="K18" s="181">
        <v>800000</v>
      </c>
      <c r="L18" s="43"/>
      <c r="M18" s="43"/>
      <c r="N18" s="43"/>
      <c r="O18" s="43"/>
      <c r="P18" s="43"/>
      <c r="Q18" s="43"/>
      <c r="R18" s="183"/>
      <c r="S18" s="183"/>
      <c r="T18" s="183"/>
      <c r="U18" s="181"/>
      <c r="V18" s="183"/>
      <c r="W18" s="181"/>
    </row>
    <row r="19" ht="15" customHeight="1" spans="1:23">
      <c r="A19" s="21" t="s">
        <v>334</v>
      </c>
      <c r="B19" s="275" t="s">
        <v>359</v>
      </c>
      <c r="C19" s="21" t="s">
        <v>360</v>
      </c>
      <c r="D19" s="176" t="s">
        <v>71</v>
      </c>
      <c r="E19" s="21" t="s">
        <v>127</v>
      </c>
      <c r="F19" s="21" t="s">
        <v>128</v>
      </c>
      <c r="G19" s="21" t="s">
        <v>350</v>
      </c>
      <c r="H19" s="21" t="s">
        <v>342</v>
      </c>
      <c r="I19" s="181">
        <v>1830000</v>
      </c>
      <c r="J19" s="181"/>
      <c r="K19" s="181"/>
      <c r="L19" s="43"/>
      <c r="M19" s="43"/>
      <c r="N19" s="43"/>
      <c r="O19" s="43"/>
      <c r="P19" s="43"/>
      <c r="Q19" s="43"/>
      <c r="R19" s="183">
        <v>1830000</v>
      </c>
      <c r="S19" s="183"/>
      <c r="T19" s="183"/>
      <c r="U19" s="181"/>
      <c r="V19" s="183"/>
      <c r="W19" s="181">
        <v>1830000</v>
      </c>
    </row>
    <row r="20" ht="15" customHeight="1" spans="1:23">
      <c r="A20" s="21" t="s">
        <v>334</v>
      </c>
      <c r="B20" s="275" t="s">
        <v>361</v>
      </c>
      <c r="C20" s="21" t="s">
        <v>362</v>
      </c>
      <c r="D20" s="176" t="s">
        <v>71</v>
      </c>
      <c r="E20" s="21" t="s">
        <v>155</v>
      </c>
      <c r="F20" s="21" t="s">
        <v>156</v>
      </c>
      <c r="G20" s="21" t="s">
        <v>337</v>
      </c>
      <c r="H20" s="21" t="s">
        <v>338</v>
      </c>
      <c r="I20" s="181">
        <v>400000</v>
      </c>
      <c r="J20" s="181">
        <v>400000</v>
      </c>
      <c r="K20" s="181">
        <v>400000</v>
      </c>
      <c r="L20" s="43"/>
      <c r="M20" s="43"/>
      <c r="N20" s="43"/>
      <c r="O20" s="43"/>
      <c r="P20" s="43"/>
      <c r="Q20" s="43"/>
      <c r="R20" s="183"/>
      <c r="S20" s="183"/>
      <c r="T20" s="183"/>
      <c r="U20" s="181"/>
      <c r="V20" s="183"/>
      <c r="W20" s="181"/>
    </row>
    <row r="21" ht="15" customHeight="1" spans="1:23">
      <c r="A21" s="21" t="s">
        <v>334</v>
      </c>
      <c r="B21" s="275" t="s">
        <v>363</v>
      </c>
      <c r="C21" s="21" t="s">
        <v>364</v>
      </c>
      <c r="D21" s="176" t="s">
        <v>71</v>
      </c>
      <c r="E21" s="21" t="s">
        <v>157</v>
      </c>
      <c r="F21" s="21" t="s">
        <v>158</v>
      </c>
      <c r="G21" s="21" t="s">
        <v>337</v>
      </c>
      <c r="H21" s="21" t="s">
        <v>338</v>
      </c>
      <c r="I21" s="181">
        <v>200000</v>
      </c>
      <c r="J21" s="181">
        <v>200000</v>
      </c>
      <c r="K21" s="181">
        <v>200000</v>
      </c>
      <c r="L21" s="43"/>
      <c r="M21" s="43"/>
      <c r="N21" s="43"/>
      <c r="O21" s="43"/>
      <c r="P21" s="43"/>
      <c r="Q21" s="43"/>
      <c r="R21" s="183"/>
      <c r="S21" s="183"/>
      <c r="T21" s="183"/>
      <c r="U21" s="181"/>
      <c r="V21" s="183"/>
      <c r="W21" s="181"/>
    </row>
    <row r="22" ht="15" customHeight="1" spans="1:23">
      <c r="A22" s="21" t="s">
        <v>334</v>
      </c>
      <c r="B22" s="275" t="s">
        <v>365</v>
      </c>
      <c r="C22" s="21" t="s">
        <v>366</v>
      </c>
      <c r="D22" s="176" t="s">
        <v>71</v>
      </c>
      <c r="E22" s="21" t="s">
        <v>145</v>
      </c>
      <c r="F22" s="21" t="s">
        <v>146</v>
      </c>
      <c r="G22" s="21" t="s">
        <v>337</v>
      </c>
      <c r="H22" s="21" t="s">
        <v>338</v>
      </c>
      <c r="I22" s="181">
        <v>4000000</v>
      </c>
      <c r="J22" s="181">
        <v>4000000</v>
      </c>
      <c r="K22" s="181">
        <v>4000000</v>
      </c>
      <c r="L22" s="43"/>
      <c r="M22" s="43"/>
      <c r="N22" s="43"/>
      <c r="O22" s="43"/>
      <c r="P22" s="43"/>
      <c r="Q22" s="43"/>
      <c r="R22" s="183"/>
      <c r="S22" s="183"/>
      <c r="T22" s="183"/>
      <c r="U22" s="181"/>
      <c r="V22" s="183"/>
      <c r="W22" s="181"/>
    </row>
    <row r="23" ht="15" customHeight="1" spans="1:23">
      <c r="A23" s="21" t="s">
        <v>345</v>
      </c>
      <c r="B23" s="275" t="s">
        <v>367</v>
      </c>
      <c r="C23" s="21" t="s">
        <v>368</v>
      </c>
      <c r="D23" s="176" t="s">
        <v>71</v>
      </c>
      <c r="E23" s="21" t="s">
        <v>155</v>
      </c>
      <c r="F23" s="21" t="s">
        <v>156</v>
      </c>
      <c r="G23" s="21" t="s">
        <v>337</v>
      </c>
      <c r="H23" s="21" t="s">
        <v>338</v>
      </c>
      <c r="I23" s="181">
        <v>700000</v>
      </c>
      <c r="J23" s="181">
        <v>700000</v>
      </c>
      <c r="K23" s="181">
        <v>700000</v>
      </c>
      <c r="L23" s="43"/>
      <c r="M23" s="43"/>
      <c r="N23" s="43"/>
      <c r="O23" s="43"/>
      <c r="P23" s="43"/>
      <c r="Q23" s="43"/>
      <c r="R23" s="183"/>
      <c r="S23" s="183"/>
      <c r="T23" s="183"/>
      <c r="U23" s="181"/>
      <c r="V23" s="183"/>
      <c r="W23" s="181"/>
    </row>
    <row r="24" ht="15" customHeight="1" spans="1:23">
      <c r="A24" s="21" t="s">
        <v>345</v>
      </c>
      <c r="B24" s="275" t="s">
        <v>369</v>
      </c>
      <c r="C24" s="21" t="s">
        <v>370</v>
      </c>
      <c r="D24" s="176" t="s">
        <v>71</v>
      </c>
      <c r="E24" s="21" t="s">
        <v>161</v>
      </c>
      <c r="F24" s="21" t="s">
        <v>162</v>
      </c>
      <c r="G24" s="21" t="s">
        <v>337</v>
      </c>
      <c r="H24" s="21" t="s">
        <v>338</v>
      </c>
      <c r="I24" s="181">
        <v>250000</v>
      </c>
      <c r="J24" s="181">
        <v>250000</v>
      </c>
      <c r="K24" s="181">
        <v>250000</v>
      </c>
      <c r="L24" s="43"/>
      <c r="M24" s="43"/>
      <c r="N24" s="43"/>
      <c r="O24" s="43"/>
      <c r="P24" s="43"/>
      <c r="Q24" s="43"/>
      <c r="R24" s="183"/>
      <c r="S24" s="183"/>
      <c r="T24" s="183"/>
      <c r="U24" s="181"/>
      <c r="V24" s="183"/>
      <c r="W24" s="181"/>
    </row>
    <row r="25" ht="15" customHeight="1" spans="1:23">
      <c r="A25" s="21" t="s">
        <v>345</v>
      </c>
      <c r="B25" s="275" t="s">
        <v>371</v>
      </c>
      <c r="C25" s="21" t="s">
        <v>372</v>
      </c>
      <c r="D25" s="176" t="s">
        <v>71</v>
      </c>
      <c r="E25" s="21" t="s">
        <v>143</v>
      </c>
      <c r="F25" s="21" t="s">
        <v>144</v>
      </c>
      <c r="G25" s="21" t="s">
        <v>350</v>
      </c>
      <c r="H25" s="21" t="s">
        <v>342</v>
      </c>
      <c r="I25" s="181">
        <v>200000</v>
      </c>
      <c r="J25" s="181">
        <v>200000</v>
      </c>
      <c r="K25" s="181">
        <v>200000</v>
      </c>
      <c r="L25" s="43"/>
      <c r="M25" s="43"/>
      <c r="N25" s="43"/>
      <c r="O25" s="43"/>
      <c r="P25" s="43"/>
      <c r="Q25" s="43"/>
      <c r="R25" s="183"/>
      <c r="S25" s="183"/>
      <c r="T25" s="183"/>
      <c r="U25" s="181"/>
      <c r="V25" s="183"/>
      <c r="W25" s="181"/>
    </row>
    <row r="26" ht="15" customHeight="1" spans="1:23">
      <c r="A26" s="21" t="s">
        <v>345</v>
      </c>
      <c r="B26" s="275" t="s">
        <v>373</v>
      </c>
      <c r="C26" s="21" t="s">
        <v>374</v>
      </c>
      <c r="D26" s="176" t="s">
        <v>71</v>
      </c>
      <c r="E26" s="21" t="s">
        <v>155</v>
      </c>
      <c r="F26" s="21" t="s">
        <v>156</v>
      </c>
      <c r="G26" s="21" t="s">
        <v>337</v>
      </c>
      <c r="H26" s="21" t="s">
        <v>338</v>
      </c>
      <c r="I26" s="181">
        <v>400000</v>
      </c>
      <c r="J26" s="181">
        <v>400000</v>
      </c>
      <c r="K26" s="181">
        <v>400000</v>
      </c>
      <c r="L26" s="43"/>
      <c r="M26" s="43"/>
      <c r="N26" s="43"/>
      <c r="O26" s="43"/>
      <c r="P26" s="43"/>
      <c r="Q26" s="43"/>
      <c r="R26" s="183"/>
      <c r="S26" s="183"/>
      <c r="T26" s="183"/>
      <c r="U26" s="181"/>
      <c r="V26" s="183"/>
      <c r="W26" s="181"/>
    </row>
    <row r="27" ht="15" customHeight="1" spans="1:23">
      <c r="A27" s="21" t="s">
        <v>345</v>
      </c>
      <c r="B27" s="275" t="s">
        <v>375</v>
      </c>
      <c r="C27" s="21" t="s">
        <v>376</v>
      </c>
      <c r="D27" s="176" t="s">
        <v>71</v>
      </c>
      <c r="E27" s="21" t="s">
        <v>145</v>
      </c>
      <c r="F27" s="21" t="s">
        <v>146</v>
      </c>
      <c r="G27" s="21" t="s">
        <v>337</v>
      </c>
      <c r="H27" s="21" t="s">
        <v>338</v>
      </c>
      <c r="I27" s="181">
        <v>130000</v>
      </c>
      <c r="J27" s="181">
        <v>130000</v>
      </c>
      <c r="K27" s="181">
        <v>130000</v>
      </c>
      <c r="L27" s="43"/>
      <c r="M27" s="43"/>
      <c r="N27" s="43"/>
      <c r="O27" s="43"/>
      <c r="P27" s="43"/>
      <c r="Q27" s="43"/>
      <c r="R27" s="183"/>
      <c r="S27" s="183"/>
      <c r="T27" s="183"/>
      <c r="U27" s="181"/>
      <c r="V27" s="183"/>
      <c r="W27" s="181"/>
    </row>
    <row r="28" ht="15" customHeight="1" spans="1:23">
      <c r="A28" s="21" t="s">
        <v>334</v>
      </c>
      <c r="B28" s="275" t="s">
        <v>377</v>
      </c>
      <c r="C28" s="21" t="s">
        <v>378</v>
      </c>
      <c r="D28" s="176" t="s">
        <v>71</v>
      </c>
      <c r="E28" s="21" t="s">
        <v>145</v>
      </c>
      <c r="F28" s="21" t="s">
        <v>146</v>
      </c>
      <c r="G28" s="21" t="s">
        <v>337</v>
      </c>
      <c r="H28" s="21" t="s">
        <v>338</v>
      </c>
      <c r="I28" s="181">
        <v>500000</v>
      </c>
      <c r="J28" s="181">
        <v>500000</v>
      </c>
      <c r="K28" s="181">
        <v>500000</v>
      </c>
      <c r="L28" s="43"/>
      <c r="M28" s="43"/>
      <c r="N28" s="43"/>
      <c r="O28" s="43"/>
      <c r="P28" s="43"/>
      <c r="Q28" s="43"/>
      <c r="R28" s="183"/>
      <c r="S28" s="183"/>
      <c r="T28" s="183"/>
      <c r="U28" s="181"/>
      <c r="V28" s="183"/>
      <c r="W28" s="181"/>
    </row>
    <row r="29" ht="15" customHeight="1" spans="1:23">
      <c r="A29" s="21" t="s">
        <v>334</v>
      </c>
      <c r="B29" s="275" t="s">
        <v>379</v>
      </c>
      <c r="C29" s="21" t="s">
        <v>380</v>
      </c>
      <c r="D29" s="176" t="s">
        <v>71</v>
      </c>
      <c r="E29" s="21" t="s">
        <v>145</v>
      </c>
      <c r="F29" s="21" t="s">
        <v>146</v>
      </c>
      <c r="G29" s="21" t="s">
        <v>381</v>
      </c>
      <c r="H29" s="21" t="s">
        <v>382</v>
      </c>
      <c r="I29" s="181">
        <v>37400</v>
      </c>
      <c r="J29" s="181">
        <v>37400</v>
      </c>
      <c r="K29" s="181">
        <v>37400</v>
      </c>
      <c r="L29" s="43"/>
      <c r="M29" s="43"/>
      <c r="N29" s="43"/>
      <c r="O29" s="43"/>
      <c r="P29" s="43"/>
      <c r="Q29" s="43"/>
      <c r="R29" s="183"/>
      <c r="S29" s="183"/>
      <c r="T29" s="183"/>
      <c r="U29" s="181"/>
      <c r="V29" s="183"/>
      <c r="W29" s="181"/>
    </row>
    <row r="30" ht="15" customHeight="1" spans="1:23">
      <c r="A30" s="21" t="s">
        <v>334</v>
      </c>
      <c r="B30" s="275" t="s">
        <v>383</v>
      </c>
      <c r="C30" s="21" t="s">
        <v>384</v>
      </c>
      <c r="D30" s="176" t="s">
        <v>71</v>
      </c>
      <c r="E30" s="21" t="s">
        <v>145</v>
      </c>
      <c r="F30" s="21" t="s">
        <v>146</v>
      </c>
      <c r="G30" s="21" t="s">
        <v>350</v>
      </c>
      <c r="H30" s="21" t="s">
        <v>342</v>
      </c>
      <c r="I30" s="181">
        <v>250000</v>
      </c>
      <c r="J30" s="181">
        <v>250000</v>
      </c>
      <c r="K30" s="181">
        <v>250000</v>
      </c>
      <c r="L30" s="43"/>
      <c r="M30" s="43"/>
      <c r="N30" s="43"/>
      <c r="O30" s="43"/>
      <c r="P30" s="43"/>
      <c r="Q30" s="43"/>
      <c r="R30" s="183"/>
      <c r="S30" s="183"/>
      <c r="T30" s="183"/>
      <c r="U30" s="181"/>
      <c r="V30" s="183"/>
      <c r="W30" s="181"/>
    </row>
    <row r="31" ht="15" customHeight="1" spans="1:23">
      <c r="A31" s="21" t="s">
        <v>334</v>
      </c>
      <c r="B31" s="275" t="s">
        <v>385</v>
      </c>
      <c r="C31" s="21" t="s">
        <v>386</v>
      </c>
      <c r="D31" s="176" t="s">
        <v>71</v>
      </c>
      <c r="E31" s="21" t="s">
        <v>153</v>
      </c>
      <c r="F31" s="21" t="s">
        <v>154</v>
      </c>
      <c r="G31" s="21" t="s">
        <v>337</v>
      </c>
      <c r="H31" s="21" t="s">
        <v>338</v>
      </c>
      <c r="I31" s="181">
        <v>200000</v>
      </c>
      <c r="J31" s="181">
        <v>200000</v>
      </c>
      <c r="K31" s="181">
        <v>200000</v>
      </c>
      <c r="L31" s="43"/>
      <c r="M31" s="43"/>
      <c r="N31" s="43"/>
      <c r="O31" s="43"/>
      <c r="P31" s="43"/>
      <c r="Q31" s="43"/>
      <c r="R31" s="183"/>
      <c r="S31" s="183"/>
      <c r="T31" s="183"/>
      <c r="U31" s="181"/>
      <c r="V31" s="183"/>
      <c r="W31" s="181"/>
    </row>
    <row r="32" ht="15" customHeight="1" spans="1:23">
      <c r="A32" s="21" t="s">
        <v>334</v>
      </c>
      <c r="B32" s="275" t="s">
        <v>387</v>
      </c>
      <c r="C32" s="21" t="s">
        <v>388</v>
      </c>
      <c r="D32" s="176" t="s">
        <v>71</v>
      </c>
      <c r="E32" s="21" t="s">
        <v>153</v>
      </c>
      <c r="F32" s="21" t="s">
        <v>154</v>
      </c>
      <c r="G32" s="21" t="s">
        <v>337</v>
      </c>
      <c r="H32" s="21" t="s">
        <v>338</v>
      </c>
      <c r="I32" s="181">
        <v>750000</v>
      </c>
      <c r="J32" s="181">
        <v>750000</v>
      </c>
      <c r="K32" s="181">
        <v>750000</v>
      </c>
      <c r="L32" s="43"/>
      <c r="M32" s="43"/>
      <c r="N32" s="43"/>
      <c r="O32" s="43"/>
      <c r="P32" s="43"/>
      <c r="Q32" s="43"/>
      <c r="R32" s="183"/>
      <c r="S32" s="183"/>
      <c r="T32" s="183"/>
      <c r="U32" s="181"/>
      <c r="V32" s="183"/>
      <c r="W32" s="181"/>
    </row>
    <row r="33" ht="15" customHeight="1" spans="1:23">
      <c r="A33" s="21" t="s">
        <v>334</v>
      </c>
      <c r="B33" s="275" t="s">
        <v>389</v>
      </c>
      <c r="C33" s="21" t="s">
        <v>390</v>
      </c>
      <c r="D33" s="176" t="s">
        <v>71</v>
      </c>
      <c r="E33" s="21" t="s">
        <v>141</v>
      </c>
      <c r="F33" s="21" t="s">
        <v>142</v>
      </c>
      <c r="G33" s="21" t="s">
        <v>350</v>
      </c>
      <c r="H33" s="21" t="s">
        <v>342</v>
      </c>
      <c r="I33" s="181">
        <v>750000</v>
      </c>
      <c r="J33" s="181">
        <v>750000</v>
      </c>
      <c r="K33" s="181">
        <v>750000</v>
      </c>
      <c r="L33" s="43"/>
      <c r="M33" s="43"/>
      <c r="N33" s="43"/>
      <c r="O33" s="43"/>
      <c r="P33" s="43"/>
      <c r="Q33" s="43"/>
      <c r="R33" s="183"/>
      <c r="S33" s="183"/>
      <c r="T33" s="183"/>
      <c r="U33" s="181"/>
      <c r="V33" s="183"/>
      <c r="W33" s="181"/>
    </row>
    <row r="34" ht="15" customHeight="1" spans="1:23">
      <c r="A34" s="21" t="s">
        <v>345</v>
      </c>
      <c r="B34" s="275" t="s">
        <v>391</v>
      </c>
      <c r="C34" s="21" t="s">
        <v>392</v>
      </c>
      <c r="D34" s="176" t="s">
        <v>71</v>
      </c>
      <c r="E34" s="21" t="s">
        <v>147</v>
      </c>
      <c r="F34" s="21" t="s">
        <v>148</v>
      </c>
      <c r="G34" s="21" t="s">
        <v>337</v>
      </c>
      <c r="H34" s="21" t="s">
        <v>338</v>
      </c>
      <c r="I34" s="181">
        <v>218000</v>
      </c>
      <c r="J34" s="181">
        <v>218000</v>
      </c>
      <c r="K34" s="181">
        <v>218000</v>
      </c>
      <c r="L34" s="43"/>
      <c r="M34" s="43"/>
      <c r="N34" s="43"/>
      <c r="O34" s="43"/>
      <c r="P34" s="43"/>
      <c r="Q34" s="43"/>
      <c r="R34" s="183"/>
      <c r="S34" s="183"/>
      <c r="T34" s="183"/>
      <c r="U34" s="181"/>
      <c r="V34" s="183"/>
      <c r="W34" s="181"/>
    </row>
    <row r="35" ht="15" customHeight="1" spans="1:23">
      <c r="A35" s="21" t="s">
        <v>345</v>
      </c>
      <c r="B35" s="275" t="s">
        <v>393</v>
      </c>
      <c r="C35" s="21" t="s">
        <v>394</v>
      </c>
      <c r="D35" s="176" t="s">
        <v>71</v>
      </c>
      <c r="E35" s="21" t="s">
        <v>147</v>
      </c>
      <c r="F35" s="21" t="s">
        <v>148</v>
      </c>
      <c r="G35" s="21" t="s">
        <v>337</v>
      </c>
      <c r="H35" s="21" t="s">
        <v>338</v>
      </c>
      <c r="I35" s="181">
        <v>279000</v>
      </c>
      <c r="J35" s="181">
        <v>279000</v>
      </c>
      <c r="K35" s="181">
        <v>279000</v>
      </c>
      <c r="L35" s="43"/>
      <c r="M35" s="43"/>
      <c r="N35" s="43"/>
      <c r="O35" s="43"/>
      <c r="P35" s="43"/>
      <c r="Q35" s="43"/>
      <c r="R35" s="183"/>
      <c r="S35" s="183"/>
      <c r="T35" s="183"/>
      <c r="U35" s="181"/>
      <c r="V35" s="183"/>
      <c r="W35" s="181"/>
    </row>
    <row r="36" ht="15" customHeight="1" spans="1:23">
      <c r="A36" s="21" t="s">
        <v>345</v>
      </c>
      <c r="B36" s="275" t="s">
        <v>395</v>
      </c>
      <c r="C36" s="21" t="s">
        <v>396</v>
      </c>
      <c r="D36" s="176" t="s">
        <v>71</v>
      </c>
      <c r="E36" s="21" t="s">
        <v>159</v>
      </c>
      <c r="F36" s="21" t="s">
        <v>160</v>
      </c>
      <c r="G36" s="21" t="s">
        <v>337</v>
      </c>
      <c r="H36" s="21" t="s">
        <v>338</v>
      </c>
      <c r="I36" s="181">
        <v>220000</v>
      </c>
      <c r="J36" s="181">
        <v>220000</v>
      </c>
      <c r="K36" s="181">
        <v>220000</v>
      </c>
      <c r="L36" s="43"/>
      <c r="M36" s="43"/>
      <c r="N36" s="43"/>
      <c r="O36" s="43"/>
      <c r="P36" s="43"/>
      <c r="Q36" s="43"/>
      <c r="R36" s="183"/>
      <c r="S36" s="183"/>
      <c r="T36" s="183"/>
      <c r="U36" s="181"/>
      <c r="V36" s="183"/>
      <c r="W36" s="181"/>
    </row>
    <row r="37" ht="15" customHeight="1" spans="1:23">
      <c r="A37" s="21" t="s">
        <v>334</v>
      </c>
      <c r="B37" s="275" t="s">
        <v>397</v>
      </c>
      <c r="C37" s="21" t="s">
        <v>398</v>
      </c>
      <c r="D37" s="176" t="s">
        <v>71</v>
      </c>
      <c r="E37" s="21" t="s">
        <v>165</v>
      </c>
      <c r="F37" s="21" t="s">
        <v>166</v>
      </c>
      <c r="G37" s="21" t="s">
        <v>290</v>
      </c>
      <c r="H37" s="21" t="s">
        <v>291</v>
      </c>
      <c r="I37" s="181">
        <v>80600</v>
      </c>
      <c r="J37" s="181">
        <v>80600</v>
      </c>
      <c r="K37" s="181">
        <v>80600</v>
      </c>
      <c r="L37" s="43"/>
      <c r="M37" s="43"/>
      <c r="N37" s="43"/>
      <c r="O37" s="43"/>
      <c r="P37" s="43"/>
      <c r="Q37" s="43"/>
      <c r="R37" s="183"/>
      <c r="S37" s="183"/>
      <c r="T37" s="183"/>
      <c r="U37" s="181"/>
      <c r="V37" s="183"/>
      <c r="W37" s="181"/>
    </row>
    <row r="38" ht="15" customHeight="1" spans="1:23">
      <c r="A38" s="21" t="s">
        <v>345</v>
      </c>
      <c r="B38" s="275" t="s">
        <v>399</v>
      </c>
      <c r="C38" s="21" t="s">
        <v>400</v>
      </c>
      <c r="D38" s="176" t="s">
        <v>71</v>
      </c>
      <c r="E38" s="21" t="s">
        <v>139</v>
      </c>
      <c r="F38" s="21" t="s">
        <v>140</v>
      </c>
      <c r="G38" s="21" t="s">
        <v>337</v>
      </c>
      <c r="H38" s="21" t="s">
        <v>338</v>
      </c>
      <c r="I38" s="181">
        <v>20833</v>
      </c>
      <c r="J38" s="181">
        <v>20833</v>
      </c>
      <c r="K38" s="181">
        <v>20833</v>
      </c>
      <c r="L38" s="43"/>
      <c r="M38" s="43"/>
      <c r="N38" s="43"/>
      <c r="O38" s="43"/>
      <c r="P38" s="43"/>
      <c r="Q38" s="43"/>
      <c r="R38" s="183"/>
      <c r="S38" s="183"/>
      <c r="T38" s="183"/>
      <c r="U38" s="181"/>
      <c r="V38" s="183"/>
      <c r="W38" s="181"/>
    </row>
    <row r="39" ht="15" customHeight="1" spans="1:23">
      <c r="A39" s="21" t="s">
        <v>334</v>
      </c>
      <c r="B39" s="275" t="s">
        <v>401</v>
      </c>
      <c r="C39" s="21" t="s">
        <v>402</v>
      </c>
      <c r="D39" s="176" t="s">
        <v>71</v>
      </c>
      <c r="E39" s="21" t="s">
        <v>139</v>
      </c>
      <c r="F39" s="21" t="s">
        <v>140</v>
      </c>
      <c r="G39" s="21" t="s">
        <v>337</v>
      </c>
      <c r="H39" s="21" t="s">
        <v>338</v>
      </c>
      <c r="I39" s="181">
        <v>32600</v>
      </c>
      <c r="J39" s="181">
        <v>32600</v>
      </c>
      <c r="K39" s="181">
        <v>32600</v>
      </c>
      <c r="L39" s="43"/>
      <c r="M39" s="43"/>
      <c r="N39" s="43"/>
      <c r="O39" s="43"/>
      <c r="P39" s="43"/>
      <c r="Q39" s="43"/>
      <c r="R39" s="183"/>
      <c r="S39" s="183"/>
      <c r="T39" s="183"/>
      <c r="U39" s="181"/>
      <c r="V39" s="183"/>
      <c r="W39" s="181"/>
    </row>
    <row r="40" ht="15" customHeight="1" spans="1:23">
      <c r="A40" s="21" t="s">
        <v>334</v>
      </c>
      <c r="B40" s="275" t="s">
        <v>403</v>
      </c>
      <c r="C40" s="21" t="s">
        <v>404</v>
      </c>
      <c r="D40" s="176" t="s">
        <v>71</v>
      </c>
      <c r="E40" s="21" t="s">
        <v>139</v>
      </c>
      <c r="F40" s="21" t="s">
        <v>140</v>
      </c>
      <c r="G40" s="21" t="s">
        <v>337</v>
      </c>
      <c r="H40" s="21" t="s">
        <v>338</v>
      </c>
      <c r="I40" s="181">
        <v>20000</v>
      </c>
      <c r="J40" s="181">
        <v>20000</v>
      </c>
      <c r="K40" s="181">
        <v>20000</v>
      </c>
      <c r="L40" s="43"/>
      <c r="M40" s="43"/>
      <c r="N40" s="43"/>
      <c r="O40" s="43"/>
      <c r="P40" s="43"/>
      <c r="Q40" s="43"/>
      <c r="R40" s="183"/>
      <c r="S40" s="183"/>
      <c r="T40" s="183"/>
      <c r="U40" s="181"/>
      <c r="V40" s="183"/>
      <c r="W40" s="181"/>
    </row>
    <row r="41" ht="15" customHeight="1" spans="1:23">
      <c r="A41" s="21" t="s">
        <v>334</v>
      </c>
      <c r="B41" s="275" t="s">
        <v>405</v>
      </c>
      <c r="C41" s="21" t="s">
        <v>406</v>
      </c>
      <c r="D41" s="176" t="s">
        <v>71</v>
      </c>
      <c r="E41" s="21" t="s">
        <v>167</v>
      </c>
      <c r="F41" s="21" t="s">
        <v>168</v>
      </c>
      <c r="G41" s="21" t="s">
        <v>337</v>
      </c>
      <c r="H41" s="21" t="s">
        <v>338</v>
      </c>
      <c r="I41" s="181">
        <v>380000</v>
      </c>
      <c r="J41" s="181">
        <v>380000</v>
      </c>
      <c r="K41" s="181">
        <v>380000</v>
      </c>
      <c r="L41" s="43"/>
      <c r="M41" s="43"/>
      <c r="N41" s="43"/>
      <c r="O41" s="43"/>
      <c r="P41" s="43"/>
      <c r="Q41" s="43"/>
      <c r="R41" s="183"/>
      <c r="S41" s="183"/>
      <c r="T41" s="183"/>
      <c r="U41" s="181"/>
      <c r="V41" s="183"/>
      <c r="W41" s="181"/>
    </row>
    <row r="42" ht="15" customHeight="1" spans="1:23">
      <c r="A42" s="21" t="s">
        <v>334</v>
      </c>
      <c r="B42" s="275" t="s">
        <v>407</v>
      </c>
      <c r="C42" s="21" t="s">
        <v>408</v>
      </c>
      <c r="D42" s="176" t="s">
        <v>71</v>
      </c>
      <c r="E42" s="21" t="s">
        <v>127</v>
      </c>
      <c r="F42" s="21" t="s">
        <v>128</v>
      </c>
      <c r="G42" s="21" t="s">
        <v>337</v>
      </c>
      <c r="H42" s="21" t="s">
        <v>338</v>
      </c>
      <c r="I42" s="181">
        <v>350000</v>
      </c>
      <c r="J42" s="181">
        <v>350000</v>
      </c>
      <c r="K42" s="181">
        <v>350000</v>
      </c>
      <c r="L42" s="43"/>
      <c r="M42" s="43"/>
      <c r="N42" s="43"/>
      <c r="O42" s="43"/>
      <c r="P42" s="43"/>
      <c r="Q42" s="43"/>
      <c r="R42" s="183"/>
      <c r="S42" s="183"/>
      <c r="T42" s="183"/>
      <c r="U42" s="181"/>
      <c r="V42" s="183"/>
      <c r="W42" s="181"/>
    </row>
    <row r="43" ht="15" customHeight="1" spans="1:23">
      <c r="A43" s="21" t="s">
        <v>334</v>
      </c>
      <c r="B43" s="275" t="s">
        <v>409</v>
      </c>
      <c r="C43" s="21" t="s">
        <v>410</v>
      </c>
      <c r="D43" s="176" t="s">
        <v>71</v>
      </c>
      <c r="E43" s="21" t="s">
        <v>151</v>
      </c>
      <c r="F43" s="21" t="s">
        <v>152</v>
      </c>
      <c r="G43" s="21" t="s">
        <v>337</v>
      </c>
      <c r="H43" s="21" t="s">
        <v>338</v>
      </c>
      <c r="I43" s="181">
        <v>120000</v>
      </c>
      <c r="J43" s="181">
        <v>120000</v>
      </c>
      <c r="K43" s="181">
        <v>120000</v>
      </c>
      <c r="L43" s="43"/>
      <c r="M43" s="43"/>
      <c r="N43" s="43"/>
      <c r="O43" s="43"/>
      <c r="P43" s="43"/>
      <c r="Q43" s="43"/>
      <c r="R43" s="183"/>
      <c r="S43" s="183"/>
      <c r="T43" s="183"/>
      <c r="U43" s="181"/>
      <c r="V43" s="183"/>
      <c r="W43" s="181"/>
    </row>
    <row r="44" ht="15" customHeight="1" spans="1:23">
      <c r="A44" s="21" t="s">
        <v>345</v>
      </c>
      <c r="B44" s="275" t="s">
        <v>411</v>
      </c>
      <c r="C44" s="21" t="s">
        <v>412</v>
      </c>
      <c r="D44" s="176" t="s">
        <v>71</v>
      </c>
      <c r="E44" s="21" t="s">
        <v>127</v>
      </c>
      <c r="F44" s="21" t="s">
        <v>128</v>
      </c>
      <c r="G44" s="21" t="s">
        <v>337</v>
      </c>
      <c r="H44" s="21" t="s">
        <v>338</v>
      </c>
      <c r="I44" s="181">
        <v>750000</v>
      </c>
      <c r="J44" s="181">
        <v>750000</v>
      </c>
      <c r="K44" s="181">
        <v>750000</v>
      </c>
      <c r="L44" s="43"/>
      <c r="M44" s="43"/>
      <c r="N44" s="43"/>
      <c r="O44" s="43"/>
      <c r="P44" s="43"/>
      <c r="Q44" s="43"/>
      <c r="R44" s="183"/>
      <c r="S44" s="183"/>
      <c r="T44" s="183"/>
      <c r="U44" s="181"/>
      <c r="V44" s="183"/>
      <c r="W44" s="181"/>
    </row>
    <row r="45" ht="15" customHeight="1" spans="1:23">
      <c r="A45" s="21" t="s">
        <v>345</v>
      </c>
      <c r="B45" s="275" t="s">
        <v>413</v>
      </c>
      <c r="C45" s="21" t="s">
        <v>414</v>
      </c>
      <c r="D45" s="176" t="s">
        <v>71</v>
      </c>
      <c r="E45" s="21" t="s">
        <v>143</v>
      </c>
      <c r="F45" s="21" t="s">
        <v>144</v>
      </c>
      <c r="G45" s="21" t="s">
        <v>350</v>
      </c>
      <c r="H45" s="21" t="s">
        <v>342</v>
      </c>
      <c r="I45" s="181">
        <v>900000</v>
      </c>
      <c r="J45" s="181">
        <v>900000</v>
      </c>
      <c r="K45" s="181">
        <v>900000</v>
      </c>
      <c r="L45" s="43"/>
      <c r="M45" s="43"/>
      <c r="N45" s="43"/>
      <c r="O45" s="43"/>
      <c r="P45" s="43"/>
      <c r="Q45" s="43"/>
      <c r="R45" s="183"/>
      <c r="S45" s="183"/>
      <c r="T45" s="183"/>
      <c r="U45" s="181"/>
      <c r="V45" s="183"/>
      <c r="W45" s="181"/>
    </row>
    <row r="46" ht="15" customHeight="1" spans="1:23">
      <c r="A46" s="21" t="s">
        <v>334</v>
      </c>
      <c r="B46" s="275" t="s">
        <v>415</v>
      </c>
      <c r="C46" s="21" t="s">
        <v>416</v>
      </c>
      <c r="D46" s="176" t="s">
        <v>71</v>
      </c>
      <c r="E46" s="21" t="s">
        <v>151</v>
      </c>
      <c r="F46" s="21" t="s">
        <v>152</v>
      </c>
      <c r="G46" s="21" t="s">
        <v>337</v>
      </c>
      <c r="H46" s="21" t="s">
        <v>338</v>
      </c>
      <c r="I46" s="181">
        <v>173000</v>
      </c>
      <c r="J46" s="181">
        <v>173000</v>
      </c>
      <c r="K46" s="181">
        <v>173000</v>
      </c>
      <c r="L46" s="43"/>
      <c r="M46" s="43"/>
      <c r="N46" s="43"/>
      <c r="O46" s="43"/>
      <c r="P46" s="43"/>
      <c r="Q46" s="43"/>
      <c r="R46" s="183"/>
      <c r="S46" s="183"/>
      <c r="T46" s="183"/>
      <c r="U46" s="181"/>
      <c r="V46" s="183"/>
      <c r="W46" s="181"/>
    </row>
    <row r="47" ht="15" customHeight="1" spans="1:23">
      <c r="A47" s="21" t="s">
        <v>334</v>
      </c>
      <c r="B47" s="275" t="s">
        <v>417</v>
      </c>
      <c r="C47" s="21" t="s">
        <v>418</v>
      </c>
      <c r="D47" s="176" t="s">
        <v>71</v>
      </c>
      <c r="E47" s="21" t="s">
        <v>151</v>
      </c>
      <c r="F47" s="21" t="s">
        <v>152</v>
      </c>
      <c r="G47" s="21" t="s">
        <v>337</v>
      </c>
      <c r="H47" s="21" t="s">
        <v>338</v>
      </c>
      <c r="I47" s="181">
        <v>20000</v>
      </c>
      <c r="J47" s="181">
        <v>20000</v>
      </c>
      <c r="K47" s="181">
        <v>20000</v>
      </c>
      <c r="L47" s="43"/>
      <c r="M47" s="43"/>
      <c r="N47" s="43"/>
      <c r="O47" s="43"/>
      <c r="P47" s="43"/>
      <c r="Q47" s="43"/>
      <c r="R47" s="183"/>
      <c r="S47" s="183"/>
      <c r="T47" s="183"/>
      <c r="U47" s="181"/>
      <c r="V47" s="183"/>
      <c r="W47" s="181"/>
    </row>
    <row r="48" ht="15" customHeight="1" spans="1:23">
      <c r="A48" s="21" t="s">
        <v>334</v>
      </c>
      <c r="B48" s="275" t="s">
        <v>419</v>
      </c>
      <c r="C48" s="21" t="s">
        <v>420</v>
      </c>
      <c r="D48" s="176" t="s">
        <v>71</v>
      </c>
      <c r="E48" s="21" t="s">
        <v>149</v>
      </c>
      <c r="F48" s="21" t="s">
        <v>150</v>
      </c>
      <c r="G48" s="21" t="s">
        <v>350</v>
      </c>
      <c r="H48" s="21" t="s">
        <v>342</v>
      </c>
      <c r="I48" s="181">
        <v>47400</v>
      </c>
      <c r="J48" s="181">
        <v>47400</v>
      </c>
      <c r="K48" s="181">
        <v>47400</v>
      </c>
      <c r="L48" s="43"/>
      <c r="M48" s="43"/>
      <c r="N48" s="43"/>
      <c r="O48" s="43"/>
      <c r="P48" s="43"/>
      <c r="Q48" s="43"/>
      <c r="R48" s="183"/>
      <c r="S48" s="183"/>
      <c r="T48" s="183"/>
      <c r="U48" s="181"/>
      <c r="V48" s="183"/>
      <c r="W48" s="181"/>
    </row>
    <row r="49" ht="15" customHeight="1" spans="1:23">
      <c r="A49" s="21" t="s">
        <v>334</v>
      </c>
      <c r="B49" s="275" t="s">
        <v>421</v>
      </c>
      <c r="C49" s="21" t="s">
        <v>422</v>
      </c>
      <c r="D49" s="176" t="s">
        <v>71</v>
      </c>
      <c r="E49" s="21" t="s">
        <v>143</v>
      </c>
      <c r="F49" s="21" t="s">
        <v>144</v>
      </c>
      <c r="G49" s="21" t="s">
        <v>350</v>
      </c>
      <c r="H49" s="21" t="s">
        <v>342</v>
      </c>
      <c r="I49" s="181">
        <v>300000</v>
      </c>
      <c r="J49" s="181">
        <v>300000</v>
      </c>
      <c r="K49" s="181">
        <v>300000</v>
      </c>
      <c r="L49" s="43"/>
      <c r="M49" s="43"/>
      <c r="N49" s="43"/>
      <c r="O49" s="43"/>
      <c r="P49" s="43"/>
      <c r="Q49" s="43"/>
      <c r="R49" s="183"/>
      <c r="S49" s="183"/>
      <c r="T49" s="183"/>
      <c r="U49" s="181"/>
      <c r="V49" s="183"/>
      <c r="W49" s="181"/>
    </row>
    <row r="50" ht="15" customHeight="1" spans="1:23">
      <c r="A50" s="21" t="s">
        <v>334</v>
      </c>
      <c r="B50" s="275" t="s">
        <v>423</v>
      </c>
      <c r="C50" s="21" t="s">
        <v>424</v>
      </c>
      <c r="D50" s="176" t="s">
        <v>71</v>
      </c>
      <c r="E50" s="21" t="s">
        <v>149</v>
      </c>
      <c r="F50" s="21" t="s">
        <v>150</v>
      </c>
      <c r="G50" s="21" t="s">
        <v>337</v>
      </c>
      <c r="H50" s="21" t="s">
        <v>338</v>
      </c>
      <c r="I50" s="181">
        <v>200000</v>
      </c>
      <c r="J50" s="181">
        <v>200000</v>
      </c>
      <c r="K50" s="181">
        <v>200000</v>
      </c>
      <c r="L50" s="43"/>
      <c r="M50" s="43"/>
      <c r="N50" s="43"/>
      <c r="O50" s="43"/>
      <c r="P50" s="43"/>
      <c r="Q50" s="43"/>
      <c r="R50" s="183"/>
      <c r="S50" s="183"/>
      <c r="T50" s="183"/>
      <c r="U50" s="181"/>
      <c r="V50" s="183"/>
      <c r="W50" s="181"/>
    </row>
    <row r="51" ht="15" customHeight="1" spans="1:23">
      <c r="A51" s="21" t="s">
        <v>345</v>
      </c>
      <c r="B51" s="275" t="s">
        <v>425</v>
      </c>
      <c r="C51" s="21" t="s">
        <v>426</v>
      </c>
      <c r="D51" s="176" t="s">
        <v>71</v>
      </c>
      <c r="E51" s="21" t="s">
        <v>151</v>
      </c>
      <c r="F51" s="21" t="s">
        <v>152</v>
      </c>
      <c r="G51" s="21" t="s">
        <v>337</v>
      </c>
      <c r="H51" s="21" t="s">
        <v>338</v>
      </c>
      <c r="I51" s="181">
        <v>70700</v>
      </c>
      <c r="J51" s="181">
        <v>70700</v>
      </c>
      <c r="K51" s="181">
        <v>70700</v>
      </c>
      <c r="L51" s="43"/>
      <c r="M51" s="43"/>
      <c r="N51" s="43"/>
      <c r="O51" s="43"/>
      <c r="P51" s="43"/>
      <c r="Q51" s="43"/>
      <c r="R51" s="183"/>
      <c r="S51" s="183"/>
      <c r="T51" s="183"/>
      <c r="U51" s="181"/>
      <c r="V51" s="183"/>
      <c r="W51" s="181"/>
    </row>
    <row r="52" ht="15" customHeight="1" spans="1:23">
      <c r="A52" s="21" t="s">
        <v>345</v>
      </c>
      <c r="B52" s="275" t="s">
        <v>427</v>
      </c>
      <c r="C52" s="21" t="s">
        <v>428</v>
      </c>
      <c r="D52" s="176" t="s">
        <v>71</v>
      </c>
      <c r="E52" s="21" t="s">
        <v>143</v>
      </c>
      <c r="F52" s="21" t="s">
        <v>144</v>
      </c>
      <c r="G52" s="21" t="s">
        <v>350</v>
      </c>
      <c r="H52" s="21" t="s">
        <v>342</v>
      </c>
      <c r="I52" s="181">
        <v>500000</v>
      </c>
      <c r="J52" s="181">
        <v>500000</v>
      </c>
      <c r="K52" s="181">
        <v>500000</v>
      </c>
      <c r="L52" s="43"/>
      <c r="M52" s="43"/>
      <c r="N52" s="43"/>
      <c r="O52" s="43"/>
      <c r="P52" s="43"/>
      <c r="Q52" s="43"/>
      <c r="R52" s="183"/>
      <c r="S52" s="183"/>
      <c r="T52" s="183"/>
      <c r="U52" s="181"/>
      <c r="V52" s="183"/>
      <c r="W52" s="181"/>
    </row>
    <row r="53" ht="15" customHeight="1" spans="1:23">
      <c r="A53" s="21" t="s">
        <v>345</v>
      </c>
      <c r="B53" s="275" t="s">
        <v>429</v>
      </c>
      <c r="C53" s="21" t="s">
        <v>430</v>
      </c>
      <c r="D53" s="176" t="s">
        <v>71</v>
      </c>
      <c r="E53" s="21" t="s">
        <v>145</v>
      </c>
      <c r="F53" s="21" t="s">
        <v>146</v>
      </c>
      <c r="G53" s="21" t="s">
        <v>337</v>
      </c>
      <c r="H53" s="21" t="s">
        <v>338</v>
      </c>
      <c r="I53" s="181">
        <v>900000</v>
      </c>
      <c r="J53" s="181">
        <v>900000</v>
      </c>
      <c r="K53" s="181">
        <v>900000</v>
      </c>
      <c r="L53" s="43"/>
      <c r="M53" s="43"/>
      <c r="N53" s="43"/>
      <c r="O53" s="43"/>
      <c r="P53" s="43"/>
      <c r="Q53" s="43"/>
      <c r="R53" s="183"/>
      <c r="S53" s="183"/>
      <c r="T53" s="183"/>
      <c r="U53" s="181"/>
      <c r="V53" s="183"/>
      <c r="W53" s="181"/>
    </row>
    <row r="54" ht="15" customHeight="1" spans="1:23">
      <c r="A54" s="21" t="s">
        <v>345</v>
      </c>
      <c r="B54" s="275" t="s">
        <v>431</v>
      </c>
      <c r="C54" s="21" t="s">
        <v>432</v>
      </c>
      <c r="D54" s="176" t="s">
        <v>71</v>
      </c>
      <c r="E54" s="21" t="s">
        <v>145</v>
      </c>
      <c r="F54" s="21" t="s">
        <v>146</v>
      </c>
      <c r="G54" s="21" t="s">
        <v>350</v>
      </c>
      <c r="H54" s="21" t="s">
        <v>342</v>
      </c>
      <c r="I54" s="181">
        <v>900000</v>
      </c>
      <c r="J54" s="181">
        <v>900000</v>
      </c>
      <c r="K54" s="181">
        <v>900000</v>
      </c>
      <c r="L54" s="43"/>
      <c r="M54" s="43"/>
      <c r="N54" s="43"/>
      <c r="O54" s="43"/>
      <c r="P54" s="43"/>
      <c r="Q54" s="43"/>
      <c r="R54" s="183"/>
      <c r="S54" s="183"/>
      <c r="T54" s="183"/>
      <c r="U54" s="181"/>
      <c r="V54" s="183"/>
      <c r="W54" s="181"/>
    </row>
    <row r="55" ht="15" customHeight="1" spans="1:23">
      <c r="A55" s="21" t="s">
        <v>334</v>
      </c>
      <c r="B55" s="275" t="s">
        <v>433</v>
      </c>
      <c r="C55" s="21" t="s">
        <v>434</v>
      </c>
      <c r="D55" s="176" t="s">
        <v>71</v>
      </c>
      <c r="E55" s="21" t="s">
        <v>179</v>
      </c>
      <c r="F55" s="21" t="s">
        <v>180</v>
      </c>
      <c r="G55" s="21" t="s">
        <v>337</v>
      </c>
      <c r="H55" s="21" t="s">
        <v>338</v>
      </c>
      <c r="I55" s="181">
        <v>200000</v>
      </c>
      <c r="J55" s="181">
        <v>200000</v>
      </c>
      <c r="K55" s="181">
        <v>200000</v>
      </c>
      <c r="L55" s="43"/>
      <c r="M55" s="43"/>
      <c r="N55" s="43"/>
      <c r="O55" s="43"/>
      <c r="P55" s="43"/>
      <c r="Q55" s="43"/>
      <c r="R55" s="183"/>
      <c r="S55" s="183"/>
      <c r="T55" s="183"/>
      <c r="U55" s="181"/>
      <c r="V55" s="183"/>
      <c r="W55" s="181"/>
    </row>
    <row r="56" ht="15" customHeight="1" spans="1:23">
      <c r="A56" s="21" t="s">
        <v>334</v>
      </c>
      <c r="B56" s="275" t="s">
        <v>435</v>
      </c>
      <c r="C56" s="21" t="s">
        <v>436</v>
      </c>
      <c r="D56" s="176" t="s">
        <v>71</v>
      </c>
      <c r="E56" s="21" t="s">
        <v>141</v>
      </c>
      <c r="F56" s="21" t="s">
        <v>142</v>
      </c>
      <c r="G56" s="21" t="s">
        <v>337</v>
      </c>
      <c r="H56" s="21" t="s">
        <v>338</v>
      </c>
      <c r="I56" s="181">
        <v>200000</v>
      </c>
      <c r="J56" s="181">
        <v>200000</v>
      </c>
      <c r="K56" s="181">
        <v>200000</v>
      </c>
      <c r="L56" s="43"/>
      <c r="M56" s="43"/>
      <c r="N56" s="43"/>
      <c r="O56" s="43"/>
      <c r="P56" s="43"/>
      <c r="Q56" s="43"/>
      <c r="R56" s="183"/>
      <c r="S56" s="183"/>
      <c r="T56" s="183"/>
      <c r="U56" s="181"/>
      <c r="V56" s="183"/>
      <c r="W56" s="181"/>
    </row>
    <row r="57" ht="15" customHeight="1" spans="1:23">
      <c r="A57" s="21" t="s">
        <v>334</v>
      </c>
      <c r="B57" s="275" t="s">
        <v>437</v>
      </c>
      <c r="C57" s="21" t="s">
        <v>438</v>
      </c>
      <c r="D57" s="176" t="s">
        <v>71</v>
      </c>
      <c r="E57" s="21" t="s">
        <v>149</v>
      </c>
      <c r="F57" s="21" t="s">
        <v>150</v>
      </c>
      <c r="G57" s="21" t="s">
        <v>337</v>
      </c>
      <c r="H57" s="21" t="s">
        <v>338</v>
      </c>
      <c r="I57" s="181">
        <v>128000</v>
      </c>
      <c r="J57" s="181">
        <v>128000</v>
      </c>
      <c r="K57" s="181">
        <v>128000</v>
      </c>
      <c r="L57" s="43"/>
      <c r="M57" s="43"/>
      <c r="N57" s="43"/>
      <c r="O57" s="43"/>
      <c r="P57" s="43"/>
      <c r="Q57" s="43"/>
      <c r="R57" s="183"/>
      <c r="S57" s="183"/>
      <c r="T57" s="183"/>
      <c r="U57" s="181"/>
      <c r="V57" s="183"/>
      <c r="W57" s="181"/>
    </row>
    <row r="58" ht="15" customHeight="1" spans="1:23">
      <c r="A58" s="21" t="s">
        <v>345</v>
      </c>
      <c r="B58" s="275" t="s">
        <v>439</v>
      </c>
      <c r="C58" s="21" t="s">
        <v>440</v>
      </c>
      <c r="D58" s="176" t="s">
        <v>71</v>
      </c>
      <c r="E58" s="21" t="s">
        <v>149</v>
      </c>
      <c r="F58" s="21" t="s">
        <v>150</v>
      </c>
      <c r="G58" s="21" t="s">
        <v>337</v>
      </c>
      <c r="H58" s="21" t="s">
        <v>338</v>
      </c>
      <c r="I58" s="181">
        <v>46000</v>
      </c>
      <c r="J58" s="181">
        <v>46000</v>
      </c>
      <c r="K58" s="181">
        <v>46000</v>
      </c>
      <c r="L58" s="43"/>
      <c r="M58" s="43"/>
      <c r="N58" s="43"/>
      <c r="O58" s="43"/>
      <c r="P58" s="43"/>
      <c r="Q58" s="43"/>
      <c r="R58" s="183"/>
      <c r="S58" s="183"/>
      <c r="T58" s="183"/>
      <c r="U58" s="181"/>
      <c r="V58" s="183"/>
      <c r="W58" s="181"/>
    </row>
    <row r="59" ht="15" customHeight="1" spans="1:23">
      <c r="A59" s="21" t="s">
        <v>345</v>
      </c>
      <c r="B59" s="275" t="s">
        <v>441</v>
      </c>
      <c r="C59" s="21" t="s">
        <v>442</v>
      </c>
      <c r="D59" s="176" t="s">
        <v>71</v>
      </c>
      <c r="E59" s="21" t="s">
        <v>151</v>
      </c>
      <c r="F59" s="21" t="s">
        <v>152</v>
      </c>
      <c r="G59" s="21" t="s">
        <v>337</v>
      </c>
      <c r="H59" s="21" t="s">
        <v>338</v>
      </c>
      <c r="I59" s="181">
        <v>200000</v>
      </c>
      <c r="J59" s="181">
        <v>200000</v>
      </c>
      <c r="K59" s="181">
        <v>200000</v>
      </c>
      <c r="L59" s="43"/>
      <c r="M59" s="43"/>
      <c r="N59" s="43"/>
      <c r="O59" s="43"/>
      <c r="P59" s="43"/>
      <c r="Q59" s="43"/>
      <c r="R59" s="183"/>
      <c r="S59" s="183"/>
      <c r="T59" s="183"/>
      <c r="U59" s="181"/>
      <c r="V59" s="183"/>
      <c r="W59" s="181"/>
    </row>
    <row r="60" ht="15" customHeight="1" spans="1:23">
      <c r="A60" s="21" t="s">
        <v>334</v>
      </c>
      <c r="B60" s="275" t="s">
        <v>443</v>
      </c>
      <c r="C60" s="21" t="s">
        <v>444</v>
      </c>
      <c r="D60" s="176" t="s">
        <v>71</v>
      </c>
      <c r="E60" s="21" t="s">
        <v>139</v>
      </c>
      <c r="F60" s="21" t="s">
        <v>140</v>
      </c>
      <c r="G60" s="21" t="s">
        <v>337</v>
      </c>
      <c r="H60" s="21" t="s">
        <v>338</v>
      </c>
      <c r="I60" s="181">
        <v>6000</v>
      </c>
      <c r="J60" s="181">
        <v>6000</v>
      </c>
      <c r="K60" s="181">
        <v>6000</v>
      </c>
      <c r="L60" s="43"/>
      <c r="M60" s="43"/>
      <c r="N60" s="43"/>
      <c r="O60" s="43"/>
      <c r="P60" s="43"/>
      <c r="Q60" s="43"/>
      <c r="R60" s="183"/>
      <c r="S60" s="183"/>
      <c r="T60" s="183"/>
      <c r="U60" s="181"/>
      <c r="V60" s="183"/>
      <c r="W60" s="181"/>
    </row>
    <row r="61" ht="15" customHeight="1" spans="1:23">
      <c r="A61" s="21" t="s">
        <v>334</v>
      </c>
      <c r="B61" s="275" t="s">
        <v>445</v>
      </c>
      <c r="C61" s="21" t="s">
        <v>446</v>
      </c>
      <c r="D61" s="176" t="s">
        <v>71</v>
      </c>
      <c r="E61" s="21" t="s">
        <v>141</v>
      </c>
      <c r="F61" s="21" t="s">
        <v>142</v>
      </c>
      <c r="G61" s="21" t="s">
        <v>337</v>
      </c>
      <c r="H61" s="21" t="s">
        <v>338</v>
      </c>
      <c r="I61" s="181">
        <v>250000</v>
      </c>
      <c r="J61" s="181">
        <v>250000</v>
      </c>
      <c r="K61" s="181">
        <v>250000</v>
      </c>
      <c r="L61" s="43"/>
      <c r="M61" s="43"/>
      <c r="N61" s="43"/>
      <c r="O61" s="43"/>
      <c r="P61" s="43"/>
      <c r="Q61" s="43"/>
      <c r="R61" s="183"/>
      <c r="S61" s="183"/>
      <c r="T61" s="183"/>
      <c r="U61" s="181"/>
      <c r="V61" s="183"/>
      <c r="W61" s="181"/>
    </row>
    <row r="62" ht="15" customHeight="1" spans="1:23">
      <c r="A62" s="21" t="s">
        <v>345</v>
      </c>
      <c r="B62" s="275" t="s">
        <v>447</v>
      </c>
      <c r="C62" s="21" t="s">
        <v>448</v>
      </c>
      <c r="D62" s="176" t="s">
        <v>71</v>
      </c>
      <c r="E62" s="21" t="s">
        <v>155</v>
      </c>
      <c r="F62" s="21" t="s">
        <v>156</v>
      </c>
      <c r="G62" s="21" t="s">
        <v>337</v>
      </c>
      <c r="H62" s="21" t="s">
        <v>338</v>
      </c>
      <c r="I62" s="181">
        <v>14892.5</v>
      </c>
      <c r="J62" s="181">
        <v>14892.5</v>
      </c>
      <c r="K62" s="181">
        <v>14892.5</v>
      </c>
      <c r="L62" s="43"/>
      <c r="M62" s="43"/>
      <c r="N62" s="43"/>
      <c r="O62" s="43"/>
      <c r="P62" s="43"/>
      <c r="Q62" s="43"/>
      <c r="R62" s="183"/>
      <c r="S62" s="183"/>
      <c r="T62" s="183"/>
      <c r="U62" s="181"/>
      <c r="V62" s="183"/>
      <c r="W62" s="181"/>
    </row>
    <row r="63" ht="15" customHeight="1" spans="1:23">
      <c r="A63" s="21" t="s">
        <v>334</v>
      </c>
      <c r="B63" s="275" t="s">
        <v>449</v>
      </c>
      <c r="C63" s="21" t="s">
        <v>450</v>
      </c>
      <c r="D63" s="176" t="s">
        <v>71</v>
      </c>
      <c r="E63" s="21" t="s">
        <v>139</v>
      </c>
      <c r="F63" s="21" t="s">
        <v>140</v>
      </c>
      <c r="G63" s="21" t="s">
        <v>337</v>
      </c>
      <c r="H63" s="21" t="s">
        <v>338</v>
      </c>
      <c r="I63" s="181">
        <v>120000</v>
      </c>
      <c r="J63" s="181">
        <v>120000</v>
      </c>
      <c r="K63" s="181">
        <v>120000</v>
      </c>
      <c r="L63" s="43"/>
      <c r="M63" s="43"/>
      <c r="N63" s="43"/>
      <c r="O63" s="43"/>
      <c r="P63" s="43"/>
      <c r="Q63" s="43"/>
      <c r="R63" s="183"/>
      <c r="S63" s="183"/>
      <c r="T63" s="183"/>
      <c r="U63" s="181"/>
      <c r="V63" s="183"/>
      <c r="W63" s="181"/>
    </row>
    <row r="64" ht="15" customHeight="1" spans="1:23">
      <c r="A64" s="21" t="s">
        <v>334</v>
      </c>
      <c r="B64" s="275" t="s">
        <v>451</v>
      </c>
      <c r="C64" s="21" t="s">
        <v>452</v>
      </c>
      <c r="D64" s="176" t="s">
        <v>71</v>
      </c>
      <c r="E64" s="21" t="s">
        <v>165</v>
      </c>
      <c r="F64" s="21" t="s">
        <v>166</v>
      </c>
      <c r="G64" s="21" t="s">
        <v>337</v>
      </c>
      <c r="H64" s="21" t="s">
        <v>338</v>
      </c>
      <c r="I64" s="181">
        <v>114691.44</v>
      </c>
      <c r="J64" s="181"/>
      <c r="K64" s="181"/>
      <c r="L64" s="43"/>
      <c r="M64" s="43"/>
      <c r="N64" s="43"/>
      <c r="O64" s="43"/>
      <c r="P64" s="43"/>
      <c r="Q64" s="43"/>
      <c r="R64" s="183">
        <v>114691.44</v>
      </c>
      <c r="S64" s="183"/>
      <c r="T64" s="183"/>
      <c r="U64" s="181"/>
      <c r="V64" s="183"/>
      <c r="W64" s="181">
        <v>114691.44</v>
      </c>
    </row>
    <row r="65" ht="15" customHeight="1" spans="1:23">
      <c r="A65" s="21" t="s">
        <v>334</v>
      </c>
      <c r="B65" s="275" t="s">
        <v>453</v>
      </c>
      <c r="C65" s="21" t="s">
        <v>454</v>
      </c>
      <c r="D65" s="176" t="s">
        <v>71</v>
      </c>
      <c r="E65" s="21" t="s">
        <v>143</v>
      </c>
      <c r="F65" s="21" t="s">
        <v>144</v>
      </c>
      <c r="G65" s="21" t="s">
        <v>350</v>
      </c>
      <c r="H65" s="21" t="s">
        <v>342</v>
      </c>
      <c r="I65" s="181">
        <v>272350</v>
      </c>
      <c r="J65" s="181"/>
      <c r="K65" s="181"/>
      <c r="L65" s="43"/>
      <c r="M65" s="43"/>
      <c r="N65" s="43"/>
      <c r="O65" s="43"/>
      <c r="P65" s="43"/>
      <c r="Q65" s="43"/>
      <c r="R65" s="183">
        <v>272350</v>
      </c>
      <c r="S65" s="183"/>
      <c r="T65" s="183"/>
      <c r="U65" s="181"/>
      <c r="V65" s="183"/>
      <c r="W65" s="181">
        <v>272350</v>
      </c>
    </row>
    <row r="66" ht="15" customHeight="1" spans="1:23">
      <c r="A66" s="21" t="s">
        <v>334</v>
      </c>
      <c r="B66" s="275" t="s">
        <v>455</v>
      </c>
      <c r="C66" s="21" t="s">
        <v>456</v>
      </c>
      <c r="D66" s="176" t="s">
        <v>71</v>
      </c>
      <c r="E66" s="21" t="s">
        <v>143</v>
      </c>
      <c r="F66" s="21" t="s">
        <v>144</v>
      </c>
      <c r="G66" s="21" t="s">
        <v>350</v>
      </c>
      <c r="H66" s="21" t="s">
        <v>342</v>
      </c>
      <c r="I66" s="181">
        <v>165000</v>
      </c>
      <c r="J66" s="181"/>
      <c r="K66" s="181"/>
      <c r="L66" s="43"/>
      <c r="M66" s="43"/>
      <c r="N66" s="43"/>
      <c r="O66" s="43"/>
      <c r="P66" s="43"/>
      <c r="Q66" s="43"/>
      <c r="R66" s="183">
        <v>165000</v>
      </c>
      <c r="S66" s="183"/>
      <c r="T66" s="183"/>
      <c r="U66" s="181"/>
      <c r="V66" s="183"/>
      <c r="W66" s="181">
        <v>165000</v>
      </c>
    </row>
    <row r="67" ht="15" customHeight="1" spans="1:23">
      <c r="A67" s="21" t="s">
        <v>334</v>
      </c>
      <c r="B67" s="275" t="s">
        <v>457</v>
      </c>
      <c r="C67" s="21" t="s">
        <v>458</v>
      </c>
      <c r="D67" s="176" t="s">
        <v>71</v>
      </c>
      <c r="E67" s="21" t="s">
        <v>143</v>
      </c>
      <c r="F67" s="21" t="s">
        <v>144</v>
      </c>
      <c r="G67" s="21" t="s">
        <v>350</v>
      </c>
      <c r="H67" s="21" t="s">
        <v>342</v>
      </c>
      <c r="I67" s="181">
        <v>77000</v>
      </c>
      <c r="J67" s="181"/>
      <c r="K67" s="181"/>
      <c r="L67" s="43"/>
      <c r="M67" s="43"/>
      <c r="N67" s="43"/>
      <c r="O67" s="43"/>
      <c r="P67" s="43"/>
      <c r="Q67" s="43"/>
      <c r="R67" s="183">
        <v>77000</v>
      </c>
      <c r="S67" s="183"/>
      <c r="T67" s="183"/>
      <c r="U67" s="181"/>
      <c r="V67" s="183"/>
      <c r="W67" s="181">
        <v>77000</v>
      </c>
    </row>
    <row r="68" ht="15" customHeight="1" spans="1:23">
      <c r="A68" s="21" t="s">
        <v>334</v>
      </c>
      <c r="B68" s="275" t="s">
        <v>459</v>
      </c>
      <c r="C68" s="21" t="s">
        <v>460</v>
      </c>
      <c r="D68" s="176" t="s">
        <v>71</v>
      </c>
      <c r="E68" s="21" t="s">
        <v>165</v>
      </c>
      <c r="F68" s="21" t="s">
        <v>166</v>
      </c>
      <c r="G68" s="21" t="s">
        <v>337</v>
      </c>
      <c r="H68" s="21" t="s">
        <v>338</v>
      </c>
      <c r="I68" s="181">
        <v>16911465.6</v>
      </c>
      <c r="J68" s="181"/>
      <c r="K68" s="181"/>
      <c r="L68" s="43"/>
      <c r="M68" s="43"/>
      <c r="N68" s="43"/>
      <c r="O68" s="43"/>
      <c r="P68" s="43"/>
      <c r="Q68" s="43"/>
      <c r="R68" s="183">
        <v>16911465.6</v>
      </c>
      <c r="S68" s="183"/>
      <c r="T68" s="183"/>
      <c r="U68" s="181"/>
      <c r="V68" s="183"/>
      <c r="W68" s="181">
        <v>16911465.6</v>
      </c>
    </row>
    <row r="69" ht="15" customHeight="1" spans="1:23">
      <c r="A69" s="21" t="s">
        <v>334</v>
      </c>
      <c r="B69" s="275" t="s">
        <v>461</v>
      </c>
      <c r="C69" s="21" t="s">
        <v>462</v>
      </c>
      <c r="D69" s="176" t="s">
        <v>71</v>
      </c>
      <c r="E69" s="21" t="s">
        <v>127</v>
      </c>
      <c r="F69" s="21" t="s">
        <v>128</v>
      </c>
      <c r="G69" s="21" t="s">
        <v>341</v>
      </c>
      <c r="H69" s="21" t="s">
        <v>342</v>
      </c>
      <c r="I69" s="181">
        <v>4782395</v>
      </c>
      <c r="J69" s="181"/>
      <c r="K69" s="181"/>
      <c r="L69" s="43"/>
      <c r="M69" s="43"/>
      <c r="N69" s="43"/>
      <c r="O69" s="43"/>
      <c r="P69" s="43"/>
      <c r="Q69" s="43"/>
      <c r="R69" s="183">
        <v>4782395</v>
      </c>
      <c r="S69" s="183"/>
      <c r="T69" s="183"/>
      <c r="U69" s="181"/>
      <c r="V69" s="183"/>
      <c r="W69" s="181">
        <v>4782395</v>
      </c>
    </row>
    <row r="70" ht="15" customHeight="1" spans="1:23">
      <c r="A70" s="21" t="s">
        <v>334</v>
      </c>
      <c r="B70" s="275" t="s">
        <v>463</v>
      </c>
      <c r="C70" s="21" t="s">
        <v>464</v>
      </c>
      <c r="D70" s="176" t="s">
        <v>71</v>
      </c>
      <c r="E70" s="21" t="s">
        <v>143</v>
      </c>
      <c r="F70" s="21" t="s">
        <v>144</v>
      </c>
      <c r="G70" s="21" t="s">
        <v>350</v>
      </c>
      <c r="H70" s="21" t="s">
        <v>342</v>
      </c>
      <c r="I70" s="181">
        <v>96014.68</v>
      </c>
      <c r="J70" s="181"/>
      <c r="K70" s="181"/>
      <c r="L70" s="43"/>
      <c r="M70" s="43"/>
      <c r="N70" s="43"/>
      <c r="O70" s="43"/>
      <c r="P70" s="43"/>
      <c r="Q70" s="43"/>
      <c r="R70" s="183">
        <v>96014.68</v>
      </c>
      <c r="S70" s="183"/>
      <c r="T70" s="183"/>
      <c r="U70" s="181"/>
      <c r="V70" s="183"/>
      <c r="W70" s="181">
        <v>96014.68</v>
      </c>
    </row>
    <row r="71" ht="15" customHeight="1" spans="1:23">
      <c r="A71" s="21" t="s">
        <v>334</v>
      </c>
      <c r="B71" s="275" t="s">
        <v>465</v>
      </c>
      <c r="C71" s="21" t="s">
        <v>466</v>
      </c>
      <c r="D71" s="176" t="s">
        <v>71</v>
      </c>
      <c r="E71" s="21" t="s">
        <v>167</v>
      </c>
      <c r="F71" s="21" t="s">
        <v>168</v>
      </c>
      <c r="G71" s="21" t="s">
        <v>350</v>
      </c>
      <c r="H71" s="21" t="s">
        <v>342</v>
      </c>
      <c r="I71" s="181">
        <v>6800000</v>
      </c>
      <c r="J71" s="181"/>
      <c r="K71" s="181"/>
      <c r="L71" s="43"/>
      <c r="M71" s="43"/>
      <c r="N71" s="43"/>
      <c r="O71" s="43"/>
      <c r="P71" s="43"/>
      <c r="Q71" s="43"/>
      <c r="R71" s="183">
        <v>6800000</v>
      </c>
      <c r="S71" s="183"/>
      <c r="T71" s="183"/>
      <c r="U71" s="181"/>
      <c r="V71" s="183"/>
      <c r="W71" s="181">
        <v>6800000</v>
      </c>
    </row>
    <row r="72" ht="15" customHeight="1" spans="1:23">
      <c r="A72" s="21" t="s">
        <v>345</v>
      </c>
      <c r="B72" s="275" t="s">
        <v>467</v>
      </c>
      <c r="C72" s="21" t="s">
        <v>468</v>
      </c>
      <c r="D72" s="176" t="s">
        <v>71</v>
      </c>
      <c r="E72" s="21" t="s">
        <v>143</v>
      </c>
      <c r="F72" s="21" t="s">
        <v>144</v>
      </c>
      <c r="G72" s="21" t="s">
        <v>337</v>
      </c>
      <c r="H72" s="21" t="s">
        <v>338</v>
      </c>
      <c r="I72" s="181">
        <v>1611325.84</v>
      </c>
      <c r="J72" s="181"/>
      <c r="K72" s="181"/>
      <c r="L72" s="43"/>
      <c r="M72" s="43"/>
      <c r="N72" s="43"/>
      <c r="O72" s="43"/>
      <c r="P72" s="43"/>
      <c r="Q72" s="43"/>
      <c r="R72" s="183">
        <v>1611325.84</v>
      </c>
      <c r="S72" s="183"/>
      <c r="T72" s="183"/>
      <c r="U72" s="181"/>
      <c r="V72" s="183"/>
      <c r="W72" s="181">
        <v>1611325.84</v>
      </c>
    </row>
    <row r="73" ht="15" customHeight="1" spans="1:23">
      <c r="A73" s="21" t="s">
        <v>345</v>
      </c>
      <c r="B73" s="275" t="s">
        <v>469</v>
      </c>
      <c r="C73" s="21" t="s">
        <v>470</v>
      </c>
      <c r="D73" s="176" t="s">
        <v>71</v>
      </c>
      <c r="E73" s="21" t="s">
        <v>143</v>
      </c>
      <c r="F73" s="21" t="s">
        <v>144</v>
      </c>
      <c r="G73" s="21" t="s">
        <v>337</v>
      </c>
      <c r="H73" s="21" t="s">
        <v>338</v>
      </c>
      <c r="I73" s="181">
        <v>910000</v>
      </c>
      <c r="J73" s="181"/>
      <c r="K73" s="181"/>
      <c r="L73" s="43"/>
      <c r="M73" s="43"/>
      <c r="N73" s="43"/>
      <c r="O73" s="43"/>
      <c r="P73" s="43"/>
      <c r="Q73" s="43"/>
      <c r="R73" s="183">
        <v>910000</v>
      </c>
      <c r="S73" s="183"/>
      <c r="T73" s="183"/>
      <c r="U73" s="181"/>
      <c r="V73" s="183"/>
      <c r="W73" s="181">
        <v>910000</v>
      </c>
    </row>
    <row r="74" ht="15" customHeight="1" spans="1:23">
      <c r="A74" s="21" t="s">
        <v>345</v>
      </c>
      <c r="B74" s="275" t="s">
        <v>471</v>
      </c>
      <c r="C74" s="21" t="s">
        <v>472</v>
      </c>
      <c r="D74" s="176" t="s">
        <v>71</v>
      </c>
      <c r="E74" s="21" t="s">
        <v>143</v>
      </c>
      <c r="F74" s="21" t="s">
        <v>144</v>
      </c>
      <c r="G74" s="21" t="s">
        <v>337</v>
      </c>
      <c r="H74" s="21" t="s">
        <v>338</v>
      </c>
      <c r="I74" s="181">
        <v>18000</v>
      </c>
      <c r="J74" s="181"/>
      <c r="K74" s="181"/>
      <c r="L74" s="43"/>
      <c r="M74" s="43"/>
      <c r="N74" s="43"/>
      <c r="O74" s="43"/>
      <c r="P74" s="43"/>
      <c r="Q74" s="43"/>
      <c r="R74" s="183">
        <v>18000</v>
      </c>
      <c r="S74" s="183"/>
      <c r="T74" s="183"/>
      <c r="U74" s="181"/>
      <c r="V74" s="183"/>
      <c r="W74" s="181">
        <v>18000</v>
      </c>
    </row>
    <row r="75" ht="15" customHeight="1" spans="1:23">
      <c r="A75" s="21" t="s">
        <v>345</v>
      </c>
      <c r="B75" s="275" t="s">
        <v>473</v>
      </c>
      <c r="C75" s="21" t="s">
        <v>474</v>
      </c>
      <c r="D75" s="176" t="s">
        <v>71</v>
      </c>
      <c r="E75" s="21" t="s">
        <v>143</v>
      </c>
      <c r="F75" s="21" t="s">
        <v>144</v>
      </c>
      <c r="G75" s="21" t="s">
        <v>350</v>
      </c>
      <c r="H75" s="21" t="s">
        <v>342</v>
      </c>
      <c r="I75" s="181">
        <v>900000</v>
      </c>
      <c r="J75" s="181">
        <v>900000</v>
      </c>
      <c r="K75" s="181">
        <v>900000</v>
      </c>
      <c r="L75" s="43"/>
      <c r="M75" s="43"/>
      <c r="N75" s="43"/>
      <c r="O75" s="43"/>
      <c r="P75" s="43"/>
      <c r="Q75" s="43"/>
      <c r="R75" s="183"/>
      <c r="S75" s="183"/>
      <c r="T75" s="183"/>
      <c r="U75" s="181"/>
      <c r="V75" s="183"/>
      <c r="W75" s="181"/>
    </row>
    <row r="76" ht="15" customHeight="1" spans="1:23">
      <c r="A76" s="21" t="s">
        <v>345</v>
      </c>
      <c r="B76" s="275" t="s">
        <v>475</v>
      </c>
      <c r="C76" s="21" t="s">
        <v>476</v>
      </c>
      <c r="D76" s="176" t="s">
        <v>71</v>
      </c>
      <c r="E76" s="21" t="s">
        <v>143</v>
      </c>
      <c r="F76" s="21" t="s">
        <v>144</v>
      </c>
      <c r="G76" s="21" t="s">
        <v>350</v>
      </c>
      <c r="H76" s="21" t="s">
        <v>342</v>
      </c>
      <c r="I76" s="181">
        <v>900000</v>
      </c>
      <c r="J76" s="181">
        <v>900000</v>
      </c>
      <c r="K76" s="181">
        <v>900000</v>
      </c>
      <c r="L76" s="43"/>
      <c r="M76" s="43"/>
      <c r="N76" s="43"/>
      <c r="O76" s="43"/>
      <c r="P76" s="43"/>
      <c r="Q76" s="43"/>
      <c r="R76" s="183"/>
      <c r="S76" s="183"/>
      <c r="T76" s="183"/>
      <c r="U76" s="181"/>
      <c r="V76" s="183"/>
      <c r="W76" s="181"/>
    </row>
    <row r="77" ht="15" customHeight="1" spans="1:23">
      <c r="A77" s="21" t="s">
        <v>345</v>
      </c>
      <c r="B77" s="275" t="s">
        <v>477</v>
      </c>
      <c r="C77" s="21" t="s">
        <v>478</v>
      </c>
      <c r="D77" s="176" t="s">
        <v>71</v>
      </c>
      <c r="E77" s="21" t="s">
        <v>167</v>
      </c>
      <c r="F77" s="21" t="s">
        <v>168</v>
      </c>
      <c r="G77" s="21" t="s">
        <v>350</v>
      </c>
      <c r="H77" s="21" t="s">
        <v>342</v>
      </c>
      <c r="I77" s="181">
        <v>515387.17</v>
      </c>
      <c r="J77" s="181">
        <v>515387.17</v>
      </c>
      <c r="K77" s="181">
        <v>515387.17</v>
      </c>
      <c r="L77" s="43"/>
      <c r="M77" s="43"/>
      <c r="N77" s="43"/>
      <c r="O77" s="43"/>
      <c r="P77" s="43"/>
      <c r="Q77" s="43"/>
      <c r="R77" s="183"/>
      <c r="S77" s="183"/>
      <c r="T77" s="183"/>
      <c r="U77" s="181"/>
      <c r="V77" s="183"/>
      <c r="W77" s="181"/>
    </row>
    <row r="78" ht="15" customHeight="1" spans="1:23">
      <c r="A78" s="21" t="s">
        <v>334</v>
      </c>
      <c r="B78" s="275" t="s">
        <v>479</v>
      </c>
      <c r="C78" s="21" t="s">
        <v>480</v>
      </c>
      <c r="D78" s="176" t="s">
        <v>71</v>
      </c>
      <c r="E78" s="21" t="s">
        <v>143</v>
      </c>
      <c r="F78" s="21" t="s">
        <v>144</v>
      </c>
      <c r="G78" s="21" t="s">
        <v>350</v>
      </c>
      <c r="H78" s="21" t="s">
        <v>342</v>
      </c>
      <c r="I78" s="181">
        <v>900000</v>
      </c>
      <c r="J78" s="181">
        <v>900000</v>
      </c>
      <c r="K78" s="181">
        <v>900000</v>
      </c>
      <c r="L78" s="43"/>
      <c r="M78" s="43"/>
      <c r="N78" s="43"/>
      <c r="O78" s="43"/>
      <c r="P78" s="43"/>
      <c r="Q78" s="43"/>
      <c r="R78" s="183"/>
      <c r="S78" s="183"/>
      <c r="T78" s="183"/>
      <c r="U78" s="181"/>
      <c r="V78" s="183"/>
      <c r="W78" s="181"/>
    </row>
    <row r="79" ht="15" customHeight="1" spans="1:23">
      <c r="A79" s="21" t="s">
        <v>334</v>
      </c>
      <c r="B79" s="275" t="s">
        <v>481</v>
      </c>
      <c r="C79" s="21" t="s">
        <v>482</v>
      </c>
      <c r="D79" s="176" t="s">
        <v>71</v>
      </c>
      <c r="E79" s="21" t="s">
        <v>143</v>
      </c>
      <c r="F79" s="21" t="s">
        <v>144</v>
      </c>
      <c r="G79" s="21" t="s">
        <v>350</v>
      </c>
      <c r="H79" s="21" t="s">
        <v>342</v>
      </c>
      <c r="I79" s="181">
        <v>300000</v>
      </c>
      <c r="J79" s="181">
        <v>300000</v>
      </c>
      <c r="K79" s="181">
        <v>300000</v>
      </c>
      <c r="L79" s="43"/>
      <c r="M79" s="43"/>
      <c r="N79" s="43"/>
      <c r="O79" s="43"/>
      <c r="P79" s="43"/>
      <c r="Q79" s="43"/>
      <c r="R79" s="183"/>
      <c r="S79" s="183"/>
      <c r="T79" s="183"/>
      <c r="U79" s="181"/>
      <c r="V79" s="183"/>
      <c r="W79" s="181"/>
    </row>
    <row r="80" ht="15" customHeight="1" spans="1:23">
      <c r="A80" s="21" t="s">
        <v>334</v>
      </c>
      <c r="B80" s="275" t="s">
        <v>483</v>
      </c>
      <c r="C80" s="21" t="s">
        <v>484</v>
      </c>
      <c r="D80" s="176" t="s">
        <v>71</v>
      </c>
      <c r="E80" s="21" t="s">
        <v>151</v>
      </c>
      <c r="F80" s="21" t="s">
        <v>152</v>
      </c>
      <c r="G80" s="21" t="s">
        <v>350</v>
      </c>
      <c r="H80" s="21" t="s">
        <v>342</v>
      </c>
      <c r="I80" s="181">
        <v>10000000</v>
      </c>
      <c r="J80" s="181">
        <v>10000000</v>
      </c>
      <c r="K80" s="181">
        <v>10000000</v>
      </c>
      <c r="L80" s="43"/>
      <c r="M80" s="43"/>
      <c r="N80" s="43"/>
      <c r="O80" s="43"/>
      <c r="P80" s="43"/>
      <c r="Q80" s="43"/>
      <c r="R80" s="183"/>
      <c r="S80" s="183"/>
      <c r="T80" s="183"/>
      <c r="U80" s="181"/>
      <c r="V80" s="183"/>
      <c r="W80" s="181"/>
    </row>
    <row r="81" ht="15" customHeight="1" spans="1:23">
      <c r="A81" s="21" t="s">
        <v>334</v>
      </c>
      <c r="B81" s="275" t="s">
        <v>485</v>
      </c>
      <c r="C81" s="21" t="s">
        <v>486</v>
      </c>
      <c r="D81" s="176" t="s">
        <v>71</v>
      </c>
      <c r="E81" s="21" t="s">
        <v>143</v>
      </c>
      <c r="F81" s="21" t="s">
        <v>144</v>
      </c>
      <c r="G81" s="21" t="s">
        <v>350</v>
      </c>
      <c r="H81" s="21" t="s">
        <v>342</v>
      </c>
      <c r="I81" s="181">
        <v>3500000</v>
      </c>
      <c r="J81" s="181">
        <v>3500000</v>
      </c>
      <c r="K81" s="181">
        <v>3500000</v>
      </c>
      <c r="L81" s="43"/>
      <c r="M81" s="43"/>
      <c r="N81" s="43"/>
      <c r="O81" s="43"/>
      <c r="P81" s="43"/>
      <c r="Q81" s="43"/>
      <c r="R81" s="183"/>
      <c r="S81" s="183"/>
      <c r="T81" s="183"/>
      <c r="U81" s="181"/>
      <c r="V81" s="183"/>
      <c r="W81" s="181"/>
    </row>
    <row r="82" ht="15" customHeight="1" spans="1:23">
      <c r="A82" s="21" t="s">
        <v>334</v>
      </c>
      <c r="B82" s="275" t="s">
        <v>487</v>
      </c>
      <c r="C82" s="21" t="s">
        <v>488</v>
      </c>
      <c r="D82" s="176" t="s">
        <v>71</v>
      </c>
      <c r="E82" s="21" t="s">
        <v>141</v>
      </c>
      <c r="F82" s="21" t="s">
        <v>142</v>
      </c>
      <c r="G82" s="21" t="s">
        <v>337</v>
      </c>
      <c r="H82" s="21" t="s">
        <v>338</v>
      </c>
      <c r="I82" s="181">
        <v>240000</v>
      </c>
      <c r="J82" s="181">
        <v>240000</v>
      </c>
      <c r="K82" s="181">
        <v>240000</v>
      </c>
      <c r="L82" s="43"/>
      <c r="M82" s="43"/>
      <c r="N82" s="43"/>
      <c r="O82" s="43"/>
      <c r="P82" s="43"/>
      <c r="Q82" s="43"/>
      <c r="R82" s="183"/>
      <c r="S82" s="183"/>
      <c r="T82" s="183"/>
      <c r="U82" s="181"/>
      <c r="V82" s="183"/>
      <c r="W82" s="181"/>
    </row>
    <row r="83" ht="15" customHeight="1" spans="1:23">
      <c r="A83" s="21" t="s">
        <v>345</v>
      </c>
      <c r="B83" s="275" t="s">
        <v>489</v>
      </c>
      <c r="C83" s="21" t="s">
        <v>490</v>
      </c>
      <c r="D83" s="176" t="s">
        <v>71</v>
      </c>
      <c r="E83" s="21" t="s">
        <v>133</v>
      </c>
      <c r="F83" s="21" t="s">
        <v>134</v>
      </c>
      <c r="G83" s="21" t="s">
        <v>337</v>
      </c>
      <c r="H83" s="21" t="s">
        <v>338</v>
      </c>
      <c r="I83" s="181">
        <v>950000</v>
      </c>
      <c r="J83" s="181">
        <v>950000</v>
      </c>
      <c r="K83" s="181">
        <v>950000</v>
      </c>
      <c r="L83" s="43"/>
      <c r="M83" s="43"/>
      <c r="N83" s="43"/>
      <c r="O83" s="43"/>
      <c r="P83" s="43"/>
      <c r="Q83" s="43"/>
      <c r="R83" s="183"/>
      <c r="S83" s="183"/>
      <c r="T83" s="183"/>
      <c r="U83" s="181"/>
      <c r="V83" s="183"/>
      <c r="W83" s="181"/>
    </row>
    <row r="84" ht="15" customHeight="1" spans="1:23">
      <c r="A84" s="21" t="s">
        <v>345</v>
      </c>
      <c r="B84" s="275" t="s">
        <v>491</v>
      </c>
      <c r="C84" s="21" t="s">
        <v>492</v>
      </c>
      <c r="D84" s="176" t="s">
        <v>71</v>
      </c>
      <c r="E84" s="21" t="s">
        <v>167</v>
      </c>
      <c r="F84" s="21" t="s">
        <v>168</v>
      </c>
      <c r="G84" s="21" t="s">
        <v>337</v>
      </c>
      <c r="H84" s="21" t="s">
        <v>338</v>
      </c>
      <c r="I84" s="181">
        <v>3600000</v>
      </c>
      <c r="J84" s="181"/>
      <c r="K84" s="181"/>
      <c r="L84" s="43"/>
      <c r="M84" s="43"/>
      <c r="N84" s="43"/>
      <c r="O84" s="43"/>
      <c r="P84" s="43"/>
      <c r="Q84" s="43"/>
      <c r="R84" s="183">
        <v>3600000</v>
      </c>
      <c r="S84" s="183"/>
      <c r="T84" s="183"/>
      <c r="U84" s="181"/>
      <c r="V84" s="183"/>
      <c r="W84" s="181">
        <v>3600000</v>
      </c>
    </row>
    <row r="85" ht="15" customHeight="1" spans="1:23">
      <c r="A85" s="21" t="s">
        <v>334</v>
      </c>
      <c r="B85" s="275" t="s">
        <v>493</v>
      </c>
      <c r="C85" s="21" t="s">
        <v>494</v>
      </c>
      <c r="D85" s="176" t="s">
        <v>71</v>
      </c>
      <c r="E85" s="21" t="s">
        <v>165</v>
      </c>
      <c r="F85" s="21" t="s">
        <v>166</v>
      </c>
      <c r="G85" s="21" t="s">
        <v>337</v>
      </c>
      <c r="H85" s="21" t="s">
        <v>338</v>
      </c>
      <c r="I85" s="181">
        <v>12904800</v>
      </c>
      <c r="J85" s="181"/>
      <c r="K85" s="181"/>
      <c r="L85" s="43"/>
      <c r="M85" s="43"/>
      <c r="N85" s="43"/>
      <c r="O85" s="43"/>
      <c r="P85" s="43"/>
      <c r="Q85" s="43"/>
      <c r="R85" s="183">
        <v>12904800</v>
      </c>
      <c r="S85" s="183"/>
      <c r="T85" s="183"/>
      <c r="U85" s="181"/>
      <c r="V85" s="183"/>
      <c r="W85" s="181">
        <v>12904800</v>
      </c>
    </row>
    <row r="86" ht="15" customHeight="1" spans="1:23">
      <c r="A86" s="21" t="s">
        <v>334</v>
      </c>
      <c r="B86" s="275" t="s">
        <v>495</v>
      </c>
      <c r="C86" s="21" t="s">
        <v>496</v>
      </c>
      <c r="D86" s="176" t="s">
        <v>71</v>
      </c>
      <c r="E86" s="21" t="s">
        <v>165</v>
      </c>
      <c r="F86" s="21" t="s">
        <v>166</v>
      </c>
      <c r="G86" s="21" t="s">
        <v>337</v>
      </c>
      <c r="H86" s="21" t="s">
        <v>338</v>
      </c>
      <c r="I86" s="181">
        <v>3046300</v>
      </c>
      <c r="J86" s="181"/>
      <c r="K86" s="181"/>
      <c r="L86" s="43"/>
      <c r="M86" s="43"/>
      <c r="N86" s="43"/>
      <c r="O86" s="43"/>
      <c r="P86" s="43"/>
      <c r="Q86" s="43"/>
      <c r="R86" s="183">
        <v>3046300</v>
      </c>
      <c r="S86" s="183"/>
      <c r="T86" s="183"/>
      <c r="U86" s="181"/>
      <c r="V86" s="183"/>
      <c r="W86" s="181">
        <v>3046300</v>
      </c>
    </row>
    <row r="87" ht="15" customHeight="1" spans="1:23">
      <c r="A87" s="21" t="s">
        <v>345</v>
      </c>
      <c r="B87" s="275" t="s">
        <v>497</v>
      </c>
      <c r="C87" s="21" t="s">
        <v>498</v>
      </c>
      <c r="D87" s="184" t="s">
        <v>71</v>
      </c>
      <c r="E87" s="21" t="s">
        <v>127</v>
      </c>
      <c r="F87" s="21" t="s">
        <v>128</v>
      </c>
      <c r="G87" s="21" t="s">
        <v>337</v>
      </c>
      <c r="H87" s="21" t="s">
        <v>338</v>
      </c>
      <c r="I87" s="181">
        <v>6000000</v>
      </c>
      <c r="J87" s="181"/>
      <c r="K87" s="181"/>
      <c r="L87" s="43"/>
      <c r="M87" s="43"/>
      <c r="N87" s="43"/>
      <c r="O87" s="43"/>
      <c r="P87" s="43"/>
      <c r="Q87" s="43"/>
      <c r="R87" s="183">
        <v>6000000</v>
      </c>
      <c r="S87" s="183"/>
      <c r="T87" s="183"/>
      <c r="U87" s="181"/>
      <c r="V87" s="183"/>
      <c r="W87" s="181">
        <v>6000000</v>
      </c>
    </row>
    <row r="88" ht="18.75" customHeight="1" spans="1:23">
      <c r="A88" s="40" t="s">
        <v>219</v>
      </c>
      <c r="B88" s="41"/>
      <c r="C88" s="41"/>
      <c r="D88" s="41"/>
      <c r="E88" s="41"/>
      <c r="F88" s="41"/>
      <c r="G88" s="41"/>
      <c r="H88" s="42"/>
      <c r="I88" s="185">
        <v>107389155.23</v>
      </c>
      <c r="J88" s="185">
        <v>48249812.67</v>
      </c>
      <c r="K88" s="185">
        <v>48249812.67</v>
      </c>
      <c r="L88" s="88"/>
      <c r="M88" s="88"/>
      <c r="N88" s="88"/>
      <c r="O88" s="88"/>
      <c r="P88" s="88"/>
      <c r="Q88" s="88"/>
      <c r="R88" s="185">
        <v>59139342.56</v>
      </c>
      <c r="S88" s="185"/>
      <c r="T88" s="185"/>
      <c r="U88" s="185"/>
      <c r="V88" s="185"/>
      <c r="W88" s="185">
        <v>59139342.56</v>
      </c>
    </row>
  </sheetData>
  <mergeCells count="28">
    <mergeCell ref="A3:W3"/>
    <mergeCell ref="A4:H4"/>
    <mergeCell ref="J5:M5"/>
    <mergeCell ref="N5:P5"/>
    <mergeCell ref="R5:W5"/>
    <mergeCell ref="A88:H8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6875" right="0.36875" top="0.559027777777778" bottom="0.559027777777778" header="0.479166666666667" footer="0.479166666666667"/>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L676"/>
  <sheetViews>
    <sheetView showZeros="0" tabSelected="1" topLeftCell="B1" workbookViewId="0">
      <pane ySplit="1" topLeftCell="A439" activePane="bottomLeft" state="frozen"/>
      <selection/>
      <selection pane="bottomLeft" activeCell="E461" sqref="E461"/>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21.125" style="1" customWidth="1"/>
    <col min="11" max="16384" width="9.14166666666667" style="1"/>
  </cols>
  <sheetData>
    <row r="1" customHeight="1" spans="1:10">
      <c r="A1" s="2"/>
      <c r="B1" s="2"/>
      <c r="C1" s="2"/>
      <c r="D1" s="2"/>
      <c r="E1" s="2"/>
      <c r="F1" s="2"/>
      <c r="G1" s="2"/>
      <c r="H1" s="2"/>
      <c r="I1" s="2"/>
      <c r="J1" s="2"/>
    </row>
    <row r="2" ht="18" customHeight="1" spans="10:10">
      <c r="J2" s="4" t="s">
        <v>499</v>
      </c>
    </row>
    <row r="3" ht="39.75" customHeight="1" spans="1:10">
      <c r="A3" s="72" t="str">
        <f>"2025"&amp;"年部门项目支出绩效目标表"</f>
        <v>2025年部门项目支出绩效目标表</v>
      </c>
      <c r="B3" s="5"/>
      <c r="C3" s="5"/>
      <c r="D3" s="5"/>
      <c r="E3" s="5"/>
      <c r="F3" s="73"/>
      <c r="G3" s="5"/>
      <c r="H3" s="73"/>
      <c r="I3" s="73"/>
      <c r="J3" s="5"/>
    </row>
    <row r="4" ht="17.25" customHeight="1" spans="1:1">
      <c r="A4" s="6" t="s">
        <v>1</v>
      </c>
    </row>
    <row r="5" ht="44.25" customHeight="1" spans="1:10">
      <c r="A5" s="74" t="s">
        <v>231</v>
      </c>
      <c r="B5" s="74" t="s">
        <v>500</v>
      </c>
      <c r="C5" s="74" t="s">
        <v>501</v>
      </c>
      <c r="D5" s="74" t="s">
        <v>502</v>
      </c>
      <c r="E5" s="74" t="s">
        <v>503</v>
      </c>
      <c r="F5" s="75" t="s">
        <v>504</v>
      </c>
      <c r="G5" s="74" t="s">
        <v>505</v>
      </c>
      <c r="H5" s="75" t="s">
        <v>506</v>
      </c>
      <c r="I5" s="75" t="s">
        <v>507</v>
      </c>
      <c r="J5" s="74" t="s">
        <v>508</v>
      </c>
    </row>
    <row r="6" ht="18.75" customHeight="1" spans="1:10">
      <c r="A6" s="166">
        <v>1</v>
      </c>
      <c r="B6" s="166">
        <v>2</v>
      </c>
      <c r="C6" s="166">
        <v>3</v>
      </c>
      <c r="D6" s="166">
        <v>4</v>
      </c>
      <c r="E6" s="166">
        <v>5</v>
      </c>
      <c r="F6" s="43">
        <v>6</v>
      </c>
      <c r="G6" s="166">
        <v>7</v>
      </c>
      <c r="H6" s="43">
        <v>8</v>
      </c>
      <c r="I6" s="43">
        <v>9</v>
      </c>
      <c r="J6" s="166">
        <v>10</v>
      </c>
    </row>
    <row r="7" ht="18.75" customHeight="1" spans="1:10">
      <c r="A7" s="167" t="s">
        <v>464</v>
      </c>
      <c r="B7" s="29" t="s">
        <v>464</v>
      </c>
      <c r="C7" s="29" t="s">
        <v>509</v>
      </c>
      <c r="D7" s="29" t="s">
        <v>510</v>
      </c>
      <c r="E7" s="29" t="s">
        <v>511</v>
      </c>
      <c r="F7" s="29" t="s">
        <v>512</v>
      </c>
      <c r="G7" s="29" t="s">
        <v>513</v>
      </c>
      <c r="H7" s="29" t="s">
        <v>514</v>
      </c>
      <c r="I7" s="29" t="s">
        <v>515</v>
      </c>
      <c r="J7" s="29" t="s">
        <v>464</v>
      </c>
    </row>
    <row r="8" ht="18.75" customHeight="1" spans="1:10">
      <c r="A8" s="167" t="s">
        <v>464</v>
      </c>
      <c r="B8" s="29" t="s">
        <v>464</v>
      </c>
      <c r="C8" s="29" t="s">
        <v>509</v>
      </c>
      <c r="D8" s="29" t="s">
        <v>516</v>
      </c>
      <c r="E8" s="29" t="s">
        <v>517</v>
      </c>
      <c r="F8" s="29" t="s">
        <v>512</v>
      </c>
      <c r="G8" s="29" t="s">
        <v>518</v>
      </c>
      <c r="H8" s="29" t="s">
        <v>519</v>
      </c>
      <c r="I8" s="29" t="s">
        <v>515</v>
      </c>
      <c r="J8" s="29" t="s">
        <v>464</v>
      </c>
    </row>
    <row r="9" ht="18.75" customHeight="1" spans="1:10">
      <c r="A9" s="167" t="s">
        <v>464</v>
      </c>
      <c r="B9" s="29" t="s">
        <v>464</v>
      </c>
      <c r="C9" s="29" t="s">
        <v>520</v>
      </c>
      <c r="D9" s="29" t="s">
        <v>521</v>
      </c>
      <c r="E9" s="29" t="s">
        <v>522</v>
      </c>
      <c r="F9" s="29" t="s">
        <v>523</v>
      </c>
      <c r="G9" s="29" t="s">
        <v>524</v>
      </c>
      <c r="H9" s="29" t="s">
        <v>525</v>
      </c>
      <c r="I9" s="29" t="s">
        <v>515</v>
      </c>
      <c r="J9" s="29" t="s">
        <v>464</v>
      </c>
    </row>
    <row r="10" ht="18.75" customHeight="1" spans="1:10">
      <c r="A10" s="167" t="s">
        <v>464</v>
      </c>
      <c r="B10" s="29" t="s">
        <v>464</v>
      </c>
      <c r="C10" s="29" t="s">
        <v>526</v>
      </c>
      <c r="D10" s="29" t="s">
        <v>527</v>
      </c>
      <c r="E10" s="29" t="s">
        <v>528</v>
      </c>
      <c r="F10" s="29" t="s">
        <v>523</v>
      </c>
      <c r="G10" s="29" t="s">
        <v>524</v>
      </c>
      <c r="H10" s="29" t="s">
        <v>525</v>
      </c>
      <c r="I10" s="29" t="s">
        <v>515</v>
      </c>
      <c r="J10" s="29" t="s">
        <v>464</v>
      </c>
    </row>
    <row r="11" ht="18.75" customHeight="1" spans="1:10">
      <c r="A11" s="167" t="s">
        <v>364</v>
      </c>
      <c r="B11" s="29" t="s">
        <v>529</v>
      </c>
      <c r="C11" s="29" t="s">
        <v>509</v>
      </c>
      <c r="D11" s="29" t="s">
        <v>510</v>
      </c>
      <c r="E11" s="29" t="s">
        <v>530</v>
      </c>
      <c r="F11" s="29" t="s">
        <v>523</v>
      </c>
      <c r="G11" s="29" t="s">
        <v>531</v>
      </c>
      <c r="H11" s="29" t="s">
        <v>532</v>
      </c>
      <c r="I11" s="29" t="s">
        <v>515</v>
      </c>
      <c r="J11" s="29" t="s">
        <v>533</v>
      </c>
    </row>
    <row r="12" ht="18.75" customHeight="1" spans="1:10">
      <c r="A12" s="167" t="s">
        <v>364</v>
      </c>
      <c r="B12" s="29" t="s">
        <v>529</v>
      </c>
      <c r="C12" s="29" t="s">
        <v>509</v>
      </c>
      <c r="D12" s="29" t="s">
        <v>534</v>
      </c>
      <c r="E12" s="29" t="s">
        <v>535</v>
      </c>
      <c r="F12" s="29" t="s">
        <v>512</v>
      </c>
      <c r="G12" s="29" t="s">
        <v>536</v>
      </c>
      <c r="H12" s="29" t="s">
        <v>525</v>
      </c>
      <c r="I12" s="29" t="s">
        <v>537</v>
      </c>
      <c r="J12" s="29" t="s">
        <v>533</v>
      </c>
    </row>
    <row r="13" ht="18.75" customHeight="1" spans="1:10">
      <c r="A13" s="167" t="s">
        <v>364</v>
      </c>
      <c r="B13" s="29" t="s">
        <v>529</v>
      </c>
      <c r="C13" s="29" t="s">
        <v>509</v>
      </c>
      <c r="D13" s="29" t="s">
        <v>538</v>
      </c>
      <c r="E13" s="29" t="s">
        <v>539</v>
      </c>
      <c r="F13" s="29" t="s">
        <v>512</v>
      </c>
      <c r="G13" s="29" t="s">
        <v>536</v>
      </c>
      <c r="H13" s="29" t="s">
        <v>525</v>
      </c>
      <c r="I13" s="29" t="s">
        <v>537</v>
      </c>
      <c r="J13" s="29" t="s">
        <v>533</v>
      </c>
    </row>
    <row r="14" ht="18.75" customHeight="1" spans="1:10">
      <c r="A14" s="167" t="s">
        <v>364</v>
      </c>
      <c r="B14" s="29" t="s">
        <v>529</v>
      </c>
      <c r="C14" s="29" t="s">
        <v>509</v>
      </c>
      <c r="D14" s="29" t="s">
        <v>516</v>
      </c>
      <c r="E14" s="29" t="s">
        <v>517</v>
      </c>
      <c r="F14" s="29" t="s">
        <v>512</v>
      </c>
      <c r="G14" s="168">
        <v>200000</v>
      </c>
      <c r="H14" s="29" t="s">
        <v>519</v>
      </c>
      <c r="I14" s="29" t="s">
        <v>515</v>
      </c>
      <c r="J14" s="29" t="s">
        <v>533</v>
      </c>
    </row>
    <row r="15" ht="18.75" customHeight="1" spans="1:12">
      <c r="A15" s="167" t="s">
        <v>364</v>
      </c>
      <c r="B15" s="29" t="s">
        <v>529</v>
      </c>
      <c r="C15" s="29" t="s">
        <v>520</v>
      </c>
      <c r="D15" s="29" t="s">
        <v>540</v>
      </c>
      <c r="E15" s="29" t="s">
        <v>541</v>
      </c>
      <c r="F15" s="29" t="s">
        <v>512</v>
      </c>
      <c r="G15" s="29" t="s">
        <v>542</v>
      </c>
      <c r="H15" s="29" t="s">
        <v>525</v>
      </c>
      <c r="I15" s="29" t="s">
        <v>537</v>
      </c>
      <c r="J15" s="29" t="s">
        <v>533</v>
      </c>
      <c r="L15" s="1">
        <v>1000</v>
      </c>
    </row>
    <row r="16" ht="18.75" customHeight="1" spans="1:12">
      <c r="A16" s="167" t="s">
        <v>364</v>
      </c>
      <c r="B16" s="29" t="s">
        <v>529</v>
      </c>
      <c r="C16" s="29" t="s">
        <v>520</v>
      </c>
      <c r="D16" s="29" t="s">
        <v>521</v>
      </c>
      <c r="E16" s="29" t="s">
        <v>543</v>
      </c>
      <c r="F16" s="29" t="s">
        <v>512</v>
      </c>
      <c r="G16" s="29" t="s">
        <v>544</v>
      </c>
      <c r="H16" s="29" t="s">
        <v>525</v>
      </c>
      <c r="I16" s="29" t="s">
        <v>537</v>
      </c>
      <c r="J16" s="29" t="s">
        <v>533</v>
      </c>
      <c r="L16" s="1">
        <v>40</v>
      </c>
    </row>
    <row r="17" ht="18.75" customHeight="1" spans="1:12">
      <c r="A17" s="167" t="s">
        <v>364</v>
      </c>
      <c r="B17" s="29" t="s">
        <v>529</v>
      </c>
      <c r="C17" s="29" t="s">
        <v>526</v>
      </c>
      <c r="D17" s="29" t="s">
        <v>527</v>
      </c>
      <c r="E17" s="29" t="s">
        <v>545</v>
      </c>
      <c r="F17" s="29" t="s">
        <v>523</v>
      </c>
      <c r="G17" s="168">
        <v>95</v>
      </c>
      <c r="H17" s="29" t="s">
        <v>525</v>
      </c>
      <c r="I17" s="29" t="s">
        <v>537</v>
      </c>
      <c r="J17" s="29" t="s">
        <v>533</v>
      </c>
      <c r="L17" s="1">
        <v>22</v>
      </c>
    </row>
    <row r="18" ht="18.75" customHeight="1" spans="1:12">
      <c r="A18" s="167" t="s">
        <v>458</v>
      </c>
      <c r="B18" s="29" t="s">
        <v>546</v>
      </c>
      <c r="C18" s="29" t="s">
        <v>509</v>
      </c>
      <c r="D18" s="29" t="s">
        <v>510</v>
      </c>
      <c r="E18" s="29" t="s">
        <v>547</v>
      </c>
      <c r="F18" s="29" t="s">
        <v>512</v>
      </c>
      <c r="G18" s="168">
        <v>1</v>
      </c>
      <c r="H18" s="29" t="s">
        <v>548</v>
      </c>
      <c r="I18" s="29" t="s">
        <v>515</v>
      </c>
      <c r="J18" s="29" t="s">
        <v>546</v>
      </c>
      <c r="L18" s="1">
        <v>400</v>
      </c>
    </row>
    <row r="19" ht="18.75" customHeight="1" spans="1:12">
      <c r="A19" s="167" t="s">
        <v>458</v>
      </c>
      <c r="B19" s="29" t="s">
        <v>546</v>
      </c>
      <c r="C19" s="29" t="s">
        <v>509</v>
      </c>
      <c r="D19" s="29" t="s">
        <v>516</v>
      </c>
      <c r="E19" s="29" t="s">
        <v>517</v>
      </c>
      <c r="F19" s="29" t="s">
        <v>512</v>
      </c>
      <c r="G19" s="168">
        <v>77000</v>
      </c>
      <c r="H19" s="29" t="s">
        <v>519</v>
      </c>
      <c r="I19" s="29" t="s">
        <v>515</v>
      </c>
      <c r="J19" s="29" t="s">
        <v>546</v>
      </c>
      <c r="L19" s="1">
        <v>3.74</v>
      </c>
    </row>
    <row r="20" ht="18.75" customHeight="1" spans="1:12">
      <c r="A20" s="167" t="s">
        <v>458</v>
      </c>
      <c r="B20" s="29" t="s">
        <v>546</v>
      </c>
      <c r="C20" s="29" t="s">
        <v>520</v>
      </c>
      <c r="D20" s="29" t="s">
        <v>521</v>
      </c>
      <c r="E20" s="29" t="s">
        <v>522</v>
      </c>
      <c r="F20" s="29" t="s">
        <v>523</v>
      </c>
      <c r="G20" s="168">
        <v>98</v>
      </c>
      <c r="H20" s="29" t="s">
        <v>525</v>
      </c>
      <c r="I20" s="29" t="s">
        <v>515</v>
      </c>
      <c r="J20" s="29" t="s">
        <v>546</v>
      </c>
      <c r="L20" s="1">
        <v>25</v>
      </c>
    </row>
    <row r="21" ht="18.75" customHeight="1" spans="1:12">
      <c r="A21" s="167" t="s">
        <v>458</v>
      </c>
      <c r="B21" s="29" t="s">
        <v>546</v>
      </c>
      <c r="C21" s="29" t="s">
        <v>526</v>
      </c>
      <c r="D21" s="29" t="s">
        <v>527</v>
      </c>
      <c r="E21" s="29" t="s">
        <v>528</v>
      </c>
      <c r="F21" s="29" t="s">
        <v>523</v>
      </c>
      <c r="G21" s="168">
        <v>98</v>
      </c>
      <c r="H21" s="29" t="s">
        <v>525</v>
      </c>
      <c r="I21" s="29" t="s">
        <v>515</v>
      </c>
      <c r="J21" s="29" t="s">
        <v>546</v>
      </c>
      <c r="L21" s="1">
        <v>50</v>
      </c>
    </row>
    <row r="22" ht="18.75" customHeight="1" spans="1:12">
      <c r="A22" s="167" t="s">
        <v>484</v>
      </c>
      <c r="B22" s="29" t="s">
        <v>549</v>
      </c>
      <c r="C22" s="29" t="s">
        <v>509</v>
      </c>
      <c r="D22" s="29" t="s">
        <v>510</v>
      </c>
      <c r="E22" s="29" t="s">
        <v>550</v>
      </c>
      <c r="F22" s="29" t="s">
        <v>512</v>
      </c>
      <c r="G22" s="168">
        <v>1</v>
      </c>
      <c r="H22" s="29" t="s">
        <v>548</v>
      </c>
      <c r="I22" s="29" t="s">
        <v>515</v>
      </c>
      <c r="J22" s="29" t="s">
        <v>549</v>
      </c>
      <c r="L22" s="1">
        <v>12</v>
      </c>
    </row>
    <row r="23" ht="18.75" customHeight="1" spans="1:10">
      <c r="A23" s="167" t="s">
        <v>484</v>
      </c>
      <c r="B23" s="29" t="s">
        <v>549</v>
      </c>
      <c r="C23" s="29" t="s">
        <v>509</v>
      </c>
      <c r="D23" s="29" t="s">
        <v>516</v>
      </c>
      <c r="E23" s="29" t="s">
        <v>517</v>
      </c>
      <c r="F23" s="29" t="s">
        <v>512</v>
      </c>
      <c r="G23" s="168">
        <v>1000</v>
      </c>
      <c r="H23" s="29" t="s">
        <v>519</v>
      </c>
      <c r="I23" s="29" t="s">
        <v>515</v>
      </c>
      <c r="J23" s="29" t="s">
        <v>549</v>
      </c>
    </row>
    <row r="24" ht="18.75" customHeight="1" spans="1:12">
      <c r="A24" s="167" t="s">
        <v>484</v>
      </c>
      <c r="B24" s="29" t="s">
        <v>549</v>
      </c>
      <c r="C24" s="29" t="s">
        <v>520</v>
      </c>
      <c r="D24" s="29" t="s">
        <v>551</v>
      </c>
      <c r="E24" s="29" t="s">
        <v>552</v>
      </c>
      <c r="F24" s="29" t="s">
        <v>523</v>
      </c>
      <c r="G24" s="168">
        <v>100</v>
      </c>
      <c r="H24" s="29" t="s">
        <v>525</v>
      </c>
      <c r="I24" s="29" t="s">
        <v>515</v>
      </c>
      <c r="J24" s="29" t="s">
        <v>549</v>
      </c>
      <c r="L24" s="1">
        <v>95</v>
      </c>
    </row>
    <row r="25" ht="18.75" customHeight="1" spans="1:12">
      <c r="A25" s="167" t="s">
        <v>484</v>
      </c>
      <c r="B25" s="29" t="s">
        <v>549</v>
      </c>
      <c r="C25" s="29" t="s">
        <v>526</v>
      </c>
      <c r="D25" s="29" t="s">
        <v>527</v>
      </c>
      <c r="E25" s="29" t="s">
        <v>545</v>
      </c>
      <c r="F25" s="29" t="s">
        <v>523</v>
      </c>
      <c r="G25" s="168">
        <v>98</v>
      </c>
      <c r="H25" s="29" t="s">
        <v>525</v>
      </c>
      <c r="I25" s="29" t="s">
        <v>515</v>
      </c>
      <c r="J25" s="29" t="s">
        <v>549</v>
      </c>
      <c r="L25" s="1">
        <v>360</v>
      </c>
    </row>
    <row r="26" ht="18.75" customHeight="1" spans="1:12">
      <c r="A26" s="167" t="s">
        <v>402</v>
      </c>
      <c r="B26" s="29" t="s">
        <v>553</v>
      </c>
      <c r="C26" s="29" t="s">
        <v>509</v>
      </c>
      <c r="D26" s="29" t="s">
        <v>510</v>
      </c>
      <c r="E26" s="29" t="s">
        <v>554</v>
      </c>
      <c r="F26" s="29" t="s">
        <v>512</v>
      </c>
      <c r="G26" s="168">
        <v>1</v>
      </c>
      <c r="H26" s="29" t="s">
        <v>555</v>
      </c>
      <c r="I26" s="29" t="s">
        <v>515</v>
      </c>
      <c r="J26" s="29" t="s">
        <v>556</v>
      </c>
      <c r="L26" s="1">
        <v>90</v>
      </c>
    </row>
    <row r="27" ht="18.75" customHeight="1" spans="1:12">
      <c r="A27" s="167" t="s">
        <v>402</v>
      </c>
      <c r="B27" s="29" t="s">
        <v>553</v>
      </c>
      <c r="C27" s="29" t="s">
        <v>509</v>
      </c>
      <c r="D27" s="29" t="s">
        <v>510</v>
      </c>
      <c r="E27" s="29" t="s">
        <v>557</v>
      </c>
      <c r="F27" s="29" t="s">
        <v>523</v>
      </c>
      <c r="G27" s="168">
        <v>50</v>
      </c>
      <c r="H27" s="29" t="s">
        <v>558</v>
      </c>
      <c r="I27" s="29" t="s">
        <v>515</v>
      </c>
      <c r="J27" s="29" t="s">
        <v>557</v>
      </c>
      <c r="L27" s="1">
        <v>90</v>
      </c>
    </row>
    <row r="28" ht="18.75" customHeight="1" spans="1:12">
      <c r="A28" s="167" t="s">
        <v>402</v>
      </c>
      <c r="B28" s="29" t="s">
        <v>553</v>
      </c>
      <c r="C28" s="29" t="s">
        <v>509</v>
      </c>
      <c r="D28" s="29" t="s">
        <v>534</v>
      </c>
      <c r="E28" s="29" t="s">
        <v>559</v>
      </c>
      <c r="F28" s="29" t="s">
        <v>512</v>
      </c>
      <c r="G28" s="168">
        <v>100</v>
      </c>
      <c r="H28" s="29" t="s">
        <v>525</v>
      </c>
      <c r="I28" s="29" t="s">
        <v>515</v>
      </c>
      <c r="J28" s="29" t="s">
        <v>559</v>
      </c>
      <c r="L28" s="1">
        <v>483.34</v>
      </c>
    </row>
    <row r="29" ht="18.75" customHeight="1" spans="1:12">
      <c r="A29" s="167" t="s">
        <v>402</v>
      </c>
      <c r="B29" s="29" t="s">
        <v>553</v>
      </c>
      <c r="C29" s="29" t="s">
        <v>509</v>
      </c>
      <c r="D29" s="29" t="s">
        <v>538</v>
      </c>
      <c r="E29" s="29" t="s">
        <v>560</v>
      </c>
      <c r="F29" s="29" t="s">
        <v>512</v>
      </c>
      <c r="G29" s="168">
        <v>1</v>
      </c>
      <c r="H29" s="29" t="s">
        <v>561</v>
      </c>
      <c r="I29" s="29" t="s">
        <v>515</v>
      </c>
      <c r="J29" s="29" t="s">
        <v>562</v>
      </c>
      <c r="L29" s="1">
        <v>739</v>
      </c>
    </row>
    <row r="30" ht="18.75" customHeight="1" spans="1:12">
      <c r="A30" s="167" t="s">
        <v>402</v>
      </c>
      <c r="B30" s="29" t="s">
        <v>553</v>
      </c>
      <c r="C30" s="29" t="s">
        <v>509</v>
      </c>
      <c r="D30" s="29" t="s">
        <v>538</v>
      </c>
      <c r="E30" s="29" t="s">
        <v>563</v>
      </c>
      <c r="F30" s="29" t="s">
        <v>523</v>
      </c>
      <c r="G30" s="168">
        <v>98</v>
      </c>
      <c r="H30" s="29" t="s">
        <v>525</v>
      </c>
      <c r="I30" s="29" t="s">
        <v>537</v>
      </c>
      <c r="J30" s="29" t="s">
        <v>563</v>
      </c>
      <c r="L30" s="1">
        <v>21.8</v>
      </c>
    </row>
    <row r="31" ht="18.75" customHeight="1" spans="1:12">
      <c r="A31" s="167" t="s">
        <v>402</v>
      </c>
      <c r="B31" s="29" t="s">
        <v>553</v>
      </c>
      <c r="C31" s="29" t="s">
        <v>509</v>
      </c>
      <c r="D31" s="29" t="s">
        <v>516</v>
      </c>
      <c r="E31" s="29" t="s">
        <v>517</v>
      </c>
      <c r="F31" s="29" t="s">
        <v>564</v>
      </c>
      <c r="G31" s="168">
        <v>32600</v>
      </c>
      <c r="H31" s="29" t="s">
        <v>519</v>
      </c>
      <c r="I31" s="29" t="s">
        <v>515</v>
      </c>
      <c r="J31" s="29" t="s">
        <v>565</v>
      </c>
      <c r="L31" s="1">
        <v>90</v>
      </c>
    </row>
    <row r="32" ht="18.75" customHeight="1" spans="1:12">
      <c r="A32" s="167" t="s">
        <v>402</v>
      </c>
      <c r="B32" s="29" t="s">
        <v>553</v>
      </c>
      <c r="C32" s="29" t="s">
        <v>520</v>
      </c>
      <c r="D32" s="29" t="s">
        <v>540</v>
      </c>
      <c r="E32" s="29" t="s">
        <v>566</v>
      </c>
      <c r="F32" s="29" t="s">
        <v>512</v>
      </c>
      <c r="G32" s="168">
        <v>100</v>
      </c>
      <c r="H32" s="29" t="s">
        <v>525</v>
      </c>
      <c r="I32" s="29" t="s">
        <v>537</v>
      </c>
      <c r="J32" s="29" t="s">
        <v>567</v>
      </c>
      <c r="L32" s="1">
        <v>2</v>
      </c>
    </row>
    <row r="33" ht="18.75" customHeight="1" spans="1:12">
      <c r="A33" s="167" t="s">
        <v>402</v>
      </c>
      <c r="B33" s="29" t="s">
        <v>553</v>
      </c>
      <c r="C33" s="29" t="s">
        <v>526</v>
      </c>
      <c r="D33" s="29" t="s">
        <v>527</v>
      </c>
      <c r="E33" s="29" t="s">
        <v>568</v>
      </c>
      <c r="F33" s="29" t="s">
        <v>523</v>
      </c>
      <c r="G33" s="168">
        <v>98</v>
      </c>
      <c r="H33" s="29" t="s">
        <v>525</v>
      </c>
      <c r="I33" s="29" t="s">
        <v>537</v>
      </c>
      <c r="J33" s="29" t="s">
        <v>568</v>
      </c>
      <c r="L33" s="1">
        <v>27.9</v>
      </c>
    </row>
    <row r="34" ht="18.75" customHeight="1" spans="1:12">
      <c r="A34" s="167" t="s">
        <v>358</v>
      </c>
      <c r="B34" s="29" t="s">
        <v>569</v>
      </c>
      <c r="C34" s="29" t="s">
        <v>509</v>
      </c>
      <c r="D34" s="29" t="s">
        <v>510</v>
      </c>
      <c r="E34" s="29" t="s">
        <v>570</v>
      </c>
      <c r="F34" s="29" t="s">
        <v>512</v>
      </c>
      <c r="G34" s="168">
        <v>1</v>
      </c>
      <c r="H34" s="29" t="s">
        <v>571</v>
      </c>
      <c r="I34" s="29" t="s">
        <v>515</v>
      </c>
      <c r="J34" s="29" t="s">
        <v>572</v>
      </c>
      <c r="L34" s="1">
        <v>20</v>
      </c>
    </row>
    <row r="35" ht="18.75" customHeight="1" spans="1:12">
      <c r="A35" s="167" t="s">
        <v>358</v>
      </c>
      <c r="B35" s="29" t="s">
        <v>569</v>
      </c>
      <c r="C35" s="29" t="s">
        <v>509</v>
      </c>
      <c r="D35" s="29" t="s">
        <v>510</v>
      </c>
      <c r="E35" s="29" t="s">
        <v>573</v>
      </c>
      <c r="F35" s="29" t="s">
        <v>512</v>
      </c>
      <c r="G35" s="168">
        <v>4.2</v>
      </c>
      <c r="H35" s="29" t="s">
        <v>574</v>
      </c>
      <c r="I35" s="29" t="s">
        <v>515</v>
      </c>
      <c r="J35" s="29" t="s">
        <v>572</v>
      </c>
      <c r="L35" s="1">
        <v>20</v>
      </c>
    </row>
    <row r="36" ht="18.75" customHeight="1" spans="1:12">
      <c r="A36" s="167" t="s">
        <v>358</v>
      </c>
      <c r="B36" s="29" t="s">
        <v>569</v>
      </c>
      <c r="C36" s="29" t="s">
        <v>509</v>
      </c>
      <c r="D36" s="29" t="s">
        <v>516</v>
      </c>
      <c r="E36" s="29" t="s">
        <v>517</v>
      </c>
      <c r="F36" s="29" t="s">
        <v>512</v>
      </c>
      <c r="G36" s="168">
        <v>800000</v>
      </c>
      <c r="H36" s="29" t="s">
        <v>519</v>
      </c>
      <c r="I36" s="29" t="s">
        <v>515</v>
      </c>
      <c r="J36" s="29" t="s">
        <v>575</v>
      </c>
      <c r="L36" s="1">
        <v>51</v>
      </c>
    </row>
    <row r="37" ht="18.75" customHeight="1" spans="1:12">
      <c r="A37" s="167" t="s">
        <v>358</v>
      </c>
      <c r="B37" s="29" t="s">
        <v>569</v>
      </c>
      <c r="C37" s="29" t="s">
        <v>509</v>
      </c>
      <c r="D37" s="29" t="s">
        <v>516</v>
      </c>
      <c r="E37" s="29" t="s">
        <v>576</v>
      </c>
      <c r="F37" s="29" t="s">
        <v>523</v>
      </c>
      <c r="G37" s="169">
        <v>1</v>
      </c>
      <c r="H37" s="29" t="s">
        <v>525</v>
      </c>
      <c r="I37" s="29" t="s">
        <v>515</v>
      </c>
      <c r="J37" s="29" t="s">
        <v>577</v>
      </c>
      <c r="L37" s="1">
        <v>75</v>
      </c>
    </row>
    <row r="38" ht="18.75" customHeight="1" spans="1:12">
      <c r="A38" s="167" t="s">
        <v>358</v>
      </c>
      <c r="B38" s="29" t="s">
        <v>569</v>
      </c>
      <c r="C38" s="29" t="s">
        <v>509</v>
      </c>
      <c r="D38" s="29" t="s">
        <v>516</v>
      </c>
      <c r="E38" s="29" t="s">
        <v>578</v>
      </c>
      <c r="F38" s="29" t="s">
        <v>523</v>
      </c>
      <c r="G38" s="169">
        <v>1</v>
      </c>
      <c r="H38" s="29" t="s">
        <v>525</v>
      </c>
      <c r="I38" s="29" t="s">
        <v>515</v>
      </c>
      <c r="J38" s="29" t="s">
        <v>579</v>
      </c>
      <c r="L38" s="1">
        <v>1000</v>
      </c>
    </row>
    <row r="39" ht="18.75" customHeight="1" spans="1:12">
      <c r="A39" s="167" t="s">
        <v>358</v>
      </c>
      <c r="B39" s="29" t="s">
        <v>569</v>
      </c>
      <c r="C39" s="29" t="s">
        <v>520</v>
      </c>
      <c r="D39" s="29" t="s">
        <v>580</v>
      </c>
      <c r="E39" s="29" t="s">
        <v>581</v>
      </c>
      <c r="F39" s="29" t="s">
        <v>523</v>
      </c>
      <c r="G39" s="168">
        <v>100</v>
      </c>
      <c r="H39" s="29" t="s">
        <v>525</v>
      </c>
      <c r="I39" s="29" t="s">
        <v>515</v>
      </c>
      <c r="J39" s="29" t="s">
        <v>582</v>
      </c>
      <c r="L39" s="1">
        <v>75</v>
      </c>
    </row>
    <row r="40" ht="18.75" customHeight="1" spans="1:12">
      <c r="A40" s="167" t="s">
        <v>358</v>
      </c>
      <c r="B40" s="29" t="s">
        <v>569</v>
      </c>
      <c r="C40" s="29" t="s">
        <v>526</v>
      </c>
      <c r="D40" s="29" t="s">
        <v>527</v>
      </c>
      <c r="E40" s="29" t="s">
        <v>583</v>
      </c>
      <c r="F40" s="29" t="s">
        <v>523</v>
      </c>
      <c r="G40" s="168">
        <v>95</v>
      </c>
      <c r="H40" s="29" t="s">
        <v>525</v>
      </c>
      <c r="I40" s="29" t="s">
        <v>515</v>
      </c>
      <c r="J40" s="29" t="s">
        <v>582</v>
      </c>
      <c r="L40" s="1">
        <v>0.32</v>
      </c>
    </row>
    <row r="41" ht="18.75" customHeight="1" spans="1:12">
      <c r="A41" s="167" t="s">
        <v>426</v>
      </c>
      <c r="B41" s="29" t="s">
        <v>584</v>
      </c>
      <c r="C41" s="29" t="s">
        <v>509</v>
      </c>
      <c r="D41" s="29" t="s">
        <v>510</v>
      </c>
      <c r="E41" s="29" t="s">
        <v>585</v>
      </c>
      <c r="F41" s="29" t="s">
        <v>512</v>
      </c>
      <c r="G41" s="168">
        <v>62</v>
      </c>
      <c r="H41" s="29" t="s">
        <v>555</v>
      </c>
      <c r="I41" s="29" t="s">
        <v>515</v>
      </c>
      <c r="J41" s="29" t="s">
        <v>586</v>
      </c>
      <c r="L41" s="1">
        <v>30</v>
      </c>
    </row>
    <row r="42" ht="18.75" customHeight="1" spans="1:12">
      <c r="A42" s="167" t="s">
        <v>426</v>
      </c>
      <c r="B42" s="29" t="s">
        <v>584</v>
      </c>
      <c r="C42" s="29" t="s">
        <v>509</v>
      </c>
      <c r="D42" s="29" t="s">
        <v>534</v>
      </c>
      <c r="E42" s="29" t="s">
        <v>587</v>
      </c>
      <c r="F42" s="29" t="s">
        <v>512</v>
      </c>
      <c r="G42" s="168">
        <v>100</v>
      </c>
      <c r="H42" s="29" t="s">
        <v>525</v>
      </c>
      <c r="I42" s="29" t="s">
        <v>515</v>
      </c>
      <c r="J42" s="29" t="s">
        <v>588</v>
      </c>
      <c r="L42" s="1">
        <v>20</v>
      </c>
    </row>
    <row r="43" ht="18.75" customHeight="1" spans="1:12">
      <c r="A43" s="167" t="s">
        <v>426</v>
      </c>
      <c r="B43" s="29" t="s">
        <v>584</v>
      </c>
      <c r="C43" s="29" t="s">
        <v>509</v>
      </c>
      <c r="D43" s="29" t="s">
        <v>538</v>
      </c>
      <c r="E43" s="29" t="s">
        <v>589</v>
      </c>
      <c r="F43" s="29" t="s">
        <v>512</v>
      </c>
      <c r="G43" s="168">
        <v>100</v>
      </c>
      <c r="H43" s="29" t="s">
        <v>525</v>
      </c>
      <c r="I43" s="29" t="s">
        <v>515</v>
      </c>
      <c r="J43" s="29" t="s">
        <v>590</v>
      </c>
      <c r="L43" s="1">
        <v>183</v>
      </c>
    </row>
    <row r="44" ht="18.75" customHeight="1" spans="1:12">
      <c r="A44" s="167" t="s">
        <v>426</v>
      </c>
      <c r="B44" s="29" t="s">
        <v>584</v>
      </c>
      <c r="C44" s="29" t="s">
        <v>509</v>
      </c>
      <c r="D44" s="29" t="s">
        <v>516</v>
      </c>
      <c r="E44" s="29" t="s">
        <v>517</v>
      </c>
      <c r="F44" s="29" t="s">
        <v>512</v>
      </c>
      <c r="G44" s="168">
        <v>70700</v>
      </c>
      <c r="H44" s="29" t="s">
        <v>519</v>
      </c>
      <c r="I44" s="29" t="s">
        <v>515</v>
      </c>
      <c r="J44" s="29" t="s">
        <v>591</v>
      </c>
      <c r="L44" s="1">
        <v>299.46</v>
      </c>
    </row>
    <row r="45" ht="18.75" customHeight="1" spans="1:12">
      <c r="A45" s="167" t="s">
        <v>426</v>
      </c>
      <c r="B45" s="29" t="s">
        <v>584</v>
      </c>
      <c r="C45" s="29" t="s">
        <v>520</v>
      </c>
      <c r="D45" s="29" t="s">
        <v>540</v>
      </c>
      <c r="E45" s="29" t="s">
        <v>592</v>
      </c>
      <c r="F45" s="29" t="s">
        <v>523</v>
      </c>
      <c r="G45" s="168">
        <v>95</v>
      </c>
      <c r="H45" s="29" t="s">
        <v>525</v>
      </c>
      <c r="I45" s="29" t="s">
        <v>537</v>
      </c>
      <c r="J45" s="29" t="s">
        <v>593</v>
      </c>
      <c r="L45" s="1">
        <v>17.3</v>
      </c>
    </row>
    <row r="46" ht="18.75" customHeight="1" spans="1:12">
      <c r="A46" s="167" t="s">
        <v>426</v>
      </c>
      <c r="B46" s="29" t="s">
        <v>584</v>
      </c>
      <c r="C46" s="29" t="s">
        <v>520</v>
      </c>
      <c r="D46" s="29" t="s">
        <v>551</v>
      </c>
      <c r="E46" s="29" t="s">
        <v>594</v>
      </c>
      <c r="F46" s="29" t="s">
        <v>523</v>
      </c>
      <c r="G46" s="168">
        <v>95</v>
      </c>
      <c r="H46" s="29" t="s">
        <v>525</v>
      </c>
      <c r="I46" s="29" t="s">
        <v>537</v>
      </c>
      <c r="J46" s="29" t="s">
        <v>595</v>
      </c>
      <c r="L46" s="1">
        <v>600</v>
      </c>
    </row>
    <row r="47" ht="18.75" customHeight="1" spans="1:12">
      <c r="A47" s="167" t="s">
        <v>426</v>
      </c>
      <c r="B47" s="29" t="s">
        <v>584</v>
      </c>
      <c r="C47" s="29" t="s">
        <v>520</v>
      </c>
      <c r="D47" s="29" t="s">
        <v>521</v>
      </c>
      <c r="E47" s="29" t="s">
        <v>596</v>
      </c>
      <c r="F47" s="29" t="s">
        <v>523</v>
      </c>
      <c r="G47" s="168">
        <v>95</v>
      </c>
      <c r="H47" s="29" t="s">
        <v>525</v>
      </c>
      <c r="I47" s="29" t="s">
        <v>537</v>
      </c>
      <c r="J47" s="29" t="s">
        <v>597</v>
      </c>
      <c r="L47" s="1">
        <v>75</v>
      </c>
    </row>
    <row r="48" ht="18.75" customHeight="1" spans="1:12">
      <c r="A48" s="167" t="s">
        <v>426</v>
      </c>
      <c r="B48" s="29" t="s">
        <v>584</v>
      </c>
      <c r="C48" s="29" t="s">
        <v>526</v>
      </c>
      <c r="D48" s="29" t="s">
        <v>527</v>
      </c>
      <c r="E48" s="29" t="s">
        <v>545</v>
      </c>
      <c r="F48" s="29" t="s">
        <v>523</v>
      </c>
      <c r="G48" s="168">
        <v>95</v>
      </c>
      <c r="H48" s="29" t="s">
        <v>525</v>
      </c>
      <c r="I48" s="29" t="s">
        <v>515</v>
      </c>
      <c r="J48" s="29" t="s">
        <v>598</v>
      </c>
      <c r="L48" s="1">
        <v>30</v>
      </c>
    </row>
    <row r="49" ht="18.75" customHeight="1" spans="1:12">
      <c r="A49" s="167" t="s">
        <v>442</v>
      </c>
      <c r="B49" s="29" t="s">
        <v>599</v>
      </c>
      <c r="C49" s="29" t="s">
        <v>509</v>
      </c>
      <c r="D49" s="29" t="s">
        <v>510</v>
      </c>
      <c r="E49" s="29" t="s">
        <v>600</v>
      </c>
      <c r="F49" s="29" t="s">
        <v>512</v>
      </c>
      <c r="G49" s="168">
        <v>1</v>
      </c>
      <c r="H49" s="29" t="s">
        <v>601</v>
      </c>
      <c r="I49" s="29" t="s">
        <v>515</v>
      </c>
      <c r="J49" s="29" t="s">
        <v>602</v>
      </c>
      <c r="L49" s="1">
        <v>50</v>
      </c>
    </row>
    <row r="50" ht="18.75" customHeight="1" spans="1:12">
      <c r="A50" s="167" t="s">
        <v>442</v>
      </c>
      <c r="B50" s="29" t="s">
        <v>599</v>
      </c>
      <c r="C50" s="29" t="s">
        <v>509</v>
      </c>
      <c r="D50" s="29" t="s">
        <v>534</v>
      </c>
      <c r="E50" s="29" t="s">
        <v>603</v>
      </c>
      <c r="F50" s="29" t="s">
        <v>512</v>
      </c>
      <c r="G50" s="168">
        <v>100</v>
      </c>
      <c r="H50" s="29" t="s">
        <v>525</v>
      </c>
      <c r="I50" s="29" t="s">
        <v>515</v>
      </c>
      <c r="J50" s="29" t="s">
        <v>604</v>
      </c>
      <c r="L50" s="1">
        <v>75</v>
      </c>
    </row>
    <row r="51" ht="18.75" customHeight="1" spans="1:12">
      <c r="A51" s="167" t="s">
        <v>442</v>
      </c>
      <c r="B51" s="29" t="s">
        <v>599</v>
      </c>
      <c r="C51" s="29" t="s">
        <v>509</v>
      </c>
      <c r="D51" s="29" t="s">
        <v>538</v>
      </c>
      <c r="E51" s="29" t="s">
        <v>589</v>
      </c>
      <c r="F51" s="29" t="s">
        <v>512</v>
      </c>
      <c r="G51" s="168">
        <v>100</v>
      </c>
      <c r="H51" s="29" t="s">
        <v>525</v>
      </c>
      <c r="I51" s="29" t="s">
        <v>515</v>
      </c>
      <c r="J51" s="29" t="s">
        <v>605</v>
      </c>
      <c r="L51" s="1">
        <v>10</v>
      </c>
    </row>
    <row r="52" ht="18.75" customHeight="1" spans="1:10">
      <c r="A52" s="167" t="s">
        <v>442</v>
      </c>
      <c r="B52" s="29" t="s">
        <v>599</v>
      </c>
      <c r="C52" s="29" t="s">
        <v>509</v>
      </c>
      <c r="D52" s="29" t="s">
        <v>516</v>
      </c>
      <c r="E52" s="29" t="s">
        <v>517</v>
      </c>
      <c r="F52" s="29" t="s">
        <v>512</v>
      </c>
      <c r="G52" s="168">
        <v>400000</v>
      </c>
      <c r="H52" s="29" t="s">
        <v>519</v>
      </c>
      <c r="I52" s="29" t="s">
        <v>515</v>
      </c>
      <c r="J52" s="29" t="s">
        <v>606</v>
      </c>
    </row>
    <row r="53" ht="18.75" customHeight="1" spans="1:10">
      <c r="A53" s="167" t="s">
        <v>442</v>
      </c>
      <c r="B53" s="29" t="s">
        <v>599</v>
      </c>
      <c r="C53" s="29" t="s">
        <v>520</v>
      </c>
      <c r="D53" s="29" t="s">
        <v>540</v>
      </c>
      <c r="E53" s="29" t="s">
        <v>607</v>
      </c>
      <c r="F53" s="29" t="s">
        <v>523</v>
      </c>
      <c r="G53" s="168">
        <v>95</v>
      </c>
      <c r="H53" s="29" t="s">
        <v>519</v>
      </c>
      <c r="I53" s="29" t="s">
        <v>537</v>
      </c>
      <c r="J53" s="29" t="s">
        <v>608</v>
      </c>
    </row>
    <row r="54" ht="18.75" customHeight="1" spans="1:10">
      <c r="A54" s="167" t="s">
        <v>442</v>
      </c>
      <c r="B54" s="29" t="s">
        <v>599</v>
      </c>
      <c r="C54" s="29" t="s">
        <v>520</v>
      </c>
      <c r="D54" s="29" t="s">
        <v>551</v>
      </c>
      <c r="E54" s="29" t="s">
        <v>609</v>
      </c>
      <c r="F54" s="29" t="s">
        <v>523</v>
      </c>
      <c r="G54" s="168">
        <v>95</v>
      </c>
      <c r="H54" s="29" t="s">
        <v>519</v>
      </c>
      <c r="I54" s="29" t="s">
        <v>537</v>
      </c>
      <c r="J54" s="29" t="s">
        <v>610</v>
      </c>
    </row>
    <row r="55" ht="18.75" customHeight="1" spans="1:10">
      <c r="A55" s="167" t="s">
        <v>442</v>
      </c>
      <c r="B55" s="29" t="s">
        <v>599</v>
      </c>
      <c r="C55" s="29" t="s">
        <v>520</v>
      </c>
      <c r="D55" s="29" t="s">
        <v>521</v>
      </c>
      <c r="E55" s="29" t="s">
        <v>611</v>
      </c>
      <c r="F55" s="29" t="s">
        <v>523</v>
      </c>
      <c r="G55" s="168">
        <v>95</v>
      </c>
      <c r="H55" s="29" t="s">
        <v>519</v>
      </c>
      <c r="I55" s="29" t="s">
        <v>537</v>
      </c>
      <c r="J55" s="29" t="s">
        <v>612</v>
      </c>
    </row>
    <row r="56" ht="18.75" customHeight="1" spans="1:10">
      <c r="A56" s="167" t="s">
        <v>442</v>
      </c>
      <c r="B56" s="29" t="s">
        <v>599</v>
      </c>
      <c r="C56" s="29" t="s">
        <v>526</v>
      </c>
      <c r="D56" s="29" t="s">
        <v>527</v>
      </c>
      <c r="E56" s="29" t="s">
        <v>583</v>
      </c>
      <c r="F56" s="29" t="s">
        <v>523</v>
      </c>
      <c r="G56" s="168">
        <v>95</v>
      </c>
      <c r="H56" s="29" t="s">
        <v>519</v>
      </c>
      <c r="I56" s="29" t="s">
        <v>515</v>
      </c>
      <c r="J56" s="29" t="s">
        <v>583</v>
      </c>
    </row>
    <row r="57" ht="18.75" customHeight="1" spans="1:10">
      <c r="A57" s="167" t="s">
        <v>438</v>
      </c>
      <c r="B57" s="29" t="s">
        <v>613</v>
      </c>
      <c r="C57" s="29" t="s">
        <v>509</v>
      </c>
      <c r="D57" s="29" t="s">
        <v>510</v>
      </c>
      <c r="E57" s="29" t="s">
        <v>614</v>
      </c>
      <c r="F57" s="29" t="s">
        <v>512</v>
      </c>
      <c r="G57" s="168">
        <v>1</v>
      </c>
      <c r="H57" s="29" t="s">
        <v>519</v>
      </c>
      <c r="I57" s="29" t="s">
        <v>515</v>
      </c>
      <c r="J57" s="29" t="s">
        <v>615</v>
      </c>
    </row>
    <row r="58" ht="18.75" customHeight="1" spans="1:10">
      <c r="A58" s="167" t="s">
        <v>438</v>
      </c>
      <c r="B58" s="29" t="s">
        <v>613</v>
      </c>
      <c r="C58" s="29" t="s">
        <v>509</v>
      </c>
      <c r="D58" s="29" t="s">
        <v>534</v>
      </c>
      <c r="E58" s="29" t="s">
        <v>616</v>
      </c>
      <c r="F58" s="29" t="s">
        <v>512</v>
      </c>
      <c r="G58" s="168">
        <v>100</v>
      </c>
      <c r="H58" s="29" t="s">
        <v>519</v>
      </c>
      <c r="I58" s="29" t="s">
        <v>515</v>
      </c>
      <c r="J58" s="29" t="s">
        <v>617</v>
      </c>
    </row>
    <row r="59" ht="18.75" customHeight="1" spans="1:10">
      <c r="A59" s="167" t="s">
        <v>438</v>
      </c>
      <c r="B59" s="29" t="s">
        <v>613</v>
      </c>
      <c r="C59" s="29" t="s">
        <v>509</v>
      </c>
      <c r="D59" s="29" t="s">
        <v>538</v>
      </c>
      <c r="E59" s="29" t="s">
        <v>618</v>
      </c>
      <c r="F59" s="29" t="s">
        <v>512</v>
      </c>
      <c r="G59" s="168">
        <v>100</v>
      </c>
      <c r="H59" s="29" t="s">
        <v>519</v>
      </c>
      <c r="I59" s="29" t="s">
        <v>515</v>
      </c>
      <c r="J59" s="29" t="s">
        <v>619</v>
      </c>
    </row>
    <row r="60" ht="18.75" customHeight="1" spans="1:10">
      <c r="A60" s="167" t="s">
        <v>438</v>
      </c>
      <c r="B60" s="29" t="s">
        <v>613</v>
      </c>
      <c r="C60" s="29" t="s">
        <v>509</v>
      </c>
      <c r="D60" s="29" t="s">
        <v>516</v>
      </c>
      <c r="E60" s="29" t="s">
        <v>578</v>
      </c>
      <c r="F60" s="29" t="s">
        <v>523</v>
      </c>
      <c r="G60" s="168">
        <v>95</v>
      </c>
      <c r="H60" s="29" t="s">
        <v>519</v>
      </c>
      <c r="I60" s="29" t="s">
        <v>515</v>
      </c>
      <c r="J60" s="29" t="s">
        <v>620</v>
      </c>
    </row>
    <row r="61" ht="18.75" customHeight="1" spans="1:10">
      <c r="A61" s="167" t="s">
        <v>438</v>
      </c>
      <c r="B61" s="29" t="s">
        <v>613</v>
      </c>
      <c r="C61" s="29" t="s">
        <v>520</v>
      </c>
      <c r="D61" s="29" t="s">
        <v>540</v>
      </c>
      <c r="E61" s="29" t="s">
        <v>621</v>
      </c>
      <c r="F61" s="29" t="s">
        <v>512</v>
      </c>
      <c r="G61" s="29" t="s">
        <v>622</v>
      </c>
      <c r="H61" s="29" t="s">
        <v>519</v>
      </c>
      <c r="I61" s="29" t="s">
        <v>537</v>
      </c>
      <c r="J61" s="29" t="s">
        <v>621</v>
      </c>
    </row>
    <row r="62" ht="18.75" customHeight="1" spans="1:10">
      <c r="A62" s="167" t="s">
        <v>438</v>
      </c>
      <c r="B62" s="29" t="s">
        <v>613</v>
      </c>
      <c r="C62" s="29" t="s">
        <v>526</v>
      </c>
      <c r="D62" s="29" t="s">
        <v>527</v>
      </c>
      <c r="E62" s="29" t="s">
        <v>545</v>
      </c>
      <c r="F62" s="29" t="s">
        <v>523</v>
      </c>
      <c r="G62" s="168">
        <v>96</v>
      </c>
      <c r="H62" s="29" t="s">
        <v>519</v>
      </c>
      <c r="I62" s="29" t="s">
        <v>515</v>
      </c>
      <c r="J62" s="29" t="s">
        <v>623</v>
      </c>
    </row>
    <row r="63" ht="18.75" customHeight="1" spans="1:10">
      <c r="A63" s="167" t="s">
        <v>396</v>
      </c>
      <c r="B63" s="29" t="s">
        <v>624</v>
      </c>
      <c r="C63" s="29" t="s">
        <v>509</v>
      </c>
      <c r="D63" s="29" t="s">
        <v>510</v>
      </c>
      <c r="E63" s="29" t="s">
        <v>625</v>
      </c>
      <c r="F63" s="29" t="s">
        <v>512</v>
      </c>
      <c r="G63" s="168">
        <v>220000</v>
      </c>
      <c r="H63" s="29" t="s">
        <v>519</v>
      </c>
      <c r="I63" s="29" t="s">
        <v>515</v>
      </c>
      <c r="J63" s="29" t="s">
        <v>626</v>
      </c>
    </row>
    <row r="64" ht="18.75" customHeight="1" spans="1:10">
      <c r="A64" s="167" t="s">
        <v>396</v>
      </c>
      <c r="B64" s="29" t="s">
        <v>624</v>
      </c>
      <c r="C64" s="29" t="s">
        <v>509</v>
      </c>
      <c r="D64" s="29" t="s">
        <v>510</v>
      </c>
      <c r="E64" s="29" t="s">
        <v>627</v>
      </c>
      <c r="F64" s="29" t="s">
        <v>523</v>
      </c>
      <c r="G64" s="168">
        <v>411</v>
      </c>
      <c r="H64" s="29" t="s">
        <v>519</v>
      </c>
      <c r="I64" s="29" t="s">
        <v>515</v>
      </c>
      <c r="J64" s="29" t="s">
        <v>627</v>
      </c>
    </row>
    <row r="65" ht="18.75" customHeight="1" spans="1:10">
      <c r="A65" s="167" t="s">
        <v>396</v>
      </c>
      <c r="B65" s="29" t="s">
        <v>624</v>
      </c>
      <c r="C65" s="29" t="s">
        <v>509</v>
      </c>
      <c r="D65" s="29" t="s">
        <v>510</v>
      </c>
      <c r="E65" s="29" t="s">
        <v>628</v>
      </c>
      <c r="F65" s="29" t="s">
        <v>523</v>
      </c>
      <c r="G65" s="168">
        <v>220</v>
      </c>
      <c r="H65" s="29" t="s">
        <v>519</v>
      </c>
      <c r="I65" s="29" t="s">
        <v>515</v>
      </c>
      <c r="J65" s="29" t="s">
        <v>628</v>
      </c>
    </row>
    <row r="66" ht="18.75" customHeight="1" spans="1:10">
      <c r="A66" s="167" t="s">
        <v>396</v>
      </c>
      <c r="B66" s="29" t="s">
        <v>624</v>
      </c>
      <c r="C66" s="29" t="s">
        <v>509</v>
      </c>
      <c r="D66" s="29" t="s">
        <v>510</v>
      </c>
      <c r="E66" s="29" t="s">
        <v>629</v>
      </c>
      <c r="F66" s="29" t="s">
        <v>523</v>
      </c>
      <c r="G66" s="168">
        <v>411</v>
      </c>
      <c r="H66" s="29" t="s">
        <v>519</v>
      </c>
      <c r="I66" s="29" t="s">
        <v>515</v>
      </c>
      <c r="J66" s="29" t="s">
        <v>629</v>
      </c>
    </row>
    <row r="67" ht="18.75" customHeight="1" spans="1:10">
      <c r="A67" s="167" t="s">
        <v>396</v>
      </c>
      <c r="B67" s="29" t="s">
        <v>624</v>
      </c>
      <c r="C67" s="29" t="s">
        <v>509</v>
      </c>
      <c r="D67" s="29" t="s">
        <v>510</v>
      </c>
      <c r="E67" s="29" t="s">
        <v>630</v>
      </c>
      <c r="F67" s="29" t="s">
        <v>523</v>
      </c>
      <c r="G67" s="168">
        <v>411</v>
      </c>
      <c r="H67" s="29" t="s">
        <v>519</v>
      </c>
      <c r="I67" s="29" t="s">
        <v>515</v>
      </c>
      <c r="J67" s="29" t="s">
        <v>630</v>
      </c>
    </row>
    <row r="68" ht="18.75" customHeight="1" spans="1:10">
      <c r="A68" s="167" t="s">
        <v>396</v>
      </c>
      <c r="B68" s="29" t="s">
        <v>624</v>
      </c>
      <c r="C68" s="29" t="s">
        <v>509</v>
      </c>
      <c r="D68" s="29" t="s">
        <v>534</v>
      </c>
      <c r="E68" s="29" t="s">
        <v>631</v>
      </c>
      <c r="F68" s="29" t="s">
        <v>512</v>
      </c>
      <c r="G68" s="168">
        <v>100</v>
      </c>
      <c r="H68" s="29" t="s">
        <v>519</v>
      </c>
      <c r="I68" s="29" t="s">
        <v>515</v>
      </c>
      <c r="J68" s="29" t="s">
        <v>632</v>
      </c>
    </row>
    <row r="69" ht="18.75" customHeight="1" spans="1:10">
      <c r="A69" s="167" t="s">
        <v>396</v>
      </c>
      <c r="B69" s="29" t="s">
        <v>624</v>
      </c>
      <c r="C69" s="29" t="s">
        <v>509</v>
      </c>
      <c r="D69" s="29" t="s">
        <v>538</v>
      </c>
      <c r="E69" s="29" t="s">
        <v>633</v>
      </c>
      <c r="F69" s="29" t="s">
        <v>512</v>
      </c>
      <c r="G69" s="168">
        <v>100</v>
      </c>
      <c r="H69" s="29" t="s">
        <v>519</v>
      </c>
      <c r="I69" s="29" t="s">
        <v>515</v>
      </c>
      <c r="J69" s="29" t="s">
        <v>634</v>
      </c>
    </row>
    <row r="70" ht="18.75" customHeight="1" spans="1:10">
      <c r="A70" s="167" t="s">
        <v>396</v>
      </c>
      <c r="B70" s="29" t="s">
        <v>624</v>
      </c>
      <c r="C70" s="29" t="s">
        <v>509</v>
      </c>
      <c r="D70" s="29" t="s">
        <v>516</v>
      </c>
      <c r="E70" s="29" t="s">
        <v>517</v>
      </c>
      <c r="F70" s="29" t="s">
        <v>564</v>
      </c>
      <c r="G70" s="168">
        <v>220000</v>
      </c>
      <c r="H70" s="29" t="s">
        <v>519</v>
      </c>
      <c r="I70" s="29" t="s">
        <v>515</v>
      </c>
      <c r="J70" s="29" t="s">
        <v>565</v>
      </c>
    </row>
    <row r="71" ht="18.75" customHeight="1" spans="1:10">
      <c r="A71" s="167" t="s">
        <v>396</v>
      </c>
      <c r="B71" s="29" t="s">
        <v>624</v>
      </c>
      <c r="C71" s="29" t="s">
        <v>509</v>
      </c>
      <c r="D71" s="29" t="s">
        <v>516</v>
      </c>
      <c r="E71" s="29" t="s">
        <v>576</v>
      </c>
      <c r="F71" s="29" t="s">
        <v>523</v>
      </c>
      <c r="G71" s="168">
        <v>90</v>
      </c>
      <c r="H71" s="29" t="s">
        <v>519</v>
      </c>
      <c r="I71" s="29" t="s">
        <v>537</v>
      </c>
      <c r="J71" s="29" t="s">
        <v>635</v>
      </c>
    </row>
    <row r="72" ht="18.75" customHeight="1" spans="1:10">
      <c r="A72" s="167" t="s">
        <v>396</v>
      </c>
      <c r="B72" s="29" t="s">
        <v>624</v>
      </c>
      <c r="C72" s="29" t="s">
        <v>520</v>
      </c>
      <c r="D72" s="29" t="s">
        <v>540</v>
      </c>
      <c r="E72" s="29" t="s">
        <v>636</v>
      </c>
      <c r="F72" s="29" t="s">
        <v>523</v>
      </c>
      <c r="G72" s="168">
        <v>98</v>
      </c>
      <c r="H72" s="29" t="s">
        <v>519</v>
      </c>
      <c r="I72" s="29" t="s">
        <v>537</v>
      </c>
      <c r="J72" s="29" t="s">
        <v>636</v>
      </c>
    </row>
    <row r="73" ht="18.75" customHeight="1" spans="1:10">
      <c r="A73" s="167" t="s">
        <v>396</v>
      </c>
      <c r="B73" s="29" t="s">
        <v>624</v>
      </c>
      <c r="C73" s="29" t="s">
        <v>526</v>
      </c>
      <c r="D73" s="29" t="s">
        <v>527</v>
      </c>
      <c r="E73" s="29" t="s">
        <v>637</v>
      </c>
      <c r="F73" s="29" t="s">
        <v>523</v>
      </c>
      <c r="G73" s="168">
        <v>98</v>
      </c>
      <c r="H73" s="29" t="s">
        <v>519</v>
      </c>
      <c r="I73" s="29" t="s">
        <v>515</v>
      </c>
      <c r="J73" s="29" t="s">
        <v>638</v>
      </c>
    </row>
    <row r="74" ht="18.75" customHeight="1" spans="1:10">
      <c r="A74" s="167" t="s">
        <v>440</v>
      </c>
      <c r="B74" s="29" t="s">
        <v>639</v>
      </c>
      <c r="C74" s="29" t="s">
        <v>509</v>
      </c>
      <c r="D74" s="29" t="s">
        <v>510</v>
      </c>
      <c r="E74" s="29" t="s">
        <v>640</v>
      </c>
      <c r="F74" s="29" t="s">
        <v>512</v>
      </c>
      <c r="G74" s="168">
        <v>1</v>
      </c>
      <c r="H74" s="29" t="s">
        <v>519</v>
      </c>
      <c r="I74" s="29" t="s">
        <v>515</v>
      </c>
      <c r="J74" s="29" t="s">
        <v>641</v>
      </c>
    </row>
    <row r="75" ht="18.75" customHeight="1" spans="1:10">
      <c r="A75" s="167" t="s">
        <v>440</v>
      </c>
      <c r="B75" s="29" t="s">
        <v>639</v>
      </c>
      <c r="C75" s="29" t="s">
        <v>509</v>
      </c>
      <c r="D75" s="29" t="s">
        <v>534</v>
      </c>
      <c r="E75" s="29" t="s">
        <v>642</v>
      </c>
      <c r="F75" s="29" t="s">
        <v>512</v>
      </c>
      <c r="G75" s="168">
        <v>100</v>
      </c>
      <c r="H75" s="29" t="s">
        <v>519</v>
      </c>
      <c r="I75" s="29" t="s">
        <v>515</v>
      </c>
      <c r="J75" s="29" t="s">
        <v>643</v>
      </c>
    </row>
    <row r="76" ht="18.75" customHeight="1" spans="1:10">
      <c r="A76" s="167" t="s">
        <v>440</v>
      </c>
      <c r="B76" s="29" t="s">
        <v>639</v>
      </c>
      <c r="C76" s="29" t="s">
        <v>509</v>
      </c>
      <c r="D76" s="29" t="s">
        <v>538</v>
      </c>
      <c r="E76" s="29" t="s">
        <v>644</v>
      </c>
      <c r="F76" s="29" t="s">
        <v>512</v>
      </c>
      <c r="G76" s="168">
        <v>100</v>
      </c>
      <c r="H76" s="29" t="s">
        <v>519</v>
      </c>
      <c r="I76" s="29" t="s">
        <v>515</v>
      </c>
      <c r="J76" s="29" t="s">
        <v>645</v>
      </c>
    </row>
    <row r="77" ht="18.75" customHeight="1" spans="1:10">
      <c r="A77" s="167" t="s">
        <v>440</v>
      </c>
      <c r="B77" s="29" t="s">
        <v>639</v>
      </c>
      <c r="C77" s="29" t="s">
        <v>520</v>
      </c>
      <c r="D77" s="29" t="s">
        <v>540</v>
      </c>
      <c r="E77" s="29" t="s">
        <v>646</v>
      </c>
      <c r="F77" s="29" t="s">
        <v>512</v>
      </c>
      <c r="G77" s="29" t="s">
        <v>622</v>
      </c>
      <c r="H77" s="29" t="s">
        <v>519</v>
      </c>
      <c r="I77" s="29" t="s">
        <v>537</v>
      </c>
      <c r="J77" s="29" t="s">
        <v>647</v>
      </c>
    </row>
    <row r="78" ht="18.75" customHeight="1" spans="1:10">
      <c r="A78" s="167" t="s">
        <v>440</v>
      </c>
      <c r="B78" s="29" t="s">
        <v>639</v>
      </c>
      <c r="C78" s="29" t="s">
        <v>520</v>
      </c>
      <c r="D78" s="29" t="s">
        <v>521</v>
      </c>
      <c r="E78" s="29" t="s">
        <v>648</v>
      </c>
      <c r="F78" s="29" t="s">
        <v>512</v>
      </c>
      <c r="G78" s="168">
        <v>100</v>
      </c>
      <c r="H78" s="29" t="s">
        <v>519</v>
      </c>
      <c r="I78" s="29" t="s">
        <v>537</v>
      </c>
      <c r="J78" s="29" t="s">
        <v>649</v>
      </c>
    </row>
    <row r="79" ht="18.75" customHeight="1" spans="1:10">
      <c r="A79" s="167" t="s">
        <v>440</v>
      </c>
      <c r="B79" s="29" t="s">
        <v>639</v>
      </c>
      <c r="C79" s="29" t="s">
        <v>526</v>
      </c>
      <c r="D79" s="29" t="s">
        <v>527</v>
      </c>
      <c r="E79" s="29" t="s">
        <v>650</v>
      </c>
      <c r="F79" s="29" t="s">
        <v>523</v>
      </c>
      <c r="G79" s="168">
        <v>96</v>
      </c>
      <c r="H79" s="29" t="s">
        <v>519</v>
      </c>
      <c r="I79" s="29" t="s">
        <v>537</v>
      </c>
      <c r="J79" s="29" t="s">
        <v>651</v>
      </c>
    </row>
    <row r="80" ht="18.75" customHeight="1" spans="1:10">
      <c r="A80" s="167" t="s">
        <v>366</v>
      </c>
      <c r="B80" s="29" t="s">
        <v>652</v>
      </c>
      <c r="C80" s="29" t="s">
        <v>509</v>
      </c>
      <c r="D80" s="29" t="s">
        <v>510</v>
      </c>
      <c r="E80" s="29" t="s">
        <v>653</v>
      </c>
      <c r="F80" s="29" t="s">
        <v>512</v>
      </c>
      <c r="G80" s="168">
        <v>797.1</v>
      </c>
      <c r="H80" s="29" t="s">
        <v>519</v>
      </c>
      <c r="I80" s="29" t="s">
        <v>515</v>
      </c>
      <c r="J80" s="29" t="s">
        <v>654</v>
      </c>
    </row>
    <row r="81" ht="18.75" customHeight="1" spans="1:10">
      <c r="A81" s="167" t="s">
        <v>366</v>
      </c>
      <c r="B81" s="29" t="s">
        <v>652</v>
      </c>
      <c r="C81" s="29" t="s">
        <v>509</v>
      </c>
      <c r="D81" s="29" t="s">
        <v>510</v>
      </c>
      <c r="E81" s="29" t="s">
        <v>655</v>
      </c>
      <c r="F81" s="29" t="s">
        <v>512</v>
      </c>
      <c r="G81" s="168">
        <v>38</v>
      </c>
      <c r="H81" s="29" t="s">
        <v>519</v>
      </c>
      <c r="I81" s="29" t="s">
        <v>515</v>
      </c>
      <c r="J81" s="29" t="s">
        <v>654</v>
      </c>
    </row>
    <row r="82" ht="18.75" customHeight="1" spans="1:10">
      <c r="A82" s="167" t="s">
        <v>366</v>
      </c>
      <c r="B82" s="29" t="s">
        <v>652</v>
      </c>
      <c r="C82" s="29" t="s">
        <v>509</v>
      </c>
      <c r="D82" s="29" t="s">
        <v>510</v>
      </c>
      <c r="E82" s="29" t="s">
        <v>656</v>
      </c>
      <c r="F82" s="29" t="s">
        <v>512</v>
      </c>
      <c r="G82" s="168">
        <v>6</v>
      </c>
      <c r="H82" s="29" t="s">
        <v>519</v>
      </c>
      <c r="I82" s="29" t="s">
        <v>515</v>
      </c>
      <c r="J82" s="29" t="s">
        <v>654</v>
      </c>
    </row>
    <row r="83" ht="18.75" customHeight="1" spans="1:10">
      <c r="A83" s="167" t="s">
        <v>366</v>
      </c>
      <c r="B83" s="29" t="s">
        <v>652</v>
      </c>
      <c r="C83" s="29" t="s">
        <v>509</v>
      </c>
      <c r="D83" s="29" t="s">
        <v>510</v>
      </c>
      <c r="E83" s="29" t="s">
        <v>657</v>
      </c>
      <c r="F83" s="29" t="s">
        <v>512</v>
      </c>
      <c r="G83" s="168">
        <v>8</v>
      </c>
      <c r="H83" s="29" t="s">
        <v>519</v>
      </c>
      <c r="I83" s="29" t="s">
        <v>515</v>
      </c>
      <c r="J83" s="29" t="s">
        <v>654</v>
      </c>
    </row>
    <row r="84" ht="18.75" customHeight="1" spans="1:10">
      <c r="A84" s="167" t="s">
        <v>366</v>
      </c>
      <c r="B84" s="29" t="s">
        <v>652</v>
      </c>
      <c r="C84" s="29" t="s">
        <v>509</v>
      </c>
      <c r="D84" s="29" t="s">
        <v>534</v>
      </c>
      <c r="E84" s="29" t="s">
        <v>658</v>
      </c>
      <c r="F84" s="29" t="s">
        <v>512</v>
      </c>
      <c r="G84" s="29" t="s">
        <v>659</v>
      </c>
      <c r="H84" s="29" t="s">
        <v>519</v>
      </c>
      <c r="I84" s="29" t="s">
        <v>537</v>
      </c>
      <c r="J84" s="29" t="s">
        <v>654</v>
      </c>
    </row>
    <row r="85" ht="18.75" customHeight="1" spans="1:10">
      <c r="A85" s="167" t="s">
        <v>366</v>
      </c>
      <c r="B85" s="29" t="s">
        <v>652</v>
      </c>
      <c r="C85" s="29" t="s">
        <v>509</v>
      </c>
      <c r="D85" s="29" t="s">
        <v>538</v>
      </c>
      <c r="E85" s="29" t="s">
        <v>660</v>
      </c>
      <c r="F85" s="29" t="s">
        <v>512</v>
      </c>
      <c r="G85" s="168">
        <v>1</v>
      </c>
      <c r="H85" s="29" t="s">
        <v>519</v>
      </c>
      <c r="I85" s="29" t="s">
        <v>515</v>
      </c>
      <c r="J85" s="29" t="s">
        <v>654</v>
      </c>
    </row>
    <row r="86" ht="18.75" customHeight="1" spans="1:10">
      <c r="A86" s="167" t="s">
        <v>366</v>
      </c>
      <c r="B86" s="29" t="s">
        <v>652</v>
      </c>
      <c r="C86" s="29" t="s">
        <v>509</v>
      </c>
      <c r="D86" s="29" t="s">
        <v>516</v>
      </c>
      <c r="E86" s="29" t="s">
        <v>517</v>
      </c>
      <c r="F86" s="29" t="s">
        <v>512</v>
      </c>
      <c r="G86" s="168">
        <v>4000000</v>
      </c>
      <c r="H86" s="29" t="s">
        <v>519</v>
      </c>
      <c r="I86" s="29" t="s">
        <v>515</v>
      </c>
      <c r="J86" s="29" t="s">
        <v>654</v>
      </c>
    </row>
    <row r="87" ht="18.75" customHeight="1" spans="1:10">
      <c r="A87" s="167" t="s">
        <v>366</v>
      </c>
      <c r="B87" s="29" t="s">
        <v>652</v>
      </c>
      <c r="C87" s="29" t="s">
        <v>509</v>
      </c>
      <c r="D87" s="29" t="s">
        <v>516</v>
      </c>
      <c r="E87" s="29" t="s">
        <v>576</v>
      </c>
      <c r="F87" s="29" t="s">
        <v>523</v>
      </c>
      <c r="G87" s="168">
        <v>98</v>
      </c>
      <c r="H87" s="29" t="s">
        <v>519</v>
      </c>
      <c r="I87" s="29" t="s">
        <v>537</v>
      </c>
      <c r="J87" s="29" t="s">
        <v>654</v>
      </c>
    </row>
    <row r="88" ht="18.75" customHeight="1" spans="1:10">
      <c r="A88" s="167" t="s">
        <v>366</v>
      </c>
      <c r="B88" s="29" t="s">
        <v>652</v>
      </c>
      <c r="C88" s="29" t="s">
        <v>509</v>
      </c>
      <c r="D88" s="29" t="s">
        <v>516</v>
      </c>
      <c r="E88" s="29" t="s">
        <v>578</v>
      </c>
      <c r="F88" s="29" t="s">
        <v>523</v>
      </c>
      <c r="G88" s="168">
        <v>98</v>
      </c>
      <c r="H88" s="29" t="s">
        <v>519</v>
      </c>
      <c r="I88" s="29" t="s">
        <v>537</v>
      </c>
      <c r="J88" s="29" t="s">
        <v>654</v>
      </c>
    </row>
    <row r="89" ht="18.75" customHeight="1" spans="1:10">
      <c r="A89" s="167" t="s">
        <v>366</v>
      </c>
      <c r="B89" s="29" t="s">
        <v>652</v>
      </c>
      <c r="C89" s="29" t="s">
        <v>520</v>
      </c>
      <c r="D89" s="29" t="s">
        <v>580</v>
      </c>
      <c r="E89" s="29" t="s">
        <v>581</v>
      </c>
      <c r="F89" s="29" t="s">
        <v>512</v>
      </c>
      <c r="G89" s="29" t="s">
        <v>661</v>
      </c>
      <c r="H89" s="29" t="s">
        <v>519</v>
      </c>
      <c r="I89" s="29" t="s">
        <v>537</v>
      </c>
      <c r="J89" s="29" t="s">
        <v>654</v>
      </c>
    </row>
    <row r="90" ht="18.75" customHeight="1" spans="1:10">
      <c r="A90" s="167" t="s">
        <v>366</v>
      </c>
      <c r="B90" s="29" t="s">
        <v>652</v>
      </c>
      <c r="C90" s="29" t="s">
        <v>520</v>
      </c>
      <c r="D90" s="29" t="s">
        <v>540</v>
      </c>
      <c r="E90" s="29" t="s">
        <v>662</v>
      </c>
      <c r="F90" s="29" t="s">
        <v>523</v>
      </c>
      <c r="G90" s="29" t="s">
        <v>663</v>
      </c>
      <c r="H90" s="29" t="s">
        <v>519</v>
      </c>
      <c r="I90" s="29" t="s">
        <v>537</v>
      </c>
      <c r="J90" s="29" t="s">
        <v>654</v>
      </c>
    </row>
    <row r="91" ht="18.75" customHeight="1" spans="1:10">
      <c r="A91" s="167" t="s">
        <v>366</v>
      </c>
      <c r="B91" s="29" t="s">
        <v>652</v>
      </c>
      <c r="C91" s="29" t="s">
        <v>520</v>
      </c>
      <c r="D91" s="29" t="s">
        <v>551</v>
      </c>
      <c r="E91" s="29" t="s">
        <v>664</v>
      </c>
      <c r="F91" s="29" t="s">
        <v>523</v>
      </c>
      <c r="G91" s="29" t="s">
        <v>665</v>
      </c>
      <c r="H91" s="29" t="s">
        <v>519</v>
      </c>
      <c r="I91" s="29" t="s">
        <v>537</v>
      </c>
      <c r="J91" s="29" t="s">
        <v>654</v>
      </c>
    </row>
    <row r="92" ht="18.75" customHeight="1" spans="1:10">
      <c r="A92" s="167" t="s">
        <v>366</v>
      </c>
      <c r="B92" s="29" t="s">
        <v>652</v>
      </c>
      <c r="C92" s="29" t="s">
        <v>520</v>
      </c>
      <c r="D92" s="29" t="s">
        <v>521</v>
      </c>
      <c r="E92" s="29" t="s">
        <v>666</v>
      </c>
      <c r="F92" s="29" t="s">
        <v>523</v>
      </c>
      <c r="G92" s="29" t="s">
        <v>667</v>
      </c>
      <c r="H92" s="29" t="s">
        <v>519</v>
      </c>
      <c r="I92" s="29" t="s">
        <v>537</v>
      </c>
      <c r="J92" s="29" t="s">
        <v>654</v>
      </c>
    </row>
    <row r="93" ht="18.75" customHeight="1" spans="1:10">
      <c r="A93" s="167" t="s">
        <v>366</v>
      </c>
      <c r="B93" s="29" t="s">
        <v>652</v>
      </c>
      <c r="C93" s="29" t="s">
        <v>526</v>
      </c>
      <c r="D93" s="29" t="s">
        <v>527</v>
      </c>
      <c r="E93" s="29" t="s">
        <v>545</v>
      </c>
      <c r="F93" s="29" t="s">
        <v>523</v>
      </c>
      <c r="G93" s="168">
        <v>98</v>
      </c>
      <c r="H93" s="29" t="s">
        <v>519</v>
      </c>
      <c r="I93" s="29" t="s">
        <v>515</v>
      </c>
      <c r="J93" s="29" t="s">
        <v>654</v>
      </c>
    </row>
    <row r="94" ht="18.75" customHeight="1" spans="1:10">
      <c r="A94" s="167" t="s">
        <v>380</v>
      </c>
      <c r="B94" s="29" t="s">
        <v>668</v>
      </c>
      <c r="C94" s="29" t="s">
        <v>509</v>
      </c>
      <c r="D94" s="29" t="s">
        <v>510</v>
      </c>
      <c r="E94" s="29" t="s">
        <v>669</v>
      </c>
      <c r="F94" s="29" t="s">
        <v>512</v>
      </c>
      <c r="G94" s="168">
        <v>1</v>
      </c>
      <c r="H94" s="29" t="s">
        <v>519</v>
      </c>
      <c r="I94" s="29" t="s">
        <v>515</v>
      </c>
      <c r="J94" s="29" t="s">
        <v>670</v>
      </c>
    </row>
    <row r="95" ht="18.75" customHeight="1" spans="1:10">
      <c r="A95" s="167" t="s">
        <v>380</v>
      </c>
      <c r="B95" s="29" t="s">
        <v>668</v>
      </c>
      <c r="C95" s="29" t="s">
        <v>509</v>
      </c>
      <c r="D95" s="29" t="s">
        <v>510</v>
      </c>
      <c r="E95" s="29" t="s">
        <v>671</v>
      </c>
      <c r="F95" s="29" t="s">
        <v>512</v>
      </c>
      <c r="G95" s="168">
        <v>30</v>
      </c>
      <c r="H95" s="29" t="s">
        <v>519</v>
      </c>
      <c r="I95" s="29" t="s">
        <v>515</v>
      </c>
      <c r="J95" s="29" t="s">
        <v>670</v>
      </c>
    </row>
    <row r="96" ht="18.75" customHeight="1" spans="1:10">
      <c r="A96" s="167" t="s">
        <v>380</v>
      </c>
      <c r="B96" s="29" t="s">
        <v>668</v>
      </c>
      <c r="C96" s="29" t="s">
        <v>509</v>
      </c>
      <c r="D96" s="29" t="s">
        <v>534</v>
      </c>
      <c r="E96" s="29" t="s">
        <v>672</v>
      </c>
      <c r="F96" s="29" t="s">
        <v>512</v>
      </c>
      <c r="G96" s="168">
        <v>100</v>
      </c>
      <c r="H96" s="29" t="s">
        <v>519</v>
      </c>
      <c r="I96" s="29" t="s">
        <v>515</v>
      </c>
      <c r="J96" s="29" t="s">
        <v>670</v>
      </c>
    </row>
    <row r="97" ht="18.75" customHeight="1" spans="1:10">
      <c r="A97" s="167" t="s">
        <v>380</v>
      </c>
      <c r="B97" s="29" t="s">
        <v>668</v>
      </c>
      <c r="C97" s="29" t="s">
        <v>509</v>
      </c>
      <c r="D97" s="29" t="s">
        <v>538</v>
      </c>
      <c r="E97" s="29" t="s">
        <v>673</v>
      </c>
      <c r="F97" s="29" t="s">
        <v>512</v>
      </c>
      <c r="G97" s="168">
        <v>12</v>
      </c>
      <c r="H97" s="29" t="s">
        <v>519</v>
      </c>
      <c r="I97" s="29" t="s">
        <v>515</v>
      </c>
      <c r="J97" s="29" t="s">
        <v>670</v>
      </c>
    </row>
    <row r="98" ht="18.75" customHeight="1" spans="1:10">
      <c r="A98" s="167" t="s">
        <v>380</v>
      </c>
      <c r="B98" s="29" t="s">
        <v>668</v>
      </c>
      <c r="C98" s="29" t="s">
        <v>509</v>
      </c>
      <c r="D98" s="29" t="s">
        <v>516</v>
      </c>
      <c r="E98" s="29" t="s">
        <v>517</v>
      </c>
      <c r="F98" s="29" t="s">
        <v>512</v>
      </c>
      <c r="G98" s="168">
        <v>37400</v>
      </c>
      <c r="H98" s="29" t="s">
        <v>519</v>
      </c>
      <c r="I98" s="29" t="s">
        <v>515</v>
      </c>
      <c r="J98" s="29" t="s">
        <v>674</v>
      </c>
    </row>
    <row r="99" ht="18.75" customHeight="1" spans="1:10">
      <c r="A99" s="167" t="s">
        <v>380</v>
      </c>
      <c r="B99" s="29" t="s">
        <v>668</v>
      </c>
      <c r="C99" s="29" t="s">
        <v>520</v>
      </c>
      <c r="D99" s="29" t="s">
        <v>540</v>
      </c>
      <c r="E99" s="29" t="s">
        <v>675</v>
      </c>
      <c r="F99" s="29" t="s">
        <v>512</v>
      </c>
      <c r="G99" s="168">
        <v>98</v>
      </c>
      <c r="H99" s="29" t="s">
        <v>519</v>
      </c>
      <c r="I99" s="29" t="s">
        <v>515</v>
      </c>
      <c r="J99" s="29" t="s">
        <v>670</v>
      </c>
    </row>
    <row r="100" ht="18.75" customHeight="1" spans="1:10">
      <c r="A100" s="167" t="s">
        <v>380</v>
      </c>
      <c r="B100" s="29" t="s">
        <v>668</v>
      </c>
      <c r="C100" s="29" t="s">
        <v>520</v>
      </c>
      <c r="D100" s="29" t="s">
        <v>551</v>
      </c>
      <c r="E100" s="29" t="s">
        <v>676</v>
      </c>
      <c r="F100" s="29" t="s">
        <v>512</v>
      </c>
      <c r="G100" s="168">
        <v>98</v>
      </c>
      <c r="H100" s="29" t="s">
        <v>519</v>
      </c>
      <c r="I100" s="29" t="s">
        <v>515</v>
      </c>
      <c r="J100" s="29" t="s">
        <v>670</v>
      </c>
    </row>
    <row r="101" ht="18.75" customHeight="1" spans="1:10">
      <c r="A101" s="167" t="s">
        <v>380</v>
      </c>
      <c r="B101" s="29" t="s">
        <v>668</v>
      </c>
      <c r="C101" s="29" t="s">
        <v>520</v>
      </c>
      <c r="D101" s="29" t="s">
        <v>521</v>
      </c>
      <c r="E101" s="29" t="s">
        <v>677</v>
      </c>
      <c r="F101" s="29" t="s">
        <v>512</v>
      </c>
      <c r="G101" s="168">
        <v>98</v>
      </c>
      <c r="H101" s="29" t="s">
        <v>519</v>
      </c>
      <c r="I101" s="29" t="s">
        <v>515</v>
      </c>
      <c r="J101" s="29" t="s">
        <v>670</v>
      </c>
    </row>
    <row r="102" ht="18.75" customHeight="1" spans="1:10">
      <c r="A102" s="167" t="s">
        <v>380</v>
      </c>
      <c r="B102" s="29" t="s">
        <v>668</v>
      </c>
      <c r="C102" s="29" t="s">
        <v>526</v>
      </c>
      <c r="D102" s="29" t="s">
        <v>527</v>
      </c>
      <c r="E102" s="29" t="s">
        <v>678</v>
      </c>
      <c r="F102" s="29" t="s">
        <v>523</v>
      </c>
      <c r="G102" s="168">
        <v>98</v>
      </c>
      <c r="H102" s="29" t="s">
        <v>519</v>
      </c>
      <c r="I102" s="29" t="s">
        <v>537</v>
      </c>
      <c r="J102" s="29" t="s">
        <v>670</v>
      </c>
    </row>
    <row r="103" ht="18.75" customHeight="1" spans="1:10">
      <c r="A103" s="167" t="s">
        <v>446</v>
      </c>
      <c r="B103" s="29" t="s">
        <v>679</v>
      </c>
      <c r="C103" s="29" t="s">
        <v>509</v>
      </c>
      <c r="D103" s="29" t="s">
        <v>510</v>
      </c>
      <c r="E103" s="29" t="s">
        <v>680</v>
      </c>
      <c r="F103" s="29" t="s">
        <v>512</v>
      </c>
      <c r="G103" s="168">
        <v>1</v>
      </c>
      <c r="H103" s="29" t="s">
        <v>519</v>
      </c>
      <c r="I103" s="29" t="s">
        <v>515</v>
      </c>
      <c r="J103" s="29" t="s">
        <v>681</v>
      </c>
    </row>
    <row r="104" ht="18.75" customHeight="1" spans="1:10">
      <c r="A104" s="167" t="s">
        <v>446</v>
      </c>
      <c r="B104" s="29" t="s">
        <v>679</v>
      </c>
      <c r="C104" s="29" t="s">
        <v>509</v>
      </c>
      <c r="D104" s="29" t="s">
        <v>510</v>
      </c>
      <c r="E104" s="29" t="s">
        <v>682</v>
      </c>
      <c r="F104" s="29" t="s">
        <v>512</v>
      </c>
      <c r="G104" s="168">
        <v>100</v>
      </c>
      <c r="H104" s="29" t="s">
        <v>519</v>
      </c>
      <c r="I104" s="29" t="s">
        <v>537</v>
      </c>
      <c r="J104" s="29" t="s">
        <v>683</v>
      </c>
    </row>
    <row r="105" ht="18.75" customHeight="1" spans="1:10">
      <c r="A105" s="167" t="s">
        <v>446</v>
      </c>
      <c r="B105" s="29" t="s">
        <v>679</v>
      </c>
      <c r="C105" s="29" t="s">
        <v>509</v>
      </c>
      <c r="D105" s="29" t="s">
        <v>534</v>
      </c>
      <c r="E105" s="29" t="s">
        <v>684</v>
      </c>
      <c r="F105" s="29" t="s">
        <v>512</v>
      </c>
      <c r="G105" s="168">
        <v>100</v>
      </c>
      <c r="H105" s="29" t="s">
        <v>519</v>
      </c>
      <c r="I105" s="29" t="s">
        <v>537</v>
      </c>
      <c r="J105" s="29" t="s">
        <v>685</v>
      </c>
    </row>
    <row r="106" ht="18.75" customHeight="1" spans="1:10">
      <c r="A106" s="167" t="s">
        <v>446</v>
      </c>
      <c r="B106" s="29" t="s">
        <v>679</v>
      </c>
      <c r="C106" s="29" t="s">
        <v>509</v>
      </c>
      <c r="D106" s="29" t="s">
        <v>538</v>
      </c>
      <c r="E106" s="29" t="s">
        <v>686</v>
      </c>
      <c r="F106" s="29" t="s">
        <v>564</v>
      </c>
      <c r="G106" s="168">
        <v>6</v>
      </c>
      <c r="H106" s="29" t="s">
        <v>519</v>
      </c>
      <c r="I106" s="29" t="s">
        <v>515</v>
      </c>
      <c r="J106" s="29" t="s">
        <v>687</v>
      </c>
    </row>
    <row r="107" ht="18.75" customHeight="1" spans="1:10">
      <c r="A107" s="167" t="s">
        <v>446</v>
      </c>
      <c r="B107" s="29" t="s">
        <v>679</v>
      </c>
      <c r="C107" s="29" t="s">
        <v>509</v>
      </c>
      <c r="D107" s="29" t="s">
        <v>516</v>
      </c>
      <c r="E107" s="29" t="s">
        <v>517</v>
      </c>
      <c r="F107" s="29" t="s">
        <v>512</v>
      </c>
      <c r="G107" s="168">
        <v>250000</v>
      </c>
      <c r="H107" s="29" t="s">
        <v>519</v>
      </c>
      <c r="I107" s="29" t="s">
        <v>515</v>
      </c>
      <c r="J107" s="29" t="s">
        <v>688</v>
      </c>
    </row>
    <row r="108" ht="18.75" customHeight="1" spans="1:10">
      <c r="A108" s="167" t="s">
        <v>446</v>
      </c>
      <c r="B108" s="29" t="s">
        <v>679</v>
      </c>
      <c r="C108" s="29" t="s">
        <v>520</v>
      </c>
      <c r="D108" s="29" t="s">
        <v>540</v>
      </c>
      <c r="E108" s="29" t="s">
        <v>689</v>
      </c>
      <c r="F108" s="29" t="s">
        <v>564</v>
      </c>
      <c r="G108" s="168">
        <v>0</v>
      </c>
      <c r="H108" s="29" t="s">
        <v>519</v>
      </c>
      <c r="I108" s="29" t="s">
        <v>515</v>
      </c>
      <c r="J108" s="29" t="s">
        <v>690</v>
      </c>
    </row>
    <row r="109" ht="18.75" customHeight="1" spans="1:10">
      <c r="A109" s="167" t="s">
        <v>446</v>
      </c>
      <c r="B109" s="29" t="s">
        <v>679</v>
      </c>
      <c r="C109" s="29" t="s">
        <v>520</v>
      </c>
      <c r="D109" s="29" t="s">
        <v>540</v>
      </c>
      <c r="E109" s="29" t="s">
        <v>691</v>
      </c>
      <c r="F109" s="29" t="s">
        <v>564</v>
      </c>
      <c r="G109" s="168">
        <v>0</v>
      </c>
      <c r="H109" s="29" t="s">
        <v>519</v>
      </c>
      <c r="I109" s="29" t="s">
        <v>515</v>
      </c>
      <c r="J109" s="29" t="s">
        <v>692</v>
      </c>
    </row>
    <row r="110" ht="18.75" customHeight="1" spans="1:10">
      <c r="A110" s="167" t="s">
        <v>446</v>
      </c>
      <c r="B110" s="29" t="s">
        <v>679</v>
      </c>
      <c r="C110" s="29" t="s">
        <v>526</v>
      </c>
      <c r="D110" s="29" t="s">
        <v>527</v>
      </c>
      <c r="E110" s="29" t="s">
        <v>693</v>
      </c>
      <c r="F110" s="29" t="s">
        <v>523</v>
      </c>
      <c r="G110" s="168">
        <v>90</v>
      </c>
      <c r="H110" s="29" t="s">
        <v>519</v>
      </c>
      <c r="I110" s="29" t="s">
        <v>537</v>
      </c>
      <c r="J110" s="29" t="s">
        <v>694</v>
      </c>
    </row>
    <row r="111" ht="18.75" customHeight="1" spans="1:10">
      <c r="A111" s="167" t="s">
        <v>428</v>
      </c>
      <c r="B111" s="29" t="s">
        <v>695</v>
      </c>
      <c r="C111" s="29" t="s">
        <v>509</v>
      </c>
      <c r="D111" s="29" t="s">
        <v>510</v>
      </c>
      <c r="E111" s="29" t="s">
        <v>696</v>
      </c>
      <c r="F111" s="29" t="s">
        <v>512</v>
      </c>
      <c r="G111" s="168">
        <v>6</v>
      </c>
      <c r="H111" s="29" t="s">
        <v>519</v>
      </c>
      <c r="I111" s="29" t="s">
        <v>515</v>
      </c>
      <c r="J111" s="29" t="s">
        <v>697</v>
      </c>
    </row>
    <row r="112" ht="18.75" customHeight="1" spans="1:10">
      <c r="A112" s="167" t="s">
        <v>428</v>
      </c>
      <c r="B112" s="29" t="s">
        <v>695</v>
      </c>
      <c r="C112" s="29" t="s">
        <v>509</v>
      </c>
      <c r="D112" s="29" t="s">
        <v>534</v>
      </c>
      <c r="E112" s="29" t="s">
        <v>698</v>
      </c>
      <c r="F112" s="29" t="s">
        <v>523</v>
      </c>
      <c r="G112" s="168">
        <v>98</v>
      </c>
      <c r="H112" s="29" t="s">
        <v>519</v>
      </c>
      <c r="I112" s="29" t="s">
        <v>515</v>
      </c>
      <c r="J112" s="29" t="s">
        <v>699</v>
      </c>
    </row>
    <row r="113" ht="18.75" customHeight="1" spans="1:10">
      <c r="A113" s="167" t="s">
        <v>428</v>
      </c>
      <c r="B113" s="29" t="s">
        <v>695</v>
      </c>
      <c r="C113" s="29" t="s">
        <v>509</v>
      </c>
      <c r="D113" s="29" t="s">
        <v>538</v>
      </c>
      <c r="E113" s="29" t="s">
        <v>700</v>
      </c>
      <c r="F113" s="29" t="s">
        <v>512</v>
      </c>
      <c r="G113" s="168">
        <v>1</v>
      </c>
      <c r="H113" s="29" t="s">
        <v>519</v>
      </c>
      <c r="I113" s="29" t="s">
        <v>515</v>
      </c>
      <c r="J113" s="29" t="s">
        <v>701</v>
      </c>
    </row>
    <row r="114" ht="18.75" customHeight="1" spans="1:10">
      <c r="A114" s="167" t="s">
        <v>428</v>
      </c>
      <c r="B114" s="29" t="s">
        <v>695</v>
      </c>
      <c r="C114" s="29" t="s">
        <v>509</v>
      </c>
      <c r="D114" s="29" t="s">
        <v>516</v>
      </c>
      <c r="E114" s="29" t="s">
        <v>517</v>
      </c>
      <c r="F114" s="29" t="s">
        <v>564</v>
      </c>
      <c r="G114" s="168">
        <v>500000</v>
      </c>
      <c r="H114" s="29" t="s">
        <v>519</v>
      </c>
      <c r="I114" s="29" t="s">
        <v>515</v>
      </c>
      <c r="J114" s="29" t="s">
        <v>702</v>
      </c>
    </row>
    <row r="115" ht="18.75" customHeight="1" spans="1:10">
      <c r="A115" s="167" t="s">
        <v>428</v>
      </c>
      <c r="B115" s="29" t="s">
        <v>695</v>
      </c>
      <c r="C115" s="29" t="s">
        <v>520</v>
      </c>
      <c r="D115" s="29" t="s">
        <v>580</v>
      </c>
      <c r="E115" s="29" t="s">
        <v>703</v>
      </c>
      <c r="F115" s="29" t="s">
        <v>512</v>
      </c>
      <c r="G115" s="168">
        <v>100</v>
      </c>
      <c r="H115" s="29" t="s">
        <v>519</v>
      </c>
      <c r="I115" s="29" t="s">
        <v>537</v>
      </c>
      <c r="J115" s="29" t="s">
        <v>704</v>
      </c>
    </row>
    <row r="116" ht="18.75" customHeight="1" spans="1:10">
      <c r="A116" s="167" t="s">
        <v>428</v>
      </c>
      <c r="B116" s="29" t="s">
        <v>695</v>
      </c>
      <c r="C116" s="29" t="s">
        <v>520</v>
      </c>
      <c r="D116" s="29" t="s">
        <v>540</v>
      </c>
      <c r="E116" s="29" t="s">
        <v>705</v>
      </c>
      <c r="F116" s="29" t="s">
        <v>523</v>
      </c>
      <c r="G116" s="168">
        <v>100</v>
      </c>
      <c r="H116" s="29" t="s">
        <v>519</v>
      </c>
      <c r="I116" s="29" t="s">
        <v>537</v>
      </c>
      <c r="J116" s="29" t="s">
        <v>706</v>
      </c>
    </row>
    <row r="117" ht="18.75" customHeight="1" spans="1:10">
      <c r="A117" s="167" t="s">
        <v>428</v>
      </c>
      <c r="B117" s="29" t="s">
        <v>695</v>
      </c>
      <c r="C117" s="29" t="s">
        <v>520</v>
      </c>
      <c r="D117" s="29" t="s">
        <v>551</v>
      </c>
      <c r="E117" s="29" t="s">
        <v>707</v>
      </c>
      <c r="F117" s="29" t="s">
        <v>564</v>
      </c>
      <c r="G117" s="168">
        <v>10</v>
      </c>
      <c r="H117" s="29" t="s">
        <v>519</v>
      </c>
      <c r="I117" s="29" t="s">
        <v>537</v>
      </c>
      <c r="J117" s="29" t="s">
        <v>708</v>
      </c>
    </row>
    <row r="118" ht="18.75" customHeight="1" spans="1:10">
      <c r="A118" s="167" t="s">
        <v>428</v>
      </c>
      <c r="B118" s="29" t="s">
        <v>695</v>
      </c>
      <c r="C118" s="29" t="s">
        <v>520</v>
      </c>
      <c r="D118" s="29" t="s">
        <v>521</v>
      </c>
      <c r="E118" s="29" t="s">
        <v>709</v>
      </c>
      <c r="F118" s="29" t="s">
        <v>512</v>
      </c>
      <c r="G118" s="168">
        <v>100</v>
      </c>
      <c r="H118" s="29" t="s">
        <v>519</v>
      </c>
      <c r="I118" s="29" t="s">
        <v>537</v>
      </c>
      <c r="J118" s="29" t="s">
        <v>710</v>
      </c>
    </row>
    <row r="119" ht="18.75" customHeight="1" spans="1:10">
      <c r="A119" s="167" t="s">
        <v>428</v>
      </c>
      <c r="B119" s="29" t="s">
        <v>695</v>
      </c>
      <c r="C119" s="29" t="s">
        <v>526</v>
      </c>
      <c r="D119" s="29" t="s">
        <v>527</v>
      </c>
      <c r="E119" s="29" t="s">
        <v>711</v>
      </c>
      <c r="F119" s="29" t="s">
        <v>523</v>
      </c>
      <c r="G119" s="168">
        <v>95</v>
      </c>
      <c r="H119" s="29" t="s">
        <v>519</v>
      </c>
      <c r="I119" s="29" t="s">
        <v>537</v>
      </c>
      <c r="J119" s="29" t="s">
        <v>712</v>
      </c>
    </row>
    <row r="120" ht="18.75" customHeight="1" spans="1:10">
      <c r="A120" s="167" t="s">
        <v>410</v>
      </c>
      <c r="B120" s="29" t="s">
        <v>713</v>
      </c>
      <c r="C120" s="29" t="s">
        <v>509</v>
      </c>
      <c r="D120" s="29" t="s">
        <v>510</v>
      </c>
      <c r="E120" s="29" t="s">
        <v>714</v>
      </c>
      <c r="F120" s="29" t="s">
        <v>512</v>
      </c>
      <c r="G120" s="168">
        <v>45</v>
      </c>
      <c r="H120" s="29" t="s">
        <v>519</v>
      </c>
      <c r="I120" s="29" t="s">
        <v>515</v>
      </c>
      <c r="J120" s="29" t="s">
        <v>715</v>
      </c>
    </row>
    <row r="121" ht="18.75" customHeight="1" spans="1:10">
      <c r="A121" s="167" t="s">
        <v>410</v>
      </c>
      <c r="B121" s="29" t="s">
        <v>713</v>
      </c>
      <c r="C121" s="29" t="s">
        <v>509</v>
      </c>
      <c r="D121" s="29" t="s">
        <v>510</v>
      </c>
      <c r="E121" s="29" t="s">
        <v>716</v>
      </c>
      <c r="F121" s="29" t="s">
        <v>512</v>
      </c>
      <c r="G121" s="168">
        <v>10</v>
      </c>
      <c r="H121" s="29" t="s">
        <v>519</v>
      </c>
      <c r="I121" s="29" t="s">
        <v>515</v>
      </c>
      <c r="J121" s="29" t="s">
        <v>717</v>
      </c>
    </row>
    <row r="122" ht="18.75" customHeight="1" spans="1:10">
      <c r="A122" s="167" t="s">
        <v>410</v>
      </c>
      <c r="B122" s="29" t="s">
        <v>713</v>
      </c>
      <c r="C122" s="29" t="s">
        <v>509</v>
      </c>
      <c r="D122" s="29" t="s">
        <v>534</v>
      </c>
      <c r="E122" s="29" t="s">
        <v>718</v>
      </c>
      <c r="F122" s="29" t="s">
        <v>523</v>
      </c>
      <c r="G122" s="168">
        <v>100</v>
      </c>
      <c r="H122" s="29" t="s">
        <v>519</v>
      </c>
      <c r="I122" s="29" t="s">
        <v>537</v>
      </c>
      <c r="J122" s="29" t="s">
        <v>719</v>
      </c>
    </row>
    <row r="123" ht="18.75" customHeight="1" spans="1:10">
      <c r="A123" s="167" t="s">
        <v>410</v>
      </c>
      <c r="B123" s="29" t="s">
        <v>713</v>
      </c>
      <c r="C123" s="29" t="s">
        <v>509</v>
      </c>
      <c r="D123" s="29" t="s">
        <v>538</v>
      </c>
      <c r="E123" s="29" t="s">
        <v>589</v>
      </c>
      <c r="F123" s="29" t="s">
        <v>512</v>
      </c>
      <c r="G123" s="168">
        <v>100</v>
      </c>
      <c r="H123" s="29" t="s">
        <v>519</v>
      </c>
      <c r="I123" s="29" t="s">
        <v>515</v>
      </c>
      <c r="J123" s="29" t="s">
        <v>720</v>
      </c>
    </row>
    <row r="124" ht="18.75" customHeight="1" spans="1:10">
      <c r="A124" s="167" t="s">
        <v>410</v>
      </c>
      <c r="B124" s="29" t="s">
        <v>713</v>
      </c>
      <c r="C124" s="29" t="s">
        <v>509</v>
      </c>
      <c r="D124" s="29" t="s">
        <v>516</v>
      </c>
      <c r="E124" s="29" t="s">
        <v>517</v>
      </c>
      <c r="F124" s="29" t="s">
        <v>512</v>
      </c>
      <c r="G124" s="168">
        <v>120000</v>
      </c>
      <c r="H124" s="29" t="s">
        <v>519</v>
      </c>
      <c r="I124" s="29" t="s">
        <v>515</v>
      </c>
      <c r="J124" s="29" t="s">
        <v>721</v>
      </c>
    </row>
    <row r="125" ht="18.75" customHeight="1" spans="1:10">
      <c r="A125" s="167" t="s">
        <v>410</v>
      </c>
      <c r="B125" s="29" t="s">
        <v>713</v>
      </c>
      <c r="C125" s="29" t="s">
        <v>520</v>
      </c>
      <c r="D125" s="29" t="s">
        <v>540</v>
      </c>
      <c r="E125" s="29" t="s">
        <v>722</v>
      </c>
      <c r="F125" s="29" t="s">
        <v>512</v>
      </c>
      <c r="G125" s="168">
        <v>95</v>
      </c>
      <c r="H125" s="29" t="s">
        <v>519</v>
      </c>
      <c r="I125" s="29" t="s">
        <v>537</v>
      </c>
      <c r="J125" s="29" t="s">
        <v>723</v>
      </c>
    </row>
    <row r="126" ht="18.75" customHeight="1" spans="1:10">
      <c r="A126" s="167" t="s">
        <v>410</v>
      </c>
      <c r="B126" s="29" t="s">
        <v>713</v>
      </c>
      <c r="C126" s="29" t="s">
        <v>520</v>
      </c>
      <c r="D126" s="29" t="s">
        <v>551</v>
      </c>
      <c r="E126" s="29" t="s">
        <v>724</v>
      </c>
      <c r="F126" s="29" t="s">
        <v>512</v>
      </c>
      <c r="G126" s="168">
        <v>95</v>
      </c>
      <c r="H126" s="29" t="s">
        <v>519</v>
      </c>
      <c r="I126" s="29" t="s">
        <v>537</v>
      </c>
      <c r="J126" s="29" t="s">
        <v>725</v>
      </c>
    </row>
    <row r="127" ht="18.75" customHeight="1" spans="1:10">
      <c r="A127" s="167" t="s">
        <v>410</v>
      </c>
      <c r="B127" s="29" t="s">
        <v>713</v>
      </c>
      <c r="C127" s="29" t="s">
        <v>520</v>
      </c>
      <c r="D127" s="29" t="s">
        <v>521</v>
      </c>
      <c r="E127" s="29" t="s">
        <v>726</v>
      </c>
      <c r="F127" s="29" t="s">
        <v>512</v>
      </c>
      <c r="G127" s="168">
        <v>95</v>
      </c>
      <c r="H127" s="29" t="s">
        <v>519</v>
      </c>
      <c r="I127" s="29" t="s">
        <v>537</v>
      </c>
      <c r="J127" s="29" t="s">
        <v>727</v>
      </c>
    </row>
    <row r="128" ht="18.75" customHeight="1" spans="1:10">
      <c r="A128" s="167" t="s">
        <v>410</v>
      </c>
      <c r="B128" s="29" t="s">
        <v>713</v>
      </c>
      <c r="C128" s="29" t="s">
        <v>526</v>
      </c>
      <c r="D128" s="29" t="s">
        <v>527</v>
      </c>
      <c r="E128" s="29" t="s">
        <v>545</v>
      </c>
      <c r="F128" s="29" t="s">
        <v>523</v>
      </c>
      <c r="G128" s="168">
        <v>95</v>
      </c>
      <c r="H128" s="29" t="s">
        <v>519</v>
      </c>
      <c r="I128" s="29" t="s">
        <v>515</v>
      </c>
      <c r="J128" s="29" t="s">
        <v>728</v>
      </c>
    </row>
    <row r="129" ht="18.75" customHeight="1" spans="1:10">
      <c r="A129" s="167" t="s">
        <v>384</v>
      </c>
      <c r="B129" s="29" t="s">
        <v>729</v>
      </c>
      <c r="C129" s="29" t="s">
        <v>509</v>
      </c>
      <c r="D129" s="29" t="s">
        <v>510</v>
      </c>
      <c r="E129" s="29" t="s">
        <v>730</v>
      </c>
      <c r="F129" s="29" t="s">
        <v>512</v>
      </c>
      <c r="G129" s="168">
        <v>25</v>
      </c>
      <c r="H129" s="29" t="s">
        <v>519</v>
      </c>
      <c r="I129" s="29" t="s">
        <v>515</v>
      </c>
      <c r="J129" s="29" t="s">
        <v>731</v>
      </c>
    </row>
    <row r="130" ht="18.75" customHeight="1" spans="1:10">
      <c r="A130" s="167" t="s">
        <v>384</v>
      </c>
      <c r="B130" s="29" t="s">
        <v>729</v>
      </c>
      <c r="C130" s="29" t="s">
        <v>509</v>
      </c>
      <c r="D130" s="29" t="s">
        <v>534</v>
      </c>
      <c r="E130" s="29" t="s">
        <v>732</v>
      </c>
      <c r="F130" s="29" t="s">
        <v>512</v>
      </c>
      <c r="G130" s="168">
        <v>100</v>
      </c>
      <c r="H130" s="29" t="s">
        <v>519</v>
      </c>
      <c r="I130" s="29" t="s">
        <v>515</v>
      </c>
      <c r="J130" s="29" t="s">
        <v>731</v>
      </c>
    </row>
    <row r="131" ht="18.75" customHeight="1" spans="1:10">
      <c r="A131" s="167" t="s">
        <v>384</v>
      </c>
      <c r="B131" s="29" t="s">
        <v>729</v>
      </c>
      <c r="C131" s="29" t="s">
        <v>509</v>
      </c>
      <c r="D131" s="29" t="s">
        <v>538</v>
      </c>
      <c r="E131" s="29" t="s">
        <v>673</v>
      </c>
      <c r="F131" s="29" t="s">
        <v>512</v>
      </c>
      <c r="G131" s="168">
        <v>12</v>
      </c>
      <c r="H131" s="29" t="s">
        <v>519</v>
      </c>
      <c r="I131" s="29" t="s">
        <v>515</v>
      </c>
      <c r="J131" s="29" t="s">
        <v>731</v>
      </c>
    </row>
    <row r="132" ht="18.75" customHeight="1" spans="1:10">
      <c r="A132" s="167" t="s">
        <v>384</v>
      </c>
      <c r="B132" s="29" t="s">
        <v>729</v>
      </c>
      <c r="C132" s="29" t="s">
        <v>509</v>
      </c>
      <c r="D132" s="29" t="s">
        <v>516</v>
      </c>
      <c r="E132" s="29" t="s">
        <v>517</v>
      </c>
      <c r="F132" s="29" t="s">
        <v>512</v>
      </c>
      <c r="G132" s="168">
        <v>250000</v>
      </c>
      <c r="H132" s="29" t="s">
        <v>519</v>
      </c>
      <c r="I132" s="29" t="s">
        <v>515</v>
      </c>
      <c r="J132" s="29" t="s">
        <v>731</v>
      </c>
    </row>
    <row r="133" ht="18.75" customHeight="1" spans="1:10">
      <c r="A133" s="167" t="s">
        <v>384</v>
      </c>
      <c r="B133" s="29" t="s">
        <v>729</v>
      </c>
      <c r="C133" s="29" t="s">
        <v>520</v>
      </c>
      <c r="D133" s="29" t="s">
        <v>540</v>
      </c>
      <c r="E133" s="29" t="s">
        <v>733</v>
      </c>
      <c r="F133" s="29" t="s">
        <v>512</v>
      </c>
      <c r="G133" s="29" t="s">
        <v>734</v>
      </c>
      <c r="H133" s="29" t="s">
        <v>519</v>
      </c>
      <c r="I133" s="29" t="s">
        <v>537</v>
      </c>
      <c r="J133" s="29" t="s">
        <v>731</v>
      </c>
    </row>
    <row r="134" ht="18.75" customHeight="1" spans="1:10">
      <c r="A134" s="167" t="s">
        <v>384</v>
      </c>
      <c r="B134" s="29" t="s">
        <v>729</v>
      </c>
      <c r="C134" s="29" t="s">
        <v>520</v>
      </c>
      <c r="D134" s="29" t="s">
        <v>551</v>
      </c>
      <c r="E134" s="29" t="s">
        <v>735</v>
      </c>
      <c r="F134" s="29" t="s">
        <v>512</v>
      </c>
      <c r="G134" s="29" t="s">
        <v>734</v>
      </c>
      <c r="H134" s="29" t="s">
        <v>519</v>
      </c>
      <c r="I134" s="29" t="s">
        <v>537</v>
      </c>
      <c r="J134" s="29" t="s">
        <v>731</v>
      </c>
    </row>
    <row r="135" ht="18.75" customHeight="1" spans="1:10">
      <c r="A135" s="167" t="s">
        <v>384</v>
      </c>
      <c r="B135" s="29" t="s">
        <v>729</v>
      </c>
      <c r="C135" s="29" t="s">
        <v>520</v>
      </c>
      <c r="D135" s="29" t="s">
        <v>521</v>
      </c>
      <c r="E135" s="29" t="s">
        <v>736</v>
      </c>
      <c r="F135" s="29" t="s">
        <v>512</v>
      </c>
      <c r="G135" s="29" t="s">
        <v>734</v>
      </c>
      <c r="H135" s="29" t="s">
        <v>519</v>
      </c>
      <c r="I135" s="29" t="s">
        <v>537</v>
      </c>
      <c r="J135" s="29" t="s">
        <v>731</v>
      </c>
    </row>
    <row r="136" ht="18.75" customHeight="1" spans="1:10">
      <c r="A136" s="167" t="s">
        <v>384</v>
      </c>
      <c r="B136" s="29" t="s">
        <v>729</v>
      </c>
      <c r="C136" s="29" t="s">
        <v>526</v>
      </c>
      <c r="D136" s="29" t="s">
        <v>527</v>
      </c>
      <c r="E136" s="29" t="s">
        <v>678</v>
      </c>
      <c r="F136" s="29" t="s">
        <v>523</v>
      </c>
      <c r="G136" s="168">
        <v>98</v>
      </c>
      <c r="H136" s="29" t="s">
        <v>519</v>
      </c>
      <c r="I136" s="29" t="s">
        <v>515</v>
      </c>
      <c r="J136" s="29" t="s">
        <v>731</v>
      </c>
    </row>
    <row r="137" ht="18.75" customHeight="1" spans="1:10">
      <c r="A137" s="167" t="s">
        <v>490</v>
      </c>
      <c r="B137" s="29" t="s">
        <v>737</v>
      </c>
      <c r="C137" s="29" t="s">
        <v>509</v>
      </c>
      <c r="D137" s="29" t="s">
        <v>510</v>
      </c>
      <c r="E137" s="29" t="s">
        <v>738</v>
      </c>
      <c r="F137" s="29" t="s">
        <v>512</v>
      </c>
      <c r="G137" s="168">
        <v>15800</v>
      </c>
      <c r="H137" s="29" t="s">
        <v>519</v>
      </c>
      <c r="I137" s="29" t="s">
        <v>515</v>
      </c>
      <c r="J137" s="29" t="s">
        <v>739</v>
      </c>
    </row>
    <row r="138" ht="18.75" customHeight="1" spans="1:10">
      <c r="A138" s="167" t="s">
        <v>490</v>
      </c>
      <c r="B138" s="29" t="s">
        <v>737</v>
      </c>
      <c r="C138" s="29" t="s">
        <v>509</v>
      </c>
      <c r="D138" s="29" t="s">
        <v>510</v>
      </c>
      <c r="E138" s="29" t="s">
        <v>740</v>
      </c>
      <c r="F138" s="29" t="s">
        <v>512</v>
      </c>
      <c r="G138" s="168">
        <v>11000</v>
      </c>
      <c r="H138" s="29" t="s">
        <v>519</v>
      </c>
      <c r="I138" s="29" t="s">
        <v>515</v>
      </c>
      <c r="J138" s="29" t="s">
        <v>741</v>
      </c>
    </row>
    <row r="139" ht="18.75" customHeight="1" spans="1:10">
      <c r="A139" s="167" t="s">
        <v>490</v>
      </c>
      <c r="B139" s="29" t="s">
        <v>737</v>
      </c>
      <c r="C139" s="29" t="s">
        <v>509</v>
      </c>
      <c r="D139" s="29" t="s">
        <v>510</v>
      </c>
      <c r="E139" s="29" t="s">
        <v>742</v>
      </c>
      <c r="F139" s="29" t="s">
        <v>512</v>
      </c>
      <c r="G139" s="168">
        <v>4</v>
      </c>
      <c r="H139" s="29" t="s">
        <v>519</v>
      </c>
      <c r="I139" s="29" t="s">
        <v>515</v>
      </c>
      <c r="J139" s="29" t="s">
        <v>743</v>
      </c>
    </row>
    <row r="140" ht="18.75" customHeight="1" spans="1:10">
      <c r="A140" s="167" t="s">
        <v>490</v>
      </c>
      <c r="B140" s="29" t="s">
        <v>737</v>
      </c>
      <c r="C140" s="29" t="s">
        <v>509</v>
      </c>
      <c r="D140" s="29" t="s">
        <v>510</v>
      </c>
      <c r="E140" s="29" t="s">
        <v>744</v>
      </c>
      <c r="F140" s="29" t="s">
        <v>523</v>
      </c>
      <c r="G140" s="168">
        <v>20</v>
      </c>
      <c r="H140" s="29" t="s">
        <v>519</v>
      </c>
      <c r="I140" s="29" t="s">
        <v>515</v>
      </c>
      <c r="J140" s="29" t="s">
        <v>745</v>
      </c>
    </row>
    <row r="141" ht="18.75" customHeight="1" spans="1:10">
      <c r="A141" s="167" t="s">
        <v>490</v>
      </c>
      <c r="B141" s="29" t="s">
        <v>737</v>
      </c>
      <c r="C141" s="29" t="s">
        <v>509</v>
      </c>
      <c r="D141" s="29" t="s">
        <v>534</v>
      </c>
      <c r="E141" s="29" t="s">
        <v>746</v>
      </c>
      <c r="F141" s="29" t="s">
        <v>747</v>
      </c>
      <c r="G141" s="168">
        <v>5</v>
      </c>
      <c r="H141" s="29" t="s">
        <v>519</v>
      </c>
      <c r="I141" s="29" t="s">
        <v>515</v>
      </c>
      <c r="J141" s="29" t="s">
        <v>748</v>
      </c>
    </row>
    <row r="142" ht="18.75" customHeight="1" spans="1:10">
      <c r="A142" s="167" t="s">
        <v>490</v>
      </c>
      <c r="B142" s="29" t="s">
        <v>737</v>
      </c>
      <c r="C142" s="29" t="s">
        <v>509</v>
      </c>
      <c r="D142" s="29" t="s">
        <v>534</v>
      </c>
      <c r="E142" s="29" t="s">
        <v>749</v>
      </c>
      <c r="F142" s="29" t="s">
        <v>523</v>
      </c>
      <c r="G142" s="168">
        <v>95</v>
      </c>
      <c r="H142" s="29" t="s">
        <v>519</v>
      </c>
      <c r="I142" s="29" t="s">
        <v>515</v>
      </c>
      <c r="J142" s="29" t="s">
        <v>750</v>
      </c>
    </row>
    <row r="143" ht="18.75" customHeight="1" spans="1:10">
      <c r="A143" s="167" t="s">
        <v>490</v>
      </c>
      <c r="B143" s="29" t="s">
        <v>737</v>
      </c>
      <c r="C143" s="29" t="s">
        <v>509</v>
      </c>
      <c r="D143" s="29" t="s">
        <v>534</v>
      </c>
      <c r="E143" s="29" t="s">
        <v>751</v>
      </c>
      <c r="F143" s="29" t="s">
        <v>564</v>
      </c>
      <c r="G143" s="168">
        <v>5</v>
      </c>
      <c r="H143" s="29" t="s">
        <v>519</v>
      </c>
      <c r="I143" s="29" t="s">
        <v>515</v>
      </c>
      <c r="J143" s="29" t="s">
        <v>752</v>
      </c>
    </row>
    <row r="144" ht="18.75" customHeight="1" spans="1:10">
      <c r="A144" s="167" t="s">
        <v>490</v>
      </c>
      <c r="B144" s="29" t="s">
        <v>737</v>
      </c>
      <c r="C144" s="29" t="s">
        <v>509</v>
      </c>
      <c r="D144" s="29" t="s">
        <v>538</v>
      </c>
      <c r="E144" s="29" t="s">
        <v>753</v>
      </c>
      <c r="F144" s="29" t="s">
        <v>512</v>
      </c>
      <c r="G144" s="168">
        <v>100</v>
      </c>
      <c r="H144" s="29" t="s">
        <v>519</v>
      </c>
      <c r="I144" s="29" t="s">
        <v>515</v>
      </c>
      <c r="J144" s="29" t="s">
        <v>754</v>
      </c>
    </row>
    <row r="145" ht="18.75" customHeight="1" spans="1:10">
      <c r="A145" s="167" t="s">
        <v>490</v>
      </c>
      <c r="B145" s="29" t="s">
        <v>737</v>
      </c>
      <c r="C145" s="29" t="s">
        <v>509</v>
      </c>
      <c r="D145" s="29" t="s">
        <v>516</v>
      </c>
      <c r="E145" s="29" t="s">
        <v>517</v>
      </c>
      <c r="F145" s="29" t="s">
        <v>512</v>
      </c>
      <c r="G145" s="168">
        <v>950000</v>
      </c>
      <c r="H145" s="29" t="s">
        <v>519</v>
      </c>
      <c r="I145" s="29" t="s">
        <v>515</v>
      </c>
      <c r="J145" s="29" t="s">
        <v>755</v>
      </c>
    </row>
    <row r="146" ht="18.75" customHeight="1" spans="1:10">
      <c r="A146" s="167" t="s">
        <v>490</v>
      </c>
      <c r="B146" s="29" t="s">
        <v>737</v>
      </c>
      <c r="C146" s="29" t="s">
        <v>520</v>
      </c>
      <c r="D146" s="29" t="s">
        <v>540</v>
      </c>
      <c r="E146" s="29" t="s">
        <v>756</v>
      </c>
      <c r="F146" s="29" t="s">
        <v>523</v>
      </c>
      <c r="G146" s="168">
        <v>3</v>
      </c>
      <c r="H146" s="29" t="s">
        <v>519</v>
      </c>
      <c r="I146" s="29" t="s">
        <v>515</v>
      </c>
      <c r="J146" s="29" t="s">
        <v>757</v>
      </c>
    </row>
    <row r="147" ht="18.75" customHeight="1" spans="1:10">
      <c r="A147" s="167" t="s">
        <v>490</v>
      </c>
      <c r="B147" s="29" t="s">
        <v>737</v>
      </c>
      <c r="C147" s="29" t="s">
        <v>520</v>
      </c>
      <c r="D147" s="29" t="s">
        <v>551</v>
      </c>
      <c r="E147" s="29" t="s">
        <v>758</v>
      </c>
      <c r="F147" s="29" t="s">
        <v>523</v>
      </c>
      <c r="G147" s="168">
        <v>98</v>
      </c>
      <c r="H147" s="29" t="s">
        <v>519</v>
      </c>
      <c r="I147" s="29" t="s">
        <v>515</v>
      </c>
      <c r="J147" s="29" t="s">
        <v>755</v>
      </c>
    </row>
    <row r="148" ht="18.75" customHeight="1" spans="1:10">
      <c r="A148" s="167" t="s">
        <v>490</v>
      </c>
      <c r="B148" s="29" t="s">
        <v>737</v>
      </c>
      <c r="C148" s="29" t="s">
        <v>526</v>
      </c>
      <c r="D148" s="29" t="s">
        <v>527</v>
      </c>
      <c r="E148" s="29" t="s">
        <v>545</v>
      </c>
      <c r="F148" s="29" t="s">
        <v>523</v>
      </c>
      <c r="G148" s="168">
        <v>95</v>
      </c>
      <c r="H148" s="29" t="s">
        <v>519</v>
      </c>
      <c r="I148" s="29" t="s">
        <v>515</v>
      </c>
      <c r="J148" s="29" t="s">
        <v>755</v>
      </c>
    </row>
    <row r="149" ht="18.75" customHeight="1" spans="1:10">
      <c r="A149" s="167" t="s">
        <v>462</v>
      </c>
      <c r="B149" s="29" t="s">
        <v>759</v>
      </c>
      <c r="C149" s="29" t="s">
        <v>509</v>
      </c>
      <c r="D149" s="29" t="s">
        <v>510</v>
      </c>
      <c r="E149" s="29" t="s">
        <v>760</v>
      </c>
      <c r="F149" s="29" t="s">
        <v>512</v>
      </c>
      <c r="G149" s="168">
        <v>11</v>
      </c>
      <c r="H149" s="29" t="s">
        <v>519</v>
      </c>
      <c r="I149" s="29" t="s">
        <v>515</v>
      </c>
      <c r="J149" s="29" t="s">
        <v>761</v>
      </c>
    </row>
    <row r="150" ht="18.75" customHeight="1" spans="1:10">
      <c r="A150" s="167" t="s">
        <v>462</v>
      </c>
      <c r="B150" s="29" t="s">
        <v>759</v>
      </c>
      <c r="C150" s="29" t="s">
        <v>509</v>
      </c>
      <c r="D150" s="29" t="s">
        <v>510</v>
      </c>
      <c r="E150" s="29" t="s">
        <v>762</v>
      </c>
      <c r="F150" s="29" t="s">
        <v>512</v>
      </c>
      <c r="G150" s="168">
        <v>1</v>
      </c>
      <c r="H150" s="29" t="s">
        <v>519</v>
      </c>
      <c r="I150" s="29" t="s">
        <v>515</v>
      </c>
      <c r="J150" s="29" t="s">
        <v>761</v>
      </c>
    </row>
    <row r="151" ht="18.75" customHeight="1" spans="1:10">
      <c r="A151" s="167" t="s">
        <v>462</v>
      </c>
      <c r="B151" s="29" t="s">
        <v>759</v>
      </c>
      <c r="C151" s="29" t="s">
        <v>509</v>
      </c>
      <c r="D151" s="29" t="s">
        <v>510</v>
      </c>
      <c r="E151" s="29" t="s">
        <v>763</v>
      </c>
      <c r="F151" s="29" t="s">
        <v>512</v>
      </c>
      <c r="G151" s="168">
        <v>100</v>
      </c>
      <c r="H151" s="29" t="s">
        <v>519</v>
      </c>
      <c r="I151" s="29" t="s">
        <v>537</v>
      </c>
      <c r="J151" s="29" t="s">
        <v>761</v>
      </c>
    </row>
    <row r="152" ht="18.75" customHeight="1" spans="1:10">
      <c r="A152" s="167" t="s">
        <v>462</v>
      </c>
      <c r="B152" s="29" t="s">
        <v>759</v>
      </c>
      <c r="C152" s="29" t="s">
        <v>509</v>
      </c>
      <c r="D152" s="29" t="s">
        <v>534</v>
      </c>
      <c r="E152" s="29" t="s">
        <v>764</v>
      </c>
      <c r="F152" s="29" t="s">
        <v>512</v>
      </c>
      <c r="G152" s="168">
        <v>100</v>
      </c>
      <c r="H152" s="29" t="s">
        <v>519</v>
      </c>
      <c r="I152" s="29" t="s">
        <v>537</v>
      </c>
      <c r="J152" s="29" t="s">
        <v>761</v>
      </c>
    </row>
    <row r="153" ht="18.75" customHeight="1" spans="1:10">
      <c r="A153" s="167" t="s">
        <v>462</v>
      </c>
      <c r="B153" s="29" t="s">
        <v>759</v>
      </c>
      <c r="C153" s="29" t="s">
        <v>509</v>
      </c>
      <c r="D153" s="29" t="s">
        <v>538</v>
      </c>
      <c r="E153" s="29" t="s">
        <v>673</v>
      </c>
      <c r="F153" s="29" t="s">
        <v>512</v>
      </c>
      <c r="G153" s="29" t="s">
        <v>765</v>
      </c>
      <c r="H153" s="29" t="s">
        <v>519</v>
      </c>
      <c r="I153" s="29" t="s">
        <v>515</v>
      </c>
      <c r="J153" s="29" t="s">
        <v>761</v>
      </c>
    </row>
    <row r="154" ht="18.75" customHeight="1" spans="1:10">
      <c r="A154" s="167" t="s">
        <v>462</v>
      </c>
      <c r="B154" s="29" t="s">
        <v>759</v>
      </c>
      <c r="C154" s="29" t="s">
        <v>509</v>
      </c>
      <c r="D154" s="29" t="s">
        <v>516</v>
      </c>
      <c r="E154" s="29" t="s">
        <v>517</v>
      </c>
      <c r="F154" s="29" t="s">
        <v>512</v>
      </c>
      <c r="G154" s="168">
        <v>4782395</v>
      </c>
      <c r="H154" s="29" t="s">
        <v>519</v>
      </c>
      <c r="I154" s="29" t="s">
        <v>515</v>
      </c>
      <c r="J154" s="29" t="s">
        <v>766</v>
      </c>
    </row>
    <row r="155" ht="18.75" customHeight="1" spans="1:10">
      <c r="A155" s="167" t="s">
        <v>462</v>
      </c>
      <c r="B155" s="29" t="s">
        <v>759</v>
      </c>
      <c r="C155" s="29" t="s">
        <v>520</v>
      </c>
      <c r="D155" s="29" t="s">
        <v>580</v>
      </c>
      <c r="E155" s="29" t="s">
        <v>767</v>
      </c>
      <c r="F155" s="29" t="s">
        <v>512</v>
      </c>
      <c r="G155" s="168">
        <v>100</v>
      </c>
      <c r="H155" s="29" t="s">
        <v>519</v>
      </c>
      <c r="I155" s="29" t="s">
        <v>537</v>
      </c>
      <c r="J155" s="29" t="s">
        <v>761</v>
      </c>
    </row>
    <row r="156" ht="18.75" customHeight="1" spans="1:10">
      <c r="A156" s="167" t="s">
        <v>462</v>
      </c>
      <c r="B156" s="29" t="s">
        <v>759</v>
      </c>
      <c r="C156" s="29" t="s">
        <v>520</v>
      </c>
      <c r="D156" s="29" t="s">
        <v>540</v>
      </c>
      <c r="E156" s="29" t="s">
        <v>768</v>
      </c>
      <c r="F156" s="29" t="s">
        <v>512</v>
      </c>
      <c r="G156" s="168">
        <v>100</v>
      </c>
      <c r="H156" s="29" t="s">
        <v>519</v>
      </c>
      <c r="I156" s="29" t="s">
        <v>537</v>
      </c>
      <c r="J156" s="29" t="s">
        <v>761</v>
      </c>
    </row>
    <row r="157" ht="18.75" customHeight="1" spans="1:10">
      <c r="A157" s="167" t="s">
        <v>462</v>
      </c>
      <c r="B157" s="29" t="s">
        <v>759</v>
      </c>
      <c r="C157" s="29" t="s">
        <v>520</v>
      </c>
      <c r="D157" s="29" t="s">
        <v>551</v>
      </c>
      <c r="E157" s="29" t="s">
        <v>769</v>
      </c>
      <c r="F157" s="29" t="s">
        <v>512</v>
      </c>
      <c r="G157" s="168">
        <v>100</v>
      </c>
      <c r="H157" s="29" t="s">
        <v>519</v>
      </c>
      <c r="I157" s="29" t="s">
        <v>537</v>
      </c>
      <c r="J157" s="29" t="s">
        <v>761</v>
      </c>
    </row>
    <row r="158" ht="18.75" customHeight="1" spans="1:10">
      <c r="A158" s="167" t="s">
        <v>462</v>
      </c>
      <c r="B158" s="29" t="s">
        <v>759</v>
      </c>
      <c r="C158" s="29" t="s">
        <v>520</v>
      </c>
      <c r="D158" s="29" t="s">
        <v>521</v>
      </c>
      <c r="E158" s="29" t="s">
        <v>770</v>
      </c>
      <c r="F158" s="29" t="s">
        <v>512</v>
      </c>
      <c r="G158" s="168">
        <v>100</v>
      </c>
      <c r="H158" s="29" t="s">
        <v>519</v>
      </c>
      <c r="I158" s="29" t="s">
        <v>537</v>
      </c>
      <c r="J158" s="29" t="s">
        <v>761</v>
      </c>
    </row>
    <row r="159" ht="18.75" customHeight="1" spans="1:10">
      <c r="A159" s="167" t="s">
        <v>462</v>
      </c>
      <c r="B159" s="29" t="s">
        <v>759</v>
      </c>
      <c r="C159" s="29" t="s">
        <v>526</v>
      </c>
      <c r="D159" s="29" t="s">
        <v>527</v>
      </c>
      <c r="E159" s="29" t="s">
        <v>771</v>
      </c>
      <c r="F159" s="29" t="s">
        <v>523</v>
      </c>
      <c r="G159" s="168">
        <v>97</v>
      </c>
      <c r="H159" s="29" t="s">
        <v>519</v>
      </c>
      <c r="I159" s="29" t="s">
        <v>537</v>
      </c>
      <c r="J159" s="29" t="s">
        <v>772</v>
      </c>
    </row>
    <row r="160" ht="18.75" customHeight="1" spans="1:10">
      <c r="A160" s="167" t="s">
        <v>494</v>
      </c>
      <c r="B160" s="29" t="s">
        <v>773</v>
      </c>
      <c r="C160" s="29" t="s">
        <v>509</v>
      </c>
      <c r="D160" s="29" t="s">
        <v>510</v>
      </c>
      <c r="E160" s="29" t="s">
        <v>774</v>
      </c>
      <c r="F160" s="29" t="s">
        <v>512</v>
      </c>
      <c r="G160" s="168">
        <v>656.429</v>
      </c>
      <c r="H160" s="29" t="s">
        <v>519</v>
      </c>
      <c r="I160" s="29" t="s">
        <v>515</v>
      </c>
      <c r="J160" s="29" t="s">
        <v>775</v>
      </c>
    </row>
    <row r="161" ht="18.75" customHeight="1" spans="1:10">
      <c r="A161" s="167" t="s">
        <v>494</v>
      </c>
      <c r="B161" s="29" t="s">
        <v>773</v>
      </c>
      <c r="C161" s="29" t="s">
        <v>520</v>
      </c>
      <c r="D161" s="29" t="s">
        <v>540</v>
      </c>
      <c r="E161" s="29" t="s">
        <v>776</v>
      </c>
      <c r="F161" s="29" t="s">
        <v>512</v>
      </c>
      <c r="G161" s="168">
        <v>98</v>
      </c>
      <c r="H161" s="29" t="s">
        <v>519</v>
      </c>
      <c r="I161" s="29" t="s">
        <v>537</v>
      </c>
      <c r="J161" s="29" t="s">
        <v>775</v>
      </c>
    </row>
    <row r="162" ht="18.75" customHeight="1" spans="1:10">
      <c r="A162" s="167" t="s">
        <v>494</v>
      </c>
      <c r="B162" s="29" t="s">
        <v>773</v>
      </c>
      <c r="C162" s="29" t="s">
        <v>526</v>
      </c>
      <c r="D162" s="29" t="s">
        <v>527</v>
      </c>
      <c r="E162" s="29" t="s">
        <v>777</v>
      </c>
      <c r="F162" s="29" t="s">
        <v>512</v>
      </c>
      <c r="G162" s="168">
        <v>99</v>
      </c>
      <c r="H162" s="29" t="s">
        <v>519</v>
      </c>
      <c r="I162" s="29" t="s">
        <v>537</v>
      </c>
      <c r="J162" s="29" t="s">
        <v>775</v>
      </c>
    </row>
    <row r="163" ht="18.75" customHeight="1" spans="1:10">
      <c r="A163" s="167" t="s">
        <v>336</v>
      </c>
      <c r="B163" s="29" t="s">
        <v>778</v>
      </c>
      <c r="C163" s="29" t="s">
        <v>509</v>
      </c>
      <c r="D163" s="29" t="s">
        <v>510</v>
      </c>
      <c r="E163" s="29" t="s">
        <v>779</v>
      </c>
      <c r="F163" s="29" t="s">
        <v>512</v>
      </c>
      <c r="G163" s="168">
        <v>6</v>
      </c>
      <c r="H163" s="29" t="s">
        <v>519</v>
      </c>
      <c r="I163" s="29" t="s">
        <v>515</v>
      </c>
      <c r="J163" s="29" t="s">
        <v>780</v>
      </c>
    </row>
    <row r="164" ht="18.75" customHeight="1" spans="1:10">
      <c r="A164" s="167" t="s">
        <v>336</v>
      </c>
      <c r="B164" s="29" t="s">
        <v>778</v>
      </c>
      <c r="C164" s="29" t="s">
        <v>509</v>
      </c>
      <c r="D164" s="29" t="s">
        <v>534</v>
      </c>
      <c r="E164" s="29" t="s">
        <v>781</v>
      </c>
      <c r="F164" s="29" t="s">
        <v>512</v>
      </c>
      <c r="G164" s="29" t="s">
        <v>781</v>
      </c>
      <c r="H164" s="29" t="s">
        <v>519</v>
      </c>
      <c r="I164" s="29" t="s">
        <v>515</v>
      </c>
      <c r="J164" s="29" t="s">
        <v>782</v>
      </c>
    </row>
    <row r="165" ht="18.75" customHeight="1" spans="1:10">
      <c r="A165" s="167" t="s">
        <v>336</v>
      </c>
      <c r="B165" s="29" t="s">
        <v>778</v>
      </c>
      <c r="C165" s="29" t="s">
        <v>509</v>
      </c>
      <c r="D165" s="29" t="s">
        <v>538</v>
      </c>
      <c r="E165" s="29" t="s">
        <v>783</v>
      </c>
      <c r="F165" s="29" t="s">
        <v>512</v>
      </c>
      <c r="G165" s="29" t="s">
        <v>661</v>
      </c>
      <c r="H165" s="29" t="s">
        <v>519</v>
      </c>
      <c r="I165" s="29" t="s">
        <v>537</v>
      </c>
      <c r="J165" s="29" t="s">
        <v>784</v>
      </c>
    </row>
    <row r="166" ht="18.75" customHeight="1" spans="1:10">
      <c r="A166" s="167" t="s">
        <v>336</v>
      </c>
      <c r="B166" s="29" t="s">
        <v>778</v>
      </c>
      <c r="C166" s="29" t="s">
        <v>509</v>
      </c>
      <c r="D166" s="29" t="s">
        <v>516</v>
      </c>
      <c r="E166" s="29" t="s">
        <v>517</v>
      </c>
      <c r="F166" s="29" t="s">
        <v>564</v>
      </c>
      <c r="G166" s="29" t="s">
        <v>785</v>
      </c>
      <c r="H166" s="29" t="s">
        <v>519</v>
      </c>
      <c r="I166" s="29" t="s">
        <v>515</v>
      </c>
      <c r="J166" s="29" t="s">
        <v>786</v>
      </c>
    </row>
    <row r="167" ht="18.75" customHeight="1" spans="1:10">
      <c r="A167" s="167" t="s">
        <v>336</v>
      </c>
      <c r="B167" s="29" t="s">
        <v>778</v>
      </c>
      <c r="C167" s="29" t="s">
        <v>520</v>
      </c>
      <c r="D167" s="29" t="s">
        <v>540</v>
      </c>
      <c r="E167" s="29" t="s">
        <v>787</v>
      </c>
      <c r="F167" s="29" t="s">
        <v>512</v>
      </c>
      <c r="G167" s="29" t="s">
        <v>788</v>
      </c>
      <c r="H167" s="29" t="s">
        <v>519</v>
      </c>
      <c r="I167" s="29" t="s">
        <v>537</v>
      </c>
      <c r="J167" s="29" t="s">
        <v>789</v>
      </c>
    </row>
    <row r="168" ht="18.75" customHeight="1" spans="1:10">
      <c r="A168" s="167" t="s">
        <v>336</v>
      </c>
      <c r="B168" s="29" t="s">
        <v>778</v>
      </c>
      <c r="C168" s="29" t="s">
        <v>520</v>
      </c>
      <c r="D168" s="29" t="s">
        <v>551</v>
      </c>
      <c r="E168" s="29" t="s">
        <v>790</v>
      </c>
      <c r="F168" s="29" t="s">
        <v>512</v>
      </c>
      <c r="G168" s="29" t="s">
        <v>791</v>
      </c>
      <c r="H168" s="29" t="s">
        <v>519</v>
      </c>
      <c r="I168" s="29" t="s">
        <v>537</v>
      </c>
      <c r="J168" s="29" t="s">
        <v>792</v>
      </c>
    </row>
    <row r="169" ht="18.75" customHeight="1" spans="1:10">
      <c r="A169" s="167" t="s">
        <v>336</v>
      </c>
      <c r="B169" s="29" t="s">
        <v>778</v>
      </c>
      <c r="C169" s="29" t="s">
        <v>526</v>
      </c>
      <c r="D169" s="29" t="s">
        <v>527</v>
      </c>
      <c r="E169" s="29" t="s">
        <v>793</v>
      </c>
      <c r="F169" s="29" t="s">
        <v>523</v>
      </c>
      <c r="G169" s="168">
        <v>90</v>
      </c>
      <c r="H169" s="29" t="s">
        <v>519</v>
      </c>
      <c r="I169" s="29" t="s">
        <v>515</v>
      </c>
      <c r="J169" s="29" t="s">
        <v>794</v>
      </c>
    </row>
    <row r="170" ht="18.75" customHeight="1" spans="1:10">
      <c r="A170" s="167" t="s">
        <v>492</v>
      </c>
      <c r="B170" s="29" t="s">
        <v>795</v>
      </c>
      <c r="C170" s="29" t="s">
        <v>509</v>
      </c>
      <c r="D170" s="29" t="s">
        <v>510</v>
      </c>
      <c r="E170" s="29" t="s">
        <v>669</v>
      </c>
      <c r="F170" s="29" t="s">
        <v>512</v>
      </c>
      <c r="G170" s="168">
        <v>1</v>
      </c>
      <c r="H170" s="29" t="s">
        <v>519</v>
      </c>
      <c r="I170" s="29" t="s">
        <v>515</v>
      </c>
      <c r="J170" s="29" t="s">
        <v>796</v>
      </c>
    </row>
    <row r="171" ht="18.75" customHeight="1" spans="1:10">
      <c r="A171" s="167" t="s">
        <v>492</v>
      </c>
      <c r="B171" s="29" t="s">
        <v>795</v>
      </c>
      <c r="C171" s="29" t="s">
        <v>509</v>
      </c>
      <c r="D171" s="29" t="s">
        <v>538</v>
      </c>
      <c r="E171" s="29" t="s">
        <v>797</v>
      </c>
      <c r="F171" s="29" t="s">
        <v>512</v>
      </c>
      <c r="G171" s="168">
        <v>3</v>
      </c>
      <c r="H171" s="29" t="s">
        <v>519</v>
      </c>
      <c r="I171" s="29" t="s">
        <v>515</v>
      </c>
      <c r="J171" s="29" t="s">
        <v>796</v>
      </c>
    </row>
    <row r="172" ht="18.75" customHeight="1" spans="1:12">
      <c r="A172" s="167" t="s">
        <v>492</v>
      </c>
      <c r="B172" s="29" t="s">
        <v>795</v>
      </c>
      <c r="C172" s="29" t="s">
        <v>509</v>
      </c>
      <c r="D172" s="29" t="s">
        <v>516</v>
      </c>
      <c r="E172" s="29" t="s">
        <v>517</v>
      </c>
      <c r="F172" s="29" t="s">
        <v>512</v>
      </c>
      <c r="G172" s="168">
        <v>3600000</v>
      </c>
      <c r="H172" s="29" t="s">
        <v>519</v>
      </c>
      <c r="I172" s="29" t="s">
        <v>515</v>
      </c>
      <c r="J172" s="29" t="s">
        <v>796</v>
      </c>
      <c r="L172" s="170"/>
    </row>
    <row r="173" ht="18.75" customHeight="1" spans="1:12">
      <c r="A173" s="167" t="s">
        <v>492</v>
      </c>
      <c r="B173" s="29" t="s">
        <v>795</v>
      </c>
      <c r="C173" s="29" t="s">
        <v>520</v>
      </c>
      <c r="D173" s="29" t="s">
        <v>551</v>
      </c>
      <c r="E173" s="29" t="s">
        <v>798</v>
      </c>
      <c r="F173" s="29" t="s">
        <v>512</v>
      </c>
      <c r="G173" s="29" t="s">
        <v>734</v>
      </c>
      <c r="H173" s="29" t="s">
        <v>519</v>
      </c>
      <c r="I173" s="29" t="s">
        <v>537</v>
      </c>
      <c r="J173" s="29" t="s">
        <v>796</v>
      </c>
      <c r="L173" s="171" t="s">
        <v>799</v>
      </c>
    </row>
    <row r="174" ht="18.75" customHeight="1" spans="1:12">
      <c r="A174" s="167" t="s">
        <v>492</v>
      </c>
      <c r="B174" s="29" t="s">
        <v>795</v>
      </c>
      <c r="C174" s="29" t="s">
        <v>526</v>
      </c>
      <c r="D174" s="29" t="s">
        <v>527</v>
      </c>
      <c r="E174" s="29" t="s">
        <v>545</v>
      </c>
      <c r="F174" s="29" t="s">
        <v>523</v>
      </c>
      <c r="G174" s="168">
        <v>98</v>
      </c>
      <c r="H174" s="29" t="s">
        <v>519</v>
      </c>
      <c r="I174" s="29" t="s">
        <v>515</v>
      </c>
      <c r="J174" s="29" t="s">
        <v>796</v>
      </c>
      <c r="L174" s="29" t="s">
        <v>800</v>
      </c>
    </row>
    <row r="175" ht="18.75" customHeight="1" spans="1:12">
      <c r="A175" s="167" t="s">
        <v>430</v>
      </c>
      <c r="B175" s="29" t="s">
        <v>801</v>
      </c>
      <c r="C175" s="29" t="s">
        <v>509</v>
      </c>
      <c r="D175" s="29" t="s">
        <v>510</v>
      </c>
      <c r="E175" s="29" t="s">
        <v>696</v>
      </c>
      <c r="F175" s="29" t="s">
        <v>512</v>
      </c>
      <c r="G175" s="168">
        <v>4</v>
      </c>
      <c r="H175" s="29" t="s">
        <v>519</v>
      </c>
      <c r="I175" s="29" t="s">
        <v>515</v>
      </c>
      <c r="J175" s="29" t="s">
        <v>697</v>
      </c>
      <c r="L175" s="29" t="s">
        <v>802</v>
      </c>
    </row>
    <row r="176" ht="18.75" customHeight="1" spans="1:12">
      <c r="A176" s="167" t="s">
        <v>430</v>
      </c>
      <c r="B176" s="29" t="s">
        <v>801</v>
      </c>
      <c r="C176" s="29" t="s">
        <v>509</v>
      </c>
      <c r="D176" s="29" t="s">
        <v>534</v>
      </c>
      <c r="E176" s="29" t="s">
        <v>803</v>
      </c>
      <c r="F176" s="29" t="s">
        <v>512</v>
      </c>
      <c r="G176" s="168">
        <v>100</v>
      </c>
      <c r="H176" s="29" t="s">
        <v>519</v>
      </c>
      <c r="I176" s="29" t="s">
        <v>515</v>
      </c>
      <c r="J176" s="29" t="s">
        <v>804</v>
      </c>
      <c r="L176" s="29" t="s">
        <v>805</v>
      </c>
    </row>
    <row r="177" ht="18.75" customHeight="1" spans="1:12">
      <c r="A177" s="167" t="s">
        <v>430</v>
      </c>
      <c r="B177" s="29" t="s">
        <v>801</v>
      </c>
      <c r="C177" s="29" t="s">
        <v>509</v>
      </c>
      <c r="D177" s="29" t="s">
        <v>538</v>
      </c>
      <c r="E177" s="29" t="s">
        <v>700</v>
      </c>
      <c r="F177" s="29" t="s">
        <v>512</v>
      </c>
      <c r="G177" s="29" t="s">
        <v>806</v>
      </c>
      <c r="H177" s="29" t="s">
        <v>519</v>
      </c>
      <c r="I177" s="29" t="s">
        <v>537</v>
      </c>
      <c r="J177" s="29" t="s">
        <v>807</v>
      </c>
      <c r="L177" s="172" t="s">
        <v>808</v>
      </c>
    </row>
    <row r="178" ht="18.75" customHeight="1" spans="1:12">
      <c r="A178" s="167" t="s">
        <v>430</v>
      </c>
      <c r="B178" s="29" t="s">
        <v>801</v>
      </c>
      <c r="C178" s="29" t="s">
        <v>509</v>
      </c>
      <c r="D178" s="29" t="s">
        <v>516</v>
      </c>
      <c r="E178" s="29" t="s">
        <v>517</v>
      </c>
      <c r="F178" s="29" t="s">
        <v>564</v>
      </c>
      <c r="G178" s="168">
        <v>900000</v>
      </c>
      <c r="H178" s="29" t="s">
        <v>519</v>
      </c>
      <c r="I178" s="29" t="s">
        <v>515</v>
      </c>
      <c r="J178" s="29" t="s">
        <v>809</v>
      </c>
      <c r="L178" s="170"/>
    </row>
    <row r="179" ht="18.75" customHeight="1" spans="1:12">
      <c r="A179" s="167" t="s">
        <v>430</v>
      </c>
      <c r="B179" s="29" t="s">
        <v>801</v>
      </c>
      <c r="C179" s="29" t="s">
        <v>520</v>
      </c>
      <c r="D179" s="29" t="s">
        <v>540</v>
      </c>
      <c r="E179" s="29" t="s">
        <v>810</v>
      </c>
      <c r="F179" s="29" t="s">
        <v>512</v>
      </c>
      <c r="G179" s="29" t="s">
        <v>791</v>
      </c>
      <c r="H179" s="29" t="s">
        <v>519</v>
      </c>
      <c r="I179" s="29" t="s">
        <v>537</v>
      </c>
      <c r="J179" s="29" t="s">
        <v>811</v>
      </c>
      <c r="L179" s="171" t="s">
        <v>812</v>
      </c>
    </row>
    <row r="180" ht="18.75" customHeight="1" spans="1:12">
      <c r="A180" s="167" t="s">
        <v>430</v>
      </c>
      <c r="B180" s="29" t="s">
        <v>801</v>
      </c>
      <c r="C180" s="29" t="s">
        <v>520</v>
      </c>
      <c r="D180" s="29" t="s">
        <v>551</v>
      </c>
      <c r="E180" s="29" t="s">
        <v>813</v>
      </c>
      <c r="F180" s="29" t="s">
        <v>512</v>
      </c>
      <c r="G180" s="29" t="s">
        <v>814</v>
      </c>
      <c r="H180" s="29" t="s">
        <v>519</v>
      </c>
      <c r="I180" s="29" t="s">
        <v>515</v>
      </c>
      <c r="J180" s="29" t="s">
        <v>815</v>
      </c>
      <c r="L180" s="29" t="s">
        <v>95</v>
      </c>
    </row>
    <row r="181" ht="18.75" customHeight="1" spans="1:12">
      <c r="A181" s="167" t="s">
        <v>430</v>
      </c>
      <c r="B181" s="29" t="s">
        <v>801</v>
      </c>
      <c r="C181" s="29" t="s">
        <v>520</v>
      </c>
      <c r="D181" s="29" t="s">
        <v>521</v>
      </c>
      <c r="E181" s="29" t="s">
        <v>816</v>
      </c>
      <c r="F181" s="29" t="s">
        <v>512</v>
      </c>
      <c r="G181" s="29" t="s">
        <v>791</v>
      </c>
      <c r="H181" s="29" t="s">
        <v>519</v>
      </c>
      <c r="I181" s="29" t="s">
        <v>537</v>
      </c>
      <c r="J181" s="29" t="s">
        <v>815</v>
      </c>
      <c r="L181" s="29" t="s">
        <v>817</v>
      </c>
    </row>
    <row r="182" ht="18.75" customHeight="1" spans="1:12">
      <c r="A182" s="167" t="s">
        <v>430</v>
      </c>
      <c r="B182" s="29" t="s">
        <v>801</v>
      </c>
      <c r="C182" s="29" t="s">
        <v>526</v>
      </c>
      <c r="D182" s="29" t="s">
        <v>527</v>
      </c>
      <c r="E182" s="29" t="s">
        <v>711</v>
      </c>
      <c r="F182" s="29" t="s">
        <v>523</v>
      </c>
      <c r="G182" s="168">
        <v>95</v>
      </c>
      <c r="H182" s="29" t="s">
        <v>519</v>
      </c>
      <c r="I182" s="29" t="s">
        <v>515</v>
      </c>
      <c r="J182" s="29" t="s">
        <v>712</v>
      </c>
      <c r="L182" s="29" t="s">
        <v>818</v>
      </c>
    </row>
    <row r="183" ht="18.75" customHeight="1" spans="1:12">
      <c r="A183" s="167" t="s">
        <v>432</v>
      </c>
      <c r="B183" s="29" t="s">
        <v>819</v>
      </c>
      <c r="C183" s="29" t="s">
        <v>509</v>
      </c>
      <c r="D183" s="29" t="s">
        <v>510</v>
      </c>
      <c r="E183" s="29" t="s">
        <v>820</v>
      </c>
      <c r="F183" s="29" t="s">
        <v>523</v>
      </c>
      <c r="G183" s="168">
        <v>3000</v>
      </c>
      <c r="H183" s="29" t="s">
        <v>519</v>
      </c>
      <c r="I183" s="29" t="s">
        <v>515</v>
      </c>
      <c r="J183" s="29" t="s">
        <v>821</v>
      </c>
      <c r="L183" s="29" t="s">
        <v>822</v>
      </c>
    </row>
    <row r="184" ht="18.75" customHeight="1" spans="1:12">
      <c r="A184" s="167" t="s">
        <v>432</v>
      </c>
      <c r="B184" s="29" t="s">
        <v>819</v>
      </c>
      <c r="C184" s="29" t="s">
        <v>509</v>
      </c>
      <c r="D184" s="29" t="s">
        <v>534</v>
      </c>
      <c r="E184" s="29" t="s">
        <v>823</v>
      </c>
      <c r="F184" s="29" t="s">
        <v>512</v>
      </c>
      <c r="G184" s="168">
        <v>100</v>
      </c>
      <c r="H184" s="29" t="s">
        <v>519</v>
      </c>
      <c r="I184" s="29" t="s">
        <v>515</v>
      </c>
      <c r="J184" s="29" t="s">
        <v>824</v>
      </c>
      <c r="L184" s="29" t="s">
        <v>825</v>
      </c>
    </row>
    <row r="185" ht="18.75" customHeight="1" spans="1:12">
      <c r="A185" s="167" t="s">
        <v>432</v>
      </c>
      <c r="B185" s="29" t="s">
        <v>819</v>
      </c>
      <c r="C185" s="29" t="s">
        <v>509</v>
      </c>
      <c r="D185" s="29" t="s">
        <v>538</v>
      </c>
      <c r="E185" s="29" t="s">
        <v>700</v>
      </c>
      <c r="F185" s="29" t="s">
        <v>512</v>
      </c>
      <c r="G185" s="29" t="s">
        <v>806</v>
      </c>
      <c r="H185" s="29" t="s">
        <v>519</v>
      </c>
      <c r="I185" s="29" t="s">
        <v>515</v>
      </c>
      <c r="J185" s="29" t="s">
        <v>807</v>
      </c>
      <c r="L185" s="172" t="s">
        <v>825</v>
      </c>
    </row>
    <row r="186" ht="18.75" customHeight="1" spans="1:12">
      <c r="A186" s="167" t="s">
        <v>432</v>
      </c>
      <c r="B186" s="29" t="s">
        <v>819</v>
      </c>
      <c r="C186" s="29" t="s">
        <v>509</v>
      </c>
      <c r="D186" s="29" t="s">
        <v>516</v>
      </c>
      <c r="E186" s="29" t="s">
        <v>517</v>
      </c>
      <c r="F186" s="29" t="s">
        <v>512</v>
      </c>
      <c r="G186" s="168">
        <v>900000</v>
      </c>
      <c r="H186" s="29" t="s">
        <v>519</v>
      </c>
      <c r="I186" s="29" t="s">
        <v>515</v>
      </c>
      <c r="J186" s="29" t="s">
        <v>811</v>
      </c>
      <c r="L186" s="170"/>
    </row>
    <row r="187" ht="18.75" customHeight="1" spans="1:12">
      <c r="A187" s="167" t="s">
        <v>432</v>
      </c>
      <c r="B187" s="29" t="s">
        <v>819</v>
      </c>
      <c r="C187" s="29" t="s">
        <v>520</v>
      </c>
      <c r="D187" s="29" t="s">
        <v>540</v>
      </c>
      <c r="E187" s="29" t="s">
        <v>826</v>
      </c>
      <c r="F187" s="29" t="s">
        <v>523</v>
      </c>
      <c r="G187" s="29" t="s">
        <v>827</v>
      </c>
      <c r="H187" s="29" t="s">
        <v>519</v>
      </c>
      <c r="I187" s="29" t="s">
        <v>515</v>
      </c>
      <c r="J187" s="29" t="s">
        <v>828</v>
      </c>
      <c r="L187" s="171" t="s">
        <v>829</v>
      </c>
    </row>
    <row r="188" ht="18.75" customHeight="1" spans="1:12">
      <c r="A188" s="167" t="s">
        <v>432</v>
      </c>
      <c r="B188" s="29" t="s">
        <v>819</v>
      </c>
      <c r="C188" s="29" t="s">
        <v>520</v>
      </c>
      <c r="D188" s="29" t="s">
        <v>551</v>
      </c>
      <c r="E188" s="29" t="s">
        <v>830</v>
      </c>
      <c r="F188" s="29" t="s">
        <v>523</v>
      </c>
      <c r="G188" s="168">
        <v>100</v>
      </c>
      <c r="H188" s="29" t="s">
        <v>519</v>
      </c>
      <c r="I188" s="29" t="s">
        <v>515</v>
      </c>
      <c r="J188" s="29" t="s">
        <v>831</v>
      </c>
      <c r="L188" s="29" t="s">
        <v>832</v>
      </c>
    </row>
    <row r="189" ht="18.75" customHeight="1" spans="1:12">
      <c r="A189" s="167" t="s">
        <v>432</v>
      </c>
      <c r="B189" s="29" t="s">
        <v>819</v>
      </c>
      <c r="C189" s="29" t="s">
        <v>526</v>
      </c>
      <c r="D189" s="29" t="s">
        <v>527</v>
      </c>
      <c r="E189" s="29" t="s">
        <v>527</v>
      </c>
      <c r="F189" s="29" t="s">
        <v>523</v>
      </c>
      <c r="G189" s="168">
        <v>99</v>
      </c>
      <c r="H189" s="29" t="s">
        <v>519</v>
      </c>
      <c r="I189" s="29" t="s">
        <v>515</v>
      </c>
      <c r="J189" s="29" t="s">
        <v>831</v>
      </c>
      <c r="L189" s="29" t="s">
        <v>825</v>
      </c>
    </row>
    <row r="190" ht="18.75" customHeight="1" spans="1:12">
      <c r="A190" s="167" t="s">
        <v>412</v>
      </c>
      <c r="B190" s="29" t="s">
        <v>833</v>
      </c>
      <c r="C190" s="29" t="s">
        <v>509</v>
      </c>
      <c r="D190" s="29" t="s">
        <v>510</v>
      </c>
      <c r="E190" s="29" t="s">
        <v>834</v>
      </c>
      <c r="F190" s="29" t="s">
        <v>512</v>
      </c>
      <c r="G190" s="29" t="s">
        <v>835</v>
      </c>
      <c r="H190" s="29" t="s">
        <v>519</v>
      </c>
      <c r="I190" s="29" t="s">
        <v>515</v>
      </c>
      <c r="J190" s="29" t="s">
        <v>836</v>
      </c>
      <c r="L190" s="29" t="s">
        <v>85</v>
      </c>
    </row>
    <row r="191" ht="18.75" customHeight="1" spans="1:12">
      <c r="A191" s="167" t="s">
        <v>412</v>
      </c>
      <c r="B191" s="29" t="s">
        <v>833</v>
      </c>
      <c r="C191" s="29" t="s">
        <v>509</v>
      </c>
      <c r="D191" s="29" t="s">
        <v>510</v>
      </c>
      <c r="E191" s="29" t="s">
        <v>837</v>
      </c>
      <c r="F191" s="29" t="s">
        <v>523</v>
      </c>
      <c r="G191" s="168">
        <v>0.4</v>
      </c>
      <c r="H191" s="29" t="s">
        <v>519</v>
      </c>
      <c r="I191" s="29" t="s">
        <v>515</v>
      </c>
      <c r="J191" s="29" t="s">
        <v>836</v>
      </c>
      <c r="L191" s="29" t="s">
        <v>838</v>
      </c>
    </row>
    <row r="192" ht="18.75" customHeight="1" spans="1:12">
      <c r="A192" s="167" t="s">
        <v>412</v>
      </c>
      <c r="B192" s="29" t="s">
        <v>833</v>
      </c>
      <c r="C192" s="29" t="s">
        <v>509</v>
      </c>
      <c r="D192" s="29" t="s">
        <v>510</v>
      </c>
      <c r="E192" s="29" t="s">
        <v>839</v>
      </c>
      <c r="F192" s="29" t="s">
        <v>523</v>
      </c>
      <c r="G192" s="168">
        <v>0.03</v>
      </c>
      <c r="H192" s="29" t="s">
        <v>519</v>
      </c>
      <c r="I192" s="29" t="s">
        <v>515</v>
      </c>
      <c r="J192" s="29" t="s">
        <v>836</v>
      </c>
      <c r="L192" s="29" t="s">
        <v>840</v>
      </c>
    </row>
    <row r="193" ht="18.75" customHeight="1" spans="1:12">
      <c r="A193" s="167" t="s">
        <v>412</v>
      </c>
      <c r="B193" s="29" t="s">
        <v>833</v>
      </c>
      <c r="C193" s="29" t="s">
        <v>509</v>
      </c>
      <c r="D193" s="29" t="s">
        <v>510</v>
      </c>
      <c r="E193" s="29" t="s">
        <v>841</v>
      </c>
      <c r="F193" s="29" t="s">
        <v>523</v>
      </c>
      <c r="G193" s="168">
        <v>0.06</v>
      </c>
      <c r="H193" s="29" t="s">
        <v>519</v>
      </c>
      <c r="I193" s="29" t="s">
        <v>515</v>
      </c>
      <c r="J193" s="29" t="s">
        <v>836</v>
      </c>
      <c r="L193" s="29" t="s">
        <v>840</v>
      </c>
    </row>
    <row r="194" ht="18.75" customHeight="1" spans="1:12">
      <c r="A194" s="167" t="s">
        <v>412</v>
      </c>
      <c r="B194" s="29" t="s">
        <v>833</v>
      </c>
      <c r="C194" s="29" t="s">
        <v>509</v>
      </c>
      <c r="D194" s="29" t="s">
        <v>510</v>
      </c>
      <c r="E194" s="29" t="s">
        <v>842</v>
      </c>
      <c r="F194" s="29" t="s">
        <v>523</v>
      </c>
      <c r="G194" s="168">
        <v>0.024</v>
      </c>
      <c r="H194" s="29" t="s">
        <v>519</v>
      </c>
      <c r="I194" s="29" t="s">
        <v>515</v>
      </c>
      <c r="J194" s="29" t="s">
        <v>836</v>
      </c>
      <c r="L194" s="29" t="s">
        <v>843</v>
      </c>
    </row>
    <row r="195" ht="18.75" customHeight="1" spans="1:12">
      <c r="A195" s="167" t="s">
        <v>412</v>
      </c>
      <c r="B195" s="29" t="s">
        <v>833</v>
      </c>
      <c r="C195" s="29" t="s">
        <v>509</v>
      </c>
      <c r="D195" s="29" t="s">
        <v>510</v>
      </c>
      <c r="E195" s="29" t="s">
        <v>844</v>
      </c>
      <c r="F195" s="29" t="s">
        <v>523</v>
      </c>
      <c r="G195" s="168">
        <v>4026.3</v>
      </c>
      <c r="H195" s="29" t="s">
        <v>519</v>
      </c>
      <c r="I195" s="29" t="s">
        <v>515</v>
      </c>
      <c r="J195" s="29" t="s">
        <v>836</v>
      </c>
      <c r="L195" s="29" t="s">
        <v>845</v>
      </c>
    </row>
    <row r="196" ht="18.75" customHeight="1" spans="1:12">
      <c r="A196" s="167" t="s">
        <v>412</v>
      </c>
      <c r="B196" s="29" t="s">
        <v>833</v>
      </c>
      <c r="C196" s="29" t="s">
        <v>509</v>
      </c>
      <c r="D196" s="29" t="s">
        <v>510</v>
      </c>
      <c r="E196" s="29" t="s">
        <v>846</v>
      </c>
      <c r="F196" s="29" t="s">
        <v>523</v>
      </c>
      <c r="G196" s="168">
        <v>90</v>
      </c>
      <c r="H196" s="29" t="s">
        <v>519</v>
      </c>
      <c r="I196" s="29" t="s">
        <v>515</v>
      </c>
      <c r="J196" s="29" t="s">
        <v>836</v>
      </c>
      <c r="L196" s="29" t="s">
        <v>799</v>
      </c>
    </row>
    <row r="197" ht="18.75" customHeight="1" spans="1:12">
      <c r="A197" s="167" t="s">
        <v>412</v>
      </c>
      <c r="B197" s="29" t="s">
        <v>833</v>
      </c>
      <c r="C197" s="29" t="s">
        <v>509</v>
      </c>
      <c r="D197" s="29" t="s">
        <v>510</v>
      </c>
      <c r="E197" s="29" t="s">
        <v>847</v>
      </c>
      <c r="F197" s="29" t="s">
        <v>523</v>
      </c>
      <c r="G197" s="168">
        <v>1152</v>
      </c>
      <c r="H197" s="29" t="s">
        <v>519</v>
      </c>
      <c r="I197" s="29" t="s">
        <v>515</v>
      </c>
      <c r="J197" s="29" t="s">
        <v>836</v>
      </c>
      <c r="L197" s="29" t="s">
        <v>845</v>
      </c>
    </row>
    <row r="198" ht="18.75" customHeight="1" spans="1:12">
      <c r="A198" s="167" t="s">
        <v>412</v>
      </c>
      <c r="B198" s="29" t="s">
        <v>833</v>
      </c>
      <c r="C198" s="29" t="s">
        <v>509</v>
      </c>
      <c r="D198" s="29" t="s">
        <v>510</v>
      </c>
      <c r="E198" s="29" t="s">
        <v>848</v>
      </c>
      <c r="F198" s="29" t="s">
        <v>523</v>
      </c>
      <c r="G198" s="168">
        <v>702</v>
      </c>
      <c r="H198" s="29" t="s">
        <v>519</v>
      </c>
      <c r="I198" s="29" t="s">
        <v>515</v>
      </c>
      <c r="J198" s="29" t="s">
        <v>836</v>
      </c>
      <c r="L198" s="29" t="s">
        <v>849</v>
      </c>
    </row>
    <row r="199" ht="18.75" customHeight="1" spans="1:12">
      <c r="A199" s="167" t="s">
        <v>412</v>
      </c>
      <c r="B199" s="29" t="s">
        <v>833</v>
      </c>
      <c r="C199" s="29" t="s">
        <v>509</v>
      </c>
      <c r="D199" s="29" t="s">
        <v>510</v>
      </c>
      <c r="E199" s="29" t="s">
        <v>850</v>
      </c>
      <c r="F199" s="29" t="s">
        <v>523</v>
      </c>
      <c r="G199" s="168">
        <v>600</v>
      </c>
      <c r="H199" s="29" t="s">
        <v>519</v>
      </c>
      <c r="I199" s="29" t="s">
        <v>515</v>
      </c>
      <c r="J199" s="29" t="s">
        <v>836</v>
      </c>
      <c r="L199" s="29" t="s">
        <v>851</v>
      </c>
    </row>
    <row r="200" ht="18.75" customHeight="1" spans="1:12">
      <c r="A200" s="167" t="s">
        <v>412</v>
      </c>
      <c r="B200" s="29" t="s">
        <v>833</v>
      </c>
      <c r="C200" s="29" t="s">
        <v>509</v>
      </c>
      <c r="D200" s="29" t="s">
        <v>534</v>
      </c>
      <c r="E200" s="29" t="s">
        <v>852</v>
      </c>
      <c r="F200" s="29" t="s">
        <v>512</v>
      </c>
      <c r="G200" s="168">
        <v>100</v>
      </c>
      <c r="H200" s="29" t="s">
        <v>519</v>
      </c>
      <c r="I200" s="29" t="s">
        <v>537</v>
      </c>
      <c r="J200" s="29" t="s">
        <v>836</v>
      </c>
      <c r="L200" s="172" t="s">
        <v>840</v>
      </c>
    </row>
    <row r="201" ht="18.75" customHeight="1" spans="1:12">
      <c r="A201" s="167" t="s">
        <v>412</v>
      </c>
      <c r="B201" s="29" t="s">
        <v>833</v>
      </c>
      <c r="C201" s="29" t="s">
        <v>509</v>
      </c>
      <c r="D201" s="29" t="s">
        <v>516</v>
      </c>
      <c r="E201" s="29" t="s">
        <v>578</v>
      </c>
      <c r="F201" s="29" t="s">
        <v>512</v>
      </c>
      <c r="G201" s="168">
        <v>4833400</v>
      </c>
      <c r="H201" s="29" t="s">
        <v>519</v>
      </c>
      <c r="I201" s="29" t="s">
        <v>537</v>
      </c>
      <c r="J201" s="29" t="s">
        <v>853</v>
      </c>
      <c r="L201" s="170"/>
    </row>
    <row r="202" ht="18.75" customHeight="1" spans="1:12">
      <c r="A202" s="167" t="s">
        <v>412</v>
      </c>
      <c r="B202" s="29" t="s">
        <v>833</v>
      </c>
      <c r="C202" s="29" t="s">
        <v>520</v>
      </c>
      <c r="D202" s="29" t="s">
        <v>540</v>
      </c>
      <c r="E202" s="29" t="s">
        <v>854</v>
      </c>
      <c r="F202" s="29" t="s">
        <v>512</v>
      </c>
      <c r="G202" s="29" t="s">
        <v>855</v>
      </c>
      <c r="H202" s="29" t="s">
        <v>519</v>
      </c>
      <c r="I202" s="29" t="s">
        <v>537</v>
      </c>
      <c r="J202" s="29" t="s">
        <v>836</v>
      </c>
      <c r="L202" s="171" t="s">
        <v>856</v>
      </c>
    </row>
    <row r="203" ht="18.75" customHeight="1" spans="1:12">
      <c r="A203" s="167" t="s">
        <v>412</v>
      </c>
      <c r="B203" s="29" t="s">
        <v>833</v>
      </c>
      <c r="C203" s="29" t="s">
        <v>520</v>
      </c>
      <c r="D203" s="29" t="s">
        <v>540</v>
      </c>
      <c r="E203" s="29" t="s">
        <v>857</v>
      </c>
      <c r="F203" s="29" t="s">
        <v>512</v>
      </c>
      <c r="G203" s="29" t="s">
        <v>858</v>
      </c>
      <c r="H203" s="29" t="s">
        <v>519</v>
      </c>
      <c r="I203" s="29" t="s">
        <v>537</v>
      </c>
      <c r="J203" s="29" t="s">
        <v>836</v>
      </c>
      <c r="L203" s="29" t="s">
        <v>859</v>
      </c>
    </row>
    <row r="204" ht="18.75" customHeight="1" spans="1:12">
      <c r="A204" s="167" t="s">
        <v>412</v>
      </c>
      <c r="B204" s="29" t="s">
        <v>833</v>
      </c>
      <c r="C204" s="29" t="s">
        <v>520</v>
      </c>
      <c r="D204" s="29" t="s">
        <v>540</v>
      </c>
      <c r="E204" s="29" t="s">
        <v>860</v>
      </c>
      <c r="F204" s="29" t="s">
        <v>512</v>
      </c>
      <c r="G204" s="29" t="s">
        <v>861</v>
      </c>
      <c r="H204" s="29" t="s">
        <v>519</v>
      </c>
      <c r="I204" s="29" t="s">
        <v>537</v>
      </c>
      <c r="J204" s="29" t="s">
        <v>836</v>
      </c>
      <c r="L204" s="29" t="s">
        <v>862</v>
      </c>
    </row>
    <row r="205" ht="18.75" customHeight="1" spans="1:12">
      <c r="A205" s="167" t="s">
        <v>412</v>
      </c>
      <c r="B205" s="29" t="s">
        <v>833</v>
      </c>
      <c r="C205" s="29" t="s">
        <v>520</v>
      </c>
      <c r="D205" s="29" t="s">
        <v>551</v>
      </c>
      <c r="E205" s="29" t="s">
        <v>863</v>
      </c>
      <c r="F205" s="29" t="s">
        <v>512</v>
      </c>
      <c r="G205" s="168">
        <v>90</v>
      </c>
      <c r="H205" s="29" t="s">
        <v>519</v>
      </c>
      <c r="I205" s="29" t="s">
        <v>537</v>
      </c>
      <c r="J205" s="29" t="s">
        <v>836</v>
      </c>
      <c r="L205" s="29" t="s">
        <v>845</v>
      </c>
    </row>
    <row r="206" ht="18.75" customHeight="1" spans="1:12">
      <c r="A206" s="167" t="s">
        <v>412</v>
      </c>
      <c r="B206" s="29" t="s">
        <v>833</v>
      </c>
      <c r="C206" s="29" t="s">
        <v>520</v>
      </c>
      <c r="D206" s="29" t="s">
        <v>551</v>
      </c>
      <c r="E206" s="29" t="s">
        <v>864</v>
      </c>
      <c r="F206" s="29" t="s">
        <v>512</v>
      </c>
      <c r="G206" s="168">
        <v>2200</v>
      </c>
      <c r="H206" s="29" t="s">
        <v>519</v>
      </c>
      <c r="I206" s="29" t="s">
        <v>537</v>
      </c>
      <c r="J206" s="29" t="s">
        <v>836</v>
      </c>
      <c r="L206" s="29" t="s">
        <v>851</v>
      </c>
    </row>
    <row r="207" ht="18.75" customHeight="1" spans="1:12">
      <c r="A207" s="167" t="s">
        <v>412</v>
      </c>
      <c r="B207" s="29" t="s">
        <v>833</v>
      </c>
      <c r="C207" s="29" t="s">
        <v>520</v>
      </c>
      <c r="D207" s="29" t="s">
        <v>551</v>
      </c>
      <c r="E207" s="29" t="s">
        <v>865</v>
      </c>
      <c r="F207" s="29" t="s">
        <v>512</v>
      </c>
      <c r="G207" s="168">
        <v>137</v>
      </c>
      <c r="H207" s="29" t="s">
        <v>519</v>
      </c>
      <c r="I207" s="29" t="s">
        <v>537</v>
      </c>
      <c r="J207" s="29" t="s">
        <v>836</v>
      </c>
      <c r="L207" s="29" t="s">
        <v>812</v>
      </c>
    </row>
    <row r="208" ht="18.75" customHeight="1" spans="1:12">
      <c r="A208" s="167" t="s">
        <v>412</v>
      </c>
      <c r="B208" s="29" t="s">
        <v>833</v>
      </c>
      <c r="C208" s="29" t="s">
        <v>520</v>
      </c>
      <c r="D208" s="29" t="s">
        <v>551</v>
      </c>
      <c r="E208" s="29" t="s">
        <v>866</v>
      </c>
      <c r="F208" s="29" t="s">
        <v>512</v>
      </c>
      <c r="G208" s="168">
        <v>35</v>
      </c>
      <c r="H208" s="29" t="s">
        <v>519</v>
      </c>
      <c r="I208" s="29" t="s">
        <v>537</v>
      </c>
      <c r="J208" s="29" t="s">
        <v>836</v>
      </c>
      <c r="L208" s="29" t="s">
        <v>845</v>
      </c>
    </row>
    <row r="209" ht="18.75" customHeight="1" spans="1:12">
      <c r="A209" s="167" t="s">
        <v>412</v>
      </c>
      <c r="B209" s="29" t="s">
        <v>833</v>
      </c>
      <c r="C209" s="29" t="s">
        <v>520</v>
      </c>
      <c r="D209" s="29" t="s">
        <v>521</v>
      </c>
      <c r="E209" s="29" t="s">
        <v>867</v>
      </c>
      <c r="F209" s="29" t="s">
        <v>512</v>
      </c>
      <c r="G209" s="29" t="s">
        <v>868</v>
      </c>
      <c r="H209" s="29" t="s">
        <v>519</v>
      </c>
      <c r="I209" s="29" t="s">
        <v>537</v>
      </c>
      <c r="J209" s="29" t="s">
        <v>836</v>
      </c>
      <c r="L209" s="29" t="s">
        <v>93</v>
      </c>
    </row>
    <row r="210" ht="18.75" customHeight="1" spans="1:10">
      <c r="A210" s="167" t="s">
        <v>412</v>
      </c>
      <c r="B210" s="29" t="s">
        <v>833</v>
      </c>
      <c r="C210" s="29" t="s">
        <v>520</v>
      </c>
      <c r="D210" s="29" t="s">
        <v>521</v>
      </c>
      <c r="E210" s="29" t="s">
        <v>869</v>
      </c>
      <c r="F210" s="29" t="s">
        <v>512</v>
      </c>
      <c r="G210" s="168">
        <v>30</v>
      </c>
      <c r="H210" s="29" t="s">
        <v>519</v>
      </c>
      <c r="I210" s="29" t="s">
        <v>537</v>
      </c>
      <c r="J210" s="29" t="s">
        <v>836</v>
      </c>
    </row>
    <row r="211" ht="18.75" customHeight="1" spans="1:10">
      <c r="A211" s="167" t="s">
        <v>412</v>
      </c>
      <c r="B211" s="29" t="s">
        <v>833</v>
      </c>
      <c r="C211" s="29" t="s">
        <v>520</v>
      </c>
      <c r="D211" s="29" t="s">
        <v>521</v>
      </c>
      <c r="E211" s="29" t="s">
        <v>870</v>
      </c>
      <c r="F211" s="29" t="s">
        <v>512</v>
      </c>
      <c r="G211" s="168">
        <v>20</v>
      </c>
      <c r="H211" s="29" t="s">
        <v>519</v>
      </c>
      <c r="I211" s="29" t="s">
        <v>537</v>
      </c>
      <c r="J211" s="29" t="s">
        <v>836</v>
      </c>
    </row>
    <row r="212" ht="18.75" customHeight="1" spans="1:10">
      <c r="A212" s="167" t="s">
        <v>412</v>
      </c>
      <c r="B212" s="29" t="s">
        <v>833</v>
      </c>
      <c r="C212" s="29" t="s">
        <v>526</v>
      </c>
      <c r="D212" s="29" t="s">
        <v>527</v>
      </c>
      <c r="E212" s="29" t="s">
        <v>871</v>
      </c>
      <c r="F212" s="29" t="s">
        <v>512</v>
      </c>
      <c r="G212" s="168">
        <v>98</v>
      </c>
      <c r="H212" s="29" t="s">
        <v>519</v>
      </c>
      <c r="I212" s="29" t="s">
        <v>537</v>
      </c>
      <c r="J212" s="29" t="s">
        <v>836</v>
      </c>
    </row>
    <row r="213" ht="18.75" customHeight="1" spans="1:10">
      <c r="A213" s="167" t="s">
        <v>450</v>
      </c>
      <c r="B213" s="29" t="s">
        <v>872</v>
      </c>
      <c r="C213" s="29" t="s">
        <v>509</v>
      </c>
      <c r="D213" s="29" t="s">
        <v>510</v>
      </c>
      <c r="E213" s="29" t="s">
        <v>873</v>
      </c>
      <c r="F213" s="29" t="s">
        <v>523</v>
      </c>
      <c r="G213" s="168">
        <v>100</v>
      </c>
      <c r="H213" s="29" t="s">
        <v>519</v>
      </c>
      <c r="I213" s="29" t="s">
        <v>537</v>
      </c>
      <c r="J213" s="29" t="s">
        <v>874</v>
      </c>
    </row>
    <row r="214" ht="18.75" customHeight="1" spans="1:10">
      <c r="A214" s="167" t="s">
        <v>450</v>
      </c>
      <c r="B214" s="29" t="s">
        <v>872</v>
      </c>
      <c r="C214" s="29" t="s">
        <v>509</v>
      </c>
      <c r="D214" s="29" t="s">
        <v>534</v>
      </c>
      <c r="E214" s="29" t="s">
        <v>875</v>
      </c>
      <c r="F214" s="29" t="s">
        <v>523</v>
      </c>
      <c r="G214" s="169">
        <v>1</v>
      </c>
      <c r="H214" s="29" t="s">
        <v>519</v>
      </c>
      <c r="I214" s="29" t="s">
        <v>537</v>
      </c>
      <c r="J214" s="29" t="s">
        <v>876</v>
      </c>
    </row>
    <row r="215" ht="18.75" customHeight="1" spans="1:10">
      <c r="A215" s="167" t="s">
        <v>450</v>
      </c>
      <c r="B215" s="29" t="s">
        <v>872</v>
      </c>
      <c r="C215" s="29" t="s">
        <v>509</v>
      </c>
      <c r="D215" s="29" t="s">
        <v>538</v>
      </c>
      <c r="E215" s="29" t="s">
        <v>877</v>
      </c>
      <c r="F215" s="29" t="s">
        <v>523</v>
      </c>
      <c r="G215" s="168">
        <v>2</v>
      </c>
      <c r="H215" s="29" t="s">
        <v>519</v>
      </c>
      <c r="I215" s="29" t="s">
        <v>515</v>
      </c>
      <c r="J215" s="29" t="s">
        <v>874</v>
      </c>
    </row>
    <row r="216" ht="18.75" customHeight="1" spans="1:10">
      <c r="A216" s="167" t="s">
        <v>450</v>
      </c>
      <c r="B216" s="29" t="s">
        <v>872</v>
      </c>
      <c r="C216" s="29" t="s">
        <v>509</v>
      </c>
      <c r="D216" s="29" t="s">
        <v>516</v>
      </c>
      <c r="E216" s="29" t="s">
        <v>517</v>
      </c>
      <c r="F216" s="29" t="s">
        <v>523</v>
      </c>
      <c r="G216" s="168">
        <v>120000</v>
      </c>
      <c r="H216" s="29" t="s">
        <v>519</v>
      </c>
      <c r="I216" s="29" t="s">
        <v>515</v>
      </c>
      <c r="J216" s="29" t="s">
        <v>878</v>
      </c>
    </row>
    <row r="217" ht="18.75" customHeight="1" spans="1:10">
      <c r="A217" s="167" t="s">
        <v>450</v>
      </c>
      <c r="B217" s="29" t="s">
        <v>872</v>
      </c>
      <c r="C217" s="29" t="s">
        <v>520</v>
      </c>
      <c r="D217" s="29" t="s">
        <v>540</v>
      </c>
      <c r="E217" s="29" t="s">
        <v>879</v>
      </c>
      <c r="F217" s="29" t="s">
        <v>523</v>
      </c>
      <c r="G217" s="168">
        <v>98</v>
      </c>
      <c r="H217" s="29" t="s">
        <v>519</v>
      </c>
      <c r="I217" s="29" t="s">
        <v>537</v>
      </c>
      <c r="J217" s="29" t="s">
        <v>880</v>
      </c>
    </row>
    <row r="218" ht="18.75" customHeight="1" spans="1:10">
      <c r="A218" s="167" t="s">
        <v>450</v>
      </c>
      <c r="B218" s="29" t="s">
        <v>872</v>
      </c>
      <c r="C218" s="29" t="s">
        <v>526</v>
      </c>
      <c r="D218" s="29" t="s">
        <v>527</v>
      </c>
      <c r="E218" s="29" t="s">
        <v>881</v>
      </c>
      <c r="F218" s="29" t="s">
        <v>523</v>
      </c>
      <c r="G218" s="168">
        <v>98</v>
      </c>
      <c r="H218" s="29" t="s">
        <v>519</v>
      </c>
      <c r="I218" s="29" t="s">
        <v>537</v>
      </c>
      <c r="J218" s="29" t="s">
        <v>882</v>
      </c>
    </row>
    <row r="219" ht="18.75" customHeight="1" spans="1:10">
      <c r="A219" s="167" t="s">
        <v>454</v>
      </c>
      <c r="B219" s="29" t="s">
        <v>883</v>
      </c>
      <c r="C219" s="29" t="s">
        <v>509</v>
      </c>
      <c r="D219" s="29" t="s">
        <v>510</v>
      </c>
      <c r="E219" s="29" t="s">
        <v>884</v>
      </c>
      <c r="F219" s="29" t="s">
        <v>512</v>
      </c>
      <c r="G219" s="168">
        <v>2500</v>
      </c>
      <c r="H219" s="29" t="s">
        <v>519</v>
      </c>
      <c r="I219" s="29" t="s">
        <v>515</v>
      </c>
      <c r="J219" s="29" t="s">
        <v>883</v>
      </c>
    </row>
    <row r="220" ht="18.75" customHeight="1" spans="1:10">
      <c r="A220" s="167" t="s">
        <v>454</v>
      </c>
      <c r="B220" s="29" t="s">
        <v>883</v>
      </c>
      <c r="C220" s="29" t="s">
        <v>509</v>
      </c>
      <c r="D220" s="29" t="s">
        <v>516</v>
      </c>
      <c r="E220" s="29" t="s">
        <v>517</v>
      </c>
      <c r="F220" s="29" t="s">
        <v>512</v>
      </c>
      <c r="G220" s="168">
        <v>272350</v>
      </c>
      <c r="H220" s="29" t="s">
        <v>519</v>
      </c>
      <c r="I220" s="29" t="s">
        <v>515</v>
      </c>
      <c r="J220" s="29" t="s">
        <v>883</v>
      </c>
    </row>
    <row r="221" ht="18.75" customHeight="1" spans="1:10">
      <c r="A221" s="167" t="s">
        <v>454</v>
      </c>
      <c r="B221" s="29" t="s">
        <v>883</v>
      </c>
      <c r="C221" s="29" t="s">
        <v>520</v>
      </c>
      <c r="D221" s="29" t="s">
        <v>521</v>
      </c>
      <c r="E221" s="29" t="s">
        <v>522</v>
      </c>
      <c r="F221" s="29" t="s">
        <v>512</v>
      </c>
      <c r="G221" s="168">
        <v>100</v>
      </c>
      <c r="H221" s="29" t="s">
        <v>519</v>
      </c>
      <c r="I221" s="29" t="s">
        <v>515</v>
      </c>
      <c r="J221" s="29" t="s">
        <v>883</v>
      </c>
    </row>
    <row r="222" ht="18.75" customHeight="1" spans="1:10">
      <c r="A222" s="167" t="s">
        <v>454</v>
      </c>
      <c r="B222" s="29" t="s">
        <v>883</v>
      </c>
      <c r="C222" s="29" t="s">
        <v>526</v>
      </c>
      <c r="D222" s="29" t="s">
        <v>527</v>
      </c>
      <c r="E222" s="29" t="s">
        <v>528</v>
      </c>
      <c r="F222" s="29" t="s">
        <v>523</v>
      </c>
      <c r="G222" s="168">
        <v>98</v>
      </c>
      <c r="H222" s="29" t="s">
        <v>519</v>
      </c>
      <c r="I222" s="29" t="s">
        <v>515</v>
      </c>
      <c r="J222" s="29" t="s">
        <v>883</v>
      </c>
    </row>
    <row r="223" ht="18.75" customHeight="1" spans="1:10">
      <c r="A223" s="167" t="s">
        <v>486</v>
      </c>
      <c r="B223" s="29" t="s">
        <v>885</v>
      </c>
      <c r="C223" s="29" t="s">
        <v>509</v>
      </c>
      <c r="D223" s="29" t="s">
        <v>510</v>
      </c>
      <c r="E223" s="29" t="s">
        <v>886</v>
      </c>
      <c r="F223" s="29" t="s">
        <v>512</v>
      </c>
      <c r="G223" s="168">
        <v>1</v>
      </c>
      <c r="H223" s="29" t="s">
        <v>519</v>
      </c>
      <c r="I223" s="29" t="s">
        <v>515</v>
      </c>
      <c r="J223" s="29" t="s">
        <v>887</v>
      </c>
    </row>
    <row r="224" ht="18.75" customHeight="1" spans="1:10">
      <c r="A224" s="167" t="s">
        <v>486</v>
      </c>
      <c r="B224" s="29" t="s">
        <v>885</v>
      </c>
      <c r="C224" s="29" t="s">
        <v>509</v>
      </c>
      <c r="D224" s="29" t="s">
        <v>510</v>
      </c>
      <c r="E224" s="29" t="s">
        <v>888</v>
      </c>
      <c r="F224" s="29" t="s">
        <v>512</v>
      </c>
      <c r="G224" s="168">
        <v>1</v>
      </c>
      <c r="H224" s="29" t="s">
        <v>519</v>
      </c>
      <c r="I224" s="29" t="s">
        <v>515</v>
      </c>
      <c r="J224" s="29" t="s">
        <v>887</v>
      </c>
    </row>
    <row r="225" ht="18.75" customHeight="1" spans="1:10">
      <c r="A225" s="167" t="s">
        <v>486</v>
      </c>
      <c r="B225" s="29" t="s">
        <v>885</v>
      </c>
      <c r="C225" s="29" t="s">
        <v>509</v>
      </c>
      <c r="D225" s="29" t="s">
        <v>510</v>
      </c>
      <c r="E225" s="29" t="s">
        <v>889</v>
      </c>
      <c r="F225" s="29" t="s">
        <v>512</v>
      </c>
      <c r="G225" s="168">
        <v>1</v>
      </c>
      <c r="H225" s="29" t="s">
        <v>519</v>
      </c>
      <c r="I225" s="29" t="s">
        <v>515</v>
      </c>
      <c r="J225" s="29" t="s">
        <v>887</v>
      </c>
    </row>
    <row r="226" ht="18.75" customHeight="1" spans="1:10">
      <c r="A226" s="167" t="s">
        <v>486</v>
      </c>
      <c r="B226" s="29" t="s">
        <v>885</v>
      </c>
      <c r="C226" s="29" t="s">
        <v>509</v>
      </c>
      <c r="D226" s="29" t="s">
        <v>534</v>
      </c>
      <c r="E226" s="29" t="s">
        <v>749</v>
      </c>
      <c r="F226" s="29" t="s">
        <v>512</v>
      </c>
      <c r="G226" s="168">
        <v>100</v>
      </c>
      <c r="H226" s="29" t="s">
        <v>519</v>
      </c>
      <c r="I226" s="29" t="s">
        <v>515</v>
      </c>
      <c r="J226" s="29" t="s">
        <v>890</v>
      </c>
    </row>
    <row r="227" ht="18.75" customHeight="1" spans="1:10">
      <c r="A227" s="167" t="s">
        <v>486</v>
      </c>
      <c r="B227" s="29" t="s">
        <v>885</v>
      </c>
      <c r="C227" s="29" t="s">
        <v>509</v>
      </c>
      <c r="D227" s="29" t="s">
        <v>538</v>
      </c>
      <c r="E227" s="29" t="s">
        <v>891</v>
      </c>
      <c r="F227" s="29" t="s">
        <v>512</v>
      </c>
      <c r="G227" s="168">
        <v>4</v>
      </c>
      <c r="H227" s="29" t="s">
        <v>519</v>
      </c>
      <c r="I227" s="29" t="s">
        <v>515</v>
      </c>
      <c r="J227" s="29" t="s">
        <v>890</v>
      </c>
    </row>
    <row r="228" ht="18.75" customHeight="1" spans="1:10">
      <c r="A228" s="167" t="s">
        <v>486</v>
      </c>
      <c r="B228" s="29" t="s">
        <v>885</v>
      </c>
      <c r="C228" s="29" t="s">
        <v>509</v>
      </c>
      <c r="D228" s="29" t="s">
        <v>516</v>
      </c>
      <c r="E228" s="29" t="s">
        <v>517</v>
      </c>
      <c r="F228" s="29" t="s">
        <v>512</v>
      </c>
      <c r="G228" s="168">
        <v>7390000</v>
      </c>
      <c r="H228" s="29" t="s">
        <v>519</v>
      </c>
      <c r="I228" s="29" t="s">
        <v>515</v>
      </c>
      <c r="J228" s="29" t="s">
        <v>892</v>
      </c>
    </row>
    <row r="229" ht="18.75" customHeight="1" spans="1:10">
      <c r="A229" s="167" t="s">
        <v>486</v>
      </c>
      <c r="B229" s="29" t="s">
        <v>885</v>
      </c>
      <c r="C229" s="29" t="s">
        <v>520</v>
      </c>
      <c r="D229" s="29" t="s">
        <v>540</v>
      </c>
      <c r="E229" s="29" t="s">
        <v>893</v>
      </c>
      <c r="F229" s="29" t="s">
        <v>512</v>
      </c>
      <c r="G229" s="29" t="s">
        <v>734</v>
      </c>
      <c r="H229" s="29" t="s">
        <v>519</v>
      </c>
      <c r="I229" s="29" t="s">
        <v>537</v>
      </c>
      <c r="J229" s="29" t="s">
        <v>894</v>
      </c>
    </row>
    <row r="230" ht="18.75" customHeight="1" spans="1:10">
      <c r="A230" s="167" t="s">
        <v>486</v>
      </c>
      <c r="B230" s="29" t="s">
        <v>885</v>
      </c>
      <c r="C230" s="29" t="s">
        <v>526</v>
      </c>
      <c r="D230" s="29" t="s">
        <v>527</v>
      </c>
      <c r="E230" s="29" t="s">
        <v>545</v>
      </c>
      <c r="F230" s="29" t="s">
        <v>523</v>
      </c>
      <c r="G230" s="168">
        <v>98</v>
      </c>
      <c r="H230" s="29" t="s">
        <v>519</v>
      </c>
      <c r="I230" s="29" t="s">
        <v>515</v>
      </c>
      <c r="J230" s="29" t="s">
        <v>890</v>
      </c>
    </row>
    <row r="231" ht="18.75" customHeight="1" spans="1:10">
      <c r="A231" s="167" t="s">
        <v>476</v>
      </c>
      <c r="B231" s="29" t="s">
        <v>895</v>
      </c>
      <c r="C231" s="29" t="s">
        <v>509</v>
      </c>
      <c r="D231" s="29" t="s">
        <v>510</v>
      </c>
      <c r="E231" s="29" t="s">
        <v>896</v>
      </c>
      <c r="F231" s="29" t="s">
        <v>512</v>
      </c>
      <c r="G231" s="168">
        <v>1534</v>
      </c>
      <c r="H231" s="29" t="s">
        <v>519</v>
      </c>
      <c r="I231" s="29" t="s">
        <v>515</v>
      </c>
      <c r="J231" s="29" t="s">
        <v>897</v>
      </c>
    </row>
    <row r="232" ht="18.75" customHeight="1" spans="1:10">
      <c r="A232" s="167" t="s">
        <v>476</v>
      </c>
      <c r="B232" s="29" t="s">
        <v>895</v>
      </c>
      <c r="C232" s="29" t="s">
        <v>509</v>
      </c>
      <c r="D232" s="29" t="s">
        <v>510</v>
      </c>
      <c r="E232" s="29" t="s">
        <v>898</v>
      </c>
      <c r="F232" s="29" t="s">
        <v>512</v>
      </c>
      <c r="G232" s="168">
        <v>1</v>
      </c>
      <c r="H232" s="29" t="s">
        <v>519</v>
      </c>
      <c r="I232" s="29" t="s">
        <v>515</v>
      </c>
      <c r="J232" s="29" t="s">
        <v>897</v>
      </c>
    </row>
    <row r="233" ht="18.75" customHeight="1" spans="1:10">
      <c r="A233" s="167" t="s">
        <v>476</v>
      </c>
      <c r="B233" s="29" t="s">
        <v>895</v>
      </c>
      <c r="C233" s="29" t="s">
        <v>509</v>
      </c>
      <c r="D233" s="29" t="s">
        <v>510</v>
      </c>
      <c r="E233" s="29" t="s">
        <v>899</v>
      </c>
      <c r="F233" s="29" t="s">
        <v>512</v>
      </c>
      <c r="G233" s="168">
        <v>1</v>
      </c>
      <c r="H233" s="29" t="s">
        <v>519</v>
      </c>
      <c r="I233" s="29" t="s">
        <v>515</v>
      </c>
      <c r="J233" s="29" t="s">
        <v>900</v>
      </c>
    </row>
    <row r="234" ht="18.75" customHeight="1" spans="1:10">
      <c r="A234" s="167" t="s">
        <v>476</v>
      </c>
      <c r="B234" s="29" t="s">
        <v>895</v>
      </c>
      <c r="C234" s="29" t="s">
        <v>509</v>
      </c>
      <c r="D234" s="29" t="s">
        <v>510</v>
      </c>
      <c r="E234" s="29" t="s">
        <v>901</v>
      </c>
      <c r="F234" s="29" t="s">
        <v>512</v>
      </c>
      <c r="G234" s="168">
        <v>12</v>
      </c>
      <c r="H234" s="29" t="s">
        <v>519</v>
      </c>
      <c r="I234" s="29" t="s">
        <v>515</v>
      </c>
      <c r="J234" s="29" t="s">
        <v>900</v>
      </c>
    </row>
    <row r="235" ht="18.75" customHeight="1" spans="1:10">
      <c r="A235" s="167" t="s">
        <v>476</v>
      </c>
      <c r="B235" s="29" t="s">
        <v>895</v>
      </c>
      <c r="C235" s="29" t="s">
        <v>509</v>
      </c>
      <c r="D235" s="29" t="s">
        <v>510</v>
      </c>
      <c r="E235" s="29" t="s">
        <v>902</v>
      </c>
      <c r="F235" s="29" t="s">
        <v>512</v>
      </c>
      <c r="G235" s="168">
        <v>12</v>
      </c>
      <c r="H235" s="29" t="s">
        <v>519</v>
      </c>
      <c r="I235" s="29" t="s">
        <v>515</v>
      </c>
      <c r="J235" s="29" t="s">
        <v>900</v>
      </c>
    </row>
    <row r="236" ht="18.75" customHeight="1" spans="1:10">
      <c r="A236" s="167" t="s">
        <v>476</v>
      </c>
      <c r="B236" s="29" t="s">
        <v>895</v>
      </c>
      <c r="C236" s="29" t="s">
        <v>509</v>
      </c>
      <c r="D236" s="29" t="s">
        <v>510</v>
      </c>
      <c r="E236" s="29" t="s">
        <v>903</v>
      </c>
      <c r="F236" s="29" t="s">
        <v>512</v>
      </c>
      <c r="G236" s="168">
        <v>8</v>
      </c>
      <c r="H236" s="29" t="s">
        <v>519</v>
      </c>
      <c r="I236" s="29" t="s">
        <v>515</v>
      </c>
      <c r="J236" s="29" t="s">
        <v>897</v>
      </c>
    </row>
    <row r="237" ht="18.75" customHeight="1" spans="1:10">
      <c r="A237" s="167" t="s">
        <v>476</v>
      </c>
      <c r="B237" s="29" t="s">
        <v>895</v>
      </c>
      <c r="C237" s="29" t="s">
        <v>509</v>
      </c>
      <c r="D237" s="29" t="s">
        <v>534</v>
      </c>
      <c r="E237" s="29" t="s">
        <v>904</v>
      </c>
      <c r="F237" s="29" t="s">
        <v>512</v>
      </c>
      <c r="G237" s="168">
        <v>100</v>
      </c>
      <c r="H237" s="29" t="s">
        <v>519</v>
      </c>
      <c r="I237" s="29" t="s">
        <v>537</v>
      </c>
      <c r="J237" s="29" t="s">
        <v>897</v>
      </c>
    </row>
    <row r="238" ht="18.75" customHeight="1" spans="1:10">
      <c r="A238" s="167" t="s">
        <v>476</v>
      </c>
      <c r="B238" s="29" t="s">
        <v>895</v>
      </c>
      <c r="C238" s="29" t="s">
        <v>509</v>
      </c>
      <c r="D238" s="29" t="s">
        <v>538</v>
      </c>
      <c r="E238" s="29" t="s">
        <v>905</v>
      </c>
      <c r="F238" s="29" t="s">
        <v>512</v>
      </c>
      <c r="G238" s="168">
        <v>100</v>
      </c>
      <c r="H238" s="29" t="s">
        <v>519</v>
      </c>
      <c r="I238" s="29" t="s">
        <v>537</v>
      </c>
      <c r="J238" s="29" t="s">
        <v>897</v>
      </c>
    </row>
    <row r="239" ht="18.75" customHeight="1" spans="1:10">
      <c r="A239" s="167" t="s">
        <v>476</v>
      </c>
      <c r="B239" s="29" t="s">
        <v>895</v>
      </c>
      <c r="C239" s="29" t="s">
        <v>509</v>
      </c>
      <c r="D239" s="29" t="s">
        <v>516</v>
      </c>
      <c r="E239" s="29" t="s">
        <v>517</v>
      </c>
      <c r="F239" s="29" t="s">
        <v>512</v>
      </c>
      <c r="G239" s="168">
        <v>900000</v>
      </c>
      <c r="H239" s="29" t="s">
        <v>519</v>
      </c>
      <c r="I239" s="29" t="s">
        <v>515</v>
      </c>
      <c r="J239" s="29" t="s">
        <v>897</v>
      </c>
    </row>
    <row r="240" ht="18.75" customHeight="1" spans="1:10">
      <c r="A240" s="167" t="s">
        <v>476</v>
      </c>
      <c r="B240" s="29" t="s">
        <v>895</v>
      </c>
      <c r="C240" s="29" t="s">
        <v>509</v>
      </c>
      <c r="D240" s="29" t="s">
        <v>516</v>
      </c>
      <c r="E240" s="29" t="s">
        <v>576</v>
      </c>
      <c r="F240" s="29" t="s">
        <v>512</v>
      </c>
      <c r="G240" s="29" t="s">
        <v>906</v>
      </c>
      <c r="H240" s="29" t="s">
        <v>519</v>
      </c>
      <c r="I240" s="29" t="s">
        <v>537</v>
      </c>
      <c r="J240" s="29" t="s">
        <v>900</v>
      </c>
    </row>
    <row r="241" ht="18.75" customHeight="1" spans="1:10">
      <c r="A241" s="167" t="s">
        <v>476</v>
      </c>
      <c r="B241" s="29" t="s">
        <v>895</v>
      </c>
      <c r="C241" s="29" t="s">
        <v>520</v>
      </c>
      <c r="D241" s="29" t="s">
        <v>540</v>
      </c>
      <c r="E241" s="29" t="s">
        <v>906</v>
      </c>
      <c r="F241" s="29" t="s">
        <v>512</v>
      </c>
      <c r="G241" s="168">
        <v>100</v>
      </c>
      <c r="H241" s="29" t="s">
        <v>519</v>
      </c>
      <c r="I241" s="29" t="s">
        <v>537</v>
      </c>
      <c r="J241" s="29" t="s">
        <v>900</v>
      </c>
    </row>
    <row r="242" ht="18.75" customHeight="1" spans="1:10">
      <c r="A242" s="167" t="s">
        <v>476</v>
      </c>
      <c r="B242" s="29" t="s">
        <v>895</v>
      </c>
      <c r="C242" s="29" t="s">
        <v>520</v>
      </c>
      <c r="D242" s="29" t="s">
        <v>551</v>
      </c>
      <c r="E242" s="29" t="s">
        <v>907</v>
      </c>
      <c r="F242" s="29" t="s">
        <v>512</v>
      </c>
      <c r="G242" s="168">
        <v>100</v>
      </c>
      <c r="H242" s="29" t="s">
        <v>519</v>
      </c>
      <c r="I242" s="29" t="s">
        <v>537</v>
      </c>
      <c r="J242" s="29" t="s">
        <v>900</v>
      </c>
    </row>
    <row r="243" ht="18.75" customHeight="1" spans="1:10">
      <c r="A243" s="167" t="s">
        <v>476</v>
      </c>
      <c r="B243" s="29" t="s">
        <v>895</v>
      </c>
      <c r="C243" s="29" t="s">
        <v>520</v>
      </c>
      <c r="D243" s="29" t="s">
        <v>521</v>
      </c>
      <c r="E243" s="29" t="s">
        <v>908</v>
      </c>
      <c r="F243" s="29" t="s">
        <v>523</v>
      </c>
      <c r="G243" s="29" t="s">
        <v>908</v>
      </c>
      <c r="H243" s="29" t="s">
        <v>519</v>
      </c>
      <c r="I243" s="29" t="s">
        <v>537</v>
      </c>
      <c r="J243" s="29" t="s">
        <v>909</v>
      </c>
    </row>
    <row r="244" ht="18.75" customHeight="1" spans="1:10">
      <c r="A244" s="167" t="s">
        <v>476</v>
      </c>
      <c r="B244" s="29" t="s">
        <v>895</v>
      </c>
      <c r="C244" s="29" t="s">
        <v>526</v>
      </c>
      <c r="D244" s="29" t="s">
        <v>527</v>
      </c>
      <c r="E244" s="29" t="s">
        <v>583</v>
      </c>
      <c r="F244" s="29" t="s">
        <v>512</v>
      </c>
      <c r="G244" s="168">
        <v>100</v>
      </c>
      <c r="H244" s="29" t="s">
        <v>519</v>
      </c>
      <c r="I244" s="29" t="s">
        <v>537</v>
      </c>
      <c r="J244" s="29" t="s">
        <v>900</v>
      </c>
    </row>
    <row r="245" ht="18.75" customHeight="1" spans="1:10">
      <c r="A245" s="167" t="s">
        <v>392</v>
      </c>
      <c r="B245" s="29" t="s">
        <v>910</v>
      </c>
      <c r="C245" s="29" t="s">
        <v>509</v>
      </c>
      <c r="D245" s="29" t="s">
        <v>510</v>
      </c>
      <c r="E245" s="29" t="s">
        <v>911</v>
      </c>
      <c r="F245" s="29" t="s">
        <v>512</v>
      </c>
      <c r="G245" s="168">
        <v>1</v>
      </c>
      <c r="H245" s="29" t="s">
        <v>519</v>
      </c>
      <c r="I245" s="29" t="s">
        <v>515</v>
      </c>
      <c r="J245" s="29" t="s">
        <v>912</v>
      </c>
    </row>
    <row r="246" ht="18.75" customHeight="1" spans="1:10">
      <c r="A246" s="167" t="s">
        <v>392</v>
      </c>
      <c r="B246" s="29" t="s">
        <v>910</v>
      </c>
      <c r="C246" s="29" t="s">
        <v>509</v>
      </c>
      <c r="D246" s="29" t="s">
        <v>510</v>
      </c>
      <c r="E246" s="29" t="s">
        <v>913</v>
      </c>
      <c r="F246" s="29" t="s">
        <v>512</v>
      </c>
      <c r="G246" s="168">
        <v>218000</v>
      </c>
      <c r="H246" s="29" t="s">
        <v>519</v>
      </c>
      <c r="I246" s="29" t="s">
        <v>515</v>
      </c>
      <c r="J246" s="29" t="s">
        <v>914</v>
      </c>
    </row>
    <row r="247" ht="18.75" customHeight="1" spans="1:10">
      <c r="A247" s="167" t="s">
        <v>392</v>
      </c>
      <c r="B247" s="29" t="s">
        <v>910</v>
      </c>
      <c r="C247" s="29" t="s">
        <v>509</v>
      </c>
      <c r="D247" s="29" t="s">
        <v>534</v>
      </c>
      <c r="E247" s="29" t="s">
        <v>915</v>
      </c>
      <c r="F247" s="29" t="s">
        <v>512</v>
      </c>
      <c r="G247" s="168">
        <v>100</v>
      </c>
      <c r="H247" s="29" t="s">
        <v>519</v>
      </c>
      <c r="I247" s="29" t="s">
        <v>537</v>
      </c>
      <c r="J247" s="29" t="s">
        <v>916</v>
      </c>
    </row>
    <row r="248" ht="18.75" customHeight="1" spans="1:10">
      <c r="A248" s="167" t="s">
        <v>392</v>
      </c>
      <c r="B248" s="29" t="s">
        <v>910</v>
      </c>
      <c r="C248" s="29" t="s">
        <v>509</v>
      </c>
      <c r="D248" s="29" t="s">
        <v>538</v>
      </c>
      <c r="E248" s="29" t="s">
        <v>917</v>
      </c>
      <c r="F248" s="29" t="s">
        <v>512</v>
      </c>
      <c r="G248" s="168">
        <v>100</v>
      </c>
      <c r="H248" s="29" t="s">
        <v>519</v>
      </c>
      <c r="I248" s="29" t="s">
        <v>537</v>
      </c>
      <c r="J248" s="29" t="s">
        <v>918</v>
      </c>
    </row>
    <row r="249" ht="18.75" customHeight="1" spans="1:10">
      <c r="A249" s="167" t="s">
        <v>392</v>
      </c>
      <c r="B249" s="29" t="s">
        <v>910</v>
      </c>
      <c r="C249" s="29" t="s">
        <v>509</v>
      </c>
      <c r="D249" s="29" t="s">
        <v>516</v>
      </c>
      <c r="E249" s="29" t="s">
        <v>517</v>
      </c>
      <c r="F249" s="29" t="s">
        <v>564</v>
      </c>
      <c r="G249" s="168">
        <v>218000</v>
      </c>
      <c r="H249" s="29" t="s">
        <v>519</v>
      </c>
      <c r="I249" s="29" t="s">
        <v>515</v>
      </c>
      <c r="J249" s="29" t="s">
        <v>565</v>
      </c>
    </row>
    <row r="250" ht="18.75" customHeight="1" spans="1:10">
      <c r="A250" s="167" t="s">
        <v>392</v>
      </c>
      <c r="B250" s="29" t="s">
        <v>910</v>
      </c>
      <c r="C250" s="29" t="s">
        <v>520</v>
      </c>
      <c r="D250" s="29" t="s">
        <v>540</v>
      </c>
      <c r="E250" s="29" t="s">
        <v>919</v>
      </c>
      <c r="F250" s="29" t="s">
        <v>523</v>
      </c>
      <c r="G250" s="168">
        <v>95</v>
      </c>
      <c r="H250" s="29" t="s">
        <v>519</v>
      </c>
      <c r="I250" s="29" t="s">
        <v>537</v>
      </c>
      <c r="J250" s="29" t="s">
        <v>919</v>
      </c>
    </row>
    <row r="251" ht="18.75" customHeight="1" spans="1:10">
      <c r="A251" s="167" t="s">
        <v>392</v>
      </c>
      <c r="B251" s="29" t="s">
        <v>910</v>
      </c>
      <c r="C251" s="29" t="s">
        <v>526</v>
      </c>
      <c r="D251" s="29" t="s">
        <v>527</v>
      </c>
      <c r="E251" s="29" t="s">
        <v>777</v>
      </c>
      <c r="F251" s="29" t="s">
        <v>523</v>
      </c>
      <c r="G251" s="168">
        <v>98</v>
      </c>
      <c r="H251" s="29" t="s">
        <v>519</v>
      </c>
      <c r="I251" s="29" t="s">
        <v>537</v>
      </c>
      <c r="J251" s="29" t="s">
        <v>638</v>
      </c>
    </row>
    <row r="252" ht="18.75" customHeight="1" spans="1:10">
      <c r="A252" s="167" t="s">
        <v>368</v>
      </c>
      <c r="B252" s="29" t="s">
        <v>920</v>
      </c>
      <c r="C252" s="29" t="s">
        <v>509</v>
      </c>
      <c r="D252" s="29" t="s">
        <v>510</v>
      </c>
      <c r="E252" s="29" t="s">
        <v>921</v>
      </c>
      <c r="F252" s="29" t="s">
        <v>512</v>
      </c>
      <c r="G252" s="168">
        <v>100</v>
      </c>
      <c r="H252" s="29" t="s">
        <v>519</v>
      </c>
      <c r="I252" s="29" t="s">
        <v>537</v>
      </c>
      <c r="J252" s="29" t="s">
        <v>922</v>
      </c>
    </row>
    <row r="253" ht="18.75" customHeight="1" spans="1:10">
      <c r="A253" s="167" t="s">
        <v>368</v>
      </c>
      <c r="B253" s="29" t="s">
        <v>920</v>
      </c>
      <c r="C253" s="29" t="s">
        <v>509</v>
      </c>
      <c r="D253" s="29" t="s">
        <v>534</v>
      </c>
      <c r="E253" s="29" t="s">
        <v>923</v>
      </c>
      <c r="F253" s="29" t="s">
        <v>512</v>
      </c>
      <c r="G253" s="168">
        <v>100</v>
      </c>
      <c r="H253" s="29" t="s">
        <v>519</v>
      </c>
      <c r="I253" s="29" t="s">
        <v>537</v>
      </c>
      <c r="J253" s="29" t="s">
        <v>922</v>
      </c>
    </row>
    <row r="254" ht="18.75" customHeight="1" spans="1:10">
      <c r="A254" s="167" t="s">
        <v>368</v>
      </c>
      <c r="B254" s="29" t="s">
        <v>920</v>
      </c>
      <c r="C254" s="29" t="s">
        <v>509</v>
      </c>
      <c r="D254" s="29" t="s">
        <v>538</v>
      </c>
      <c r="E254" s="29" t="s">
        <v>924</v>
      </c>
      <c r="F254" s="29" t="s">
        <v>512</v>
      </c>
      <c r="G254" s="168">
        <v>100</v>
      </c>
      <c r="H254" s="29" t="s">
        <v>519</v>
      </c>
      <c r="I254" s="29" t="s">
        <v>537</v>
      </c>
      <c r="J254" s="29" t="s">
        <v>922</v>
      </c>
    </row>
    <row r="255" ht="18.75" customHeight="1" spans="1:10">
      <c r="A255" s="167" t="s">
        <v>368</v>
      </c>
      <c r="B255" s="29" t="s">
        <v>920</v>
      </c>
      <c r="C255" s="29" t="s">
        <v>509</v>
      </c>
      <c r="D255" s="29" t="s">
        <v>516</v>
      </c>
      <c r="E255" s="29" t="s">
        <v>517</v>
      </c>
      <c r="F255" s="29" t="s">
        <v>512</v>
      </c>
      <c r="G255" s="168">
        <v>700000</v>
      </c>
      <c r="H255" s="29" t="s">
        <v>519</v>
      </c>
      <c r="I255" s="29" t="s">
        <v>515</v>
      </c>
      <c r="J255" s="29" t="s">
        <v>922</v>
      </c>
    </row>
    <row r="256" ht="18.75" customHeight="1" spans="1:10">
      <c r="A256" s="167" t="s">
        <v>368</v>
      </c>
      <c r="B256" s="29" t="s">
        <v>920</v>
      </c>
      <c r="C256" s="29" t="s">
        <v>520</v>
      </c>
      <c r="D256" s="29" t="s">
        <v>540</v>
      </c>
      <c r="E256" s="29" t="s">
        <v>925</v>
      </c>
      <c r="F256" s="29" t="s">
        <v>512</v>
      </c>
      <c r="G256" s="29" t="s">
        <v>925</v>
      </c>
      <c r="H256" s="29" t="s">
        <v>519</v>
      </c>
      <c r="I256" s="29" t="s">
        <v>537</v>
      </c>
      <c r="J256" s="29" t="s">
        <v>922</v>
      </c>
    </row>
    <row r="257" ht="18.75" customHeight="1" spans="1:10">
      <c r="A257" s="167" t="s">
        <v>368</v>
      </c>
      <c r="B257" s="29" t="s">
        <v>920</v>
      </c>
      <c r="C257" s="29" t="s">
        <v>526</v>
      </c>
      <c r="D257" s="29" t="s">
        <v>527</v>
      </c>
      <c r="E257" s="29" t="s">
        <v>545</v>
      </c>
      <c r="F257" s="29" t="s">
        <v>523</v>
      </c>
      <c r="G257" s="168">
        <v>95</v>
      </c>
      <c r="H257" s="29" t="s">
        <v>519</v>
      </c>
      <c r="I257" s="29" t="s">
        <v>537</v>
      </c>
      <c r="J257" s="29" t="s">
        <v>922</v>
      </c>
    </row>
    <row r="258" ht="18.75" customHeight="1" spans="1:10">
      <c r="A258" s="167" t="s">
        <v>480</v>
      </c>
      <c r="B258" s="29" t="s">
        <v>926</v>
      </c>
      <c r="C258" s="29" t="s">
        <v>509</v>
      </c>
      <c r="D258" s="29" t="s">
        <v>510</v>
      </c>
      <c r="E258" s="29" t="s">
        <v>927</v>
      </c>
      <c r="F258" s="29" t="s">
        <v>512</v>
      </c>
      <c r="G258" s="168">
        <v>12</v>
      </c>
      <c r="H258" s="29" t="s">
        <v>519</v>
      </c>
      <c r="I258" s="29" t="s">
        <v>515</v>
      </c>
      <c r="J258" s="29" t="s">
        <v>928</v>
      </c>
    </row>
    <row r="259" ht="18.75" customHeight="1" spans="1:10">
      <c r="A259" s="167" t="s">
        <v>480</v>
      </c>
      <c r="B259" s="29" t="s">
        <v>926</v>
      </c>
      <c r="C259" s="29" t="s">
        <v>509</v>
      </c>
      <c r="D259" s="29" t="s">
        <v>534</v>
      </c>
      <c r="E259" s="29" t="s">
        <v>929</v>
      </c>
      <c r="F259" s="29" t="s">
        <v>523</v>
      </c>
      <c r="G259" s="168">
        <v>100</v>
      </c>
      <c r="H259" s="29" t="s">
        <v>519</v>
      </c>
      <c r="I259" s="29" t="s">
        <v>515</v>
      </c>
      <c r="J259" s="29" t="s">
        <v>928</v>
      </c>
    </row>
    <row r="260" ht="18.75" customHeight="1" spans="1:10">
      <c r="A260" s="167" t="s">
        <v>480</v>
      </c>
      <c r="B260" s="29" t="s">
        <v>926</v>
      </c>
      <c r="C260" s="29" t="s">
        <v>509</v>
      </c>
      <c r="D260" s="29" t="s">
        <v>516</v>
      </c>
      <c r="E260" s="29" t="s">
        <v>517</v>
      </c>
      <c r="F260" s="29" t="s">
        <v>512</v>
      </c>
      <c r="G260" s="168">
        <v>900000</v>
      </c>
      <c r="H260" s="29" t="s">
        <v>519</v>
      </c>
      <c r="I260" s="29" t="s">
        <v>515</v>
      </c>
      <c r="J260" s="29" t="s">
        <v>928</v>
      </c>
    </row>
    <row r="261" ht="18.75" customHeight="1" spans="1:10">
      <c r="A261" s="167" t="s">
        <v>480</v>
      </c>
      <c r="B261" s="29" t="s">
        <v>926</v>
      </c>
      <c r="C261" s="29" t="s">
        <v>520</v>
      </c>
      <c r="D261" s="29" t="s">
        <v>521</v>
      </c>
      <c r="E261" s="29" t="s">
        <v>930</v>
      </c>
      <c r="F261" s="29" t="s">
        <v>512</v>
      </c>
      <c r="G261" s="29" t="s">
        <v>931</v>
      </c>
      <c r="H261" s="29" t="s">
        <v>519</v>
      </c>
      <c r="I261" s="29" t="s">
        <v>537</v>
      </c>
      <c r="J261" s="29" t="s">
        <v>928</v>
      </c>
    </row>
    <row r="262" ht="18.75" customHeight="1" spans="1:10">
      <c r="A262" s="167" t="s">
        <v>480</v>
      </c>
      <c r="B262" s="29" t="s">
        <v>926</v>
      </c>
      <c r="C262" s="29" t="s">
        <v>526</v>
      </c>
      <c r="D262" s="29" t="s">
        <v>527</v>
      </c>
      <c r="E262" s="29" t="s">
        <v>932</v>
      </c>
      <c r="F262" s="29" t="s">
        <v>523</v>
      </c>
      <c r="G262" s="168">
        <v>98</v>
      </c>
      <c r="H262" s="29" t="s">
        <v>519</v>
      </c>
      <c r="I262" s="29" t="s">
        <v>515</v>
      </c>
      <c r="J262" s="29" t="s">
        <v>928</v>
      </c>
    </row>
    <row r="263" ht="18.75" customHeight="1" spans="1:10">
      <c r="A263" s="167" t="s">
        <v>468</v>
      </c>
      <c r="B263" s="29" t="s">
        <v>933</v>
      </c>
      <c r="C263" s="29" t="s">
        <v>509</v>
      </c>
      <c r="D263" s="29" t="s">
        <v>510</v>
      </c>
      <c r="E263" s="29" t="s">
        <v>934</v>
      </c>
      <c r="F263" s="29" t="s">
        <v>512</v>
      </c>
      <c r="G263" s="168">
        <v>4</v>
      </c>
      <c r="H263" s="29" t="s">
        <v>519</v>
      </c>
      <c r="I263" s="29" t="s">
        <v>515</v>
      </c>
      <c r="J263" s="29" t="s">
        <v>935</v>
      </c>
    </row>
    <row r="264" ht="18.75" customHeight="1" spans="1:10">
      <c r="A264" s="167" t="s">
        <v>468</v>
      </c>
      <c r="B264" s="29" t="s">
        <v>933</v>
      </c>
      <c r="C264" s="29" t="s">
        <v>509</v>
      </c>
      <c r="D264" s="29" t="s">
        <v>534</v>
      </c>
      <c r="E264" s="29" t="s">
        <v>936</v>
      </c>
      <c r="F264" s="29" t="s">
        <v>512</v>
      </c>
      <c r="G264" s="29" t="s">
        <v>936</v>
      </c>
      <c r="H264" s="29" t="s">
        <v>519</v>
      </c>
      <c r="I264" s="29" t="s">
        <v>537</v>
      </c>
      <c r="J264" s="29" t="s">
        <v>935</v>
      </c>
    </row>
    <row r="265" ht="18.75" customHeight="1" spans="1:10">
      <c r="A265" s="167" t="s">
        <v>468</v>
      </c>
      <c r="B265" s="29" t="s">
        <v>933</v>
      </c>
      <c r="C265" s="29" t="s">
        <v>509</v>
      </c>
      <c r="D265" s="29" t="s">
        <v>538</v>
      </c>
      <c r="E265" s="29" t="s">
        <v>937</v>
      </c>
      <c r="F265" s="29" t="s">
        <v>512</v>
      </c>
      <c r="G265" s="168">
        <v>2024</v>
      </c>
      <c r="H265" s="29" t="s">
        <v>519</v>
      </c>
      <c r="I265" s="29" t="s">
        <v>515</v>
      </c>
      <c r="J265" s="29" t="s">
        <v>935</v>
      </c>
    </row>
    <row r="266" ht="18.75" customHeight="1" spans="1:10">
      <c r="A266" s="167" t="s">
        <v>468</v>
      </c>
      <c r="B266" s="29" t="s">
        <v>933</v>
      </c>
      <c r="C266" s="29" t="s">
        <v>509</v>
      </c>
      <c r="D266" s="29" t="s">
        <v>516</v>
      </c>
      <c r="E266" s="29" t="s">
        <v>517</v>
      </c>
      <c r="F266" s="29" t="s">
        <v>512</v>
      </c>
      <c r="G266" s="168">
        <v>1611325.84</v>
      </c>
      <c r="H266" s="29" t="s">
        <v>519</v>
      </c>
      <c r="I266" s="29" t="s">
        <v>515</v>
      </c>
      <c r="J266" s="29" t="s">
        <v>935</v>
      </c>
    </row>
    <row r="267" ht="18.75" customHeight="1" spans="1:10">
      <c r="A267" s="167" t="s">
        <v>468</v>
      </c>
      <c r="B267" s="29" t="s">
        <v>933</v>
      </c>
      <c r="C267" s="29" t="s">
        <v>509</v>
      </c>
      <c r="D267" s="29" t="s">
        <v>516</v>
      </c>
      <c r="E267" s="29" t="s">
        <v>576</v>
      </c>
      <c r="F267" s="29" t="s">
        <v>512</v>
      </c>
      <c r="G267" s="29" t="s">
        <v>938</v>
      </c>
      <c r="H267" s="29" t="s">
        <v>519</v>
      </c>
      <c r="I267" s="29" t="s">
        <v>537</v>
      </c>
      <c r="J267" s="29" t="s">
        <v>935</v>
      </c>
    </row>
    <row r="268" ht="18.75" customHeight="1" spans="1:10">
      <c r="A268" s="167" t="s">
        <v>468</v>
      </c>
      <c r="B268" s="29" t="s">
        <v>933</v>
      </c>
      <c r="C268" s="29" t="s">
        <v>509</v>
      </c>
      <c r="D268" s="29" t="s">
        <v>516</v>
      </c>
      <c r="E268" s="29" t="s">
        <v>578</v>
      </c>
      <c r="F268" s="29" t="s">
        <v>512</v>
      </c>
      <c r="G268" s="29" t="s">
        <v>939</v>
      </c>
      <c r="H268" s="29" t="s">
        <v>519</v>
      </c>
      <c r="I268" s="29" t="s">
        <v>537</v>
      </c>
      <c r="J268" s="29" t="s">
        <v>935</v>
      </c>
    </row>
    <row r="269" ht="18.75" customHeight="1" spans="1:10">
      <c r="A269" s="167" t="s">
        <v>468</v>
      </c>
      <c r="B269" s="29" t="s">
        <v>933</v>
      </c>
      <c r="C269" s="29" t="s">
        <v>520</v>
      </c>
      <c r="D269" s="29" t="s">
        <v>580</v>
      </c>
      <c r="E269" s="29" t="s">
        <v>581</v>
      </c>
      <c r="F269" s="29" t="s">
        <v>512</v>
      </c>
      <c r="G269" s="29" t="s">
        <v>581</v>
      </c>
      <c r="H269" s="29" t="s">
        <v>519</v>
      </c>
      <c r="I269" s="29" t="s">
        <v>537</v>
      </c>
      <c r="J269" s="29" t="s">
        <v>935</v>
      </c>
    </row>
    <row r="270" ht="18.75" customHeight="1" spans="1:10">
      <c r="A270" s="167" t="s">
        <v>468</v>
      </c>
      <c r="B270" s="29" t="s">
        <v>933</v>
      </c>
      <c r="C270" s="29" t="s">
        <v>520</v>
      </c>
      <c r="D270" s="29" t="s">
        <v>540</v>
      </c>
      <c r="E270" s="29" t="s">
        <v>940</v>
      </c>
      <c r="F270" s="29" t="s">
        <v>512</v>
      </c>
      <c r="G270" s="29" t="s">
        <v>940</v>
      </c>
      <c r="H270" s="29" t="s">
        <v>519</v>
      </c>
      <c r="I270" s="29" t="s">
        <v>537</v>
      </c>
      <c r="J270" s="29" t="s">
        <v>935</v>
      </c>
    </row>
    <row r="271" ht="18.75" customHeight="1" spans="1:10">
      <c r="A271" s="167" t="s">
        <v>468</v>
      </c>
      <c r="B271" s="29" t="s">
        <v>933</v>
      </c>
      <c r="C271" s="29" t="s">
        <v>520</v>
      </c>
      <c r="D271" s="29" t="s">
        <v>551</v>
      </c>
      <c r="E271" s="29" t="s">
        <v>941</v>
      </c>
      <c r="F271" s="29" t="s">
        <v>512</v>
      </c>
      <c r="G271" s="29" t="s">
        <v>941</v>
      </c>
      <c r="H271" s="29" t="s">
        <v>519</v>
      </c>
      <c r="I271" s="29" t="s">
        <v>537</v>
      </c>
      <c r="J271" s="29" t="s">
        <v>935</v>
      </c>
    </row>
    <row r="272" ht="18.75" customHeight="1" spans="1:10">
      <c r="A272" s="167" t="s">
        <v>468</v>
      </c>
      <c r="B272" s="29" t="s">
        <v>933</v>
      </c>
      <c r="C272" s="29" t="s">
        <v>520</v>
      </c>
      <c r="D272" s="29" t="s">
        <v>521</v>
      </c>
      <c r="E272" s="29" t="s">
        <v>942</v>
      </c>
      <c r="F272" s="29" t="s">
        <v>512</v>
      </c>
      <c r="G272" s="29" t="s">
        <v>942</v>
      </c>
      <c r="H272" s="29" t="s">
        <v>519</v>
      </c>
      <c r="I272" s="29" t="s">
        <v>537</v>
      </c>
      <c r="J272" s="29" t="s">
        <v>935</v>
      </c>
    </row>
    <row r="273" ht="18.75" customHeight="1" spans="1:10">
      <c r="A273" s="167" t="s">
        <v>468</v>
      </c>
      <c r="B273" s="29" t="s">
        <v>933</v>
      </c>
      <c r="C273" s="29" t="s">
        <v>526</v>
      </c>
      <c r="D273" s="29" t="s">
        <v>527</v>
      </c>
      <c r="E273" s="29" t="s">
        <v>583</v>
      </c>
      <c r="F273" s="29" t="s">
        <v>523</v>
      </c>
      <c r="G273" s="168">
        <v>100</v>
      </c>
      <c r="H273" s="29" t="s">
        <v>519</v>
      </c>
      <c r="I273" s="29" t="s">
        <v>515</v>
      </c>
      <c r="J273" s="29" t="s">
        <v>935</v>
      </c>
    </row>
    <row r="274" ht="18.75" customHeight="1" spans="1:10">
      <c r="A274" s="167" t="s">
        <v>404</v>
      </c>
      <c r="B274" s="29" t="s">
        <v>943</v>
      </c>
      <c r="C274" s="29" t="s">
        <v>509</v>
      </c>
      <c r="D274" s="29" t="s">
        <v>510</v>
      </c>
      <c r="E274" s="29" t="s">
        <v>944</v>
      </c>
      <c r="F274" s="29" t="s">
        <v>523</v>
      </c>
      <c r="G274" s="168">
        <v>35</v>
      </c>
      <c r="H274" s="29" t="s">
        <v>519</v>
      </c>
      <c r="I274" s="29" t="s">
        <v>515</v>
      </c>
      <c r="J274" s="29" t="s">
        <v>944</v>
      </c>
    </row>
    <row r="275" ht="18.75" customHeight="1" spans="1:10">
      <c r="A275" s="167" t="s">
        <v>404</v>
      </c>
      <c r="B275" s="29" t="s">
        <v>943</v>
      </c>
      <c r="C275" s="29" t="s">
        <v>509</v>
      </c>
      <c r="D275" s="29" t="s">
        <v>510</v>
      </c>
      <c r="E275" s="29" t="s">
        <v>945</v>
      </c>
      <c r="F275" s="29" t="s">
        <v>523</v>
      </c>
      <c r="G275" s="168">
        <v>1225</v>
      </c>
      <c r="H275" s="29" t="s">
        <v>519</v>
      </c>
      <c r="I275" s="29" t="s">
        <v>515</v>
      </c>
      <c r="J275" s="29" t="s">
        <v>945</v>
      </c>
    </row>
    <row r="276" ht="18.75" customHeight="1" spans="1:10">
      <c r="A276" s="167" t="s">
        <v>404</v>
      </c>
      <c r="B276" s="29" t="s">
        <v>943</v>
      </c>
      <c r="C276" s="29" t="s">
        <v>509</v>
      </c>
      <c r="D276" s="29" t="s">
        <v>510</v>
      </c>
      <c r="E276" s="29" t="s">
        <v>946</v>
      </c>
      <c r="F276" s="29" t="s">
        <v>523</v>
      </c>
      <c r="G276" s="168">
        <v>1225</v>
      </c>
      <c r="H276" s="29" t="s">
        <v>519</v>
      </c>
      <c r="I276" s="29" t="s">
        <v>515</v>
      </c>
      <c r="J276" s="29" t="s">
        <v>946</v>
      </c>
    </row>
    <row r="277" ht="18.75" customHeight="1" spans="1:10">
      <c r="A277" s="167" t="s">
        <v>404</v>
      </c>
      <c r="B277" s="29" t="s">
        <v>943</v>
      </c>
      <c r="C277" s="29" t="s">
        <v>509</v>
      </c>
      <c r="D277" s="29" t="s">
        <v>534</v>
      </c>
      <c r="E277" s="29" t="s">
        <v>947</v>
      </c>
      <c r="F277" s="29" t="s">
        <v>512</v>
      </c>
      <c r="G277" s="168">
        <v>98</v>
      </c>
      <c r="H277" s="29" t="s">
        <v>519</v>
      </c>
      <c r="I277" s="29" t="s">
        <v>537</v>
      </c>
      <c r="J277" s="29" t="s">
        <v>948</v>
      </c>
    </row>
    <row r="278" ht="18.75" customHeight="1" spans="1:10">
      <c r="A278" s="167" t="s">
        <v>404</v>
      </c>
      <c r="B278" s="29" t="s">
        <v>943</v>
      </c>
      <c r="C278" s="29" t="s">
        <v>509</v>
      </c>
      <c r="D278" s="29" t="s">
        <v>538</v>
      </c>
      <c r="E278" s="29" t="s">
        <v>560</v>
      </c>
      <c r="F278" s="29" t="s">
        <v>512</v>
      </c>
      <c r="G278" s="168">
        <v>1</v>
      </c>
      <c r="H278" s="29" t="s">
        <v>519</v>
      </c>
      <c r="I278" s="29" t="s">
        <v>515</v>
      </c>
      <c r="J278" s="29" t="s">
        <v>560</v>
      </c>
    </row>
    <row r="279" ht="18.75" customHeight="1" spans="1:10">
      <c r="A279" s="167" t="s">
        <v>404</v>
      </c>
      <c r="B279" s="29" t="s">
        <v>943</v>
      </c>
      <c r="C279" s="29" t="s">
        <v>509</v>
      </c>
      <c r="D279" s="29" t="s">
        <v>516</v>
      </c>
      <c r="E279" s="29" t="s">
        <v>517</v>
      </c>
      <c r="F279" s="29" t="s">
        <v>564</v>
      </c>
      <c r="G279" s="168">
        <v>20000</v>
      </c>
      <c r="H279" s="29" t="s">
        <v>519</v>
      </c>
      <c r="I279" s="29" t="s">
        <v>515</v>
      </c>
      <c r="J279" s="29" t="s">
        <v>565</v>
      </c>
    </row>
    <row r="280" ht="18.75" customHeight="1" spans="1:10">
      <c r="A280" s="167" t="s">
        <v>404</v>
      </c>
      <c r="B280" s="29" t="s">
        <v>943</v>
      </c>
      <c r="C280" s="29" t="s">
        <v>520</v>
      </c>
      <c r="D280" s="29" t="s">
        <v>540</v>
      </c>
      <c r="E280" s="29" t="s">
        <v>949</v>
      </c>
      <c r="F280" s="29" t="s">
        <v>512</v>
      </c>
      <c r="G280" s="168">
        <v>98</v>
      </c>
      <c r="H280" s="29" t="s">
        <v>519</v>
      </c>
      <c r="I280" s="29" t="s">
        <v>537</v>
      </c>
      <c r="J280" s="29" t="s">
        <v>949</v>
      </c>
    </row>
    <row r="281" ht="18.75" customHeight="1" spans="1:10">
      <c r="A281" s="167" t="s">
        <v>404</v>
      </c>
      <c r="B281" s="29" t="s">
        <v>943</v>
      </c>
      <c r="C281" s="29" t="s">
        <v>526</v>
      </c>
      <c r="D281" s="29" t="s">
        <v>527</v>
      </c>
      <c r="E281" s="29" t="s">
        <v>950</v>
      </c>
      <c r="F281" s="29" t="s">
        <v>523</v>
      </c>
      <c r="G281" s="168">
        <v>98</v>
      </c>
      <c r="H281" s="29" t="s">
        <v>519</v>
      </c>
      <c r="I281" s="29" t="s">
        <v>537</v>
      </c>
      <c r="J281" s="29" t="s">
        <v>950</v>
      </c>
    </row>
    <row r="282" ht="18.75" customHeight="1" spans="1:10">
      <c r="A282" s="167" t="s">
        <v>418</v>
      </c>
      <c r="B282" s="29" t="s">
        <v>951</v>
      </c>
      <c r="C282" s="29" t="s">
        <v>509</v>
      </c>
      <c r="D282" s="29" t="s">
        <v>510</v>
      </c>
      <c r="E282" s="29" t="s">
        <v>952</v>
      </c>
      <c r="F282" s="29" t="s">
        <v>512</v>
      </c>
      <c r="G282" s="168">
        <v>5</v>
      </c>
      <c r="H282" s="29" t="s">
        <v>519</v>
      </c>
      <c r="I282" s="29" t="s">
        <v>515</v>
      </c>
      <c r="J282" s="29" t="s">
        <v>953</v>
      </c>
    </row>
    <row r="283" ht="18.75" customHeight="1" spans="1:10">
      <c r="A283" s="167" t="s">
        <v>418</v>
      </c>
      <c r="B283" s="29" t="s">
        <v>951</v>
      </c>
      <c r="C283" s="29" t="s">
        <v>509</v>
      </c>
      <c r="D283" s="29" t="s">
        <v>534</v>
      </c>
      <c r="E283" s="29" t="s">
        <v>954</v>
      </c>
      <c r="F283" s="29" t="s">
        <v>512</v>
      </c>
      <c r="G283" s="168">
        <v>100</v>
      </c>
      <c r="H283" s="29" t="s">
        <v>519</v>
      </c>
      <c r="I283" s="29" t="s">
        <v>537</v>
      </c>
      <c r="J283" s="29" t="s">
        <v>955</v>
      </c>
    </row>
    <row r="284" ht="18.75" customHeight="1" spans="1:10">
      <c r="A284" s="167" t="s">
        <v>418</v>
      </c>
      <c r="B284" s="29" t="s">
        <v>951</v>
      </c>
      <c r="C284" s="29" t="s">
        <v>509</v>
      </c>
      <c r="D284" s="29" t="s">
        <v>538</v>
      </c>
      <c r="E284" s="29" t="s">
        <v>956</v>
      </c>
      <c r="F284" s="29" t="s">
        <v>512</v>
      </c>
      <c r="G284" s="168">
        <v>100</v>
      </c>
      <c r="H284" s="29" t="s">
        <v>519</v>
      </c>
      <c r="I284" s="29" t="s">
        <v>537</v>
      </c>
      <c r="J284" s="29" t="s">
        <v>957</v>
      </c>
    </row>
    <row r="285" ht="18.75" customHeight="1" spans="1:10">
      <c r="A285" s="167" t="s">
        <v>418</v>
      </c>
      <c r="B285" s="29" t="s">
        <v>951</v>
      </c>
      <c r="C285" s="29" t="s">
        <v>509</v>
      </c>
      <c r="D285" s="29" t="s">
        <v>516</v>
      </c>
      <c r="E285" s="29" t="s">
        <v>517</v>
      </c>
      <c r="F285" s="29" t="s">
        <v>512</v>
      </c>
      <c r="G285" s="168">
        <v>20000</v>
      </c>
      <c r="H285" s="29" t="s">
        <v>519</v>
      </c>
      <c r="I285" s="29" t="s">
        <v>515</v>
      </c>
      <c r="J285" s="29" t="s">
        <v>958</v>
      </c>
    </row>
    <row r="286" ht="18.75" customHeight="1" spans="1:10">
      <c r="A286" s="167" t="s">
        <v>418</v>
      </c>
      <c r="B286" s="29" t="s">
        <v>951</v>
      </c>
      <c r="C286" s="29" t="s">
        <v>520</v>
      </c>
      <c r="D286" s="29" t="s">
        <v>540</v>
      </c>
      <c r="E286" s="29" t="s">
        <v>959</v>
      </c>
      <c r="F286" s="29" t="s">
        <v>523</v>
      </c>
      <c r="G286" s="168">
        <v>95</v>
      </c>
      <c r="H286" s="29" t="s">
        <v>519</v>
      </c>
      <c r="I286" s="29" t="s">
        <v>537</v>
      </c>
      <c r="J286" s="29" t="s">
        <v>960</v>
      </c>
    </row>
    <row r="287" ht="18.75" customHeight="1" spans="1:10">
      <c r="A287" s="167" t="s">
        <v>418</v>
      </c>
      <c r="B287" s="29" t="s">
        <v>951</v>
      </c>
      <c r="C287" s="29" t="s">
        <v>520</v>
      </c>
      <c r="D287" s="29" t="s">
        <v>551</v>
      </c>
      <c r="E287" s="29" t="s">
        <v>961</v>
      </c>
      <c r="F287" s="29" t="s">
        <v>523</v>
      </c>
      <c r="G287" s="168">
        <v>95</v>
      </c>
      <c r="H287" s="29" t="s">
        <v>519</v>
      </c>
      <c r="I287" s="29" t="s">
        <v>537</v>
      </c>
      <c r="J287" s="29" t="s">
        <v>962</v>
      </c>
    </row>
    <row r="288" ht="18.75" customHeight="1" spans="1:10">
      <c r="A288" s="167" t="s">
        <v>418</v>
      </c>
      <c r="B288" s="29" t="s">
        <v>951</v>
      </c>
      <c r="C288" s="29" t="s">
        <v>520</v>
      </c>
      <c r="D288" s="29" t="s">
        <v>521</v>
      </c>
      <c r="E288" s="29" t="s">
        <v>963</v>
      </c>
      <c r="F288" s="29" t="s">
        <v>523</v>
      </c>
      <c r="G288" s="168">
        <v>95</v>
      </c>
      <c r="H288" s="29" t="s">
        <v>519</v>
      </c>
      <c r="I288" s="29" t="s">
        <v>537</v>
      </c>
      <c r="J288" s="29" t="s">
        <v>964</v>
      </c>
    </row>
    <row r="289" ht="18.75" customHeight="1" spans="1:10">
      <c r="A289" s="167" t="s">
        <v>418</v>
      </c>
      <c r="B289" s="29" t="s">
        <v>951</v>
      </c>
      <c r="C289" s="29" t="s">
        <v>526</v>
      </c>
      <c r="D289" s="29" t="s">
        <v>527</v>
      </c>
      <c r="E289" s="29" t="s">
        <v>965</v>
      </c>
      <c r="F289" s="29" t="s">
        <v>523</v>
      </c>
      <c r="G289" s="168">
        <v>95</v>
      </c>
      <c r="H289" s="29" t="s">
        <v>519</v>
      </c>
      <c r="I289" s="29" t="s">
        <v>515</v>
      </c>
      <c r="J289" s="29" t="s">
        <v>583</v>
      </c>
    </row>
    <row r="290" ht="18.75" customHeight="1" spans="1:10">
      <c r="A290" s="167" t="s">
        <v>394</v>
      </c>
      <c r="B290" s="29" t="s">
        <v>966</v>
      </c>
      <c r="C290" s="29" t="s">
        <v>509</v>
      </c>
      <c r="D290" s="29" t="s">
        <v>510</v>
      </c>
      <c r="E290" s="29" t="s">
        <v>967</v>
      </c>
      <c r="F290" s="29" t="s">
        <v>512</v>
      </c>
      <c r="G290" s="168">
        <v>1</v>
      </c>
      <c r="H290" s="29" t="s">
        <v>519</v>
      </c>
      <c r="I290" s="29" t="s">
        <v>515</v>
      </c>
      <c r="J290" s="29" t="s">
        <v>968</v>
      </c>
    </row>
    <row r="291" ht="18.75" customHeight="1" spans="1:10">
      <c r="A291" s="167" t="s">
        <v>394</v>
      </c>
      <c r="B291" s="29" t="s">
        <v>966</v>
      </c>
      <c r="C291" s="29" t="s">
        <v>509</v>
      </c>
      <c r="D291" s="29" t="s">
        <v>510</v>
      </c>
      <c r="E291" s="29" t="s">
        <v>969</v>
      </c>
      <c r="F291" s="29" t="s">
        <v>512</v>
      </c>
      <c r="G291" s="168">
        <v>279000</v>
      </c>
      <c r="H291" s="29" t="s">
        <v>519</v>
      </c>
      <c r="I291" s="29" t="s">
        <v>515</v>
      </c>
      <c r="J291" s="29" t="s">
        <v>970</v>
      </c>
    </row>
    <row r="292" ht="18.75" customHeight="1" spans="1:10">
      <c r="A292" s="167" t="s">
        <v>394</v>
      </c>
      <c r="B292" s="29" t="s">
        <v>966</v>
      </c>
      <c r="C292" s="29" t="s">
        <v>509</v>
      </c>
      <c r="D292" s="29" t="s">
        <v>534</v>
      </c>
      <c r="E292" s="29" t="s">
        <v>971</v>
      </c>
      <c r="F292" s="29" t="s">
        <v>512</v>
      </c>
      <c r="G292" s="168">
        <v>100</v>
      </c>
      <c r="H292" s="29" t="s">
        <v>519</v>
      </c>
      <c r="I292" s="29" t="s">
        <v>537</v>
      </c>
      <c r="J292" s="29" t="s">
        <v>916</v>
      </c>
    </row>
    <row r="293" ht="18.75" customHeight="1" spans="1:10">
      <c r="A293" s="167" t="s">
        <v>394</v>
      </c>
      <c r="B293" s="29" t="s">
        <v>966</v>
      </c>
      <c r="C293" s="29" t="s">
        <v>509</v>
      </c>
      <c r="D293" s="29" t="s">
        <v>538</v>
      </c>
      <c r="E293" s="29" t="s">
        <v>972</v>
      </c>
      <c r="F293" s="29" t="s">
        <v>512</v>
      </c>
      <c r="G293" s="168">
        <v>100</v>
      </c>
      <c r="H293" s="29" t="s">
        <v>519</v>
      </c>
      <c r="I293" s="29" t="s">
        <v>537</v>
      </c>
      <c r="J293" s="29" t="s">
        <v>918</v>
      </c>
    </row>
    <row r="294" ht="18.75" customHeight="1" spans="1:10">
      <c r="A294" s="167" t="s">
        <v>394</v>
      </c>
      <c r="B294" s="29" t="s">
        <v>966</v>
      </c>
      <c r="C294" s="29" t="s">
        <v>509</v>
      </c>
      <c r="D294" s="29" t="s">
        <v>516</v>
      </c>
      <c r="E294" s="29" t="s">
        <v>517</v>
      </c>
      <c r="F294" s="29" t="s">
        <v>564</v>
      </c>
      <c r="G294" s="168">
        <v>279000</v>
      </c>
      <c r="H294" s="29" t="s">
        <v>519</v>
      </c>
      <c r="I294" s="29" t="s">
        <v>515</v>
      </c>
      <c r="J294" s="29" t="s">
        <v>565</v>
      </c>
    </row>
    <row r="295" ht="18.75" customHeight="1" spans="1:10">
      <c r="A295" s="167" t="s">
        <v>394</v>
      </c>
      <c r="B295" s="29" t="s">
        <v>966</v>
      </c>
      <c r="C295" s="29" t="s">
        <v>520</v>
      </c>
      <c r="D295" s="29" t="s">
        <v>540</v>
      </c>
      <c r="E295" s="29" t="s">
        <v>973</v>
      </c>
      <c r="F295" s="29" t="s">
        <v>523</v>
      </c>
      <c r="G295" s="168">
        <v>95</v>
      </c>
      <c r="H295" s="29" t="s">
        <v>519</v>
      </c>
      <c r="I295" s="29" t="s">
        <v>537</v>
      </c>
      <c r="J295" s="29" t="s">
        <v>973</v>
      </c>
    </row>
    <row r="296" ht="18.75" customHeight="1" spans="1:10">
      <c r="A296" s="167" t="s">
        <v>394</v>
      </c>
      <c r="B296" s="29" t="s">
        <v>966</v>
      </c>
      <c r="C296" s="29" t="s">
        <v>526</v>
      </c>
      <c r="D296" s="29" t="s">
        <v>527</v>
      </c>
      <c r="E296" s="29" t="s">
        <v>777</v>
      </c>
      <c r="F296" s="29" t="s">
        <v>523</v>
      </c>
      <c r="G296" s="168">
        <v>98</v>
      </c>
      <c r="H296" s="29" t="s">
        <v>519</v>
      </c>
      <c r="I296" s="29" t="s">
        <v>537</v>
      </c>
      <c r="J296" s="29" t="s">
        <v>638</v>
      </c>
    </row>
    <row r="297" ht="18.75" customHeight="1" spans="1:10">
      <c r="A297" s="167" t="s">
        <v>434</v>
      </c>
      <c r="B297" s="29" t="s">
        <v>974</v>
      </c>
      <c r="C297" s="29" t="s">
        <v>509</v>
      </c>
      <c r="D297" s="29" t="s">
        <v>510</v>
      </c>
      <c r="E297" s="29" t="s">
        <v>975</v>
      </c>
      <c r="F297" s="29" t="s">
        <v>523</v>
      </c>
      <c r="G297" s="168">
        <v>100</v>
      </c>
      <c r="H297" s="29" t="s">
        <v>519</v>
      </c>
      <c r="I297" s="29" t="s">
        <v>515</v>
      </c>
      <c r="J297" s="29" t="s">
        <v>976</v>
      </c>
    </row>
    <row r="298" ht="18.75" customHeight="1" spans="1:10">
      <c r="A298" s="167" t="s">
        <v>434</v>
      </c>
      <c r="B298" s="29" t="s">
        <v>974</v>
      </c>
      <c r="C298" s="29" t="s">
        <v>509</v>
      </c>
      <c r="D298" s="29" t="s">
        <v>510</v>
      </c>
      <c r="E298" s="29" t="s">
        <v>977</v>
      </c>
      <c r="F298" s="29" t="s">
        <v>523</v>
      </c>
      <c r="G298" s="168">
        <v>2</v>
      </c>
      <c r="H298" s="29" t="s">
        <v>519</v>
      </c>
      <c r="I298" s="29" t="s">
        <v>515</v>
      </c>
      <c r="J298" s="29" t="s">
        <v>978</v>
      </c>
    </row>
    <row r="299" ht="18.75" customHeight="1" spans="1:10">
      <c r="A299" s="167" t="s">
        <v>434</v>
      </c>
      <c r="B299" s="29" t="s">
        <v>974</v>
      </c>
      <c r="C299" s="29" t="s">
        <v>509</v>
      </c>
      <c r="D299" s="29" t="s">
        <v>510</v>
      </c>
      <c r="E299" s="29" t="s">
        <v>979</v>
      </c>
      <c r="F299" s="29" t="s">
        <v>523</v>
      </c>
      <c r="G299" s="168">
        <v>12</v>
      </c>
      <c r="H299" s="29" t="s">
        <v>519</v>
      </c>
      <c r="I299" s="29" t="s">
        <v>515</v>
      </c>
      <c r="J299" s="29" t="s">
        <v>978</v>
      </c>
    </row>
    <row r="300" ht="18.75" customHeight="1" spans="1:10">
      <c r="A300" s="167" t="s">
        <v>434</v>
      </c>
      <c r="B300" s="29" t="s">
        <v>974</v>
      </c>
      <c r="C300" s="29" t="s">
        <v>509</v>
      </c>
      <c r="D300" s="29" t="s">
        <v>510</v>
      </c>
      <c r="E300" s="29" t="s">
        <v>980</v>
      </c>
      <c r="F300" s="29" t="s">
        <v>512</v>
      </c>
      <c r="G300" s="168">
        <v>4</v>
      </c>
      <c r="H300" s="29" t="s">
        <v>519</v>
      </c>
      <c r="I300" s="29" t="s">
        <v>515</v>
      </c>
      <c r="J300" s="29" t="s">
        <v>978</v>
      </c>
    </row>
    <row r="301" ht="18.75" customHeight="1" spans="1:10">
      <c r="A301" s="167" t="s">
        <v>434</v>
      </c>
      <c r="B301" s="29" t="s">
        <v>974</v>
      </c>
      <c r="C301" s="29" t="s">
        <v>509</v>
      </c>
      <c r="D301" s="29" t="s">
        <v>510</v>
      </c>
      <c r="E301" s="29" t="s">
        <v>981</v>
      </c>
      <c r="F301" s="29" t="s">
        <v>512</v>
      </c>
      <c r="G301" s="168">
        <v>48</v>
      </c>
      <c r="H301" s="29" t="s">
        <v>519</v>
      </c>
      <c r="I301" s="29" t="s">
        <v>515</v>
      </c>
      <c r="J301" s="29" t="s">
        <v>982</v>
      </c>
    </row>
    <row r="302" ht="18.75" customHeight="1" spans="1:10">
      <c r="A302" s="167" t="s">
        <v>434</v>
      </c>
      <c r="B302" s="29" t="s">
        <v>974</v>
      </c>
      <c r="C302" s="29" t="s">
        <v>509</v>
      </c>
      <c r="D302" s="29" t="s">
        <v>534</v>
      </c>
      <c r="E302" s="29" t="s">
        <v>983</v>
      </c>
      <c r="F302" s="29" t="s">
        <v>512</v>
      </c>
      <c r="G302" s="29" t="s">
        <v>984</v>
      </c>
      <c r="H302" s="29" t="s">
        <v>519</v>
      </c>
      <c r="I302" s="29" t="s">
        <v>537</v>
      </c>
      <c r="J302" s="29" t="s">
        <v>976</v>
      </c>
    </row>
    <row r="303" ht="18.75" customHeight="1" spans="1:10">
      <c r="A303" s="167" t="s">
        <v>434</v>
      </c>
      <c r="B303" s="29" t="s">
        <v>974</v>
      </c>
      <c r="C303" s="29" t="s">
        <v>509</v>
      </c>
      <c r="D303" s="29" t="s">
        <v>534</v>
      </c>
      <c r="E303" s="29" t="s">
        <v>985</v>
      </c>
      <c r="F303" s="29" t="s">
        <v>523</v>
      </c>
      <c r="G303" s="29" t="s">
        <v>986</v>
      </c>
      <c r="H303" s="29" t="s">
        <v>519</v>
      </c>
      <c r="I303" s="29" t="s">
        <v>515</v>
      </c>
      <c r="J303" s="29" t="s">
        <v>987</v>
      </c>
    </row>
    <row r="304" ht="18.75" customHeight="1" spans="1:10">
      <c r="A304" s="167" t="s">
        <v>434</v>
      </c>
      <c r="B304" s="29" t="s">
        <v>974</v>
      </c>
      <c r="C304" s="29" t="s">
        <v>509</v>
      </c>
      <c r="D304" s="29" t="s">
        <v>534</v>
      </c>
      <c r="E304" s="29" t="s">
        <v>988</v>
      </c>
      <c r="F304" s="29" t="s">
        <v>512</v>
      </c>
      <c r="G304" s="29" t="s">
        <v>989</v>
      </c>
      <c r="H304" s="29" t="s">
        <v>519</v>
      </c>
      <c r="I304" s="29" t="s">
        <v>537</v>
      </c>
      <c r="J304" s="29" t="s">
        <v>990</v>
      </c>
    </row>
    <row r="305" ht="18.75" customHeight="1" spans="1:10">
      <c r="A305" s="167" t="s">
        <v>434</v>
      </c>
      <c r="B305" s="29" t="s">
        <v>974</v>
      </c>
      <c r="C305" s="29" t="s">
        <v>509</v>
      </c>
      <c r="D305" s="29" t="s">
        <v>538</v>
      </c>
      <c r="E305" s="29" t="s">
        <v>983</v>
      </c>
      <c r="F305" s="29" t="s">
        <v>512</v>
      </c>
      <c r="G305" s="29" t="s">
        <v>991</v>
      </c>
      <c r="H305" s="29" t="s">
        <v>519</v>
      </c>
      <c r="I305" s="29" t="s">
        <v>537</v>
      </c>
      <c r="J305" s="29" t="s">
        <v>992</v>
      </c>
    </row>
    <row r="306" ht="18.75" customHeight="1" spans="1:10">
      <c r="A306" s="167" t="s">
        <v>434</v>
      </c>
      <c r="B306" s="29" t="s">
        <v>974</v>
      </c>
      <c r="C306" s="29" t="s">
        <v>509</v>
      </c>
      <c r="D306" s="29" t="s">
        <v>538</v>
      </c>
      <c r="E306" s="29" t="s">
        <v>980</v>
      </c>
      <c r="F306" s="29" t="s">
        <v>512</v>
      </c>
      <c r="G306" s="29" t="s">
        <v>991</v>
      </c>
      <c r="H306" s="29" t="s">
        <v>519</v>
      </c>
      <c r="I306" s="29" t="s">
        <v>537</v>
      </c>
      <c r="J306" s="29" t="s">
        <v>993</v>
      </c>
    </row>
    <row r="307" ht="18.75" customHeight="1" spans="1:10">
      <c r="A307" s="167" t="s">
        <v>434</v>
      </c>
      <c r="B307" s="29" t="s">
        <v>974</v>
      </c>
      <c r="C307" s="29" t="s">
        <v>509</v>
      </c>
      <c r="D307" s="29" t="s">
        <v>516</v>
      </c>
      <c r="E307" s="29" t="s">
        <v>517</v>
      </c>
      <c r="F307" s="29" t="s">
        <v>564</v>
      </c>
      <c r="G307" s="168">
        <v>200000</v>
      </c>
      <c r="H307" s="29" t="s">
        <v>519</v>
      </c>
      <c r="I307" s="29" t="s">
        <v>515</v>
      </c>
      <c r="J307" s="29" t="s">
        <v>994</v>
      </c>
    </row>
    <row r="308" ht="18.75" customHeight="1" spans="1:10">
      <c r="A308" s="167" t="s">
        <v>434</v>
      </c>
      <c r="B308" s="29" t="s">
        <v>974</v>
      </c>
      <c r="C308" s="29" t="s">
        <v>520</v>
      </c>
      <c r="D308" s="29" t="s">
        <v>540</v>
      </c>
      <c r="E308" s="29" t="s">
        <v>995</v>
      </c>
      <c r="F308" s="29" t="s">
        <v>512</v>
      </c>
      <c r="G308" s="29" t="s">
        <v>996</v>
      </c>
      <c r="H308" s="29" t="s">
        <v>519</v>
      </c>
      <c r="I308" s="29" t="s">
        <v>537</v>
      </c>
      <c r="J308" s="29" t="s">
        <v>978</v>
      </c>
    </row>
    <row r="309" ht="18.75" customHeight="1" spans="1:10">
      <c r="A309" s="167" t="s">
        <v>434</v>
      </c>
      <c r="B309" s="29" t="s">
        <v>974</v>
      </c>
      <c r="C309" s="29" t="s">
        <v>520</v>
      </c>
      <c r="D309" s="29" t="s">
        <v>551</v>
      </c>
      <c r="E309" s="29" t="s">
        <v>997</v>
      </c>
      <c r="F309" s="29" t="s">
        <v>512</v>
      </c>
      <c r="G309" s="29" t="s">
        <v>998</v>
      </c>
      <c r="H309" s="29" t="s">
        <v>519</v>
      </c>
      <c r="I309" s="29" t="s">
        <v>537</v>
      </c>
      <c r="J309" s="29" t="s">
        <v>993</v>
      </c>
    </row>
    <row r="310" ht="18.75" customHeight="1" spans="1:10">
      <c r="A310" s="167" t="s">
        <v>434</v>
      </c>
      <c r="B310" s="29" t="s">
        <v>974</v>
      </c>
      <c r="C310" s="29" t="s">
        <v>520</v>
      </c>
      <c r="D310" s="29" t="s">
        <v>521</v>
      </c>
      <c r="E310" s="29" t="s">
        <v>999</v>
      </c>
      <c r="F310" s="29" t="s">
        <v>512</v>
      </c>
      <c r="G310" s="29" t="s">
        <v>868</v>
      </c>
      <c r="H310" s="29" t="s">
        <v>519</v>
      </c>
      <c r="I310" s="29" t="s">
        <v>537</v>
      </c>
      <c r="J310" s="29" t="s">
        <v>993</v>
      </c>
    </row>
    <row r="311" ht="18.75" customHeight="1" spans="1:10">
      <c r="A311" s="167" t="s">
        <v>434</v>
      </c>
      <c r="B311" s="29" t="s">
        <v>974</v>
      </c>
      <c r="C311" s="29" t="s">
        <v>526</v>
      </c>
      <c r="D311" s="29" t="s">
        <v>527</v>
      </c>
      <c r="E311" s="29" t="s">
        <v>1000</v>
      </c>
      <c r="F311" s="29" t="s">
        <v>523</v>
      </c>
      <c r="G311" s="169">
        <v>0.9</v>
      </c>
      <c r="H311" s="29" t="s">
        <v>519</v>
      </c>
      <c r="I311" s="29" t="s">
        <v>515</v>
      </c>
      <c r="J311" s="29" t="s">
        <v>992</v>
      </c>
    </row>
    <row r="312" ht="18.75" customHeight="1" spans="1:10">
      <c r="A312" s="167" t="s">
        <v>434</v>
      </c>
      <c r="B312" s="29" t="s">
        <v>974</v>
      </c>
      <c r="C312" s="29" t="s">
        <v>526</v>
      </c>
      <c r="D312" s="29" t="s">
        <v>527</v>
      </c>
      <c r="E312" s="29" t="s">
        <v>1001</v>
      </c>
      <c r="F312" s="29" t="s">
        <v>523</v>
      </c>
      <c r="G312" s="169">
        <v>0.9</v>
      </c>
      <c r="H312" s="29" t="s">
        <v>519</v>
      </c>
      <c r="I312" s="29" t="s">
        <v>515</v>
      </c>
      <c r="J312" s="29" t="s">
        <v>1002</v>
      </c>
    </row>
    <row r="313" ht="18.75" customHeight="1" spans="1:10">
      <c r="A313" s="167" t="s">
        <v>422</v>
      </c>
      <c r="B313" s="29" t="s">
        <v>1003</v>
      </c>
      <c r="C313" s="29" t="s">
        <v>509</v>
      </c>
      <c r="D313" s="29" t="s">
        <v>510</v>
      </c>
      <c r="E313" s="29" t="s">
        <v>1004</v>
      </c>
      <c r="F313" s="29" t="s">
        <v>523</v>
      </c>
      <c r="G313" s="168">
        <v>98</v>
      </c>
      <c r="H313" s="29" t="s">
        <v>519</v>
      </c>
      <c r="I313" s="29" t="s">
        <v>537</v>
      </c>
      <c r="J313" s="29" t="s">
        <v>1005</v>
      </c>
    </row>
    <row r="314" ht="18.75" customHeight="1" spans="1:10">
      <c r="A314" s="167" t="s">
        <v>422</v>
      </c>
      <c r="B314" s="29" t="s">
        <v>1003</v>
      </c>
      <c r="C314" s="29" t="s">
        <v>520</v>
      </c>
      <c r="D314" s="29" t="s">
        <v>540</v>
      </c>
      <c r="E314" s="29" t="s">
        <v>1006</v>
      </c>
      <c r="F314" s="29" t="s">
        <v>523</v>
      </c>
      <c r="G314" s="168">
        <v>98</v>
      </c>
      <c r="H314" s="29" t="s">
        <v>519</v>
      </c>
      <c r="I314" s="29" t="s">
        <v>537</v>
      </c>
      <c r="J314" s="29" t="s">
        <v>1005</v>
      </c>
    </row>
    <row r="315" ht="18.75" customHeight="1" spans="1:10">
      <c r="A315" s="167" t="s">
        <v>422</v>
      </c>
      <c r="B315" s="29" t="s">
        <v>1003</v>
      </c>
      <c r="C315" s="29" t="s">
        <v>526</v>
      </c>
      <c r="D315" s="29" t="s">
        <v>527</v>
      </c>
      <c r="E315" s="29" t="s">
        <v>1007</v>
      </c>
      <c r="F315" s="29" t="s">
        <v>523</v>
      </c>
      <c r="G315" s="168">
        <v>98</v>
      </c>
      <c r="H315" s="29" t="s">
        <v>519</v>
      </c>
      <c r="I315" s="29" t="s">
        <v>537</v>
      </c>
      <c r="J315" s="29" t="s">
        <v>1005</v>
      </c>
    </row>
    <row r="316" ht="18.75" customHeight="1" spans="1:10">
      <c r="A316" s="167" t="s">
        <v>386</v>
      </c>
      <c r="B316" s="29" t="s">
        <v>1008</v>
      </c>
      <c r="C316" s="29" t="s">
        <v>509</v>
      </c>
      <c r="D316" s="29" t="s">
        <v>510</v>
      </c>
      <c r="E316" s="29" t="s">
        <v>1009</v>
      </c>
      <c r="F316" s="29" t="s">
        <v>512</v>
      </c>
      <c r="G316" s="168">
        <v>24</v>
      </c>
      <c r="H316" s="29" t="s">
        <v>519</v>
      </c>
      <c r="I316" s="29" t="s">
        <v>515</v>
      </c>
      <c r="J316" s="29" t="s">
        <v>1010</v>
      </c>
    </row>
    <row r="317" ht="18.75" customHeight="1" spans="1:10">
      <c r="A317" s="167" t="s">
        <v>386</v>
      </c>
      <c r="B317" s="29" t="s">
        <v>1008</v>
      </c>
      <c r="C317" s="29" t="s">
        <v>509</v>
      </c>
      <c r="D317" s="29" t="s">
        <v>510</v>
      </c>
      <c r="E317" s="29" t="s">
        <v>1011</v>
      </c>
      <c r="F317" s="29" t="s">
        <v>512</v>
      </c>
      <c r="G317" s="168">
        <v>1</v>
      </c>
      <c r="H317" s="29" t="s">
        <v>519</v>
      </c>
      <c r="I317" s="29" t="s">
        <v>515</v>
      </c>
      <c r="J317" s="29" t="s">
        <v>1012</v>
      </c>
    </row>
    <row r="318" ht="18.75" customHeight="1" spans="1:10">
      <c r="A318" s="167" t="s">
        <v>386</v>
      </c>
      <c r="B318" s="29" t="s">
        <v>1008</v>
      </c>
      <c r="C318" s="29" t="s">
        <v>509</v>
      </c>
      <c r="D318" s="29" t="s">
        <v>510</v>
      </c>
      <c r="E318" s="29" t="s">
        <v>1013</v>
      </c>
      <c r="F318" s="29" t="s">
        <v>512</v>
      </c>
      <c r="G318" s="168">
        <v>1</v>
      </c>
      <c r="H318" s="29" t="s">
        <v>519</v>
      </c>
      <c r="I318" s="29" t="s">
        <v>515</v>
      </c>
      <c r="J318" s="29" t="s">
        <v>1012</v>
      </c>
    </row>
    <row r="319" ht="18.75" customHeight="1" spans="1:10">
      <c r="A319" s="167" t="s">
        <v>386</v>
      </c>
      <c r="B319" s="29" t="s">
        <v>1008</v>
      </c>
      <c r="C319" s="29" t="s">
        <v>509</v>
      </c>
      <c r="D319" s="29" t="s">
        <v>534</v>
      </c>
      <c r="E319" s="29" t="s">
        <v>1014</v>
      </c>
      <c r="F319" s="29" t="s">
        <v>512</v>
      </c>
      <c r="G319" s="29" t="s">
        <v>734</v>
      </c>
      <c r="H319" s="29" t="s">
        <v>519</v>
      </c>
      <c r="I319" s="29" t="s">
        <v>537</v>
      </c>
      <c r="J319" s="29" t="s">
        <v>1010</v>
      </c>
    </row>
    <row r="320" ht="18.75" customHeight="1" spans="1:10">
      <c r="A320" s="167" t="s">
        <v>386</v>
      </c>
      <c r="B320" s="29" t="s">
        <v>1008</v>
      </c>
      <c r="C320" s="29" t="s">
        <v>509</v>
      </c>
      <c r="D320" s="29" t="s">
        <v>538</v>
      </c>
      <c r="E320" s="29" t="s">
        <v>1015</v>
      </c>
      <c r="F320" s="29" t="s">
        <v>512</v>
      </c>
      <c r="G320" s="168">
        <v>12</v>
      </c>
      <c r="H320" s="29" t="s">
        <v>519</v>
      </c>
      <c r="I320" s="29" t="s">
        <v>515</v>
      </c>
      <c r="J320" s="29" t="s">
        <v>1010</v>
      </c>
    </row>
    <row r="321" ht="18.75" customHeight="1" spans="1:10">
      <c r="A321" s="167" t="s">
        <v>386</v>
      </c>
      <c r="B321" s="29" t="s">
        <v>1008</v>
      </c>
      <c r="C321" s="29" t="s">
        <v>509</v>
      </c>
      <c r="D321" s="29" t="s">
        <v>516</v>
      </c>
      <c r="E321" s="29" t="s">
        <v>517</v>
      </c>
      <c r="F321" s="29" t="s">
        <v>512</v>
      </c>
      <c r="G321" s="168">
        <v>200000</v>
      </c>
      <c r="H321" s="29" t="s">
        <v>519</v>
      </c>
      <c r="I321" s="29" t="s">
        <v>515</v>
      </c>
      <c r="J321" s="29" t="s">
        <v>1016</v>
      </c>
    </row>
    <row r="322" ht="18.75" customHeight="1" spans="1:10">
      <c r="A322" s="167" t="s">
        <v>386</v>
      </c>
      <c r="B322" s="29" t="s">
        <v>1008</v>
      </c>
      <c r="C322" s="29" t="s">
        <v>520</v>
      </c>
      <c r="D322" s="29" t="s">
        <v>540</v>
      </c>
      <c r="E322" s="29" t="s">
        <v>1017</v>
      </c>
      <c r="F322" s="29" t="s">
        <v>523</v>
      </c>
      <c r="G322" s="168">
        <v>98</v>
      </c>
      <c r="H322" s="29" t="s">
        <v>519</v>
      </c>
      <c r="I322" s="29" t="s">
        <v>515</v>
      </c>
      <c r="J322" s="29" t="s">
        <v>1010</v>
      </c>
    </row>
    <row r="323" ht="18.75" customHeight="1" spans="1:10">
      <c r="A323" s="167" t="s">
        <v>386</v>
      </c>
      <c r="B323" s="29" t="s">
        <v>1008</v>
      </c>
      <c r="C323" s="29" t="s">
        <v>520</v>
      </c>
      <c r="D323" s="29" t="s">
        <v>551</v>
      </c>
      <c r="E323" s="29" t="s">
        <v>1018</v>
      </c>
      <c r="F323" s="29" t="s">
        <v>523</v>
      </c>
      <c r="G323" s="168">
        <v>98</v>
      </c>
      <c r="H323" s="29" t="s">
        <v>519</v>
      </c>
      <c r="I323" s="29" t="s">
        <v>515</v>
      </c>
      <c r="J323" s="29" t="s">
        <v>1010</v>
      </c>
    </row>
    <row r="324" ht="18.75" customHeight="1" spans="1:10">
      <c r="A324" s="167" t="s">
        <v>386</v>
      </c>
      <c r="B324" s="29" t="s">
        <v>1008</v>
      </c>
      <c r="C324" s="29" t="s">
        <v>520</v>
      </c>
      <c r="D324" s="29" t="s">
        <v>521</v>
      </c>
      <c r="E324" s="29" t="s">
        <v>1019</v>
      </c>
      <c r="F324" s="29" t="s">
        <v>523</v>
      </c>
      <c r="G324" s="168">
        <v>98</v>
      </c>
      <c r="H324" s="29" t="s">
        <v>519</v>
      </c>
      <c r="I324" s="29" t="s">
        <v>515</v>
      </c>
      <c r="J324" s="29" t="s">
        <v>1010</v>
      </c>
    </row>
    <row r="325" ht="18.75" customHeight="1" spans="1:10">
      <c r="A325" s="167" t="s">
        <v>386</v>
      </c>
      <c r="B325" s="29" t="s">
        <v>1008</v>
      </c>
      <c r="C325" s="29" t="s">
        <v>526</v>
      </c>
      <c r="D325" s="29" t="s">
        <v>527</v>
      </c>
      <c r="E325" s="29" t="s">
        <v>1020</v>
      </c>
      <c r="F325" s="29" t="s">
        <v>523</v>
      </c>
      <c r="G325" s="168">
        <v>98</v>
      </c>
      <c r="H325" s="29" t="s">
        <v>519</v>
      </c>
      <c r="I325" s="29" t="s">
        <v>515</v>
      </c>
      <c r="J325" s="29" t="s">
        <v>1010</v>
      </c>
    </row>
    <row r="326" ht="18.75" customHeight="1" spans="1:10">
      <c r="A326" s="167" t="s">
        <v>478</v>
      </c>
      <c r="B326" s="29" t="s">
        <v>1021</v>
      </c>
      <c r="C326" s="29" t="s">
        <v>509</v>
      </c>
      <c r="D326" s="29" t="s">
        <v>510</v>
      </c>
      <c r="E326" s="29" t="s">
        <v>1022</v>
      </c>
      <c r="F326" s="29" t="s">
        <v>512</v>
      </c>
      <c r="G326" s="168">
        <v>2</v>
      </c>
      <c r="H326" s="29" t="s">
        <v>519</v>
      </c>
      <c r="I326" s="29" t="s">
        <v>515</v>
      </c>
      <c r="J326" s="29" t="s">
        <v>1023</v>
      </c>
    </row>
    <row r="327" ht="18.75" customHeight="1" spans="1:10">
      <c r="A327" s="167" t="s">
        <v>478</v>
      </c>
      <c r="B327" s="29" t="s">
        <v>1021</v>
      </c>
      <c r="C327" s="29" t="s">
        <v>509</v>
      </c>
      <c r="D327" s="29" t="s">
        <v>534</v>
      </c>
      <c r="E327" s="29" t="s">
        <v>1024</v>
      </c>
      <c r="F327" s="29" t="s">
        <v>512</v>
      </c>
      <c r="G327" s="29" t="s">
        <v>1024</v>
      </c>
      <c r="H327" s="29" t="s">
        <v>519</v>
      </c>
      <c r="I327" s="29" t="s">
        <v>537</v>
      </c>
      <c r="J327" s="29" t="s">
        <v>1023</v>
      </c>
    </row>
    <row r="328" ht="18.75" customHeight="1" spans="1:10">
      <c r="A328" s="167" t="s">
        <v>478</v>
      </c>
      <c r="B328" s="29" t="s">
        <v>1021</v>
      </c>
      <c r="C328" s="29" t="s">
        <v>509</v>
      </c>
      <c r="D328" s="29" t="s">
        <v>538</v>
      </c>
      <c r="E328" s="29" t="s">
        <v>1025</v>
      </c>
      <c r="F328" s="29" t="s">
        <v>512</v>
      </c>
      <c r="G328" s="29" t="s">
        <v>1026</v>
      </c>
      <c r="H328" s="29" t="s">
        <v>519</v>
      </c>
      <c r="I328" s="29" t="s">
        <v>537</v>
      </c>
      <c r="J328" s="29" t="s">
        <v>1023</v>
      </c>
    </row>
    <row r="329" ht="18.75" customHeight="1" spans="1:10">
      <c r="A329" s="167" t="s">
        <v>478</v>
      </c>
      <c r="B329" s="29" t="s">
        <v>1021</v>
      </c>
      <c r="C329" s="29" t="s">
        <v>509</v>
      </c>
      <c r="D329" s="29" t="s">
        <v>516</v>
      </c>
      <c r="E329" s="29" t="s">
        <v>517</v>
      </c>
      <c r="F329" s="29" t="s">
        <v>512</v>
      </c>
      <c r="G329" s="173">
        <v>515387.17</v>
      </c>
      <c r="H329" s="29" t="s">
        <v>519</v>
      </c>
      <c r="I329" s="29" t="s">
        <v>515</v>
      </c>
      <c r="J329" s="29" t="s">
        <v>1023</v>
      </c>
    </row>
    <row r="330" ht="18.75" customHeight="1" spans="1:10">
      <c r="A330" s="167" t="s">
        <v>478</v>
      </c>
      <c r="B330" s="29" t="s">
        <v>1021</v>
      </c>
      <c r="C330" s="29" t="s">
        <v>520</v>
      </c>
      <c r="D330" s="29" t="s">
        <v>540</v>
      </c>
      <c r="E330" s="29" t="s">
        <v>1027</v>
      </c>
      <c r="F330" s="29" t="s">
        <v>512</v>
      </c>
      <c r="G330" s="29" t="s">
        <v>1027</v>
      </c>
      <c r="H330" s="29" t="s">
        <v>519</v>
      </c>
      <c r="I330" s="29" t="s">
        <v>537</v>
      </c>
      <c r="J330" s="29" t="s">
        <v>1023</v>
      </c>
    </row>
    <row r="331" ht="18.75" customHeight="1" spans="1:10">
      <c r="A331" s="167" t="s">
        <v>478</v>
      </c>
      <c r="B331" s="29" t="s">
        <v>1021</v>
      </c>
      <c r="C331" s="29" t="s">
        <v>526</v>
      </c>
      <c r="D331" s="29" t="s">
        <v>527</v>
      </c>
      <c r="E331" s="29" t="s">
        <v>1028</v>
      </c>
      <c r="F331" s="29" t="s">
        <v>512</v>
      </c>
      <c r="G331" s="168">
        <v>100</v>
      </c>
      <c r="H331" s="29" t="s">
        <v>519</v>
      </c>
      <c r="I331" s="29" t="s">
        <v>537</v>
      </c>
      <c r="J331" s="29" t="s">
        <v>1023</v>
      </c>
    </row>
    <row r="332" ht="18.75" customHeight="1" spans="1:10">
      <c r="A332" s="167" t="s">
        <v>406</v>
      </c>
      <c r="B332" s="29" t="s">
        <v>1029</v>
      </c>
      <c r="C332" s="29" t="s">
        <v>509</v>
      </c>
      <c r="D332" s="29" t="s">
        <v>510</v>
      </c>
      <c r="E332" s="29" t="s">
        <v>1030</v>
      </c>
      <c r="F332" s="29" t="s">
        <v>512</v>
      </c>
      <c r="G332" s="168">
        <v>100</v>
      </c>
      <c r="H332" s="29" t="s">
        <v>519</v>
      </c>
      <c r="I332" s="29" t="s">
        <v>515</v>
      </c>
      <c r="J332" s="29" t="s">
        <v>1031</v>
      </c>
    </row>
    <row r="333" ht="18.75" customHeight="1" spans="1:10">
      <c r="A333" s="167" t="s">
        <v>406</v>
      </c>
      <c r="B333" s="29" t="s">
        <v>1029</v>
      </c>
      <c r="C333" s="29" t="s">
        <v>509</v>
      </c>
      <c r="D333" s="29" t="s">
        <v>534</v>
      </c>
      <c r="E333" s="29" t="s">
        <v>1032</v>
      </c>
      <c r="F333" s="29" t="s">
        <v>512</v>
      </c>
      <c r="G333" s="168">
        <v>100</v>
      </c>
      <c r="H333" s="29" t="s">
        <v>519</v>
      </c>
      <c r="I333" s="29" t="s">
        <v>515</v>
      </c>
      <c r="J333" s="29" t="s">
        <v>1033</v>
      </c>
    </row>
    <row r="334" ht="18.75" customHeight="1" spans="1:10">
      <c r="A334" s="167" t="s">
        <v>406</v>
      </c>
      <c r="B334" s="29" t="s">
        <v>1029</v>
      </c>
      <c r="C334" s="29" t="s">
        <v>509</v>
      </c>
      <c r="D334" s="29" t="s">
        <v>538</v>
      </c>
      <c r="E334" s="29" t="s">
        <v>1034</v>
      </c>
      <c r="F334" s="29" t="s">
        <v>512</v>
      </c>
      <c r="G334" s="168">
        <v>100</v>
      </c>
      <c r="H334" s="29" t="s">
        <v>519</v>
      </c>
      <c r="I334" s="29" t="s">
        <v>515</v>
      </c>
      <c r="J334" s="29" t="s">
        <v>1035</v>
      </c>
    </row>
    <row r="335" ht="18.75" customHeight="1" spans="1:10">
      <c r="A335" s="167" t="s">
        <v>406</v>
      </c>
      <c r="B335" s="29" t="s">
        <v>1029</v>
      </c>
      <c r="C335" s="29" t="s">
        <v>509</v>
      </c>
      <c r="D335" s="29" t="s">
        <v>516</v>
      </c>
      <c r="E335" s="29" t="s">
        <v>517</v>
      </c>
      <c r="F335" s="29" t="s">
        <v>512</v>
      </c>
      <c r="G335" s="168">
        <v>510000</v>
      </c>
      <c r="H335" s="29" t="s">
        <v>519</v>
      </c>
      <c r="I335" s="29" t="s">
        <v>515</v>
      </c>
      <c r="J335" s="29" t="s">
        <v>1036</v>
      </c>
    </row>
    <row r="336" ht="18.75" customHeight="1" spans="1:10">
      <c r="A336" s="167" t="s">
        <v>406</v>
      </c>
      <c r="B336" s="29" t="s">
        <v>1029</v>
      </c>
      <c r="C336" s="29" t="s">
        <v>520</v>
      </c>
      <c r="D336" s="29" t="s">
        <v>540</v>
      </c>
      <c r="E336" s="29" t="s">
        <v>1037</v>
      </c>
      <c r="F336" s="29" t="s">
        <v>512</v>
      </c>
      <c r="G336" s="29" t="s">
        <v>788</v>
      </c>
      <c r="H336" s="29" t="s">
        <v>519</v>
      </c>
      <c r="I336" s="29" t="s">
        <v>537</v>
      </c>
      <c r="J336" s="29" t="s">
        <v>1038</v>
      </c>
    </row>
    <row r="337" ht="18.75" customHeight="1" spans="1:10">
      <c r="A337" s="167" t="s">
        <v>406</v>
      </c>
      <c r="B337" s="29" t="s">
        <v>1029</v>
      </c>
      <c r="C337" s="29" t="s">
        <v>520</v>
      </c>
      <c r="D337" s="29" t="s">
        <v>551</v>
      </c>
      <c r="E337" s="29" t="s">
        <v>1039</v>
      </c>
      <c r="F337" s="29" t="s">
        <v>512</v>
      </c>
      <c r="G337" s="29" t="s">
        <v>791</v>
      </c>
      <c r="H337" s="29" t="s">
        <v>519</v>
      </c>
      <c r="I337" s="29" t="s">
        <v>537</v>
      </c>
      <c r="J337" s="29" t="s">
        <v>1040</v>
      </c>
    </row>
    <row r="338" ht="18.75" customHeight="1" spans="1:10">
      <c r="A338" s="167" t="s">
        <v>406</v>
      </c>
      <c r="B338" s="29" t="s">
        <v>1029</v>
      </c>
      <c r="C338" s="29" t="s">
        <v>526</v>
      </c>
      <c r="D338" s="29" t="s">
        <v>527</v>
      </c>
      <c r="E338" s="29" t="s">
        <v>678</v>
      </c>
      <c r="F338" s="29" t="s">
        <v>523</v>
      </c>
      <c r="G338" s="168">
        <v>95</v>
      </c>
      <c r="H338" s="29" t="s">
        <v>519</v>
      </c>
      <c r="I338" s="29" t="s">
        <v>515</v>
      </c>
      <c r="J338" s="29" t="s">
        <v>1041</v>
      </c>
    </row>
    <row r="339" ht="18.75" customHeight="1" spans="1:10">
      <c r="A339" s="167" t="s">
        <v>352</v>
      </c>
      <c r="B339" s="29" t="s">
        <v>1042</v>
      </c>
      <c r="C339" s="29" t="s">
        <v>509</v>
      </c>
      <c r="D339" s="29" t="s">
        <v>510</v>
      </c>
      <c r="E339" s="29" t="s">
        <v>738</v>
      </c>
      <c r="F339" s="29" t="s">
        <v>523</v>
      </c>
      <c r="G339" s="168">
        <v>1</v>
      </c>
      <c r="H339" s="29" t="s">
        <v>519</v>
      </c>
      <c r="I339" s="29" t="s">
        <v>515</v>
      </c>
      <c r="J339" s="29" t="s">
        <v>739</v>
      </c>
    </row>
    <row r="340" ht="18.75" customHeight="1" spans="1:10">
      <c r="A340" s="167" t="s">
        <v>352</v>
      </c>
      <c r="B340" s="29" t="s">
        <v>1042</v>
      </c>
      <c r="C340" s="29" t="s">
        <v>509</v>
      </c>
      <c r="D340" s="29" t="s">
        <v>510</v>
      </c>
      <c r="E340" s="29" t="s">
        <v>1043</v>
      </c>
      <c r="F340" s="29" t="s">
        <v>523</v>
      </c>
      <c r="G340" s="168">
        <v>100</v>
      </c>
      <c r="H340" s="29" t="s">
        <v>519</v>
      </c>
      <c r="I340" s="29" t="s">
        <v>515</v>
      </c>
      <c r="J340" s="29" t="s">
        <v>741</v>
      </c>
    </row>
    <row r="341" ht="18.75" customHeight="1" spans="1:10">
      <c r="A341" s="167" t="s">
        <v>352</v>
      </c>
      <c r="B341" s="29" t="s">
        <v>1042</v>
      </c>
      <c r="C341" s="29" t="s">
        <v>509</v>
      </c>
      <c r="D341" s="29" t="s">
        <v>510</v>
      </c>
      <c r="E341" s="29" t="s">
        <v>1044</v>
      </c>
      <c r="F341" s="29" t="s">
        <v>523</v>
      </c>
      <c r="G341" s="168">
        <v>1</v>
      </c>
      <c r="H341" s="29" t="s">
        <v>519</v>
      </c>
      <c r="I341" s="29" t="s">
        <v>515</v>
      </c>
      <c r="J341" s="29" t="s">
        <v>743</v>
      </c>
    </row>
    <row r="342" ht="18.75" customHeight="1" spans="1:10">
      <c r="A342" s="167" t="s">
        <v>352</v>
      </c>
      <c r="B342" s="29" t="s">
        <v>1042</v>
      </c>
      <c r="C342" s="29" t="s">
        <v>509</v>
      </c>
      <c r="D342" s="29" t="s">
        <v>534</v>
      </c>
      <c r="E342" s="29" t="s">
        <v>749</v>
      </c>
      <c r="F342" s="29" t="s">
        <v>523</v>
      </c>
      <c r="G342" s="168">
        <v>100</v>
      </c>
      <c r="H342" s="29" t="s">
        <v>519</v>
      </c>
      <c r="I342" s="29" t="s">
        <v>515</v>
      </c>
      <c r="J342" s="29" t="s">
        <v>750</v>
      </c>
    </row>
    <row r="343" ht="18.75" customHeight="1" spans="1:10">
      <c r="A343" s="167" t="s">
        <v>352</v>
      </c>
      <c r="B343" s="29" t="s">
        <v>1042</v>
      </c>
      <c r="C343" s="29" t="s">
        <v>509</v>
      </c>
      <c r="D343" s="29" t="s">
        <v>538</v>
      </c>
      <c r="E343" s="29" t="s">
        <v>1045</v>
      </c>
      <c r="F343" s="29" t="s">
        <v>564</v>
      </c>
      <c r="G343" s="168">
        <v>100</v>
      </c>
      <c r="H343" s="29" t="s">
        <v>519</v>
      </c>
      <c r="I343" s="29" t="s">
        <v>515</v>
      </c>
      <c r="J343" s="29" t="s">
        <v>1046</v>
      </c>
    </row>
    <row r="344" ht="18.75" customHeight="1" spans="1:10">
      <c r="A344" s="167" t="s">
        <v>352</v>
      </c>
      <c r="B344" s="29" t="s">
        <v>1042</v>
      </c>
      <c r="C344" s="29" t="s">
        <v>520</v>
      </c>
      <c r="D344" s="29" t="s">
        <v>540</v>
      </c>
      <c r="E344" s="29" t="s">
        <v>1047</v>
      </c>
      <c r="F344" s="29" t="s">
        <v>512</v>
      </c>
      <c r="G344" s="168">
        <v>100</v>
      </c>
      <c r="H344" s="29" t="s">
        <v>519</v>
      </c>
      <c r="I344" s="29" t="s">
        <v>537</v>
      </c>
      <c r="J344" s="29" t="s">
        <v>1048</v>
      </c>
    </row>
    <row r="345" ht="18.75" customHeight="1" spans="1:10">
      <c r="A345" s="167" t="s">
        <v>352</v>
      </c>
      <c r="B345" s="29" t="s">
        <v>1042</v>
      </c>
      <c r="C345" s="29" t="s">
        <v>520</v>
      </c>
      <c r="D345" s="29" t="s">
        <v>521</v>
      </c>
      <c r="E345" s="29" t="s">
        <v>1049</v>
      </c>
      <c r="F345" s="29" t="s">
        <v>512</v>
      </c>
      <c r="G345" s="168">
        <v>20</v>
      </c>
      <c r="H345" s="29" t="s">
        <v>519</v>
      </c>
      <c r="I345" s="29" t="s">
        <v>515</v>
      </c>
      <c r="J345" s="29" t="s">
        <v>1050</v>
      </c>
    </row>
    <row r="346" ht="18.75" customHeight="1" spans="1:10">
      <c r="A346" s="167" t="s">
        <v>352</v>
      </c>
      <c r="B346" s="29" t="s">
        <v>1042</v>
      </c>
      <c r="C346" s="29" t="s">
        <v>526</v>
      </c>
      <c r="D346" s="29" t="s">
        <v>527</v>
      </c>
      <c r="E346" s="29" t="s">
        <v>932</v>
      </c>
      <c r="F346" s="29" t="s">
        <v>523</v>
      </c>
      <c r="G346" s="168">
        <v>98</v>
      </c>
      <c r="H346" s="29" t="s">
        <v>519</v>
      </c>
      <c r="I346" s="29" t="s">
        <v>515</v>
      </c>
      <c r="J346" s="29" t="s">
        <v>1051</v>
      </c>
    </row>
    <row r="347" ht="18.75" customHeight="1" spans="1:10">
      <c r="A347" s="167" t="s">
        <v>388</v>
      </c>
      <c r="B347" s="29" t="s">
        <v>1052</v>
      </c>
      <c r="C347" s="29" t="s">
        <v>509</v>
      </c>
      <c r="D347" s="29" t="s">
        <v>510</v>
      </c>
      <c r="E347" s="29" t="s">
        <v>1053</v>
      </c>
      <c r="F347" s="29" t="s">
        <v>512</v>
      </c>
      <c r="G347" s="168">
        <v>36</v>
      </c>
      <c r="H347" s="29" t="s">
        <v>519</v>
      </c>
      <c r="I347" s="29" t="s">
        <v>515</v>
      </c>
      <c r="J347" s="29" t="s">
        <v>1054</v>
      </c>
    </row>
    <row r="348" ht="18.75" customHeight="1" spans="1:10">
      <c r="A348" s="167" t="s">
        <v>388</v>
      </c>
      <c r="B348" s="29" t="s">
        <v>1052</v>
      </c>
      <c r="C348" s="29" t="s">
        <v>509</v>
      </c>
      <c r="D348" s="29" t="s">
        <v>510</v>
      </c>
      <c r="E348" s="29" t="s">
        <v>1055</v>
      </c>
      <c r="F348" s="29" t="s">
        <v>512</v>
      </c>
      <c r="G348" s="168">
        <v>832</v>
      </c>
      <c r="H348" s="29" t="s">
        <v>519</v>
      </c>
      <c r="I348" s="29" t="s">
        <v>515</v>
      </c>
      <c r="J348" s="29" t="s">
        <v>1054</v>
      </c>
    </row>
    <row r="349" ht="18.75" customHeight="1" spans="1:10">
      <c r="A349" s="167" t="s">
        <v>388</v>
      </c>
      <c r="B349" s="29" t="s">
        <v>1052</v>
      </c>
      <c r="C349" s="29" t="s">
        <v>509</v>
      </c>
      <c r="D349" s="29" t="s">
        <v>510</v>
      </c>
      <c r="E349" s="29" t="s">
        <v>1056</v>
      </c>
      <c r="F349" s="29" t="s">
        <v>512</v>
      </c>
      <c r="G349" s="168">
        <v>832</v>
      </c>
      <c r="H349" s="29" t="s">
        <v>519</v>
      </c>
      <c r="I349" s="29" t="s">
        <v>515</v>
      </c>
      <c r="J349" s="29" t="s">
        <v>1054</v>
      </c>
    </row>
    <row r="350" ht="18.75" customHeight="1" spans="1:10">
      <c r="A350" s="167" t="s">
        <v>388</v>
      </c>
      <c r="B350" s="29" t="s">
        <v>1052</v>
      </c>
      <c r="C350" s="29" t="s">
        <v>509</v>
      </c>
      <c r="D350" s="29" t="s">
        <v>534</v>
      </c>
      <c r="E350" s="29" t="s">
        <v>1057</v>
      </c>
      <c r="F350" s="29" t="s">
        <v>512</v>
      </c>
      <c r="G350" s="168">
        <v>832</v>
      </c>
      <c r="H350" s="29" t="s">
        <v>519</v>
      </c>
      <c r="I350" s="29" t="s">
        <v>515</v>
      </c>
      <c r="J350" s="29" t="s">
        <v>1054</v>
      </c>
    </row>
    <row r="351" ht="18.75" customHeight="1" spans="1:10">
      <c r="A351" s="167" t="s">
        <v>388</v>
      </c>
      <c r="B351" s="29" t="s">
        <v>1052</v>
      </c>
      <c r="C351" s="29" t="s">
        <v>509</v>
      </c>
      <c r="D351" s="29" t="s">
        <v>534</v>
      </c>
      <c r="E351" s="29" t="s">
        <v>1058</v>
      </c>
      <c r="F351" s="29" t="s">
        <v>512</v>
      </c>
      <c r="G351" s="168">
        <v>36</v>
      </c>
      <c r="H351" s="29" t="s">
        <v>519</v>
      </c>
      <c r="I351" s="29" t="s">
        <v>515</v>
      </c>
      <c r="J351" s="29" t="s">
        <v>1054</v>
      </c>
    </row>
    <row r="352" ht="18.75" customHeight="1" spans="1:10">
      <c r="A352" s="167" t="s">
        <v>388</v>
      </c>
      <c r="B352" s="29" t="s">
        <v>1052</v>
      </c>
      <c r="C352" s="29" t="s">
        <v>509</v>
      </c>
      <c r="D352" s="29" t="s">
        <v>534</v>
      </c>
      <c r="E352" s="29" t="s">
        <v>1059</v>
      </c>
      <c r="F352" s="29" t="s">
        <v>512</v>
      </c>
      <c r="G352" s="168">
        <v>832</v>
      </c>
      <c r="H352" s="29" t="s">
        <v>519</v>
      </c>
      <c r="I352" s="29" t="s">
        <v>515</v>
      </c>
      <c r="J352" s="29" t="s">
        <v>1054</v>
      </c>
    </row>
    <row r="353" ht="18.75" customHeight="1" spans="1:10">
      <c r="A353" s="167" t="s">
        <v>388</v>
      </c>
      <c r="B353" s="29" t="s">
        <v>1052</v>
      </c>
      <c r="C353" s="29" t="s">
        <v>509</v>
      </c>
      <c r="D353" s="29" t="s">
        <v>538</v>
      </c>
      <c r="E353" s="29" t="s">
        <v>673</v>
      </c>
      <c r="F353" s="29" t="s">
        <v>512</v>
      </c>
      <c r="G353" s="168">
        <v>12</v>
      </c>
      <c r="H353" s="29" t="s">
        <v>519</v>
      </c>
      <c r="I353" s="29" t="s">
        <v>515</v>
      </c>
      <c r="J353" s="29" t="s">
        <v>1060</v>
      </c>
    </row>
    <row r="354" ht="18.75" customHeight="1" spans="1:10">
      <c r="A354" s="167" t="s">
        <v>388</v>
      </c>
      <c r="B354" s="29" t="s">
        <v>1052</v>
      </c>
      <c r="C354" s="29" t="s">
        <v>509</v>
      </c>
      <c r="D354" s="29" t="s">
        <v>516</v>
      </c>
      <c r="E354" s="29" t="s">
        <v>517</v>
      </c>
      <c r="F354" s="29" t="s">
        <v>512</v>
      </c>
      <c r="G354" s="168">
        <v>750000</v>
      </c>
      <c r="H354" s="29" t="s">
        <v>519</v>
      </c>
      <c r="I354" s="29" t="s">
        <v>515</v>
      </c>
      <c r="J354" s="29" t="s">
        <v>1060</v>
      </c>
    </row>
    <row r="355" ht="18.75" customHeight="1" spans="1:10">
      <c r="A355" s="167" t="s">
        <v>388</v>
      </c>
      <c r="B355" s="29" t="s">
        <v>1052</v>
      </c>
      <c r="C355" s="29" t="s">
        <v>520</v>
      </c>
      <c r="D355" s="29" t="s">
        <v>540</v>
      </c>
      <c r="E355" s="29" t="s">
        <v>1061</v>
      </c>
      <c r="F355" s="29" t="s">
        <v>523</v>
      </c>
      <c r="G355" s="168">
        <v>98</v>
      </c>
      <c r="H355" s="29" t="s">
        <v>519</v>
      </c>
      <c r="I355" s="29" t="s">
        <v>515</v>
      </c>
      <c r="J355" s="29" t="s">
        <v>1054</v>
      </c>
    </row>
    <row r="356" ht="18.75" customHeight="1" spans="1:10">
      <c r="A356" s="167" t="s">
        <v>388</v>
      </c>
      <c r="B356" s="29" t="s">
        <v>1052</v>
      </c>
      <c r="C356" s="29" t="s">
        <v>520</v>
      </c>
      <c r="D356" s="29" t="s">
        <v>551</v>
      </c>
      <c r="E356" s="29" t="s">
        <v>1062</v>
      </c>
      <c r="F356" s="29" t="s">
        <v>523</v>
      </c>
      <c r="G356" s="168">
        <v>98</v>
      </c>
      <c r="H356" s="29" t="s">
        <v>519</v>
      </c>
      <c r="I356" s="29" t="s">
        <v>515</v>
      </c>
      <c r="J356" s="29" t="s">
        <v>1054</v>
      </c>
    </row>
    <row r="357" ht="18.75" customHeight="1" spans="1:10">
      <c r="A357" s="167" t="s">
        <v>388</v>
      </c>
      <c r="B357" s="29" t="s">
        <v>1052</v>
      </c>
      <c r="C357" s="29" t="s">
        <v>520</v>
      </c>
      <c r="D357" s="29" t="s">
        <v>521</v>
      </c>
      <c r="E357" s="29" t="s">
        <v>1063</v>
      </c>
      <c r="F357" s="29" t="s">
        <v>523</v>
      </c>
      <c r="G357" s="168">
        <v>98</v>
      </c>
      <c r="H357" s="29" t="s">
        <v>519</v>
      </c>
      <c r="I357" s="29" t="s">
        <v>515</v>
      </c>
      <c r="J357" s="29" t="s">
        <v>1054</v>
      </c>
    </row>
    <row r="358" ht="18.75" customHeight="1" spans="1:10">
      <c r="A358" s="167" t="s">
        <v>388</v>
      </c>
      <c r="B358" s="29" t="s">
        <v>1052</v>
      </c>
      <c r="C358" s="29" t="s">
        <v>526</v>
      </c>
      <c r="D358" s="29" t="s">
        <v>527</v>
      </c>
      <c r="E358" s="29" t="s">
        <v>678</v>
      </c>
      <c r="F358" s="29" t="s">
        <v>523</v>
      </c>
      <c r="G358" s="168">
        <v>98</v>
      </c>
      <c r="H358" s="29" t="s">
        <v>519</v>
      </c>
      <c r="I358" s="29" t="s">
        <v>515</v>
      </c>
      <c r="J358" s="29" t="s">
        <v>1054</v>
      </c>
    </row>
    <row r="359" ht="18.75" customHeight="1" spans="1:10">
      <c r="A359" s="167" t="s">
        <v>496</v>
      </c>
      <c r="B359" s="29" t="s">
        <v>1064</v>
      </c>
      <c r="C359" s="29" t="s">
        <v>509</v>
      </c>
      <c r="D359" s="29" t="s">
        <v>510</v>
      </c>
      <c r="E359" s="29" t="s">
        <v>1065</v>
      </c>
      <c r="F359" s="29" t="s">
        <v>512</v>
      </c>
      <c r="G359" s="168">
        <v>4</v>
      </c>
      <c r="H359" s="29" t="s">
        <v>519</v>
      </c>
      <c r="I359" s="29" t="s">
        <v>515</v>
      </c>
      <c r="J359" s="29" t="s">
        <v>1065</v>
      </c>
    </row>
    <row r="360" ht="18.75" customHeight="1" spans="1:10">
      <c r="A360" s="167" t="s">
        <v>496</v>
      </c>
      <c r="B360" s="29" t="s">
        <v>1064</v>
      </c>
      <c r="C360" s="29" t="s">
        <v>520</v>
      </c>
      <c r="D360" s="29" t="s">
        <v>540</v>
      </c>
      <c r="E360" s="29" t="s">
        <v>1065</v>
      </c>
      <c r="F360" s="29" t="s">
        <v>523</v>
      </c>
      <c r="G360" s="168">
        <v>99</v>
      </c>
      <c r="H360" s="29" t="s">
        <v>519</v>
      </c>
      <c r="I360" s="29" t="s">
        <v>537</v>
      </c>
      <c r="J360" s="29" t="s">
        <v>1065</v>
      </c>
    </row>
    <row r="361" ht="18.75" customHeight="1" spans="1:10">
      <c r="A361" s="167" t="s">
        <v>496</v>
      </c>
      <c r="B361" s="29" t="s">
        <v>1064</v>
      </c>
      <c r="C361" s="29" t="s">
        <v>526</v>
      </c>
      <c r="D361" s="29" t="s">
        <v>527</v>
      </c>
      <c r="E361" s="29" t="s">
        <v>1065</v>
      </c>
      <c r="F361" s="29" t="s">
        <v>523</v>
      </c>
      <c r="G361" s="168">
        <v>99</v>
      </c>
      <c r="H361" s="29" t="s">
        <v>519</v>
      </c>
      <c r="I361" s="29" t="s">
        <v>537</v>
      </c>
      <c r="J361" s="29" t="s">
        <v>1065</v>
      </c>
    </row>
    <row r="362" ht="18.75" customHeight="1" spans="1:10">
      <c r="A362" s="167" t="s">
        <v>378</v>
      </c>
      <c r="B362" s="29" t="s">
        <v>1066</v>
      </c>
      <c r="C362" s="29" t="s">
        <v>509</v>
      </c>
      <c r="D362" s="29" t="s">
        <v>510</v>
      </c>
      <c r="E362" s="29" t="s">
        <v>1067</v>
      </c>
      <c r="F362" s="29" t="s">
        <v>512</v>
      </c>
      <c r="G362" s="168">
        <v>100</v>
      </c>
      <c r="H362" s="29" t="s">
        <v>519</v>
      </c>
      <c r="I362" s="29" t="s">
        <v>537</v>
      </c>
      <c r="J362" s="29" t="s">
        <v>1068</v>
      </c>
    </row>
    <row r="363" ht="18.75" customHeight="1" spans="1:10">
      <c r="A363" s="167" t="s">
        <v>378</v>
      </c>
      <c r="B363" s="29" t="s">
        <v>1066</v>
      </c>
      <c r="C363" s="29" t="s">
        <v>509</v>
      </c>
      <c r="D363" s="29" t="s">
        <v>534</v>
      </c>
      <c r="E363" s="29" t="s">
        <v>1069</v>
      </c>
      <c r="F363" s="29" t="s">
        <v>512</v>
      </c>
      <c r="G363" s="168">
        <v>100</v>
      </c>
      <c r="H363" s="29" t="s">
        <v>519</v>
      </c>
      <c r="I363" s="29" t="s">
        <v>537</v>
      </c>
      <c r="J363" s="29" t="s">
        <v>1068</v>
      </c>
    </row>
    <row r="364" ht="18.75" customHeight="1" spans="1:10">
      <c r="A364" s="167" t="s">
        <v>378</v>
      </c>
      <c r="B364" s="29" t="s">
        <v>1066</v>
      </c>
      <c r="C364" s="29" t="s">
        <v>509</v>
      </c>
      <c r="D364" s="29" t="s">
        <v>538</v>
      </c>
      <c r="E364" s="29" t="s">
        <v>1070</v>
      </c>
      <c r="F364" s="29" t="s">
        <v>512</v>
      </c>
      <c r="G364" s="168">
        <v>100</v>
      </c>
      <c r="H364" s="29" t="s">
        <v>519</v>
      </c>
      <c r="I364" s="29" t="s">
        <v>537</v>
      </c>
      <c r="J364" s="29" t="s">
        <v>1068</v>
      </c>
    </row>
    <row r="365" ht="18.75" customHeight="1" spans="1:10">
      <c r="A365" s="167" t="s">
        <v>378</v>
      </c>
      <c r="B365" s="29" t="s">
        <v>1066</v>
      </c>
      <c r="C365" s="29" t="s">
        <v>509</v>
      </c>
      <c r="D365" s="29" t="s">
        <v>516</v>
      </c>
      <c r="E365" s="29" t="s">
        <v>517</v>
      </c>
      <c r="F365" s="29" t="s">
        <v>512</v>
      </c>
      <c r="G365" s="168">
        <v>500000</v>
      </c>
      <c r="H365" s="29" t="s">
        <v>519</v>
      </c>
      <c r="I365" s="29" t="s">
        <v>515</v>
      </c>
      <c r="J365" s="29" t="s">
        <v>1068</v>
      </c>
    </row>
    <row r="366" ht="18.75" customHeight="1" spans="1:10">
      <c r="A366" s="167" t="s">
        <v>378</v>
      </c>
      <c r="B366" s="29" t="s">
        <v>1066</v>
      </c>
      <c r="C366" s="29" t="s">
        <v>520</v>
      </c>
      <c r="D366" s="29" t="s">
        <v>540</v>
      </c>
      <c r="E366" s="29" t="s">
        <v>1071</v>
      </c>
      <c r="F366" s="29" t="s">
        <v>512</v>
      </c>
      <c r="G366" s="168">
        <v>100</v>
      </c>
      <c r="H366" s="29" t="s">
        <v>519</v>
      </c>
      <c r="I366" s="29" t="s">
        <v>537</v>
      </c>
      <c r="J366" s="29" t="s">
        <v>1068</v>
      </c>
    </row>
    <row r="367" ht="18.75" customHeight="1" spans="1:10">
      <c r="A367" s="167" t="s">
        <v>378</v>
      </c>
      <c r="B367" s="29" t="s">
        <v>1066</v>
      </c>
      <c r="C367" s="29" t="s">
        <v>526</v>
      </c>
      <c r="D367" s="29" t="s">
        <v>527</v>
      </c>
      <c r="E367" s="29" t="s">
        <v>583</v>
      </c>
      <c r="F367" s="29" t="s">
        <v>523</v>
      </c>
      <c r="G367" s="168">
        <v>95</v>
      </c>
      <c r="H367" s="29" t="s">
        <v>519</v>
      </c>
      <c r="I367" s="29" t="s">
        <v>537</v>
      </c>
      <c r="J367" s="29" t="s">
        <v>1068</v>
      </c>
    </row>
    <row r="368" ht="18.75" customHeight="1" spans="1:10">
      <c r="A368" s="167" t="s">
        <v>340</v>
      </c>
      <c r="B368" s="29" t="s">
        <v>1072</v>
      </c>
      <c r="C368" s="29" t="s">
        <v>509</v>
      </c>
      <c r="D368" s="29" t="s">
        <v>510</v>
      </c>
      <c r="E368" s="29" t="s">
        <v>1073</v>
      </c>
      <c r="F368" s="29" t="s">
        <v>512</v>
      </c>
      <c r="G368" s="168">
        <v>11</v>
      </c>
      <c r="H368" s="29" t="s">
        <v>519</v>
      </c>
      <c r="I368" s="29" t="s">
        <v>515</v>
      </c>
      <c r="J368" s="29" t="s">
        <v>761</v>
      </c>
    </row>
    <row r="369" ht="18.75" customHeight="1" spans="1:10">
      <c r="A369" s="167" t="s">
        <v>340</v>
      </c>
      <c r="B369" s="29" t="s">
        <v>1072</v>
      </c>
      <c r="C369" s="29" t="s">
        <v>509</v>
      </c>
      <c r="D369" s="29" t="s">
        <v>510</v>
      </c>
      <c r="E369" s="29" t="s">
        <v>1074</v>
      </c>
      <c r="F369" s="29" t="s">
        <v>512</v>
      </c>
      <c r="G369" s="168">
        <v>1</v>
      </c>
      <c r="H369" s="29" t="s">
        <v>519</v>
      </c>
      <c r="I369" s="29" t="s">
        <v>515</v>
      </c>
      <c r="J369" s="29" t="s">
        <v>761</v>
      </c>
    </row>
    <row r="370" ht="18.75" customHeight="1" spans="1:10">
      <c r="A370" s="167" t="s">
        <v>340</v>
      </c>
      <c r="B370" s="29" t="s">
        <v>1072</v>
      </c>
      <c r="C370" s="29" t="s">
        <v>509</v>
      </c>
      <c r="D370" s="29" t="s">
        <v>510</v>
      </c>
      <c r="E370" s="29" t="s">
        <v>763</v>
      </c>
      <c r="F370" s="29" t="s">
        <v>512</v>
      </c>
      <c r="G370" s="168">
        <v>100</v>
      </c>
      <c r="H370" s="29" t="s">
        <v>519</v>
      </c>
      <c r="I370" s="29" t="s">
        <v>515</v>
      </c>
      <c r="J370" s="29" t="s">
        <v>761</v>
      </c>
    </row>
    <row r="371" ht="18.75" customHeight="1" spans="1:10">
      <c r="A371" s="167" t="s">
        <v>340</v>
      </c>
      <c r="B371" s="29" t="s">
        <v>1072</v>
      </c>
      <c r="C371" s="29" t="s">
        <v>509</v>
      </c>
      <c r="D371" s="29" t="s">
        <v>534</v>
      </c>
      <c r="E371" s="29" t="s">
        <v>1075</v>
      </c>
      <c r="F371" s="29" t="s">
        <v>512</v>
      </c>
      <c r="G371" s="168">
        <v>100</v>
      </c>
      <c r="H371" s="29" t="s">
        <v>519</v>
      </c>
      <c r="I371" s="29" t="s">
        <v>537</v>
      </c>
      <c r="J371" s="29" t="s">
        <v>1076</v>
      </c>
    </row>
    <row r="372" ht="18.75" customHeight="1" spans="1:10">
      <c r="A372" s="167" t="s">
        <v>340</v>
      </c>
      <c r="B372" s="29" t="s">
        <v>1072</v>
      </c>
      <c r="C372" s="29" t="s">
        <v>509</v>
      </c>
      <c r="D372" s="29" t="s">
        <v>538</v>
      </c>
      <c r="E372" s="29" t="s">
        <v>1077</v>
      </c>
      <c r="F372" s="29" t="s">
        <v>512</v>
      </c>
      <c r="G372" s="168">
        <v>100</v>
      </c>
      <c r="H372" s="29" t="s">
        <v>519</v>
      </c>
      <c r="I372" s="29" t="s">
        <v>537</v>
      </c>
      <c r="J372" s="29" t="s">
        <v>761</v>
      </c>
    </row>
    <row r="373" ht="18.75" customHeight="1" spans="1:10">
      <c r="A373" s="167" t="s">
        <v>340</v>
      </c>
      <c r="B373" s="29" t="s">
        <v>1072</v>
      </c>
      <c r="C373" s="29" t="s">
        <v>509</v>
      </c>
      <c r="D373" s="29" t="s">
        <v>516</v>
      </c>
      <c r="E373" s="29" t="s">
        <v>517</v>
      </c>
      <c r="F373" s="29" t="s">
        <v>512</v>
      </c>
      <c r="G373" s="168">
        <v>10000000</v>
      </c>
      <c r="H373" s="29" t="s">
        <v>519</v>
      </c>
      <c r="I373" s="29" t="s">
        <v>515</v>
      </c>
      <c r="J373" s="29" t="s">
        <v>1078</v>
      </c>
    </row>
    <row r="374" ht="18.75" customHeight="1" spans="1:10">
      <c r="A374" s="167" t="s">
        <v>340</v>
      </c>
      <c r="B374" s="29" t="s">
        <v>1072</v>
      </c>
      <c r="C374" s="29" t="s">
        <v>520</v>
      </c>
      <c r="D374" s="29" t="s">
        <v>551</v>
      </c>
      <c r="E374" s="29" t="s">
        <v>1079</v>
      </c>
      <c r="F374" s="29" t="s">
        <v>512</v>
      </c>
      <c r="G374" s="29" t="s">
        <v>1080</v>
      </c>
      <c r="H374" s="29" t="s">
        <v>519</v>
      </c>
      <c r="I374" s="29" t="s">
        <v>537</v>
      </c>
      <c r="J374" s="29" t="s">
        <v>1081</v>
      </c>
    </row>
    <row r="375" ht="18.75" customHeight="1" spans="1:10">
      <c r="A375" s="167" t="s">
        <v>340</v>
      </c>
      <c r="B375" s="29" t="s">
        <v>1072</v>
      </c>
      <c r="C375" s="29" t="s">
        <v>520</v>
      </c>
      <c r="D375" s="29" t="s">
        <v>521</v>
      </c>
      <c r="E375" s="29" t="s">
        <v>1082</v>
      </c>
      <c r="F375" s="29" t="s">
        <v>512</v>
      </c>
      <c r="G375" s="29" t="s">
        <v>1083</v>
      </c>
      <c r="H375" s="29" t="s">
        <v>519</v>
      </c>
      <c r="I375" s="29" t="s">
        <v>537</v>
      </c>
      <c r="J375" s="29" t="s">
        <v>1084</v>
      </c>
    </row>
    <row r="376" ht="18.75" customHeight="1" spans="1:10">
      <c r="A376" s="167" t="s">
        <v>340</v>
      </c>
      <c r="B376" s="29" t="s">
        <v>1072</v>
      </c>
      <c r="C376" s="29" t="s">
        <v>526</v>
      </c>
      <c r="D376" s="29" t="s">
        <v>527</v>
      </c>
      <c r="E376" s="29" t="s">
        <v>771</v>
      </c>
      <c r="F376" s="29" t="s">
        <v>523</v>
      </c>
      <c r="G376" s="168">
        <v>97</v>
      </c>
      <c r="H376" s="29" t="s">
        <v>519</v>
      </c>
      <c r="I376" s="29" t="s">
        <v>515</v>
      </c>
      <c r="J376" s="29" t="s">
        <v>772</v>
      </c>
    </row>
    <row r="377" ht="18.75" customHeight="1" spans="1:10">
      <c r="A377" s="167" t="s">
        <v>474</v>
      </c>
      <c r="B377" s="29" t="s">
        <v>1085</v>
      </c>
      <c r="C377" s="29" t="s">
        <v>509</v>
      </c>
      <c r="D377" s="29" t="s">
        <v>510</v>
      </c>
      <c r="E377" s="29" t="s">
        <v>1086</v>
      </c>
      <c r="F377" s="29" t="s">
        <v>512</v>
      </c>
      <c r="G377" s="168">
        <v>100</v>
      </c>
      <c r="H377" s="29" t="s">
        <v>519</v>
      </c>
      <c r="I377" s="29" t="s">
        <v>537</v>
      </c>
      <c r="J377" s="29" t="s">
        <v>1087</v>
      </c>
    </row>
    <row r="378" ht="18.75" customHeight="1" spans="1:10">
      <c r="A378" s="167" t="s">
        <v>474</v>
      </c>
      <c r="B378" s="29" t="s">
        <v>1085</v>
      </c>
      <c r="C378" s="29" t="s">
        <v>509</v>
      </c>
      <c r="D378" s="29" t="s">
        <v>510</v>
      </c>
      <c r="E378" s="29" t="s">
        <v>1088</v>
      </c>
      <c r="F378" s="29" t="s">
        <v>512</v>
      </c>
      <c r="G378" s="168">
        <v>100</v>
      </c>
      <c r="H378" s="29" t="s">
        <v>519</v>
      </c>
      <c r="I378" s="29" t="s">
        <v>537</v>
      </c>
      <c r="J378" s="29" t="s">
        <v>1089</v>
      </c>
    </row>
    <row r="379" ht="18.75" customHeight="1" spans="1:10">
      <c r="A379" s="167" t="s">
        <v>474</v>
      </c>
      <c r="B379" s="29" t="s">
        <v>1085</v>
      </c>
      <c r="C379" s="29" t="s">
        <v>509</v>
      </c>
      <c r="D379" s="29" t="s">
        <v>510</v>
      </c>
      <c r="E379" s="29" t="s">
        <v>1090</v>
      </c>
      <c r="F379" s="29" t="s">
        <v>512</v>
      </c>
      <c r="G379" s="168">
        <v>100</v>
      </c>
      <c r="H379" s="29" t="s">
        <v>519</v>
      </c>
      <c r="I379" s="29" t="s">
        <v>537</v>
      </c>
      <c r="J379" s="29" t="s">
        <v>1087</v>
      </c>
    </row>
    <row r="380" ht="18.75" customHeight="1" spans="1:10">
      <c r="A380" s="167" t="s">
        <v>474</v>
      </c>
      <c r="B380" s="29" t="s">
        <v>1085</v>
      </c>
      <c r="C380" s="29" t="s">
        <v>509</v>
      </c>
      <c r="D380" s="29" t="s">
        <v>510</v>
      </c>
      <c r="E380" s="29" t="s">
        <v>1091</v>
      </c>
      <c r="F380" s="29" t="s">
        <v>512</v>
      </c>
      <c r="G380" s="168">
        <v>100</v>
      </c>
      <c r="H380" s="29" t="s">
        <v>519</v>
      </c>
      <c r="I380" s="29" t="s">
        <v>537</v>
      </c>
      <c r="J380" s="29" t="s">
        <v>1087</v>
      </c>
    </row>
    <row r="381" ht="18.75" customHeight="1" spans="1:10">
      <c r="A381" s="167" t="s">
        <v>474</v>
      </c>
      <c r="B381" s="29" t="s">
        <v>1085</v>
      </c>
      <c r="C381" s="29" t="s">
        <v>509</v>
      </c>
      <c r="D381" s="29" t="s">
        <v>510</v>
      </c>
      <c r="E381" s="29" t="s">
        <v>1092</v>
      </c>
      <c r="F381" s="29" t="s">
        <v>512</v>
      </c>
      <c r="G381" s="168">
        <v>100</v>
      </c>
      <c r="H381" s="29" t="s">
        <v>519</v>
      </c>
      <c r="I381" s="29" t="s">
        <v>537</v>
      </c>
      <c r="J381" s="29" t="s">
        <v>1087</v>
      </c>
    </row>
    <row r="382" ht="18.75" customHeight="1" spans="1:10">
      <c r="A382" s="167" t="s">
        <v>474</v>
      </c>
      <c r="B382" s="29" t="s">
        <v>1085</v>
      </c>
      <c r="C382" s="29" t="s">
        <v>509</v>
      </c>
      <c r="D382" s="29" t="s">
        <v>510</v>
      </c>
      <c r="E382" s="29" t="s">
        <v>1093</v>
      </c>
      <c r="F382" s="29" t="s">
        <v>512</v>
      </c>
      <c r="G382" s="168">
        <v>100</v>
      </c>
      <c r="H382" s="29" t="s">
        <v>519</v>
      </c>
      <c r="I382" s="29" t="s">
        <v>537</v>
      </c>
      <c r="J382" s="29" t="s">
        <v>1087</v>
      </c>
    </row>
    <row r="383" ht="18.75" customHeight="1" spans="1:10">
      <c r="A383" s="167" t="s">
        <v>474</v>
      </c>
      <c r="B383" s="29" t="s">
        <v>1085</v>
      </c>
      <c r="C383" s="29" t="s">
        <v>509</v>
      </c>
      <c r="D383" s="29" t="s">
        <v>510</v>
      </c>
      <c r="E383" s="29" t="s">
        <v>1094</v>
      </c>
      <c r="F383" s="29" t="s">
        <v>512</v>
      </c>
      <c r="G383" s="168">
        <v>100</v>
      </c>
      <c r="H383" s="29" t="s">
        <v>519</v>
      </c>
      <c r="I383" s="29" t="s">
        <v>537</v>
      </c>
      <c r="J383" s="29" t="s">
        <v>1087</v>
      </c>
    </row>
    <row r="384" ht="18.75" customHeight="1" spans="1:10">
      <c r="A384" s="167" t="s">
        <v>474</v>
      </c>
      <c r="B384" s="29" t="s">
        <v>1085</v>
      </c>
      <c r="C384" s="29" t="s">
        <v>509</v>
      </c>
      <c r="D384" s="29" t="s">
        <v>510</v>
      </c>
      <c r="E384" s="29" t="s">
        <v>1095</v>
      </c>
      <c r="F384" s="29" t="s">
        <v>512</v>
      </c>
      <c r="G384" s="168">
        <v>100</v>
      </c>
      <c r="H384" s="29" t="s">
        <v>519</v>
      </c>
      <c r="I384" s="29" t="s">
        <v>537</v>
      </c>
      <c r="J384" s="29" t="s">
        <v>1087</v>
      </c>
    </row>
    <row r="385" ht="18.75" customHeight="1" spans="1:10">
      <c r="A385" s="167" t="s">
        <v>474</v>
      </c>
      <c r="B385" s="29" t="s">
        <v>1085</v>
      </c>
      <c r="C385" s="29" t="s">
        <v>509</v>
      </c>
      <c r="D385" s="29" t="s">
        <v>510</v>
      </c>
      <c r="E385" s="29" t="s">
        <v>1096</v>
      </c>
      <c r="F385" s="29" t="s">
        <v>512</v>
      </c>
      <c r="G385" s="168">
        <v>100</v>
      </c>
      <c r="H385" s="29" t="s">
        <v>519</v>
      </c>
      <c r="I385" s="29" t="s">
        <v>537</v>
      </c>
      <c r="J385" s="29" t="s">
        <v>1087</v>
      </c>
    </row>
    <row r="386" ht="18.75" customHeight="1" spans="1:10">
      <c r="A386" s="167" t="s">
        <v>474</v>
      </c>
      <c r="B386" s="29" t="s">
        <v>1085</v>
      </c>
      <c r="C386" s="29" t="s">
        <v>509</v>
      </c>
      <c r="D386" s="29" t="s">
        <v>510</v>
      </c>
      <c r="E386" s="29" t="s">
        <v>1097</v>
      </c>
      <c r="F386" s="29" t="s">
        <v>512</v>
      </c>
      <c r="G386" s="168">
        <v>100</v>
      </c>
      <c r="H386" s="29" t="s">
        <v>519</v>
      </c>
      <c r="I386" s="29" t="s">
        <v>537</v>
      </c>
      <c r="J386" s="29" t="s">
        <v>1087</v>
      </c>
    </row>
    <row r="387" ht="18.75" customHeight="1" spans="1:10">
      <c r="A387" s="167" t="s">
        <v>474</v>
      </c>
      <c r="B387" s="29" t="s">
        <v>1085</v>
      </c>
      <c r="C387" s="29" t="s">
        <v>509</v>
      </c>
      <c r="D387" s="29" t="s">
        <v>510</v>
      </c>
      <c r="E387" s="29" t="s">
        <v>1098</v>
      </c>
      <c r="F387" s="29" t="s">
        <v>512</v>
      </c>
      <c r="G387" s="168">
        <v>100</v>
      </c>
      <c r="H387" s="29" t="s">
        <v>519</v>
      </c>
      <c r="I387" s="29" t="s">
        <v>537</v>
      </c>
      <c r="J387" s="29" t="s">
        <v>1087</v>
      </c>
    </row>
    <row r="388" ht="18.75" customHeight="1" spans="1:10">
      <c r="A388" s="167" t="s">
        <v>474</v>
      </c>
      <c r="B388" s="29" t="s">
        <v>1085</v>
      </c>
      <c r="C388" s="29" t="s">
        <v>509</v>
      </c>
      <c r="D388" s="29" t="s">
        <v>534</v>
      </c>
      <c r="E388" s="29" t="s">
        <v>1099</v>
      </c>
      <c r="F388" s="29" t="s">
        <v>512</v>
      </c>
      <c r="G388" s="29" t="s">
        <v>1099</v>
      </c>
      <c r="H388" s="29" t="s">
        <v>519</v>
      </c>
      <c r="I388" s="29" t="s">
        <v>537</v>
      </c>
      <c r="J388" s="29" t="s">
        <v>1087</v>
      </c>
    </row>
    <row r="389" ht="18.75" customHeight="1" spans="1:10">
      <c r="A389" s="167" t="s">
        <v>474</v>
      </c>
      <c r="B389" s="29" t="s">
        <v>1085</v>
      </c>
      <c r="C389" s="29" t="s">
        <v>509</v>
      </c>
      <c r="D389" s="29" t="s">
        <v>538</v>
      </c>
      <c r="E389" s="29" t="s">
        <v>1100</v>
      </c>
      <c r="F389" s="29" t="s">
        <v>512</v>
      </c>
      <c r="G389" s="29" t="s">
        <v>1101</v>
      </c>
      <c r="H389" s="29" t="s">
        <v>519</v>
      </c>
      <c r="I389" s="29" t="s">
        <v>537</v>
      </c>
      <c r="J389" s="29" t="s">
        <v>1087</v>
      </c>
    </row>
    <row r="390" ht="18.75" customHeight="1" spans="1:10">
      <c r="A390" s="167" t="s">
        <v>474</v>
      </c>
      <c r="B390" s="29" t="s">
        <v>1085</v>
      </c>
      <c r="C390" s="29" t="s">
        <v>509</v>
      </c>
      <c r="D390" s="29" t="s">
        <v>516</v>
      </c>
      <c r="E390" s="29" t="s">
        <v>517</v>
      </c>
      <c r="F390" s="29" t="s">
        <v>512</v>
      </c>
      <c r="G390" s="168">
        <v>900000</v>
      </c>
      <c r="H390" s="29" t="s">
        <v>519</v>
      </c>
      <c r="I390" s="29" t="s">
        <v>515</v>
      </c>
      <c r="J390" s="29" t="s">
        <v>1087</v>
      </c>
    </row>
    <row r="391" ht="18.75" customHeight="1" spans="1:10">
      <c r="A391" s="167" t="s">
        <v>474</v>
      </c>
      <c r="B391" s="29" t="s">
        <v>1085</v>
      </c>
      <c r="C391" s="29" t="s">
        <v>509</v>
      </c>
      <c r="D391" s="29" t="s">
        <v>516</v>
      </c>
      <c r="E391" s="29" t="s">
        <v>576</v>
      </c>
      <c r="F391" s="29" t="s">
        <v>523</v>
      </c>
      <c r="G391" s="29" t="s">
        <v>1102</v>
      </c>
      <c r="H391" s="29" t="s">
        <v>519</v>
      </c>
      <c r="I391" s="29" t="s">
        <v>537</v>
      </c>
      <c r="J391" s="29" t="s">
        <v>1087</v>
      </c>
    </row>
    <row r="392" ht="18.75" customHeight="1" spans="1:10">
      <c r="A392" s="167" t="s">
        <v>474</v>
      </c>
      <c r="B392" s="29" t="s">
        <v>1085</v>
      </c>
      <c r="C392" s="29" t="s">
        <v>509</v>
      </c>
      <c r="D392" s="29" t="s">
        <v>516</v>
      </c>
      <c r="E392" s="29" t="s">
        <v>578</v>
      </c>
      <c r="F392" s="29" t="s">
        <v>523</v>
      </c>
      <c r="G392" s="29" t="s">
        <v>1103</v>
      </c>
      <c r="H392" s="29" t="s">
        <v>519</v>
      </c>
      <c r="I392" s="29" t="s">
        <v>537</v>
      </c>
      <c r="J392" s="29" t="s">
        <v>1104</v>
      </c>
    </row>
    <row r="393" ht="18.75" customHeight="1" spans="1:10">
      <c r="A393" s="167" t="s">
        <v>474</v>
      </c>
      <c r="B393" s="29" t="s">
        <v>1085</v>
      </c>
      <c r="C393" s="29" t="s">
        <v>520</v>
      </c>
      <c r="D393" s="29" t="s">
        <v>540</v>
      </c>
      <c r="E393" s="29" t="s">
        <v>1105</v>
      </c>
      <c r="F393" s="29" t="s">
        <v>512</v>
      </c>
      <c r="G393" s="168">
        <v>100</v>
      </c>
      <c r="H393" s="29" t="s">
        <v>519</v>
      </c>
      <c r="I393" s="29" t="s">
        <v>537</v>
      </c>
      <c r="J393" s="29" t="s">
        <v>1087</v>
      </c>
    </row>
    <row r="394" ht="18.75" customHeight="1" spans="1:10">
      <c r="A394" s="167" t="s">
        <v>474</v>
      </c>
      <c r="B394" s="29" t="s">
        <v>1085</v>
      </c>
      <c r="C394" s="29" t="s">
        <v>520</v>
      </c>
      <c r="D394" s="29" t="s">
        <v>551</v>
      </c>
      <c r="E394" s="29" t="s">
        <v>1106</v>
      </c>
      <c r="F394" s="29" t="s">
        <v>512</v>
      </c>
      <c r="G394" s="168">
        <v>100</v>
      </c>
      <c r="H394" s="29" t="s">
        <v>519</v>
      </c>
      <c r="I394" s="29" t="s">
        <v>537</v>
      </c>
      <c r="J394" s="29" t="s">
        <v>1087</v>
      </c>
    </row>
    <row r="395" ht="18.75" customHeight="1" spans="1:10">
      <c r="A395" s="167" t="s">
        <v>474</v>
      </c>
      <c r="B395" s="29" t="s">
        <v>1085</v>
      </c>
      <c r="C395" s="29" t="s">
        <v>520</v>
      </c>
      <c r="D395" s="29" t="s">
        <v>521</v>
      </c>
      <c r="E395" s="29" t="s">
        <v>1107</v>
      </c>
      <c r="F395" s="29" t="s">
        <v>523</v>
      </c>
      <c r="G395" s="29" t="s">
        <v>1107</v>
      </c>
      <c r="H395" s="29" t="s">
        <v>519</v>
      </c>
      <c r="I395" s="29" t="s">
        <v>537</v>
      </c>
      <c r="J395" s="29" t="s">
        <v>1087</v>
      </c>
    </row>
    <row r="396" ht="18.75" customHeight="1" spans="1:10">
      <c r="A396" s="167" t="s">
        <v>474</v>
      </c>
      <c r="B396" s="29" t="s">
        <v>1085</v>
      </c>
      <c r="C396" s="29" t="s">
        <v>526</v>
      </c>
      <c r="D396" s="29" t="s">
        <v>527</v>
      </c>
      <c r="E396" s="29" t="s">
        <v>583</v>
      </c>
      <c r="F396" s="29" t="s">
        <v>523</v>
      </c>
      <c r="G396" s="168">
        <v>95</v>
      </c>
      <c r="H396" s="29" t="s">
        <v>519</v>
      </c>
      <c r="I396" s="29" t="s">
        <v>537</v>
      </c>
      <c r="J396" s="29" t="s">
        <v>1087</v>
      </c>
    </row>
    <row r="397" ht="18.75" customHeight="1" spans="1:10">
      <c r="A397" s="167" t="s">
        <v>398</v>
      </c>
      <c r="B397" s="29" t="s">
        <v>1108</v>
      </c>
      <c r="C397" s="29" t="s">
        <v>509</v>
      </c>
      <c r="D397" s="29" t="s">
        <v>510</v>
      </c>
      <c r="E397" s="29" t="s">
        <v>1109</v>
      </c>
      <c r="F397" s="29" t="s">
        <v>523</v>
      </c>
      <c r="G397" s="168">
        <v>5</v>
      </c>
      <c r="H397" s="29" t="s">
        <v>519</v>
      </c>
      <c r="I397" s="29" t="s">
        <v>515</v>
      </c>
      <c r="J397" s="29" t="s">
        <v>1110</v>
      </c>
    </row>
    <row r="398" ht="18.75" customHeight="1" spans="1:10">
      <c r="A398" s="167" t="s">
        <v>398</v>
      </c>
      <c r="B398" s="29" t="s">
        <v>1108</v>
      </c>
      <c r="C398" s="29" t="s">
        <v>509</v>
      </c>
      <c r="D398" s="29" t="s">
        <v>534</v>
      </c>
      <c r="E398" s="29" t="s">
        <v>1111</v>
      </c>
      <c r="F398" s="29" t="s">
        <v>512</v>
      </c>
      <c r="G398" s="168">
        <v>100</v>
      </c>
      <c r="H398" s="29" t="s">
        <v>519</v>
      </c>
      <c r="I398" s="29" t="s">
        <v>515</v>
      </c>
      <c r="J398" s="29" t="s">
        <v>1112</v>
      </c>
    </row>
    <row r="399" ht="18.75" customHeight="1" spans="1:10">
      <c r="A399" s="167" t="s">
        <v>398</v>
      </c>
      <c r="B399" s="29" t="s">
        <v>1108</v>
      </c>
      <c r="C399" s="29" t="s">
        <v>509</v>
      </c>
      <c r="D399" s="29" t="s">
        <v>538</v>
      </c>
      <c r="E399" s="29" t="s">
        <v>1113</v>
      </c>
      <c r="F399" s="29" t="s">
        <v>512</v>
      </c>
      <c r="G399" s="168">
        <v>100</v>
      </c>
      <c r="H399" s="29" t="s">
        <v>519</v>
      </c>
      <c r="I399" s="29" t="s">
        <v>515</v>
      </c>
      <c r="J399" s="29" t="s">
        <v>1114</v>
      </c>
    </row>
    <row r="400" ht="18.75" customHeight="1" spans="1:10">
      <c r="A400" s="167" t="s">
        <v>398</v>
      </c>
      <c r="B400" s="29" t="s">
        <v>1108</v>
      </c>
      <c r="C400" s="29" t="s">
        <v>520</v>
      </c>
      <c r="D400" s="29" t="s">
        <v>540</v>
      </c>
      <c r="E400" s="29" t="s">
        <v>1115</v>
      </c>
      <c r="F400" s="29" t="s">
        <v>523</v>
      </c>
      <c r="G400" s="168">
        <v>95</v>
      </c>
      <c r="H400" s="29" t="s">
        <v>519</v>
      </c>
      <c r="I400" s="29" t="s">
        <v>515</v>
      </c>
      <c r="J400" s="29" t="s">
        <v>1116</v>
      </c>
    </row>
    <row r="401" ht="18.75" customHeight="1" spans="1:10">
      <c r="A401" s="167" t="s">
        <v>398</v>
      </c>
      <c r="B401" s="29" t="s">
        <v>1108</v>
      </c>
      <c r="C401" s="29" t="s">
        <v>526</v>
      </c>
      <c r="D401" s="29" t="s">
        <v>527</v>
      </c>
      <c r="E401" s="29" t="s">
        <v>1117</v>
      </c>
      <c r="F401" s="29" t="s">
        <v>523</v>
      </c>
      <c r="G401" s="168">
        <v>98</v>
      </c>
      <c r="H401" s="29" t="s">
        <v>519</v>
      </c>
      <c r="I401" s="29" t="s">
        <v>515</v>
      </c>
      <c r="J401" s="29" t="s">
        <v>1118</v>
      </c>
    </row>
    <row r="402" ht="18.75" customHeight="1" spans="1:10">
      <c r="A402" s="167" t="s">
        <v>390</v>
      </c>
      <c r="B402" s="29" t="s">
        <v>1119</v>
      </c>
      <c r="C402" s="29" t="s">
        <v>509</v>
      </c>
      <c r="D402" s="29" t="s">
        <v>510</v>
      </c>
      <c r="E402" s="29" t="s">
        <v>1120</v>
      </c>
      <c r="F402" s="29" t="s">
        <v>512</v>
      </c>
      <c r="G402" s="168">
        <v>3</v>
      </c>
      <c r="H402" s="29" t="s">
        <v>519</v>
      </c>
      <c r="I402" s="29" t="s">
        <v>515</v>
      </c>
      <c r="J402" s="29" t="s">
        <v>1121</v>
      </c>
    </row>
    <row r="403" ht="18.75" customHeight="1" spans="1:10">
      <c r="A403" s="167" t="s">
        <v>390</v>
      </c>
      <c r="B403" s="29" t="s">
        <v>1119</v>
      </c>
      <c r="C403" s="29" t="s">
        <v>509</v>
      </c>
      <c r="D403" s="29" t="s">
        <v>534</v>
      </c>
      <c r="E403" s="29" t="s">
        <v>1122</v>
      </c>
      <c r="F403" s="29" t="s">
        <v>523</v>
      </c>
      <c r="G403" s="168">
        <v>98</v>
      </c>
      <c r="H403" s="29" t="s">
        <v>519</v>
      </c>
      <c r="I403" s="29" t="s">
        <v>515</v>
      </c>
      <c r="J403" s="29" t="s">
        <v>1123</v>
      </c>
    </row>
    <row r="404" ht="18.75" customHeight="1" spans="1:10">
      <c r="A404" s="167" t="s">
        <v>390</v>
      </c>
      <c r="B404" s="29" t="s">
        <v>1119</v>
      </c>
      <c r="C404" s="29" t="s">
        <v>509</v>
      </c>
      <c r="D404" s="29" t="s">
        <v>538</v>
      </c>
      <c r="E404" s="29" t="s">
        <v>673</v>
      </c>
      <c r="F404" s="29" t="s">
        <v>512</v>
      </c>
      <c r="G404" s="168">
        <v>12</v>
      </c>
      <c r="H404" s="29" t="s">
        <v>519</v>
      </c>
      <c r="I404" s="29" t="s">
        <v>515</v>
      </c>
      <c r="J404" s="29" t="s">
        <v>1124</v>
      </c>
    </row>
    <row r="405" ht="18.75" customHeight="1" spans="1:10">
      <c r="A405" s="167" t="s">
        <v>390</v>
      </c>
      <c r="B405" s="29" t="s">
        <v>1119</v>
      </c>
      <c r="C405" s="29" t="s">
        <v>509</v>
      </c>
      <c r="D405" s="29" t="s">
        <v>516</v>
      </c>
      <c r="E405" s="29" t="s">
        <v>517</v>
      </c>
      <c r="F405" s="29" t="s">
        <v>512</v>
      </c>
      <c r="G405" s="168">
        <v>75000</v>
      </c>
      <c r="H405" s="29" t="s">
        <v>519</v>
      </c>
      <c r="I405" s="29" t="s">
        <v>515</v>
      </c>
      <c r="J405" s="29" t="s">
        <v>1123</v>
      </c>
    </row>
    <row r="406" ht="18.75" customHeight="1" spans="1:10">
      <c r="A406" s="167" t="s">
        <v>390</v>
      </c>
      <c r="B406" s="29" t="s">
        <v>1119</v>
      </c>
      <c r="C406" s="29" t="s">
        <v>509</v>
      </c>
      <c r="D406" s="29" t="s">
        <v>516</v>
      </c>
      <c r="E406" s="29" t="s">
        <v>576</v>
      </c>
      <c r="F406" s="29" t="s">
        <v>512</v>
      </c>
      <c r="G406" s="168">
        <v>98</v>
      </c>
      <c r="H406" s="29" t="s">
        <v>519</v>
      </c>
      <c r="I406" s="29" t="s">
        <v>515</v>
      </c>
      <c r="J406" s="29" t="s">
        <v>1123</v>
      </c>
    </row>
    <row r="407" ht="18.75" customHeight="1" spans="1:10">
      <c r="A407" s="167" t="s">
        <v>390</v>
      </c>
      <c r="B407" s="29" t="s">
        <v>1119</v>
      </c>
      <c r="C407" s="29" t="s">
        <v>509</v>
      </c>
      <c r="D407" s="29" t="s">
        <v>516</v>
      </c>
      <c r="E407" s="29" t="s">
        <v>578</v>
      </c>
      <c r="F407" s="29" t="s">
        <v>512</v>
      </c>
      <c r="G407" s="168">
        <v>98</v>
      </c>
      <c r="H407" s="29" t="s">
        <v>519</v>
      </c>
      <c r="I407" s="29" t="s">
        <v>515</v>
      </c>
      <c r="J407" s="29" t="s">
        <v>1123</v>
      </c>
    </row>
    <row r="408" ht="18.75" customHeight="1" spans="1:10">
      <c r="A408" s="167" t="s">
        <v>390</v>
      </c>
      <c r="B408" s="29" t="s">
        <v>1119</v>
      </c>
      <c r="C408" s="29" t="s">
        <v>520</v>
      </c>
      <c r="D408" s="29" t="s">
        <v>551</v>
      </c>
      <c r="E408" s="29" t="s">
        <v>1125</v>
      </c>
      <c r="F408" s="29" t="s">
        <v>523</v>
      </c>
      <c r="G408" s="168">
        <v>95</v>
      </c>
      <c r="H408" s="29" t="s">
        <v>519</v>
      </c>
      <c r="I408" s="29" t="s">
        <v>515</v>
      </c>
      <c r="J408" s="29" t="s">
        <v>1126</v>
      </c>
    </row>
    <row r="409" ht="18.75" customHeight="1" spans="1:10">
      <c r="A409" s="167" t="s">
        <v>390</v>
      </c>
      <c r="B409" s="29" t="s">
        <v>1119</v>
      </c>
      <c r="C409" s="29" t="s">
        <v>526</v>
      </c>
      <c r="D409" s="29" t="s">
        <v>527</v>
      </c>
      <c r="E409" s="29" t="s">
        <v>545</v>
      </c>
      <c r="F409" s="29" t="s">
        <v>523</v>
      </c>
      <c r="G409" s="168">
        <v>98</v>
      </c>
      <c r="H409" s="29" t="s">
        <v>519</v>
      </c>
      <c r="I409" s="29" t="s">
        <v>515</v>
      </c>
      <c r="J409" s="29" t="s">
        <v>545</v>
      </c>
    </row>
    <row r="410" ht="18.75" customHeight="1" spans="1:10">
      <c r="A410" s="167" t="s">
        <v>448</v>
      </c>
      <c r="B410" s="29" t="s">
        <v>1127</v>
      </c>
      <c r="C410" s="29" t="s">
        <v>509</v>
      </c>
      <c r="D410" s="29" t="s">
        <v>510</v>
      </c>
      <c r="E410" s="29" t="s">
        <v>1128</v>
      </c>
      <c r="F410" s="29" t="s">
        <v>512</v>
      </c>
      <c r="G410" s="168">
        <v>1</v>
      </c>
      <c r="H410" s="29" t="s">
        <v>519</v>
      </c>
      <c r="I410" s="29" t="s">
        <v>515</v>
      </c>
      <c r="J410" s="29" t="s">
        <v>1129</v>
      </c>
    </row>
    <row r="411" ht="18.75" customHeight="1" spans="1:10">
      <c r="A411" s="167" t="s">
        <v>448</v>
      </c>
      <c r="B411" s="29" t="s">
        <v>1127</v>
      </c>
      <c r="C411" s="29" t="s">
        <v>509</v>
      </c>
      <c r="D411" s="29" t="s">
        <v>534</v>
      </c>
      <c r="E411" s="29" t="s">
        <v>1130</v>
      </c>
      <c r="F411" s="29" t="s">
        <v>512</v>
      </c>
      <c r="G411" s="168">
        <v>100</v>
      </c>
      <c r="H411" s="29" t="s">
        <v>519</v>
      </c>
      <c r="I411" s="29" t="s">
        <v>537</v>
      </c>
      <c r="J411" s="29" t="s">
        <v>1129</v>
      </c>
    </row>
    <row r="412" ht="18.75" customHeight="1" spans="1:10">
      <c r="A412" s="167" t="s">
        <v>448</v>
      </c>
      <c r="B412" s="29" t="s">
        <v>1127</v>
      </c>
      <c r="C412" s="29" t="s">
        <v>509</v>
      </c>
      <c r="D412" s="29" t="s">
        <v>538</v>
      </c>
      <c r="E412" s="29" t="s">
        <v>1131</v>
      </c>
      <c r="F412" s="29" t="s">
        <v>512</v>
      </c>
      <c r="G412" s="168">
        <v>100</v>
      </c>
      <c r="H412" s="29" t="s">
        <v>519</v>
      </c>
      <c r="I412" s="29" t="s">
        <v>537</v>
      </c>
      <c r="J412" s="29" t="s">
        <v>1129</v>
      </c>
    </row>
    <row r="413" ht="18.75" customHeight="1" spans="1:10">
      <c r="A413" s="167" t="s">
        <v>448</v>
      </c>
      <c r="B413" s="29" t="s">
        <v>1127</v>
      </c>
      <c r="C413" s="29" t="s">
        <v>509</v>
      </c>
      <c r="D413" s="29" t="s">
        <v>516</v>
      </c>
      <c r="E413" s="29" t="s">
        <v>517</v>
      </c>
      <c r="F413" s="29" t="s">
        <v>512</v>
      </c>
      <c r="G413" s="168">
        <v>14892.5</v>
      </c>
      <c r="H413" s="29" t="s">
        <v>519</v>
      </c>
      <c r="I413" s="29" t="s">
        <v>515</v>
      </c>
      <c r="J413" s="29" t="s">
        <v>1129</v>
      </c>
    </row>
    <row r="414" ht="18.75" customHeight="1" spans="1:10">
      <c r="A414" s="167" t="s">
        <v>448</v>
      </c>
      <c r="B414" s="29" t="s">
        <v>1127</v>
      </c>
      <c r="C414" s="29" t="s">
        <v>520</v>
      </c>
      <c r="D414" s="29" t="s">
        <v>540</v>
      </c>
      <c r="E414" s="29" t="s">
        <v>1132</v>
      </c>
      <c r="F414" s="29" t="s">
        <v>512</v>
      </c>
      <c r="G414" s="168">
        <v>3200</v>
      </c>
      <c r="H414" s="29" t="s">
        <v>519</v>
      </c>
      <c r="I414" s="29" t="s">
        <v>515</v>
      </c>
      <c r="J414" s="29" t="s">
        <v>1129</v>
      </c>
    </row>
    <row r="415" ht="18.75" customHeight="1" spans="1:10">
      <c r="A415" s="167" t="s">
        <v>448</v>
      </c>
      <c r="B415" s="29" t="s">
        <v>1127</v>
      </c>
      <c r="C415" s="29" t="s">
        <v>520</v>
      </c>
      <c r="D415" s="29" t="s">
        <v>521</v>
      </c>
      <c r="E415" s="29" t="s">
        <v>1133</v>
      </c>
      <c r="F415" s="29" t="s">
        <v>512</v>
      </c>
      <c r="G415" s="168">
        <v>5</v>
      </c>
      <c r="H415" s="29" t="s">
        <v>519</v>
      </c>
      <c r="I415" s="29" t="s">
        <v>515</v>
      </c>
      <c r="J415" s="29" t="s">
        <v>1129</v>
      </c>
    </row>
    <row r="416" ht="18.75" customHeight="1" spans="1:10">
      <c r="A416" s="167" t="s">
        <v>448</v>
      </c>
      <c r="B416" s="29" t="s">
        <v>1127</v>
      </c>
      <c r="C416" s="29" t="s">
        <v>526</v>
      </c>
      <c r="D416" s="29" t="s">
        <v>527</v>
      </c>
      <c r="E416" s="29" t="s">
        <v>1134</v>
      </c>
      <c r="F416" s="29" t="s">
        <v>523</v>
      </c>
      <c r="G416" s="168">
        <v>95</v>
      </c>
      <c r="H416" s="29" t="s">
        <v>519</v>
      </c>
      <c r="I416" s="29" t="s">
        <v>515</v>
      </c>
      <c r="J416" s="29" t="s">
        <v>1129</v>
      </c>
    </row>
    <row r="417" ht="18.75" customHeight="1" spans="1:10">
      <c r="A417" s="167" t="s">
        <v>488</v>
      </c>
      <c r="B417" s="29" t="s">
        <v>1135</v>
      </c>
      <c r="C417" s="29" t="s">
        <v>509</v>
      </c>
      <c r="D417" s="29" t="s">
        <v>510</v>
      </c>
      <c r="E417" s="29" t="s">
        <v>1136</v>
      </c>
      <c r="F417" s="29" t="s">
        <v>512</v>
      </c>
      <c r="G417" s="168">
        <v>1</v>
      </c>
      <c r="H417" s="29" t="s">
        <v>519</v>
      </c>
      <c r="I417" s="29" t="s">
        <v>515</v>
      </c>
      <c r="J417" s="29" t="s">
        <v>1137</v>
      </c>
    </row>
    <row r="418" ht="18.75" customHeight="1" spans="1:10">
      <c r="A418" s="167" t="s">
        <v>488</v>
      </c>
      <c r="B418" s="29" t="s">
        <v>1135</v>
      </c>
      <c r="C418" s="29" t="s">
        <v>509</v>
      </c>
      <c r="D418" s="29" t="s">
        <v>534</v>
      </c>
      <c r="E418" s="29" t="s">
        <v>1138</v>
      </c>
      <c r="F418" s="29" t="s">
        <v>512</v>
      </c>
      <c r="G418" s="29" t="s">
        <v>1139</v>
      </c>
      <c r="H418" s="29" t="s">
        <v>519</v>
      </c>
      <c r="I418" s="29" t="s">
        <v>537</v>
      </c>
      <c r="J418" s="29" t="s">
        <v>1140</v>
      </c>
    </row>
    <row r="419" ht="18.75" customHeight="1" spans="1:10">
      <c r="A419" s="167" t="s">
        <v>488</v>
      </c>
      <c r="B419" s="29" t="s">
        <v>1135</v>
      </c>
      <c r="C419" s="29" t="s">
        <v>509</v>
      </c>
      <c r="D419" s="29" t="s">
        <v>538</v>
      </c>
      <c r="E419" s="29" t="s">
        <v>1141</v>
      </c>
      <c r="F419" s="29" t="s">
        <v>512</v>
      </c>
      <c r="G419" s="29" t="s">
        <v>806</v>
      </c>
      <c r="H419" s="29" t="s">
        <v>519</v>
      </c>
      <c r="I419" s="29" t="s">
        <v>537</v>
      </c>
      <c r="J419" s="29" t="s">
        <v>1142</v>
      </c>
    </row>
    <row r="420" ht="18.75" customHeight="1" spans="1:10">
      <c r="A420" s="167" t="s">
        <v>488</v>
      </c>
      <c r="B420" s="29" t="s">
        <v>1135</v>
      </c>
      <c r="C420" s="29" t="s">
        <v>509</v>
      </c>
      <c r="D420" s="29" t="s">
        <v>516</v>
      </c>
      <c r="E420" s="29" t="s">
        <v>517</v>
      </c>
      <c r="F420" s="29" t="s">
        <v>564</v>
      </c>
      <c r="G420" s="168">
        <v>240000</v>
      </c>
      <c r="H420" s="29" t="s">
        <v>519</v>
      </c>
      <c r="I420" s="29" t="s">
        <v>515</v>
      </c>
      <c r="J420" s="29" t="s">
        <v>1143</v>
      </c>
    </row>
    <row r="421" ht="18.75" customHeight="1" spans="1:10">
      <c r="A421" s="167" t="s">
        <v>488</v>
      </c>
      <c r="B421" s="29" t="s">
        <v>1135</v>
      </c>
      <c r="C421" s="29" t="s">
        <v>520</v>
      </c>
      <c r="D421" s="29" t="s">
        <v>540</v>
      </c>
      <c r="E421" s="29" t="s">
        <v>1144</v>
      </c>
      <c r="F421" s="29" t="s">
        <v>512</v>
      </c>
      <c r="G421" s="168">
        <v>80</v>
      </c>
      <c r="H421" s="29" t="s">
        <v>519</v>
      </c>
      <c r="I421" s="29" t="s">
        <v>537</v>
      </c>
      <c r="J421" s="29" t="s">
        <v>1145</v>
      </c>
    </row>
    <row r="422" ht="18.75" customHeight="1" spans="1:10">
      <c r="A422" s="167" t="s">
        <v>488</v>
      </c>
      <c r="B422" s="29" t="s">
        <v>1135</v>
      </c>
      <c r="C422" s="29" t="s">
        <v>520</v>
      </c>
      <c r="D422" s="29" t="s">
        <v>540</v>
      </c>
      <c r="E422" s="29" t="s">
        <v>1146</v>
      </c>
      <c r="F422" s="29" t="s">
        <v>512</v>
      </c>
      <c r="G422" s="29" t="s">
        <v>791</v>
      </c>
      <c r="H422" s="29" t="s">
        <v>519</v>
      </c>
      <c r="I422" s="29" t="s">
        <v>537</v>
      </c>
      <c r="J422" s="29" t="s">
        <v>1147</v>
      </c>
    </row>
    <row r="423" ht="18.75" customHeight="1" spans="1:10">
      <c r="A423" s="167" t="s">
        <v>488</v>
      </c>
      <c r="B423" s="29" t="s">
        <v>1135</v>
      </c>
      <c r="C423" s="29" t="s">
        <v>526</v>
      </c>
      <c r="D423" s="29" t="s">
        <v>527</v>
      </c>
      <c r="E423" s="29" t="s">
        <v>1148</v>
      </c>
      <c r="F423" s="29" t="s">
        <v>512</v>
      </c>
      <c r="G423" s="168">
        <v>85</v>
      </c>
      <c r="H423" s="29" t="s">
        <v>519</v>
      </c>
      <c r="I423" s="29" t="s">
        <v>537</v>
      </c>
      <c r="J423" s="29" t="s">
        <v>1149</v>
      </c>
    </row>
    <row r="424" ht="18.75" customHeight="1" spans="1:10">
      <c r="A424" s="167" t="s">
        <v>482</v>
      </c>
      <c r="B424" s="29" t="s">
        <v>1150</v>
      </c>
      <c r="C424" s="29" t="s">
        <v>509</v>
      </c>
      <c r="D424" s="29" t="s">
        <v>510</v>
      </c>
      <c r="E424" s="29" t="s">
        <v>1151</v>
      </c>
      <c r="F424" s="29" t="s">
        <v>512</v>
      </c>
      <c r="G424" s="168">
        <v>1</v>
      </c>
      <c r="H424" s="29" t="s">
        <v>519</v>
      </c>
      <c r="I424" s="29" t="s">
        <v>515</v>
      </c>
      <c r="J424" s="29" t="s">
        <v>1152</v>
      </c>
    </row>
    <row r="425" ht="18.75" customHeight="1" spans="1:10">
      <c r="A425" s="167" t="s">
        <v>482</v>
      </c>
      <c r="B425" s="29" t="s">
        <v>1150</v>
      </c>
      <c r="C425" s="29" t="s">
        <v>509</v>
      </c>
      <c r="D425" s="29" t="s">
        <v>510</v>
      </c>
      <c r="E425" s="29" t="s">
        <v>1153</v>
      </c>
      <c r="F425" s="29" t="s">
        <v>512</v>
      </c>
      <c r="G425" s="168">
        <v>1</v>
      </c>
      <c r="H425" s="29" t="s">
        <v>519</v>
      </c>
      <c r="I425" s="29" t="s">
        <v>515</v>
      </c>
      <c r="J425" s="29" t="s">
        <v>1152</v>
      </c>
    </row>
    <row r="426" ht="18.75" customHeight="1" spans="1:10">
      <c r="A426" s="167" t="s">
        <v>482</v>
      </c>
      <c r="B426" s="29" t="s">
        <v>1150</v>
      </c>
      <c r="C426" s="29" t="s">
        <v>509</v>
      </c>
      <c r="D426" s="29" t="s">
        <v>510</v>
      </c>
      <c r="E426" s="29" t="s">
        <v>1154</v>
      </c>
      <c r="F426" s="29" t="s">
        <v>512</v>
      </c>
      <c r="G426" s="168">
        <v>1</v>
      </c>
      <c r="H426" s="29" t="s">
        <v>519</v>
      </c>
      <c r="I426" s="29" t="s">
        <v>515</v>
      </c>
      <c r="J426" s="29" t="s">
        <v>1152</v>
      </c>
    </row>
    <row r="427" ht="18.75" customHeight="1" spans="1:10">
      <c r="A427" s="167" t="s">
        <v>482</v>
      </c>
      <c r="B427" s="29" t="s">
        <v>1150</v>
      </c>
      <c r="C427" s="29" t="s">
        <v>509</v>
      </c>
      <c r="D427" s="29" t="s">
        <v>534</v>
      </c>
      <c r="E427" s="29" t="s">
        <v>929</v>
      </c>
      <c r="F427" s="29" t="s">
        <v>523</v>
      </c>
      <c r="G427" s="168">
        <v>100</v>
      </c>
      <c r="H427" s="29" t="s">
        <v>519</v>
      </c>
      <c r="I427" s="29" t="s">
        <v>515</v>
      </c>
      <c r="J427" s="29" t="s">
        <v>1152</v>
      </c>
    </row>
    <row r="428" ht="18.75" customHeight="1" spans="1:10">
      <c r="A428" s="167" t="s">
        <v>482</v>
      </c>
      <c r="B428" s="29" t="s">
        <v>1150</v>
      </c>
      <c r="C428" s="29" t="s">
        <v>509</v>
      </c>
      <c r="D428" s="29" t="s">
        <v>538</v>
      </c>
      <c r="E428" s="29" t="s">
        <v>1155</v>
      </c>
      <c r="F428" s="29" t="s">
        <v>512</v>
      </c>
      <c r="G428" s="168">
        <v>3</v>
      </c>
      <c r="H428" s="29" t="s">
        <v>519</v>
      </c>
      <c r="I428" s="29" t="s">
        <v>515</v>
      </c>
      <c r="J428" s="29" t="s">
        <v>1152</v>
      </c>
    </row>
    <row r="429" ht="18.75" customHeight="1" spans="1:10">
      <c r="A429" s="167" t="s">
        <v>482</v>
      </c>
      <c r="B429" s="29" t="s">
        <v>1150</v>
      </c>
      <c r="C429" s="29" t="s">
        <v>509</v>
      </c>
      <c r="D429" s="29" t="s">
        <v>516</v>
      </c>
      <c r="E429" s="29" t="s">
        <v>517</v>
      </c>
      <c r="F429" s="29" t="s">
        <v>512</v>
      </c>
      <c r="G429" s="168">
        <v>300000</v>
      </c>
      <c r="H429" s="29" t="s">
        <v>519</v>
      </c>
      <c r="I429" s="29" t="s">
        <v>515</v>
      </c>
      <c r="J429" s="29" t="s">
        <v>1152</v>
      </c>
    </row>
    <row r="430" ht="18.75" customHeight="1" spans="1:10">
      <c r="A430" s="167" t="s">
        <v>482</v>
      </c>
      <c r="B430" s="29" t="s">
        <v>1150</v>
      </c>
      <c r="C430" s="29" t="s">
        <v>520</v>
      </c>
      <c r="D430" s="29" t="s">
        <v>540</v>
      </c>
      <c r="E430" s="29" t="s">
        <v>1156</v>
      </c>
      <c r="F430" s="29" t="s">
        <v>512</v>
      </c>
      <c r="G430" s="29" t="s">
        <v>734</v>
      </c>
      <c r="H430" s="29" t="s">
        <v>519</v>
      </c>
      <c r="I430" s="29" t="s">
        <v>537</v>
      </c>
      <c r="J430" s="29" t="s">
        <v>1152</v>
      </c>
    </row>
    <row r="431" ht="18.75" customHeight="1" spans="1:10">
      <c r="A431" s="167" t="s">
        <v>482</v>
      </c>
      <c r="B431" s="29" t="s">
        <v>1150</v>
      </c>
      <c r="C431" s="29" t="s">
        <v>526</v>
      </c>
      <c r="D431" s="29" t="s">
        <v>527</v>
      </c>
      <c r="E431" s="29" t="s">
        <v>545</v>
      </c>
      <c r="F431" s="29" t="s">
        <v>523</v>
      </c>
      <c r="G431" s="168">
        <v>98</v>
      </c>
      <c r="H431" s="29" t="s">
        <v>519</v>
      </c>
      <c r="I431" s="29" t="s">
        <v>515</v>
      </c>
      <c r="J431" s="29" t="s">
        <v>1152</v>
      </c>
    </row>
    <row r="432" ht="18.75" customHeight="1" spans="1:10">
      <c r="A432" s="167" t="s">
        <v>460</v>
      </c>
      <c r="B432" s="29" t="s">
        <v>1157</v>
      </c>
      <c r="C432" s="29" t="s">
        <v>509</v>
      </c>
      <c r="D432" s="29" t="s">
        <v>510</v>
      </c>
      <c r="E432" s="29" t="s">
        <v>460</v>
      </c>
      <c r="F432" s="29" t="s">
        <v>512</v>
      </c>
      <c r="G432" s="168">
        <v>16911465.6</v>
      </c>
      <c r="H432" s="29" t="s">
        <v>519</v>
      </c>
      <c r="I432" s="29" t="s">
        <v>515</v>
      </c>
      <c r="J432" s="29" t="s">
        <v>1158</v>
      </c>
    </row>
    <row r="433" ht="18.75" customHeight="1" spans="1:10">
      <c r="A433" s="167" t="s">
        <v>460</v>
      </c>
      <c r="B433" s="29" t="s">
        <v>1157</v>
      </c>
      <c r="C433" s="29" t="s">
        <v>509</v>
      </c>
      <c r="D433" s="29" t="s">
        <v>534</v>
      </c>
      <c r="E433" s="29" t="s">
        <v>1159</v>
      </c>
      <c r="F433" s="29" t="s">
        <v>512</v>
      </c>
      <c r="G433" s="29" t="s">
        <v>622</v>
      </c>
      <c r="H433" s="29" t="s">
        <v>519</v>
      </c>
      <c r="I433" s="29" t="s">
        <v>537</v>
      </c>
      <c r="J433" s="29" t="s">
        <v>1158</v>
      </c>
    </row>
    <row r="434" ht="18.75" customHeight="1" spans="1:10">
      <c r="A434" s="167" t="s">
        <v>460</v>
      </c>
      <c r="B434" s="29" t="s">
        <v>1157</v>
      </c>
      <c r="C434" s="29" t="s">
        <v>520</v>
      </c>
      <c r="D434" s="29" t="s">
        <v>540</v>
      </c>
      <c r="E434" s="29" t="s">
        <v>1160</v>
      </c>
      <c r="F434" s="29" t="s">
        <v>512</v>
      </c>
      <c r="G434" s="29" t="s">
        <v>622</v>
      </c>
      <c r="H434" s="29" t="s">
        <v>519</v>
      </c>
      <c r="I434" s="29" t="s">
        <v>537</v>
      </c>
      <c r="J434" s="29" t="s">
        <v>1158</v>
      </c>
    </row>
    <row r="435" ht="18.75" customHeight="1" spans="1:10">
      <c r="A435" s="167" t="s">
        <v>460</v>
      </c>
      <c r="B435" s="29" t="s">
        <v>1157</v>
      </c>
      <c r="C435" s="29" t="s">
        <v>526</v>
      </c>
      <c r="D435" s="29" t="s">
        <v>527</v>
      </c>
      <c r="E435" s="29" t="s">
        <v>777</v>
      </c>
      <c r="F435" s="29" t="s">
        <v>523</v>
      </c>
      <c r="G435" s="168">
        <v>98</v>
      </c>
      <c r="H435" s="29" t="s">
        <v>519</v>
      </c>
      <c r="I435" s="29" t="s">
        <v>515</v>
      </c>
      <c r="J435" s="29" t="s">
        <v>1158</v>
      </c>
    </row>
    <row r="436" ht="18.75" customHeight="1" spans="1:10">
      <c r="A436" s="167" t="s">
        <v>362</v>
      </c>
      <c r="B436" s="29" t="s">
        <v>1161</v>
      </c>
      <c r="C436" s="29" t="s">
        <v>509</v>
      </c>
      <c r="D436" s="29" t="s">
        <v>510</v>
      </c>
      <c r="E436" s="29" t="s">
        <v>1162</v>
      </c>
      <c r="F436" s="29" t="s">
        <v>512</v>
      </c>
      <c r="G436" s="168">
        <v>1</v>
      </c>
      <c r="H436" s="29" t="s">
        <v>519</v>
      </c>
      <c r="I436" s="29" t="s">
        <v>515</v>
      </c>
      <c r="J436" s="29" t="s">
        <v>1163</v>
      </c>
    </row>
    <row r="437" ht="18.75" customHeight="1" spans="1:10">
      <c r="A437" s="167" t="s">
        <v>362</v>
      </c>
      <c r="B437" s="29" t="s">
        <v>1161</v>
      </c>
      <c r="C437" s="29" t="s">
        <v>509</v>
      </c>
      <c r="D437" s="29" t="s">
        <v>510</v>
      </c>
      <c r="E437" s="29" t="s">
        <v>1164</v>
      </c>
      <c r="F437" s="29" t="s">
        <v>512</v>
      </c>
      <c r="G437" s="168">
        <v>184</v>
      </c>
      <c r="H437" s="29" t="s">
        <v>519</v>
      </c>
      <c r="I437" s="29" t="s">
        <v>515</v>
      </c>
      <c r="J437" s="29" t="s">
        <v>1163</v>
      </c>
    </row>
    <row r="438" ht="18.75" customHeight="1" spans="1:10">
      <c r="A438" s="167" t="s">
        <v>362</v>
      </c>
      <c r="B438" s="29" t="s">
        <v>1161</v>
      </c>
      <c r="C438" s="29" t="s">
        <v>509</v>
      </c>
      <c r="D438" s="29" t="s">
        <v>510</v>
      </c>
      <c r="E438" s="29" t="s">
        <v>1165</v>
      </c>
      <c r="F438" s="29" t="s">
        <v>512</v>
      </c>
      <c r="G438" s="168">
        <v>1</v>
      </c>
      <c r="H438" s="29" t="s">
        <v>519</v>
      </c>
      <c r="I438" s="29" t="s">
        <v>515</v>
      </c>
      <c r="J438" s="29" t="s">
        <v>1163</v>
      </c>
    </row>
    <row r="439" ht="18.75" customHeight="1" spans="1:10">
      <c r="A439" s="167" t="s">
        <v>362</v>
      </c>
      <c r="B439" s="29" t="s">
        <v>1161</v>
      </c>
      <c r="C439" s="29" t="s">
        <v>509</v>
      </c>
      <c r="D439" s="29" t="s">
        <v>534</v>
      </c>
      <c r="E439" s="29" t="s">
        <v>1166</v>
      </c>
      <c r="F439" s="29" t="s">
        <v>512</v>
      </c>
      <c r="G439" s="168">
        <v>100</v>
      </c>
      <c r="H439" s="29" t="s">
        <v>519</v>
      </c>
      <c r="I439" s="29" t="s">
        <v>537</v>
      </c>
      <c r="J439" s="29" t="s">
        <v>1163</v>
      </c>
    </row>
    <row r="440" ht="18.75" customHeight="1" spans="1:10">
      <c r="A440" s="167" t="s">
        <v>362</v>
      </c>
      <c r="B440" s="29" t="s">
        <v>1161</v>
      </c>
      <c r="C440" s="29" t="s">
        <v>509</v>
      </c>
      <c r="D440" s="29" t="s">
        <v>538</v>
      </c>
      <c r="E440" s="29" t="s">
        <v>1167</v>
      </c>
      <c r="F440" s="29" t="s">
        <v>512</v>
      </c>
      <c r="G440" s="168">
        <v>100</v>
      </c>
      <c r="H440" s="29" t="s">
        <v>519</v>
      </c>
      <c r="I440" s="29" t="s">
        <v>537</v>
      </c>
      <c r="J440" s="29" t="s">
        <v>1163</v>
      </c>
    </row>
    <row r="441" ht="18.75" customHeight="1" spans="1:10">
      <c r="A441" s="167" t="s">
        <v>362</v>
      </c>
      <c r="B441" s="29" t="s">
        <v>1161</v>
      </c>
      <c r="C441" s="29" t="s">
        <v>509</v>
      </c>
      <c r="D441" s="29" t="s">
        <v>516</v>
      </c>
      <c r="E441" s="29" t="s">
        <v>517</v>
      </c>
      <c r="F441" s="29" t="s">
        <v>512</v>
      </c>
      <c r="G441" s="168">
        <v>400000</v>
      </c>
      <c r="H441" s="29" t="s">
        <v>519</v>
      </c>
      <c r="I441" s="29" t="s">
        <v>515</v>
      </c>
      <c r="J441" s="29" t="s">
        <v>1163</v>
      </c>
    </row>
    <row r="442" ht="18.75" customHeight="1" spans="1:10">
      <c r="A442" s="167" t="s">
        <v>362</v>
      </c>
      <c r="B442" s="29" t="s">
        <v>1161</v>
      </c>
      <c r="C442" s="29" t="s">
        <v>520</v>
      </c>
      <c r="D442" s="29" t="s">
        <v>580</v>
      </c>
      <c r="E442" s="29" t="s">
        <v>1168</v>
      </c>
      <c r="F442" s="29" t="s">
        <v>512</v>
      </c>
      <c r="G442" s="169">
        <v>0.6</v>
      </c>
      <c r="H442" s="29" t="s">
        <v>519</v>
      </c>
      <c r="I442" s="29" t="s">
        <v>537</v>
      </c>
      <c r="J442" s="29" t="s">
        <v>1163</v>
      </c>
    </row>
    <row r="443" ht="18.75" customHeight="1" spans="1:10">
      <c r="A443" s="167" t="s">
        <v>362</v>
      </c>
      <c r="B443" s="29" t="s">
        <v>1161</v>
      </c>
      <c r="C443" s="29" t="s">
        <v>520</v>
      </c>
      <c r="D443" s="29" t="s">
        <v>540</v>
      </c>
      <c r="E443" s="29" t="s">
        <v>1169</v>
      </c>
      <c r="F443" s="29" t="s">
        <v>512</v>
      </c>
      <c r="G443" s="29" t="s">
        <v>1170</v>
      </c>
      <c r="H443" s="29" t="s">
        <v>519</v>
      </c>
      <c r="I443" s="29" t="s">
        <v>537</v>
      </c>
      <c r="J443" s="29" t="s">
        <v>1163</v>
      </c>
    </row>
    <row r="444" ht="18.75" customHeight="1" spans="1:10">
      <c r="A444" s="167" t="s">
        <v>362</v>
      </c>
      <c r="B444" s="29" t="s">
        <v>1161</v>
      </c>
      <c r="C444" s="29" t="s">
        <v>520</v>
      </c>
      <c r="D444" s="29" t="s">
        <v>521</v>
      </c>
      <c r="E444" s="29" t="s">
        <v>942</v>
      </c>
      <c r="F444" s="29" t="s">
        <v>512</v>
      </c>
      <c r="G444" s="29" t="s">
        <v>1170</v>
      </c>
      <c r="H444" s="29" t="s">
        <v>519</v>
      </c>
      <c r="I444" s="29" t="s">
        <v>537</v>
      </c>
      <c r="J444" s="29" t="s">
        <v>1163</v>
      </c>
    </row>
    <row r="445" ht="18.75" customHeight="1" spans="1:10">
      <c r="A445" s="167" t="s">
        <v>362</v>
      </c>
      <c r="B445" s="29" t="s">
        <v>1161</v>
      </c>
      <c r="C445" s="29" t="s">
        <v>526</v>
      </c>
      <c r="D445" s="29" t="s">
        <v>527</v>
      </c>
      <c r="E445" s="29" t="s">
        <v>583</v>
      </c>
      <c r="F445" s="29" t="s">
        <v>523</v>
      </c>
      <c r="G445" s="168">
        <v>95</v>
      </c>
      <c r="H445" s="29" t="s">
        <v>519</v>
      </c>
      <c r="I445" s="29" t="s">
        <v>537</v>
      </c>
      <c r="J445" s="29" t="s">
        <v>1163</v>
      </c>
    </row>
    <row r="446" ht="18.75" customHeight="1" spans="1:10">
      <c r="A446" s="167" t="s">
        <v>436</v>
      </c>
      <c r="B446" s="29" t="s">
        <v>1171</v>
      </c>
      <c r="C446" s="29" t="s">
        <v>509</v>
      </c>
      <c r="D446" s="29" t="s">
        <v>510</v>
      </c>
      <c r="E446" s="29" t="s">
        <v>1172</v>
      </c>
      <c r="F446" s="29" t="s">
        <v>512</v>
      </c>
      <c r="G446" s="168">
        <v>5</v>
      </c>
      <c r="H446" s="29" t="s">
        <v>519</v>
      </c>
      <c r="I446" s="29" t="s">
        <v>515</v>
      </c>
      <c r="J446" s="29" t="s">
        <v>1173</v>
      </c>
    </row>
    <row r="447" ht="18.75" customHeight="1" spans="1:10">
      <c r="A447" s="167" t="s">
        <v>436</v>
      </c>
      <c r="B447" s="29" t="s">
        <v>1171</v>
      </c>
      <c r="C447" s="29" t="s">
        <v>509</v>
      </c>
      <c r="D447" s="29" t="s">
        <v>534</v>
      </c>
      <c r="E447" s="29" t="s">
        <v>1174</v>
      </c>
      <c r="F447" s="29" t="s">
        <v>564</v>
      </c>
      <c r="G447" s="168">
        <v>0</v>
      </c>
      <c r="H447" s="29" t="s">
        <v>519</v>
      </c>
      <c r="I447" s="29" t="s">
        <v>537</v>
      </c>
      <c r="J447" s="29" t="s">
        <v>1175</v>
      </c>
    </row>
    <row r="448" ht="18.75" customHeight="1" spans="1:10">
      <c r="A448" s="167" t="s">
        <v>436</v>
      </c>
      <c r="B448" s="29" t="s">
        <v>1171</v>
      </c>
      <c r="C448" s="29" t="s">
        <v>509</v>
      </c>
      <c r="D448" s="29" t="s">
        <v>538</v>
      </c>
      <c r="E448" s="29" t="s">
        <v>686</v>
      </c>
      <c r="F448" s="29" t="s">
        <v>564</v>
      </c>
      <c r="G448" s="29" t="s">
        <v>1176</v>
      </c>
      <c r="H448" s="29" t="s">
        <v>519</v>
      </c>
      <c r="I448" s="29" t="s">
        <v>515</v>
      </c>
      <c r="J448" s="29" t="s">
        <v>687</v>
      </c>
    </row>
    <row r="449" ht="18.75" customHeight="1" spans="1:10">
      <c r="A449" s="167" t="s">
        <v>436</v>
      </c>
      <c r="B449" s="29" t="s">
        <v>1171</v>
      </c>
      <c r="C449" s="29" t="s">
        <v>509</v>
      </c>
      <c r="D449" s="29" t="s">
        <v>516</v>
      </c>
      <c r="E449" s="29" t="s">
        <v>517</v>
      </c>
      <c r="F449" s="29" t="s">
        <v>564</v>
      </c>
      <c r="G449" s="168">
        <v>200000</v>
      </c>
      <c r="H449" s="29" t="s">
        <v>519</v>
      </c>
      <c r="I449" s="29" t="s">
        <v>515</v>
      </c>
      <c r="J449" s="29" t="s">
        <v>688</v>
      </c>
    </row>
    <row r="450" ht="18.75" customHeight="1" spans="1:10">
      <c r="A450" s="167" t="s">
        <v>436</v>
      </c>
      <c r="B450" s="29" t="s">
        <v>1171</v>
      </c>
      <c r="C450" s="29" t="s">
        <v>520</v>
      </c>
      <c r="D450" s="29" t="s">
        <v>540</v>
      </c>
      <c r="E450" s="29" t="s">
        <v>1177</v>
      </c>
      <c r="F450" s="29" t="s">
        <v>512</v>
      </c>
      <c r="G450" s="29" t="s">
        <v>1177</v>
      </c>
      <c r="H450" s="29" t="s">
        <v>519</v>
      </c>
      <c r="I450" s="29" t="s">
        <v>537</v>
      </c>
      <c r="J450" s="29" t="s">
        <v>1178</v>
      </c>
    </row>
    <row r="451" ht="18.75" customHeight="1" spans="1:10">
      <c r="A451" s="167" t="s">
        <v>436</v>
      </c>
      <c r="B451" s="29" t="s">
        <v>1171</v>
      </c>
      <c r="C451" s="29" t="s">
        <v>520</v>
      </c>
      <c r="D451" s="29" t="s">
        <v>551</v>
      </c>
      <c r="E451" s="29" t="s">
        <v>1039</v>
      </c>
      <c r="F451" s="29" t="s">
        <v>512</v>
      </c>
      <c r="G451" s="29" t="s">
        <v>791</v>
      </c>
      <c r="H451" s="29" t="s">
        <v>519</v>
      </c>
      <c r="I451" s="29" t="s">
        <v>537</v>
      </c>
      <c r="J451" s="29" t="s">
        <v>1179</v>
      </c>
    </row>
    <row r="452" ht="18.75" customHeight="1" spans="1:10">
      <c r="A452" s="167" t="s">
        <v>436</v>
      </c>
      <c r="B452" s="29" t="s">
        <v>1171</v>
      </c>
      <c r="C452" s="29" t="s">
        <v>526</v>
      </c>
      <c r="D452" s="29" t="s">
        <v>527</v>
      </c>
      <c r="E452" s="29" t="s">
        <v>678</v>
      </c>
      <c r="F452" s="29" t="s">
        <v>523</v>
      </c>
      <c r="G452" s="168">
        <v>95</v>
      </c>
      <c r="H452" s="29" t="s">
        <v>519</v>
      </c>
      <c r="I452" s="29" t="s">
        <v>537</v>
      </c>
      <c r="J452" s="29" t="s">
        <v>694</v>
      </c>
    </row>
    <row r="453" ht="18.75" customHeight="1" spans="1:10">
      <c r="A453" s="167" t="s">
        <v>466</v>
      </c>
      <c r="B453" s="29" t="s">
        <v>1180</v>
      </c>
      <c r="C453" s="29" t="s">
        <v>509</v>
      </c>
      <c r="D453" s="29" t="s">
        <v>510</v>
      </c>
      <c r="E453" s="29" t="s">
        <v>1181</v>
      </c>
      <c r="F453" s="29" t="s">
        <v>512</v>
      </c>
      <c r="G453" s="168">
        <v>1</v>
      </c>
      <c r="H453" s="29" t="s">
        <v>519</v>
      </c>
      <c r="I453" s="29" t="s">
        <v>515</v>
      </c>
      <c r="J453" s="29" t="s">
        <v>1182</v>
      </c>
    </row>
    <row r="454" ht="18.75" customHeight="1" spans="1:10">
      <c r="A454" s="167" t="s">
        <v>466</v>
      </c>
      <c r="B454" s="29" t="s">
        <v>1180</v>
      </c>
      <c r="C454" s="29" t="s">
        <v>509</v>
      </c>
      <c r="D454" s="29" t="s">
        <v>510</v>
      </c>
      <c r="E454" s="29" t="s">
        <v>1183</v>
      </c>
      <c r="F454" s="29" t="s">
        <v>512</v>
      </c>
      <c r="G454" s="168">
        <v>6724</v>
      </c>
      <c r="H454" s="29" t="s">
        <v>519</v>
      </c>
      <c r="I454" s="29" t="s">
        <v>515</v>
      </c>
      <c r="J454" s="29" t="s">
        <v>1182</v>
      </c>
    </row>
    <row r="455" ht="18.75" customHeight="1" spans="1:10">
      <c r="A455" s="167" t="s">
        <v>466</v>
      </c>
      <c r="B455" s="29" t="s">
        <v>1180</v>
      </c>
      <c r="C455" s="29" t="s">
        <v>509</v>
      </c>
      <c r="D455" s="29" t="s">
        <v>510</v>
      </c>
      <c r="E455" s="29" t="s">
        <v>1184</v>
      </c>
      <c r="F455" s="29" t="s">
        <v>512</v>
      </c>
      <c r="G455" s="168">
        <v>1</v>
      </c>
      <c r="H455" s="29" t="s">
        <v>519</v>
      </c>
      <c r="I455" s="29" t="s">
        <v>515</v>
      </c>
      <c r="J455" s="29" t="s">
        <v>1182</v>
      </c>
    </row>
    <row r="456" ht="18.75" customHeight="1" spans="1:10">
      <c r="A456" s="167" t="s">
        <v>466</v>
      </c>
      <c r="B456" s="29" t="s">
        <v>1180</v>
      </c>
      <c r="C456" s="29" t="s">
        <v>509</v>
      </c>
      <c r="D456" s="29" t="s">
        <v>510</v>
      </c>
      <c r="E456" s="29" t="s">
        <v>1185</v>
      </c>
      <c r="F456" s="29" t="s">
        <v>523</v>
      </c>
      <c r="G456" s="168">
        <v>0.044</v>
      </c>
      <c r="H456" s="29" t="s">
        <v>519</v>
      </c>
      <c r="I456" s="29" t="s">
        <v>515</v>
      </c>
      <c r="J456" s="29" t="s">
        <v>1182</v>
      </c>
    </row>
    <row r="457" ht="18.75" customHeight="1" spans="1:10">
      <c r="A457" s="167" t="s">
        <v>466</v>
      </c>
      <c r="B457" s="29" t="s">
        <v>1180</v>
      </c>
      <c r="C457" s="29" t="s">
        <v>509</v>
      </c>
      <c r="D457" s="29" t="s">
        <v>510</v>
      </c>
      <c r="E457" s="29" t="s">
        <v>1186</v>
      </c>
      <c r="F457" s="29" t="s">
        <v>523</v>
      </c>
      <c r="G457" s="168">
        <v>0.986</v>
      </c>
      <c r="H457" s="29" t="s">
        <v>519</v>
      </c>
      <c r="I457" s="29" t="s">
        <v>515</v>
      </c>
      <c r="J457" s="29" t="s">
        <v>1182</v>
      </c>
    </row>
    <row r="458" ht="18.75" customHeight="1" spans="1:10">
      <c r="A458" s="167" t="s">
        <v>466</v>
      </c>
      <c r="B458" s="29" t="s">
        <v>1180</v>
      </c>
      <c r="C458" s="29" t="s">
        <v>509</v>
      </c>
      <c r="D458" s="29" t="s">
        <v>534</v>
      </c>
      <c r="E458" s="29" t="s">
        <v>852</v>
      </c>
      <c r="F458" s="29" t="s">
        <v>512</v>
      </c>
      <c r="G458" s="168">
        <v>100</v>
      </c>
      <c r="H458" s="29" t="s">
        <v>519</v>
      </c>
      <c r="I458" s="29" t="s">
        <v>537</v>
      </c>
      <c r="J458" s="29" t="s">
        <v>1182</v>
      </c>
    </row>
    <row r="459" ht="18.75" customHeight="1" spans="1:10">
      <c r="A459" s="167" t="s">
        <v>466</v>
      </c>
      <c r="B459" s="29" t="s">
        <v>1180</v>
      </c>
      <c r="C459" s="29" t="s">
        <v>520</v>
      </c>
      <c r="D459" s="29" t="s">
        <v>540</v>
      </c>
      <c r="E459" s="29" t="s">
        <v>1187</v>
      </c>
      <c r="F459" s="29" t="s">
        <v>512</v>
      </c>
      <c r="G459" s="29" t="s">
        <v>1187</v>
      </c>
      <c r="H459" s="29" t="s">
        <v>519</v>
      </c>
      <c r="I459" s="29" t="s">
        <v>537</v>
      </c>
      <c r="J459" s="29" t="s">
        <v>1182</v>
      </c>
    </row>
    <row r="460" ht="18.75" customHeight="1" spans="1:10">
      <c r="A460" s="167" t="s">
        <v>466</v>
      </c>
      <c r="B460" s="29" t="s">
        <v>1180</v>
      </c>
      <c r="C460" s="29" t="s">
        <v>520</v>
      </c>
      <c r="D460" s="29" t="s">
        <v>551</v>
      </c>
      <c r="E460" s="29" t="s">
        <v>1188</v>
      </c>
      <c r="F460" s="29" t="s">
        <v>512</v>
      </c>
      <c r="G460" s="29" t="s">
        <v>1188</v>
      </c>
      <c r="H460" s="29" t="s">
        <v>519</v>
      </c>
      <c r="I460" s="29" t="s">
        <v>537</v>
      </c>
      <c r="J460" s="29" t="s">
        <v>1182</v>
      </c>
    </row>
    <row r="461" ht="18.75" customHeight="1" spans="1:10">
      <c r="A461" s="167" t="s">
        <v>466</v>
      </c>
      <c r="B461" s="29" t="s">
        <v>1180</v>
      </c>
      <c r="C461" s="29" t="s">
        <v>520</v>
      </c>
      <c r="D461" s="29" t="s">
        <v>521</v>
      </c>
      <c r="E461" s="29" t="s">
        <v>1189</v>
      </c>
      <c r="F461" s="29" t="s">
        <v>512</v>
      </c>
      <c r="G461" s="29" t="s">
        <v>1189</v>
      </c>
      <c r="H461" s="29" t="s">
        <v>519</v>
      </c>
      <c r="I461" s="29" t="s">
        <v>537</v>
      </c>
      <c r="J461" s="29" t="s">
        <v>1182</v>
      </c>
    </row>
    <row r="462" ht="18.75" customHeight="1" spans="1:10">
      <c r="A462" s="167" t="s">
        <v>466</v>
      </c>
      <c r="B462" s="29" t="s">
        <v>1180</v>
      </c>
      <c r="C462" s="29" t="s">
        <v>526</v>
      </c>
      <c r="D462" s="29" t="s">
        <v>527</v>
      </c>
      <c r="E462" s="29" t="s">
        <v>711</v>
      </c>
      <c r="F462" s="29" t="s">
        <v>523</v>
      </c>
      <c r="G462" s="168">
        <v>98</v>
      </c>
      <c r="H462" s="29" t="s">
        <v>519</v>
      </c>
      <c r="I462" s="29" t="s">
        <v>537</v>
      </c>
      <c r="J462" s="29" t="s">
        <v>1182</v>
      </c>
    </row>
    <row r="463" ht="18.75" customHeight="1" spans="1:10">
      <c r="A463" s="167" t="s">
        <v>360</v>
      </c>
      <c r="B463" s="29" t="s">
        <v>1072</v>
      </c>
      <c r="C463" s="29" t="s">
        <v>509</v>
      </c>
      <c r="D463" s="29" t="s">
        <v>510</v>
      </c>
      <c r="E463" s="29" t="s">
        <v>1073</v>
      </c>
      <c r="F463" s="29" t="s">
        <v>512</v>
      </c>
      <c r="G463" s="168">
        <v>11</v>
      </c>
      <c r="H463" s="29" t="s">
        <v>519</v>
      </c>
      <c r="I463" s="29" t="s">
        <v>515</v>
      </c>
      <c r="J463" s="29" t="s">
        <v>1190</v>
      </c>
    </row>
    <row r="464" ht="18.75" customHeight="1" spans="1:10">
      <c r="A464" s="167" t="s">
        <v>360</v>
      </c>
      <c r="B464" s="29" t="s">
        <v>1072</v>
      </c>
      <c r="C464" s="29" t="s">
        <v>509</v>
      </c>
      <c r="D464" s="29" t="s">
        <v>510</v>
      </c>
      <c r="E464" s="29" t="s">
        <v>1074</v>
      </c>
      <c r="F464" s="29" t="s">
        <v>512</v>
      </c>
      <c r="G464" s="168">
        <v>1</v>
      </c>
      <c r="H464" s="29" t="s">
        <v>519</v>
      </c>
      <c r="I464" s="29" t="s">
        <v>515</v>
      </c>
      <c r="J464" s="29" t="s">
        <v>1191</v>
      </c>
    </row>
    <row r="465" ht="18.75" customHeight="1" spans="1:10">
      <c r="A465" s="167" t="s">
        <v>360</v>
      </c>
      <c r="B465" s="29" t="s">
        <v>1072</v>
      </c>
      <c r="C465" s="29" t="s">
        <v>509</v>
      </c>
      <c r="D465" s="29" t="s">
        <v>510</v>
      </c>
      <c r="E465" s="29" t="s">
        <v>763</v>
      </c>
      <c r="F465" s="29" t="s">
        <v>512</v>
      </c>
      <c r="G465" s="168">
        <v>100</v>
      </c>
      <c r="H465" s="29" t="s">
        <v>519</v>
      </c>
      <c r="I465" s="29" t="s">
        <v>515</v>
      </c>
      <c r="J465" s="29" t="s">
        <v>1192</v>
      </c>
    </row>
    <row r="466" ht="18.75" customHeight="1" spans="1:10">
      <c r="A466" s="167" t="s">
        <v>360</v>
      </c>
      <c r="B466" s="29" t="s">
        <v>1072</v>
      </c>
      <c r="C466" s="29" t="s">
        <v>509</v>
      </c>
      <c r="D466" s="29" t="s">
        <v>534</v>
      </c>
      <c r="E466" s="29" t="s">
        <v>1075</v>
      </c>
      <c r="F466" s="29" t="s">
        <v>512</v>
      </c>
      <c r="G466" s="168">
        <v>100</v>
      </c>
      <c r="H466" s="29" t="s">
        <v>519</v>
      </c>
      <c r="I466" s="29" t="s">
        <v>515</v>
      </c>
      <c r="J466" s="29" t="s">
        <v>1076</v>
      </c>
    </row>
    <row r="467" ht="18.75" customHeight="1" spans="1:10">
      <c r="A467" s="167" t="s">
        <v>360</v>
      </c>
      <c r="B467" s="29" t="s">
        <v>1072</v>
      </c>
      <c r="C467" s="29" t="s">
        <v>509</v>
      </c>
      <c r="D467" s="29" t="s">
        <v>538</v>
      </c>
      <c r="E467" s="29" t="s">
        <v>1077</v>
      </c>
      <c r="F467" s="29" t="s">
        <v>512</v>
      </c>
      <c r="G467" s="168">
        <v>100</v>
      </c>
      <c r="H467" s="29" t="s">
        <v>519</v>
      </c>
      <c r="I467" s="29" t="s">
        <v>515</v>
      </c>
      <c r="J467" s="29" t="s">
        <v>1193</v>
      </c>
    </row>
    <row r="468" ht="18.75" customHeight="1" spans="1:10">
      <c r="A468" s="167" t="s">
        <v>360</v>
      </c>
      <c r="B468" s="29" t="s">
        <v>1072</v>
      </c>
      <c r="C468" s="29" t="s">
        <v>509</v>
      </c>
      <c r="D468" s="29" t="s">
        <v>516</v>
      </c>
      <c r="E468" s="29" t="s">
        <v>517</v>
      </c>
      <c r="F468" s="29" t="s">
        <v>512</v>
      </c>
      <c r="G468" s="168">
        <v>1830000</v>
      </c>
      <c r="H468" s="29" t="s">
        <v>519</v>
      </c>
      <c r="I468" s="29" t="s">
        <v>515</v>
      </c>
      <c r="J468" s="29" t="s">
        <v>1193</v>
      </c>
    </row>
    <row r="469" ht="18.75" customHeight="1" spans="1:10">
      <c r="A469" s="167" t="s">
        <v>360</v>
      </c>
      <c r="B469" s="29" t="s">
        <v>1072</v>
      </c>
      <c r="C469" s="29" t="s">
        <v>520</v>
      </c>
      <c r="D469" s="29" t="s">
        <v>551</v>
      </c>
      <c r="E469" s="29" t="s">
        <v>1079</v>
      </c>
      <c r="F469" s="29" t="s">
        <v>512</v>
      </c>
      <c r="G469" s="29" t="s">
        <v>1080</v>
      </c>
      <c r="H469" s="29" t="s">
        <v>519</v>
      </c>
      <c r="I469" s="29" t="s">
        <v>537</v>
      </c>
      <c r="J469" s="29" t="s">
        <v>1081</v>
      </c>
    </row>
    <row r="470" ht="18.75" customHeight="1" spans="1:10">
      <c r="A470" s="167" t="s">
        <v>360</v>
      </c>
      <c r="B470" s="29" t="s">
        <v>1072</v>
      </c>
      <c r="C470" s="29" t="s">
        <v>520</v>
      </c>
      <c r="D470" s="29" t="s">
        <v>521</v>
      </c>
      <c r="E470" s="29" t="s">
        <v>1082</v>
      </c>
      <c r="F470" s="29" t="s">
        <v>512</v>
      </c>
      <c r="G470" s="29" t="s">
        <v>1083</v>
      </c>
      <c r="H470" s="29" t="s">
        <v>519</v>
      </c>
      <c r="I470" s="29" t="s">
        <v>537</v>
      </c>
      <c r="J470" s="29" t="s">
        <v>1084</v>
      </c>
    </row>
    <row r="471" ht="18.75" customHeight="1" spans="1:10">
      <c r="A471" s="167" t="s">
        <v>360</v>
      </c>
      <c r="B471" s="29" t="s">
        <v>1072</v>
      </c>
      <c r="C471" s="29" t="s">
        <v>526</v>
      </c>
      <c r="D471" s="29" t="s">
        <v>527</v>
      </c>
      <c r="E471" s="29" t="s">
        <v>771</v>
      </c>
      <c r="F471" s="29" t="s">
        <v>523</v>
      </c>
      <c r="G471" s="168">
        <v>97</v>
      </c>
      <c r="H471" s="29" t="s">
        <v>519</v>
      </c>
      <c r="I471" s="29" t="s">
        <v>515</v>
      </c>
      <c r="J471" s="29" t="s">
        <v>772</v>
      </c>
    </row>
    <row r="472" ht="18.75" customHeight="1" spans="1:10">
      <c r="A472" s="167" t="s">
        <v>424</v>
      </c>
      <c r="B472" s="29" t="s">
        <v>1194</v>
      </c>
      <c r="C472" s="29" t="s">
        <v>509</v>
      </c>
      <c r="D472" s="29" t="s">
        <v>510</v>
      </c>
      <c r="E472" s="29" t="s">
        <v>1195</v>
      </c>
      <c r="F472" s="29" t="s">
        <v>512</v>
      </c>
      <c r="G472" s="168">
        <v>100</v>
      </c>
      <c r="H472" s="29" t="s">
        <v>519</v>
      </c>
      <c r="I472" s="29" t="s">
        <v>515</v>
      </c>
      <c r="J472" s="29" t="s">
        <v>1196</v>
      </c>
    </row>
    <row r="473" ht="18.75" customHeight="1" spans="1:10">
      <c r="A473" s="167" t="s">
        <v>424</v>
      </c>
      <c r="B473" s="29" t="s">
        <v>1194</v>
      </c>
      <c r="C473" s="29" t="s">
        <v>509</v>
      </c>
      <c r="D473" s="29" t="s">
        <v>534</v>
      </c>
      <c r="E473" s="29" t="s">
        <v>1197</v>
      </c>
      <c r="F473" s="29" t="s">
        <v>512</v>
      </c>
      <c r="G473" s="168">
        <v>100</v>
      </c>
      <c r="H473" s="29" t="s">
        <v>519</v>
      </c>
      <c r="I473" s="29" t="s">
        <v>515</v>
      </c>
      <c r="J473" s="29" t="s">
        <v>1198</v>
      </c>
    </row>
    <row r="474" ht="18.75" customHeight="1" spans="1:10">
      <c r="A474" s="167" t="s">
        <v>424</v>
      </c>
      <c r="B474" s="29" t="s">
        <v>1194</v>
      </c>
      <c r="C474" s="29" t="s">
        <v>509</v>
      </c>
      <c r="D474" s="29" t="s">
        <v>538</v>
      </c>
      <c r="E474" s="29" t="s">
        <v>1199</v>
      </c>
      <c r="F474" s="29" t="s">
        <v>512</v>
      </c>
      <c r="G474" s="168">
        <v>100</v>
      </c>
      <c r="H474" s="29" t="s">
        <v>519</v>
      </c>
      <c r="I474" s="29" t="s">
        <v>515</v>
      </c>
      <c r="J474" s="29" t="s">
        <v>1200</v>
      </c>
    </row>
    <row r="475" ht="18.75" customHeight="1" spans="1:10">
      <c r="A475" s="167" t="s">
        <v>424</v>
      </c>
      <c r="B475" s="29" t="s">
        <v>1194</v>
      </c>
      <c r="C475" s="29" t="s">
        <v>520</v>
      </c>
      <c r="D475" s="29" t="s">
        <v>540</v>
      </c>
      <c r="E475" s="29" t="s">
        <v>1201</v>
      </c>
      <c r="F475" s="29" t="s">
        <v>512</v>
      </c>
      <c r="G475" s="29" t="s">
        <v>622</v>
      </c>
      <c r="H475" s="29" t="s">
        <v>519</v>
      </c>
      <c r="I475" s="29" t="s">
        <v>537</v>
      </c>
      <c r="J475" s="29" t="s">
        <v>1202</v>
      </c>
    </row>
    <row r="476" ht="18.75" customHeight="1" spans="1:10">
      <c r="A476" s="167" t="s">
        <v>424</v>
      </c>
      <c r="B476" s="29" t="s">
        <v>1194</v>
      </c>
      <c r="C476" s="29" t="s">
        <v>526</v>
      </c>
      <c r="D476" s="29" t="s">
        <v>527</v>
      </c>
      <c r="E476" s="29" t="s">
        <v>1203</v>
      </c>
      <c r="F476" s="29" t="s">
        <v>523</v>
      </c>
      <c r="G476" s="168">
        <v>96</v>
      </c>
      <c r="H476" s="29" t="s">
        <v>519</v>
      </c>
      <c r="I476" s="29" t="s">
        <v>515</v>
      </c>
      <c r="J476" s="29" t="s">
        <v>1204</v>
      </c>
    </row>
    <row r="477" ht="18.75" customHeight="1" spans="1:10">
      <c r="A477" s="167" t="s">
        <v>376</v>
      </c>
      <c r="B477" s="29" t="s">
        <v>1205</v>
      </c>
      <c r="C477" s="29" t="s">
        <v>509</v>
      </c>
      <c r="D477" s="29" t="s">
        <v>510</v>
      </c>
      <c r="E477" s="29" t="s">
        <v>1206</v>
      </c>
      <c r="F477" s="29" t="s">
        <v>512</v>
      </c>
      <c r="G477" s="168">
        <v>1</v>
      </c>
      <c r="H477" s="29" t="s">
        <v>519</v>
      </c>
      <c r="I477" s="29" t="s">
        <v>515</v>
      </c>
      <c r="J477" s="29" t="s">
        <v>1207</v>
      </c>
    </row>
    <row r="478" ht="18.75" customHeight="1" spans="1:10">
      <c r="A478" s="167" t="s">
        <v>376</v>
      </c>
      <c r="B478" s="29" t="s">
        <v>1205</v>
      </c>
      <c r="C478" s="29" t="s">
        <v>509</v>
      </c>
      <c r="D478" s="29" t="s">
        <v>510</v>
      </c>
      <c r="E478" s="29" t="s">
        <v>1208</v>
      </c>
      <c r="F478" s="29" t="s">
        <v>512</v>
      </c>
      <c r="G478" s="168">
        <v>172</v>
      </c>
      <c r="H478" s="29" t="s">
        <v>519</v>
      </c>
      <c r="I478" s="29" t="s">
        <v>515</v>
      </c>
      <c r="J478" s="29" t="s">
        <v>1207</v>
      </c>
    </row>
    <row r="479" ht="18.75" customHeight="1" spans="1:10">
      <c r="A479" s="167" t="s">
        <v>376</v>
      </c>
      <c r="B479" s="29" t="s">
        <v>1205</v>
      </c>
      <c r="C479" s="29" t="s">
        <v>509</v>
      </c>
      <c r="D479" s="29" t="s">
        <v>510</v>
      </c>
      <c r="E479" s="29" t="s">
        <v>1209</v>
      </c>
      <c r="F479" s="29" t="s">
        <v>512</v>
      </c>
      <c r="G479" s="168">
        <v>12</v>
      </c>
      <c r="H479" s="29" t="s">
        <v>519</v>
      </c>
      <c r="I479" s="29" t="s">
        <v>515</v>
      </c>
      <c r="J479" s="29" t="s">
        <v>1207</v>
      </c>
    </row>
    <row r="480" ht="18.75" customHeight="1" spans="1:10">
      <c r="A480" s="167" t="s">
        <v>376</v>
      </c>
      <c r="B480" s="29" t="s">
        <v>1205</v>
      </c>
      <c r="C480" s="29" t="s">
        <v>509</v>
      </c>
      <c r="D480" s="29" t="s">
        <v>510</v>
      </c>
      <c r="E480" s="29" t="s">
        <v>1210</v>
      </c>
      <c r="F480" s="29" t="s">
        <v>512</v>
      </c>
      <c r="G480" s="168">
        <v>13</v>
      </c>
      <c r="H480" s="29" t="s">
        <v>519</v>
      </c>
      <c r="I480" s="29" t="s">
        <v>515</v>
      </c>
      <c r="J480" s="29" t="s">
        <v>1207</v>
      </c>
    </row>
    <row r="481" ht="18.75" customHeight="1" spans="1:10">
      <c r="A481" s="167" t="s">
        <v>376</v>
      </c>
      <c r="B481" s="29" t="s">
        <v>1205</v>
      </c>
      <c r="C481" s="29" t="s">
        <v>509</v>
      </c>
      <c r="D481" s="29" t="s">
        <v>510</v>
      </c>
      <c r="E481" s="29" t="s">
        <v>1211</v>
      </c>
      <c r="F481" s="29" t="s">
        <v>512</v>
      </c>
      <c r="G481" s="168">
        <v>4</v>
      </c>
      <c r="H481" s="29" t="s">
        <v>519</v>
      </c>
      <c r="I481" s="29" t="s">
        <v>515</v>
      </c>
      <c r="J481" s="29" t="s">
        <v>1207</v>
      </c>
    </row>
    <row r="482" ht="18.75" customHeight="1" spans="1:10">
      <c r="A482" s="167" t="s">
        <v>376</v>
      </c>
      <c r="B482" s="29" t="s">
        <v>1205</v>
      </c>
      <c r="C482" s="29" t="s">
        <v>509</v>
      </c>
      <c r="D482" s="29" t="s">
        <v>510</v>
      </c>
      <c r="E482" s="29" t="s">
        <v>1212</v>
      </c>
      <c r="F482" s="29" t="s">
        <v>512</v>
      </c>
      <c r="G482" s="168">
        <v>1</v>
      </c>
      <c r="H482" s="29" t="s">
        <v>519</v>
      </c>
      <c r="I482" s="29" t="s">
        <v>515</v>
      </c>
      <c r="J482" s="29" t="s">
        <v>1207</v>
      </c>
    </row>
    <row r="483" ht="18.75" customHeight="1" spans="1:10">
      <c r="A483" s="167" t="s">
        <v>376</v>
      </c>
      <c r="B483" s="29" t="s">
        <v>1205</v>
      </c>
      <c r="C483" s="29" t="s">
        <v>509</v>
      </c>
      <c r="D483" s="29" t="s">
        <v>510</v>
      </c>
      <c r="E483" s="29" t="s">
        <v>1213</v>
      </c>
      <c r="F483" s="29" t="s">
        <v>512</v>
      </c>
      <c r="G483" s="168">
        <v>48</v>
      </c>
      <c r="H483" s="29" t="s">
        <v>519</v>
      </c>
      <c r="I483" s="29" t="s">
        <v>515</v>
      </c>
      <c r="J483" s="29" t="s">
        <v>1207</v>
      </c>
    </row>
    <row r="484" ht="18.75" customHeight="1" spans="1:10">
      <c r="A484" s="167" t="s">
        <v>376</v>
      </c>
      <c r="B484" s="29" t="s">
        <v>1205</v>
      </c>
      <c r="C484" s="29" t="s">
        <v>509</v>
      </c>
      <c r="D484" s="29" t="s">
        <v>534</v>
      </c>
      <c r="E484" s="29" t="s">
        <v>1214</v>
      </c>
      <c r="F484" s="29" t="s">
        <v>523</v>
      </c>
      <c r="G484" s="29" t="s">
        <v>1214</v>
      </c>
      <c r="H484" s="29" t="s">
        <v>519</v>
      </c>
      <c r="I484" s="29" t="s">
        <v>537</v>
      </c>
      <c r="J484" s="29" t="s">
        <v>1207</v>
      </c>
    </row>
    <row r="485" ht="18.75" customHeight="1" spans="1:10">
      <c r="A485" s="167" t="s">
        <v>376</v>
      </c>
      <c r="B485" s="29" t="s">
        <v>1205</v>
      </c>
      <c r="C485" s="29" t="s">
        <v>509</v>
      </c>
      <c r="D485" s="29" t="s">
        <v>534</v>
      </c>
      <c r="E485" s="29" t="s">
        <v>1215</v>
      </c>
      <c r="F485" s="29" t="s">
        <v>523</v>
      </c>
      <c r="G485" s="29" t="s">
        <v>1215</v>
      </c>
      <c r="H485" s="29" t="s">
        <v>519</v>
      </c>
      <c r="I485" s="29" t="s">
        <v>537</v>
      </c>
      <c r="J485" s="29" t="s">
        <v>1207</v>
      </c>
    </row>
    <row r="486" ht="18.75" customHeight="1" spans="1:10">
      <c r="A486" s="167" t="s">
        <v>376</v>
      </c>
      <c r="B486" s="29" t="s">
        <v>1205</v>
      </c>
      <c r="C486" s="29" t="s">
        <v>509</v>
      </c>
      <c r="D486" s="29" t="s">
        <v>534</v>
      </c>
      <c r="E486" s="29" t="s">
        <v>1216</v>
      </c>
      <c r="F486" s="29" t="s">
        <v>523</v>
      </c>
      <c r="G486" s="29" t="s">
        <v>1216</v>
      </c>
      <c r="H486" s="29" t="s">
        <v>519</v>
      </c>
      <c r="I486" s="29" t="s">
        <v>537</v>
      </c>
      <c r="J486" s="29" t="s">
        <v>1207</v>
      </c>
    </row>
    <row r="487" ht="18.75" customHeight="1" spans="1:10">
      <c r="A487" s="167" t="s">
        <v>376</v>
      </c>
      <c r="B487" s="29" t="s">
        <v>1205</v>
      </c>
      <c r="C487" s="29" t="s">
        <v>509</v>
      </c>
      <c r="D487" s="29" t="s">
        <v>534</v>
      </c>
      <c r="E487" s="29" t="s">
        <v>1217</v>
      </c>
      <c r="F487" s="29" t="s">
        <v>523</v>
      </c>
      <c r="G487" s="29" t="s">
        <v>1217</v>
      </c>
      <c r="H487" s="29" t="s">
        <v>519</v>
      </c>
      <c r="I487" s="29" t="s">
        <v>537</v>
      </c>
      <c r="J487" s="29" t="s">
        <v>1207</v>
      </c>
    </row>
    <row r="488" ht="18.75" customHeight="1" spans="1:10">
      <c r="A488" s="167" t="s">
        <v>376</v>
      </c>
      <c r="B488" s="29" t="s">
        <v>1205</v>
      </c>
      <c r="C488" s="29" t="s">
        <v>509</v>
      </c>
      <c r="D488" s="29" t="s">
        <v>538</v>
      </c>
      <c r="E488" s="29" t="s">
        <v>1218</v>
      </c>
      <c r="F488" s="29" t="s">
        <v>512</v>
      </c>
      <c r="G488" s="29" t="s">
        <v>1219</v>
      </c>
      <c r="H488" s="29" t="s">
        <v>519</v>
      </c>
      <c r="I488" s="29" t="s">
        <v>537</v>
      </c>
      <c r="J488" s="29" t="s">
        <v>1207</v>
      </c>
    </row>
    <row r="489" ht="18.75" customHeight="1" spans="1:10">
      <c r="A489" s="167" t="s">
        <v>376</v>
      </c>
      <c r="B489" s="29" t="s">
        <v>1205</v>
      </c>
      <c r="C489" s="29" t="s">
        <v>509</v>
      </c>
      <c r="D489" s="29" t="s">
        <v>516</v>
      </c>
      <c r="E489" s="29" t="s">
        <v>517</v>
      </c>
      <c r="F489" s="29" t="s">
        <v>512</v>
      </c>
      <c r="G489" s="168">
        <v>130000</v>
      </c>
      <c r="H489" s="29" t="s">
        <v>519</v>
      </c>
      <c r="I489" s="29" t="s">
        <v>515</v>
      </c>
      <c r="J489" s="29" t="s">
        <v>1207</v>
      </c>
    </row>
    <row r="490" ht="18.75" customHeight="1" spans="1:10">
      <c r="A490" s="167" t="s">
        <v>376</v>
      </c>
      <c r="B490" s="29" t="s">
        <v>1205</v>
      </c>
      <c r="C490" s="29" t="s">
        <v>509</v>
      </c>
      <c r="D490" s="29" t="s">
        <v>516</v>
      </c>
      <c r="E490" s="29" t="s">
        <v>576</v>
      </c>
      <c r="F490" s="29" t="s">
        <v>523</v>
      </c>
      <c r="G490" s="29" t="s">
        <v>1220</v>
      </c>
      <c r="H490" s="29" t="s">
        <v>519</v>
      </c>
      <c r="I490" s="29" t="s">
        <v>537</v>
      </c>
      <c r="J490" s="29" t="s">
        <v>1207</v>
      </c>
    </row>
    <row r="491" ht="18.75" customHeight="1" spans="1:10">
      <c r="A491" s="167" t="s">
        <v>376</v>
      </c>
      <c r="B491" s="29" t="s">
        <v>1205</v>
      </c>
      <c r="C491" s="29" t="s">
        <v>509</v>
      </c>
      <c r="D491" s="29" t="s">
        <v>516</v>
      </c>
      <c r="E491" s="29" t="s">
        <v>578</v>
      </c>
      <c r="F491" s="29" t="s">
        <v>523</v>
      </c>
      <c r="G491" s="29" t="s">
        <v>1221</v>
      </c>
      <c r="H491" s="29" t="s">
        <v>519</v>
      </c>
      <c r="I491" s="29" t="s">
        <v>537</v>
      </c>
      <c r="J491" s="29" t="s">
        <v>1207</v>
      </c>
    </row>
    <row r="492" ht="18.75" customHeight="1" spans="1:10">
      <c r="A492" s="167" t="s">
        <v>376</v>
      </c>
      <c r="B492" s="29" t="s">
        <v>1205</v>
      </c>
      <c r="C492" s="29" t="s">
        <v>520</v>
      </c>
      <c r="D492" s="29" t="s">
        <v>580</v>
      </c>
      <c r="E492" s="29" t="s">
        <v>1222</v>
      </c>
      <c r="F492" s="29" t="s">
        <v>523</v>
      </c>
      <c r="G492" s="29" t="s">
        <v>1222</v>
      </c>
      <c r="H492" s="29" t="s">
        <v>519</v>
      </c>
      <c r="I492" s="29" t="s">
        <v>537</v>
      </c>
      <c r="J492" s="29" t="s">
        <v>1207</v>
      </c>
    </row>
    <row r="493" ht="18.75" customHeight="1" spans="1:10">
      <c r="A493" s="167" t="s">
        <v>376</v>
      </c>
      <c r="B493" s="29" t="s">
        <v>1205</v>
      </c>
      <c r="C493" s="29" t="s">
        <v>520</v>
      </c>
      <c r="D493" s="29" t="s">
        <v>540</v>
      </c>
      <c r="E493" s="29" t="s">
        <v>1223</v>
      </c>
      <c r="F493" s="29" t="s">
        <v>523</v>
      </c>
      <c r="G493" s="169">
        <v>0.95</v>
      </c>
      <c r="H493" s="29" t="s">
        <v>519</v>
      </c>
      <c r="I493" s="29" t="s">
        <v>515</v>
      </c>
      <c r="J493" s="29" t="s">
        <v>1207</v>
      </c>
    </row>
    <row r="494" ht="18.75" customHeight="1" spans="1:10">
      <c r="A494" s="167" t="s">
        <v>376</v>
      </c>
      <c r="B494" s="29" t="s">
        <v>1205</v>
      </c>
      <c r="C494" s="29" t="s">
        <v>520</v>
      </c>
      <c r="D494" s="29" t="s">
        <v>551</v>
      </c>
      <c r="E494" s="29" t="s">
        <v>1224</v>
      </c>
      <c r="F494" s="29" t="s">
        <v>523</v>
      </c>
      <c r="G494" s="169">
        <v>0.95</v>
      </c>
      <c r="H494" s="29" t="s">
        <v>519</v>
      </c>
      <c r="I494" s="29" t="s">
        <v>515</v>
      </c>
      <c r="J494" s="29" t="s">
        <v>1207</v>
      </c>
    </row>
    <row r="495" ht="18.75" customHeight="1" spans="1:10">
      <c r="A495" s="167" t="s">
        <v>376</v>
      </c>
      <c r="B495" s="29" t="s">
        <v>1205</v>
      </c>
      <c r="C495" s="29" t="s">
        <v>520</v>
      </c>
      <c r="D495" s="29" t="s">
        <v>521</v>
      </c>
      <c r="E495" s="29" t="s">
        <v>1225</v>
      </c>
      <c r="F495" s="29" t="s">
        <v>523</v>
      </c>
      <c r="G495" s="169">
        <v>0.95</v>
      </c>
      <c r="H495" s="29" t="s">
        <v>519</v>
      </c>
      <c r="I495" s="29" t="s">
        <v>537</v>
      </c>
      <c r="J495" s="29" t="s">
        <v>1207</v>
      </c>
    </row>
    <row r="496" ht="18.75" customHeight="1" spans="1:10">
      <c r="A496" s="167" t="s">
        <v>376</v>
      </c>
      <c r="B496" s="29" t="s">
        <v>1205</v>
      </c>
      <c r="C496" s="29" t="s">
        <v>526</v>
      </c>
      <c r="D496" s="29" t="s">
        <v>527</v>
      </c>
      <c r="E496" s="29" t="s">
        <v>1134</v>
      </c>
      <c r="F496" s="29" t="s">
        <v>523</v>
      </c>
      <c r="G496" s="169">
        <v>1</v>
      </c>
      <c r="H496" s="29" t="s">
        <v>519</v>
      </c>
      <c r="I496" s="29" t="s">
        <v>515</v>
      </c>
      <c r="J496" s="29" t="s">
        <v>1207</v>
      </c>
    </row>
    <row r="497" ht="18.75" customHeight="1" spans="1:10">
      <c r="A497" s="167" t="s">
        <v>370</v>
      </c>
      <c r="B497" s="29" t="s">
        <v>1226</v>
      </c>
      <c r="C497" s="29" t="s">
        <v>509</v>
      </c>
      <c r="D497" s="29" t="s">
        <v>510</v>
      </c>
      <c r="E497" s="29" t="s">
        <v>1227</v>
      </c>
      <c r="F497" s="29" t="s">
        <v>512</v>
      </c>
      <c r="G497" s="168">
        <v>100</v>
      </c>
      <c r="H497" s="29" t="s">
        <v>519</v>
      </c>
      <c r="I497" s="29" t="s">
        <v>537</v>
      </c>
      <c r="J497" s="29" t="s">
        <v>1068</v>
      </c>
    </row>
    <row r="498" ht="18.75" customHeight="1" spans="1:10">
      <c r="A498" s="167" t="s">
        <v>370</v>
      </c>
      <c r="B498" s="29" t="s">
        <v>1226</v>
      </c>
      <c r="C498" s="29" t="s">
        <v>509</v>
      </c>
      <c r="D498" s="29" t="s">
        <v>534</v>
      </c>
      <c r="E498" s="29" t="s">
        <v>1228</v>
      </c>
      <c r="F498" s="29" t="s">
        <v>512</v>
      </c>
      <c r="G498" s="168">
        <v>100</v>
      </c>
      <c r="H498" s="29" t="s">
        <v>519</v>
      </c>
      <c r="I498" s="29" t="s">
        <v>537</v>
      </c>
      <c r="J498" s="29" t="s">
        <v>1068</v>
      </c>
    </row>
    <row r="499" ht="18.75" customHeight="1" spans="1:10">
      <c r="A499" s="167" t="s">
        <v>370</v>
      </c>
      <c r="B499" s="29" t="s">
        <v>1226</v>
      </c>
      <c r="C499" s="29" t="s">
        <v>509</v>
      </c>
      <c r="D499" s="29" t="s">
        <v>538</v>
      </c>
      <c r="E499" s="29" t="s">
        <v>1229</v>
      </c>
      <c r="F499" s="29" t="s">
        <v>512</v>
      </c>
      <c r="G499" s="168">
        <v>100</v>
      </c>
      <c r="H499" s="29" t="s">
        <v>519</v>
      </c>
      <c r="I499" s="29" t="s">
        <v>537</v>
      </c>
      <c r="J499" s="29" t="s">
        <v>1068</v>
      </c>
    </row>
    <row r="500" ht="18.75" customHeight="1" spans="1:10">
      <c r="A500" s="167" t="s">
        <v>370</v>
      </c>
      <c r="B500" s="29" t="s">
        <v>1226</v>
      </c>
      <c r="C500" s="29" t="s">
        <v>509</v>
      </c>
      <c r="D500" s="29" t="s">
        <v>516</v>
      </c>
      <c r="E500" s="29" t="s">
        <v>517</v>
      </c>
      <c r="F500" s="29" t="s">
        <v>512</v>
      </c>
      <c r="G500" s="168">
        <v>250000</v>
      </c>
      <c r="H500" s="29" t="s">
        <v>519</v>
      </c>
      <c r="I500" s="29" t="s">
        <v>515</v>
      </c>
      <c r="J500" s="29" t="s">
        <v>1068</v>
      </c>
    </row>
    <row r="501" ht="18.75" customHeight="1" spans="1:10">
      <c r="A501" s="167" t="s">
        <v>370</v>
      </c>
      <c r="B501" s="29" t="s">
        <v>1226</v>
      </c>
      <c r="C501" s="29" t="s">
        <v>520</v>
      </c>
      <c r="D501" s="29" t="s">
        <v>540</v>
      </c>
      <c r="E501" s="29" t="s">
        <v>1230</v>
      </c>
      <c r="F501" s="29" t="s">
        <v>512</v>
      </c>
      <c r="G501" s="168">
        <v>100</v>
      </c>
      <c r="H501" s="29" t="s">
        <v>519</v>
      </c>
      <c r="I501" s="29" t="s">
        <v>537</v>
      </c>
      <c r="J501" s="29" t="s">
        <v>1068</v>
      </c>
    </row>
    <row r="502" ht="18.75" customHeight="1" spans="1:10">
      <c r="A502" s="167" t="s">
        <v>370</v>
      </c>
      <c r="B502" s="29" t="s">
        <v>1226</v>
      </c>
      <c r="C502" s="29" t="s">
        <v>526</v>
      </c>
      <c r="D502" s="29" t="s">
        <v>527</v>
      </c>
      <c r="E502" s="29" t="s">
        <v>583</v>
      </c>
      <c r="F502" s="29" t="s">
        <v>523</v>
      </c>
      <c r="G502" s="168">
        <v>95</v>
      </c>
      <c r="H502" s="29" t="s">
        <v>519</v>
      </c>
      <c r="I502" s="29" t="s">
        <v>537</v>
      </c>
      <c r="J502" s="29" t="s">
        <v>1068</v>
      </c>
    </row>
    <row r="503" ht="18.75" customHeight="1" spans="1:10">
      <c r="A503" s="167" t="s">
        <v>414</v>
      </c>
      <c r="B503" s="29" t="s">
        <v>1231</v>
      </c>
      <c r="C503" s="29" t="s">
        <v>509</v>
      </c>
      <c r="D503" s="29" t="s">
        <v>510</v>
      </c>
      <c r="E503" s="29" t="s">
        <v>1232</v>
      </c>
      <c r="F503" s="29" t="s">
        <v>512</v>
      </c>
      <c r="G503" s="168">
        <v>1800</v>
      </c>
      <c r="H503" s="29" t="s">
        <v>519</v>
      </c>
      <c r="I503" s="29" t="s">
        <v>515</v>
      </c>
      <c r="J503" s="29" t="s">
        <v>1233</v>
      </c>
    </row>
    <row r="504" ht="18.75" customHeight="1" spans="1:10">
      <c r="A504" s="167" t="s">
        <v>414</v>
      </c>
      <c r="B504" s="29" t="s">
        <v>1231</v>
      </c>
      <c r="C504" s="29" t="s">
        <v>509</v>
      </c>
      <c r="D504" s="29" t="s">
        <v>510</v>
      </c>
      <c r="E504" s="29" t="s">
        <v>1234</v>
      </c>
      <c r="F504" s="29" t="s">
        <v>512</v>
      </c>
      <c r="G504" s="29" t="s">
        <v>1235</v>
      </c>
      <c r="H504" s="29" t="s">
        <v>519</v>
      </c>
      <c r="I504" s="29" t="s">
        <v>537</v>
      </c>
      <c r="J504" s="29" t="s">
        <v>1233</v>
      </c>
    </row>
    <row r="505" ht="18.75" customHeight="1" spans="1:10">
      <c r="A505" s="167" t="s">
        <v>414</v>
      </c>
      <c r="B505" s="29" t="s">
        <v>1231</v>
      </c>
      <c r="C505" s="29" t="s">
        <v>509</v>
      </c>
      <c r="D505" s="29" t="s">
        <v>510</v>
      </c>
      <c r="E505" s="29" t="s">
        <v>1236</v>
      </c>
      <c r="F505" s="29" t="s">
        <v>512</v>
      </c>
      <c r="G505" s="29" t="s">
        <v>1237</v>
      </c>
      <c r="H505" s="29" t="s">
        <v>519</v>
      </c>
      <c r="I505" s="29" t="s">
        <v>537</v>
      </c>
      <c r="J505" s="29" t="s">
        <v>1233</v>
      </c>
    </row>
    <row r="506" ht="18.75" customHeight="1" spans="1:10">
      <c r="A506" s="167" t="s">
        <v>414</v>
      </c>
      <c r="B506" s="29" t="s">
        <v>1231</v>
      </c>
      <c r="C506" s="29" t="s">
        <v>509</v>
      </c>
      <c r="D506" s="29" t="s">
        <v>534</v>
      </c>
      <c r="E506" s="29" t="s">
        <v>852</v>
      </c>
      <c r="F506" s="29" t="s">
        <v>512</v>
      </c>
      <c r="G506" s="168">
        <v>100</v>
      </c>
      <c r="H506" s="29" t="s">
        <v>519</v>
      </c>
      <c r="I506" s="29" t="s">
        <v>537</v>
      </c>
      <c r="J506" s="29" t="s">
        <v>1233</v>
      </c>
    </row>
    <row r="507" ht="18.75" customHeight="1" spans="1:10">
      <c r="A507" s="167" t="s">
        <v>414</v>
      </c>
      <c r="B507" s="29" t="s">
        <v>1231</v>
      </c>
      <c r="C507" s="29" t="s">
        <v>509</v>
      </c>
      <c r="D507" s="29" t="s">
        <v>538</v>
      </c>
      <c r="E507" s="29" t="s">
        <v>1238</v>
      </c>
      <c r="F507" s="29" t="s">
        <v>512</v>
      </c>
      <c r="G507" s="29" t="s">
        <v>1239</v>
      </c>
      <c r="H507" s="29" t="s">
        <v>519</v>
      </c>
      <c r="I507" s="29" t="s">
        <v>537</v>
      </c>
      <c r="J507" s="29" t="s">
        <v>1233</v>
      </c>
    </row>
    <row r="508" ht="18.75" customHeight="1" spans="1:10">
      <c r="A508" s="167" t="s">
        <v>414</v>
      </c>
      <c r="B508" s="29" t="s">
        <v>1231</v>
      </c>
      <c r="C508" s="29" t="s">
        <v>509</v>
      </c>
      <c r="D508" s="29" t="s">
        <v>538</v>
      </c>
      <c r="E508" s="29" t="s">
        <v>1240</v>
      </c>
      <c r="F508" s="29" t="s">
        <v>512</v>
      </c>
      <c r="G508" s="29" t="s">
        <v>1241</v>
      </c>
      <c r="H508" s="29" t="s">
        <v>519</v>
      </c>
      <c r="I508" s="29" t="s">
        <v>537</v>
      </c>
      <c r="J508" s="29" t="s">
        <v>1233</v>
      </c>
    </row>
    <row r="509" ht="18.75" customHeight="1" spans="1:10">
      <c r="A509" s="167" t="s">
        <v>414</v>
      </c>
      <c r="B509" s="29" t="s">
        <v>1231</v>
      </c>
      <c r="C509" s="29" t="s">
        <v>509</v>
      </c>
      <c r="D509" s="29" t="s">
        <v>516</v>
      </c>
      <c r="E509" s="29" t="s">
        <v>517</v>
      </c>
      <c r="F509" s="29" t="s">
        <v>512</v>
      </c>
      <c r="G509" s="168">
        <v>2994600</v>
      </c>
      <c r="H509" s="29" t="s">
        <v>519</v>
      </c>
      <c r="I509" s="29" t="s">
        <v>515</v>
      </c>
      <c r="J509" s="29" t="s">
        <v>1233</v>
      </c>
    </row>
    <row r="510" ht="18.75" customHeight="1" spans="1:10">
      <c r="A510" s="167" t="s">
        <v>414</v>
      </c>
      <c r="B510" s="29" t="s">
        <v>1231</v>
      </c>
      <c r="C510" s="29" t="s">
        <v>520</v>
      </c>
      <c r="D510" s="29" t="s">
        <v>540</v>
      </c>
      <c r="E510" s="29" t="s">
        <v>1242</v>
      </c>
      <c r="F510" s="29" t="s">
        <v>512</v>
      </c>
      <c r="G510" s="29" t="s">
        <v>1242</v>
      </c>
      <c r="H510" s="29" t="s">
        <v>519</v>
      </c>
      <c r="I510" s="29" t="s">
        <v>537</v>
      </c>
      <c r="J510" s="29" t="s">
        <v>1233</v>
      </c>
    </row>
    <row r="511" ht="18.75" customHeight="1" spans="1:10">
      <c r="A511" s="167" t="s">
        <v>414</v>
      </c>
      <c r="B511" s="29" t="s">
        <v>1231</v>
      </c>
      <c r="C511" s="29" t="s">
        <v>520</v>
      </c>
      <c r="D511" s="29" t="s">
        <v>521</v>
      </c>
      <c r="E511" s="29" t="s">
        <v>1243</v>
      </c>
      <c r="F511" s="29" t="s">
        <v>512</v>
      </c>
      <c r="G511" s="29" t="s">
        <v>1243</v>
      </c>
      <c r="H511" s="29" t="s">
        <v>519</v>
      </c>
      <c r="I511" s="29" t="s">
        <v>537</v>
      </c>
      <c r="J511" s="29" t="s">
        <v>1233</v>
      </c>
    </row>
    <row r="512" ht="18.75" customHeight="1" spans="1:10">
      <c r="A512" s="167" t="s">
        <v>414</v>
      </c>
      <c r="B512" s="29" t="s">
        <v>1231</v>
      </c>
      <c r="C512" s="29" t="s">
        <v>526</v>
      </c>
      <c r="D512" s="29" t="s">
        <v>527</v>
      </c>
      <c r="E512" s="29" t="s">
        <v>711</v>
      </c>
      <c r="F512" s="29" t="s">
        <v>523</v>
      </c>
      <c r="G512" s="168">
        <v>90</v>
      </c>
      <c r="H512" s="29" t="s">
        <v>519</v>
      </c>
      <c r="I512" s="29" t="s">
        <v>537</v>
      </c>
      <c r="J512" s="29" t="s">
        <v>1233</v>
      </c>
    </row>
    <row r="513" ht="18.75" customHeight="1" spans="1:10">
      <c r="A513" s="167" t="s">
        <v>456</v>
      </c>
      <c r="B513" s="29" t="s">
        <v>1244</v>
      </c>
      <c r="C513" s="29" t="s">
        <v>509</v>
      </c>
      <c r="D513" s="29" t="s">
        <v>510</v>
      </c>
      <c r="E513" s="29" t="s">
        <v>1245</v>
      </c>
      <c r="F513" s="29" t="s">
        <v>512</v>
      </c>
      <c r="G513" s="168">
        <v>1</v>
      </c>
      <c r="H513" s="29" t="s">
        <v>519</v>
      </c>
      <c r="I513" s="29" t="s">
        <v>515</v>
      </c>
      <c r="J513" s="29" t="s">
        <v>1244</v>
      </c>
    </row>
    <row r="514" ht="18.75" customHeight="1" spans="1:10">
      <c r="A514" s="167" t="s">
        <v>456</v>
      </c>
      <c r="B514" s="29" t="s">
        <v>1244</v>
      </c>
      <c r="C514" s="29" t="s">
        <v>509</v>
      </c>
      <c r="D514" s="29" t="s">
        <v>516</v>
      </c>
      <c r="E514" s="29" t="s">
        <v>517</v>
      </c>
      <c r="F514" s="29" t="s">
        <v>512</v>
      </c>
      <c r="G514" s="168">
        <v>165000</v>
      </c>
      <c r="H514" s="29" t="s">
        <v>519</v>
      </c>
      <c r="I514" s="29" t="s">
        <v>515</v>
      </c>
      <c r="J514" s="29" t="s">
        <v>1244</v>
      </c>
    </row>
    <row r="515" ht="18.75" customHeight="1" spans="1:10">
      <c r="A515" s="167" t="s">
        <v>456</v>
      </c>
      <c r="B515" s="29" t="s">
        <v>1244</v>
      </c>
      <c r="C515" s="29" t="s">
        <v>520</v>
      </c>
      <c r="D515" s="29" t="s">
        <v>521</v>
      </c>
      <c r="E515" s="29" t="s">
        <v>522</v>
      </c>
      <c r="F515" s="29" t="s">
        <v>523</v>
      </c>
      <c r="G515" s="168">
        <v>98</v>
      </c>
      <c r="H515" s="29" t="s">
        <v>519</v>
      </c>
      <c r="I515" s="29" t="s">
        <v>515</v>
      </c>
      <c r="J515" s="29" t="s">
        <v>1244</v>
      </c>
    </row>
    <row r="516" ht="18.75" customHeight="1" spans="1:10">
      <c r="A516" s="167" t="s">
        <v>456</v>
      </c>
      <c r="B516" s="29" t="s">
        <v>1244</v>
      </c>
      <c r="C516" s="29" t="s">
        <v>526</v>
      </c>
      <c r="D516" s="29" t="s">
        <v>527</v>
      </c>
      <c r="E516" s="29" t="s">
        <v>528</v>
      </c>
      <c r="F516" s="29" t="s">
        <v>523</v>
      </c>
      <c r="G516" s="168">
        <v>98</v>
      </c>
      <c r="H516" s="29" t="s">
        <v>519</v>
      </c>
      <c r="I516" s="29" t="s">
        <v>515</v>
      </c>
      <c r="J516" s="29" t="s">
        <v>1244</v>
      </c>
    </row>
    <row r="517" ht="18.75" customHeight="1" spans="1:10">
      <c r="A517" s="167" t="s">
        <v>416</v>
      </c>
      <c r="B517" s="29" t="s">
        <v>1246</v>
      </c>
      <c r="C517" s="29" t="s">
        <v>509</v>
      </c>
      <c r="D517" s="29" t="s">
        <v>510</v>
      </c>
      <c r="E517" s="29" t="s">
        <v>1247</v>
      </c>
      <c r="F517" s="29" t="s">
        <v>512</v>
      </c>
      <c r="G517" s="168">
        <v>1</v>
      </c>
      <c r="H517" s="29" t="s">
        <v>519</v>
      </c>
      <c r="I517" s="29" t="s">
        <v>515</v>
      </c>
      <c r="J517" s="29" t="s">
        <v>1248</v>
      </c>
    </row>
    <row r="518" ht="18.75" customHeight="1" spans="1:10">
      <c r="A518" s="167" t="s">
        <v>416</v>
      </c>
      <c r="B518" s="29" t="s">
        <v>1246</v>
      </c>
      <c r="C518" s="29" t="s">
        <v>509</v>
      </c>
      <c r="D518" s="29" t="s">
        <v>510</v>
      </c>
      <c r="E518" s="29" t="s">
        <v>1249</v>
      </c>
      <c r="F518" s="29" t="s">
        <v>512</v>
      </c>
      <c r="G518" s="168">
        <v>12</v>
      </c>
      <c r="H518" s="29" t="s">
        <v>519</v>
      </c>
      <c r="I518" s="29" t="s">
        <v>515</v>
      </c>
      <c r="J518" s="29" t="s">
        <v>1250</v>
      </c>
    </row>
    <row r="519" ht="18.75" customHeight="1" spans="1:10">
      <c r="A519" s="167" t="s">
        <v>416</v>
      </c>
      <c r="B519" s="29" t="s">
        <v>1246</v>
      </c>
      <c r="C519" s="29" t="s">
        <v>509</v>
      </c>
      <c r="D519" s="29" t="s">
        <v>510</v>
      </c>
      <c r="E519" s="29" t="s">
        <v>1251</v>
      </c>
      <c r="F519" s="29" t="s">
        <v>512</v>
      </c>
      <c r="G519" s="168">
        <v>2</v>
      </c>
      <c r="H519" s="29" t="s">
        <v>519</v>
      </c>
      <c r="I519" s="29" t="s">
        <v>515</v>
      </c>
      <c r="J519" s="29" t="s">
        <v>717</v>
      </c>
    </row>
    <row r="520" ht="18.75" customHeight="1" spans="1:10">
      <c r="A520" s="167" t="s">
        <v>416</v>
      </c>
      <c r="B520" s="29" t="s">
        <v>1246</v>
      </c>
      <c r="C520" s="29" t="s">
        <v>509</v>
      </c>
      <c r="D520" s="29" t="s">
        <v>534</v>
      </c>
      <c r="E520" s="29" t="s">
        <v>1252</v>
      </c>
      <c r="F520" s="29" t="s">
        <v>512</v>
      </c>
      <c r="G520" s="168">
        <v>100</v>
      </c>
      <c r="H520" s="29" t="s">
        <v>519</v>
      </c>
      <c r="I520" s="29" t="s">
        <v>537</v>
      </c>
      <c r="J520" s="29" t="s">
        <v>1253</v>
      </c>
    </row>
    <row r="521" ht="18.75" customHeight="1" spans="1:10">
      <c r="A521" s="167" t="s">
        <v>416</v>
      </c>
      <c r="B521" s="29" t="s">
        <v>1246</v>
      </c>
      <c r="C521" s="29" t="s">
        <v>509</v>
      </c>
      <c r="D521" s="29" t="s">
        <v>538</v>
      </c>
      <c r="E521" s="29" t="s">
        <v>1254</v>
      </c>
      <c r="F521" s="29" t="s">
        <v>512</v>
      </c>
      <c r="G521" s="168">
        <v>12</v>
      </c>
      <c r="H521" s="29" t="s">
        <v>519</v>
      </c>
      <c r="I521" s="29" t="s">
        <v>515</v>
      </c>
      <c r="J521" s="29" t="s">
        <v>1255</v>
      </c>
    </row>
    <row r="522" ht="18.75" customHeight="1" spans="1:10">
      <c r="A522" s="167" t="s">
        <v>416</v>
      </c>
      <c r="B522" s="29" t="s">
        <v>1246</v>
      </c>
      <c r="C522" s="29" t="s">
        <v>509</v>
      </c>
      <c r="D522" s="29" t="s">
        <v>516</v>
      </c>
      <c r="E522" s="29" t="s">
        <v>517</v>
      </c>
      <c r="F522" s="29" t="s">
        <v>512</v>
      </c>
      <c r="G522" s="168">
        <v>173000</v>
      </c>
      <c r="H522" s="29" t="s">
        <v>519</v>
      </c>
      <c r="I522" s="29" t="s">
        <v>515</v>
      </c>
      <c r="J522" s="29" t="s">
        <v>958</v>
      </c>
    </row>
    <row r="523" ht="18.75" customHeight="1" spans="1:10">
      <c r="A523" s="167" t="s">
        <v>416</v>
      </c>
      <c r="B523" s="29" t="s">
        <v>1246</v>
      </c>
      <c r="C523" s="29" t="s">
        <v>520</v>
      </c>
      <c r="D523" s="29" t="s">
        <v>540</v>
      </c>
      <c r="E523" s="29" t="s">
        <v>1256</v>
      </c>
      <c r="F523" s="29" t="s">
        <v>523</v>
      </c>
      <c r="G523" s="168">
        <v>95</v>
      </c>
      <c r="H523" s="29" t="s">
        <v>519</v>
      </c>
      <c r="I523" s="29" t="s">
        <v>537</v>
      </c>
      <c r="J523" s="29" t="s">
        <v>1257</v>
      </c>
    </row>
    <row r="524" ht="18.75" customHeight="1" spans="1:10">
      <c r="A524" s="167" t="s">
        <v>416</v>
      </c>
      <c r="B524" s="29" t="s">
        <v>1246</v>
      </c>
      <c r="C524" s="29" t="s">
        <v>520</v>
      </c>
      <c r="D524" s="29" t="s">
        <v>551</v>
      </c>
      <c r="E524" s="29" t="s">
        <v>1258</v>
      </c>
      <c r="F524" s="29" t="s">
        <v>523</v>
      </c>
      <c r="G524" s="168">
        <v>95</v>
      </c>
      <c r="H524" s="29" t="s">
        <v>519</v>
      </c>
      <c r="I524" s="29" t="s">
        <v>537</v>
      </c>
      <c r="J524" s="29" t="s">
        <v>1259</v>
      </c>
    </row>
    <row r="525" ht="18.75" customHeight="1" spans="1:10">
      <c r="A525" s="167" t="s">
        <v>416</v>
      </c>
      <c r="B525" s="29" t="s">
        <v>1246</v>
      </c>
      <c r="C525" s="29" t="s">
        <v>520</v>
      </c>
      <c r="D525" s="29" t="s">
        <v>521</v>
      </c>
      <c r="E525" s="29" t="s">
        <v>1260</v>
      </c>
      <c r="F525" s="29" t="s">
        <v>523</v>
      </c>
      <c r="G525" s="168">
        <v>95</v>
      </c>
      <c r="H525" s="29" t="s">
        <v>519</v>
      </c>
      <c r="I525" s="29" t="s">
        <v>537</v>
      </c>
      <c r="J525" s="29" t="s">
        <v>1261</v>
      </c>
    </row>
    <row r="526" ht="18.75" customHeight="1" spans="1:10">
      <c r="A526" s="167" t="s">
        <v>416</v>
      </c>
      <c r="B526" s="29" t="s">
        <v>1246</v>
      </c>
      <c r="C526" s="29" t="s">
        <v>526</v>
      </c>
      <c r="D526" s="29" t="s">
        <v>527</v>
      </c>
      <c r="E526" s="29" t="s">
        <v>1262</v>
      </c>
      <c r="F526" s="29" t="s">
        <v>523</v>
      </c>
      <c r="G526" s="168">
        <v>95</v>
      </c>
      <c r="H526" s="29" t="s">
        <v>519</v>
      </c>
      <c r="I526" s="29" t="s">
        <v>515</v>
      </c>
      <c r="J526" s="29" t="s">
        <v>1263</v>
      </c>
    </row>
    <row r="527" ht="18.75" customHeight="1" spans="1:10">
      <c r="A527" s="167" t="s">
        <v>400</v>
      </c>
      <c r="B527" s="29" t="s">
        <v>1264</v>
      </c>
      <c r="C527" s="29" t="s">
        <v>509</v>
      </c>
      <c r="D527" s="29" t="s">
        <v>510</v>
      </c>
      <c r="E527" s="29" t="s">
        <v>1265</v>
      </c>
      <c r="F527" s="29" t="s">
        <v>512</v>
      </c>
      <c r="G527" s="168">
        <v>1</v>
      </c>
      <c r="H527" s="29" t="s">
        <v>519</v>
      </c>
      <c r="I527" s="29" t="s">
        <v>515</v>
      </c>
      <c r="J527" s="29" t="s">
        <v>1265</v>
      </c>
    </row>
    <row r="528" ht="18.75" customHeight="1" spans="1:10">
      <c r="A528" s="167" t="s">
        <v>400</v>
      </c>
      <c r="B528" s="29" t="s">
        <v>1264</v>
      </c>
      <c r="C528" s="29" t="s">
        <v>509</v>
      </c>
      <c r="D528" s="29" t="s">
        <v>510</v>
      </c>
      <c r="E528" s="29" t="s">
        <v>1266</v>
      </c>
      <c r="F528" s="29" t="s">
        <v>523</v>
      </c>
      <c r="G528" s="168">
        <v>40</v>
      </c>
      <c r="H528" s="29" t="s">
        <v>519</v>
      </c>
      <c r="I528" s="29" t="s">
        <v>515</v>
      </c>
      <c r="J528" s="29" t="s">
        <v>1266</v>
      </c>
    </row>
    <row r="529" ht="18.75" customHeight="1" spans="1:10">
      <c r="A529" s="167" t="s">
        <v>400</v>
      </c>
      <c r="B529" s="29" t="s">
        <v>1264</v>
      </c>
      <c r="C529" s="29" t="s">
        <v>509</v>
      </c>
      <c r="D529" s="29" t="s">
        <v>510</v>
      </c>
      <c r="E529" s="29" t="s">
        <v>1267</v>
      </c>
      <c r="F529" s="29" t="s">
        <v>523</v>
      </c>
      <c r="G529" s="168">
        <v>40</v>
      </c>
      <c r="H529" s="29" t="s">
        <v>519</v>
      </c>
      <c r="I529" s="29" t="s">
        <v>515</v>
      </c>
      <c r="J529" s="29" t="s">
        <v>1267</v>
      </c>
    </row>
    <row r="530" ht="18.75" customHeight="1" spans="1:10">
      <c r="A530" s="167" t="s">
        <v>400</v>
      </c>
      <c r="B530" s="29" t="s">
        <v>1264</v>
      </c>
      <c r="C530" s="29" t="s">
        <v>509</v>
      </c>
      <c r="D530" s="29" t="s">
        <v>534</v>
      </c>
      <c r="E530" s="29" t="s">
        <v>1268</v>
      </c>
      <c r="F530" s="29" t="s">
        <v>512</v>
      </c>
      <c r="G530" s="168">
        <v>100</v>
      </c>
      <c r="H530" s="29" t="s">
        <v>519</v>
      </c>
      <c r="I530" s="29" t="s">
        <v>537</v>
      </c>
      <c r="J530" s="29" t="s">
        <v>1268</v>
      </c>
    </row>
    <row r="531" ht="18.75" customHeight="1" spans="1:10">
      <c r="A531" s="167" t="s">
        <v>400</v>
      </c>
      <c r="B531" s="29" t="s">
        <v>1264</v>
      </c>
      <c r="C531" s="29" t="s">
        <v>509</v>
      </c>
      <c r="D531" s="29" t="s">
        <v>534</v>
      </c>
      <c r="E531" s="29" t="s">
        <v>1269</v>
      </c>
      <c r="F531" s="29" t="s">
        <v>523</v>
      </c>
      <c r="G531" s="168">
        <v>30</v>
      </c>
      <c r="H531" s="29" t="s">
        <v>519</v>
      </c>
      <c r="I531" s="29" t="s">
        <v>537</v>
      </c>
      <c r="J531" s="29" t="s">
        <v>1269</v>
      </c>
    </row>
    <row r="532" ht="18.75" customHeight="1" spans="1:10">
      <c r="A532" s="167" t="s">
        <v>400</v>
      </c>
      <c r="B532" s="29" t="s">
        <v>1264</v>
      </c>
      <c r="C532" s="29" t="s">
        <v>509</v>
      </c>
      <c r="D532" s="29" t="s">
        <v>538</v>
      </c>
      <c r="E532" s="29" t="s">
        <v>1270</v>
      </c>
      <c r="F532" s="29" t="s">
        <v>512</v>
      </c>
      <c r="G532" s="168">
        <v>100</v>
      </c>
      <c r="H532" s="29" t="s">
        <v>519</v>
      </c>
      <c r="I532" s="29" t="s">
        <v>537</v>
      </c>
      <c r="J532" s="29" t="s">
        <v>1270</v>
      </c>
    </row>
    <row r="533" ht="18.75" customHeight="1" spans="1:10">
      <c r="A533" s="167" t="s">
        <v>400</v>
      </c>
      <c r="B533" s="29" t="s">
        <v>1264</v>
      </c>
      <c r="C533" s="29" t="s">
        <v>509</v>
      </c>
      <c r="D533" s="29" t="s">
        <v>516</v>
      </c>
      <c r="E533" s="29" t="s">
        <v>517</v>
      </c>
      <c r="F533" s="29" t="s">
        <v>564</v>
      </c>
      <c r="G533" s="168">
        <v>20833</v>
      </c>
      <c r="H533" s="29" t="s">
        <v>519</v>
      </c>
      <c r="I533" s="29" t="s">
        <v>515</v>
      </c>
      <c r="J533" s="29" t="s">
        <v>565</v>
      </c>
    </row>
    <row r="534" ht="18.75" customHeight="1" spans="1:10">
      <c r="A534" s="167" t="s">
        <v>400</v>
      </c>
      <c r="B534" s="29" t="s">
        <v>1264</v>
      </c>
      <c r="C534" s="29" t="s">
        <v>520</v>
      </c>
      <c r="D534" s="29" t="s">
        <v>540</v>
      </c>
      <c r="E534" s="29" t="s">
        <v>1271</v>
      </c>
      <c r="F534" s="29" t="s">
        <v>512</v>
      </c>
      <c r="G534" s="168">
        <v>5</v>
      </c>
      <c r="H534" s="29" t="s">
        <v>519</v>
      </c>
      <c r="I534" s="29" t="s">
        <v>537</v>
      </c>
      <c r="J534" s="29" t="s">
        <v>1271</v>
      </c>
    </row>
    <row r="535" ht="18.75" customHeight="1" spans="1:10">
      <c r="A535" s="167" t="s">
        <v>400</v>
      </c>
      <c r="B535" s="29" t="s">
        <v>1264</v>
      </c>
      <c r="C535" s="29" t="s">
        <v>526</v>
      </c>
      <c r="D535" s="29" t="s">
        <v>527</v>
      </c>
      <c r="E535" s="29" t="s">
        <v>1272</v>
      </c>
      <c r="F535" s="29" t="s">
        <v>523</v>
      </c>
      <c r="G535" s="168">
        <v>95</v>
      </c>
      <c r="H535" s="29" t="s">
        <v>519</v>
      </c>
      <c r="I535" s="29" t="s">
        <v>537</v>
      </c>
      <c r="J535" s="29" t="s">
        <v>1272</v>
      </c>
    </row>
    <row r="536" ht="18.75" customHeight="1" spans="1:10">
      <c r="A536" s="167" t="s">
        <v>372</v>
      </c>
      <c r="B536" s="29" t="s">
        <v>1273</v>
      </c>
      <c r="C536" s="29" t="s">
        <v>509</v>
      </c>
      <c r="D536" s="29" t="s">
        <v>510</v>
      </c>
      <c r="E536" s="29" t="s">
        <v>1274</v>
      </c>
      <c r="F536" s="29" t="s">
        <v>512</v>
      </c>
      <c r="G536" s="168">
        <v>4100</v>
      </c>
      <c r="H536" s="29" t="s">
        <v>519</v>
      </c>
      <c r="I536" s="29" t="s">
        <v>515</v>
      </c>
      <c r="J536" s="29" t="s">
        <v>1275</v>
      </c>
    </row>
    <row r="537" ht="18.75" customHeight="1" spans="1:10">
      <c r="A537" s="167" t="s">
        <v>372</v>
      </c>
      <c r="B537" s="29" t="s">
        <v>1273</v>
      </c>
      <c r="C537" s="29" t="s">
        <v>509</v>
      </c>
      <c r="D537" s="29" t="s">
        <v>510</v>
      </c>
      <c r="E537" s="29" t="s">
        <v>1276</v>
      </c>
      <c r="F537" s="29" t="s">
        <v>512</v>
      </c>
      <c r="G537" s="168">
        <v>4200</v>
      </c>
      <c r="H537" s="29" t="s">
        <v>519</v>
      </c>
      <c r="I537" s="29" t="s">
        <v>515</v>
      </c>
      <c r="J537" s="29" t="s">
        <v>1275</v>
      </c>
    </row>
    <row r="538" ht="18.75" customHeight="1" spans="1:10">
      <c r="A538" s="167" t="s">
        <v>372</v>
      </c>
      <c r="B538" s="29" t="s">
        <v>1273</v>
      </c>
      <c r="C538" s="29" t="s">
        <v>509</v>
      </c>
      <c r="D538" s="29" t="s">
        <v>510</v>
      </c>
      <c r="E538" s="29" t="s">
        <v>1277</v>
      </c>
      <c r="F538" s="29" t="s">
        <v>512</v>
      </c>
      <c r="G538" s="168">
        <v>2126</v>
      </c>
      <c r="H538" s="29" t="s">
        <v>519</v>
      </c>
      <c r="I538" s="29" t="s">
        <v>515</v>
      </c>
      <c r="J538" s="29" t="s">
        <v>1275</v>
      </c>
    </row>
    <row r="539" ht="18.75" customHeight="1" spans="1:10">
      <c r="A539" s="167" t="s">
        <v>372</v>
      </c>
      <c r="B539" s="29" t="s">
        <v>1273</v>
      </c>
      <c r="C539" s="29" t="s">
        <v>509</v>
      </c>
      <c r="D539" s="29" t="s">
        <v>510</v>
      </c>
      <c r="E539" s="29" t="s">
        <v>1278</v>
      </c>
      <c r="F539" s="29" t="s">
        <v>512</v>
      </c>
      <c r="G539" s="29" t="s">
        <v>1279</v>
      </c>
      <c r="H539" s="29" t="s">
        <v>519</v>
      </c>
      <c r="I539" s="29" t="s">
        <v>537</v>
      </c>
      <c r="J539" s="29" t="s">
        <v>1275</v>
      </c>
    </row>
    <row r="540" ht="18.75" customHeight="1" spans="1:10">
      <c r="A540" s="167" t="s">
        <v>372</v>
      </c>
      <c r="B540" s="29" t="s">
        <v>1273</v>
      </c>
      <c r="C540" s="29" t="s">
        <v>509</v>
      </c>
      <c r="D540" s="29" t="s">
        <v>534</v>
      </c>
      <c r="E540" s="29" t="s">
        <v>1130</v>
      </c>
      <c r="F540" s="29" t="s">
        <v>512</v>
      </c>
      <c r="G540" s="169">
        <v>1</v>
      </c>
      <c r="H540" s="29" t="s">
        <v>519</v>
      </c>
      <c r="I540" s="29" t="s">
        <v>537</v>
      </c>
      <c r="J540" s="29" t="s">
        <v>1275</v>
      </c>
    </row>
    <row r="541" ht="18.75" customHeight="1" spans="1:10">
      <c r="A541" s="167" t="s">
        <v>372</v>
      </c>
      <c r="B541" s="29" t="s">
        <v>1273</v>
      </c>
      <c r="C541" s="29" t="s">
        <v>509</v>
      </c>
      <c r="D541" s="29" t="s">
        <v>538</v>
      </c>
      <c r="E541" s="29" t="s">
        <v>1280</v>
      </c>
      <c r="F541" s="29" t="s">
        <v>512</v>
      </c>
      <c r="G541" s="29" t="s">
        <v>1281</v>
      </c>
      <c r="H541" s="29" t="s">
        <v>519</v>
      </c>
      <c r="I541" s="29" t="s">
        <v>515</v>
      </c>
      <c r="J541" s="29" t="s">
        <v>1275</v>
      </c>
    </row>
    <row r="542" ht="18.75" customHeight="1" spans="1:10">
      <c r="A542" s="167" t="s">
        <v>372</v>
      </c>
      <c r="B542" s="29" t="s">
        <v>1273</v>
      </c>
      <c r="C542" s="29" t="s">
        <v>509</v>
      </c>
      <c r="D542" s="29" t="s">
        <v>516</v>
      </c>
      <c r="E542" s="29" t="s">
        <v>517</v>
      </c>
      <c r="F542" s="29" t="s">
        <v>512</v>
      </c>
      <c r="G542" s="168">
        <v>200000</v>
      </c>
      <c r="H542" s="29" t="s">
        <v>519</v>
      </c>
      <c r="I542" s="29" t="s">
        <v>515</v>
      </c>
      <c r="J542" s="29" t="s">
        <v>1275</v>
      </c>
    </row>
    <row r="543" ht="18.75" customHeight="1" spans="1:10">
      <c r="A543" s="167" t="s">
        <v>372</v>
      </c>
      <c r="B543" s="29" t="s">
        <v>1273</v>
      </c>
      <c r="C543" s="29" t="s">
        <v>509</v>
      </c>
      <c r="D543" s="29" t="s">
        <v>516</v>
      </c>
      <c r="E543" s="29" t="s">
        <v>576</v>
      </c>
      <c r="F543" s="29" t="s">
        <v>523</v>
      </c>
      <c r="G543" s="29" t="s">
        <v>1282</v>
      </c>
      <c r="H543" s="29" t="s">
        <v>519</v>
      </c>
      <c r="I543" s="29" t="s">
        <v>537</v>
      </c>
      <c r="J543" s="29" t="s">
        <v>1275</v>
      </c>
    </row>
    <row r="544" ht="18.75" customHeight="1" spans="1:10">
      <c r="A544" s="167" t="s">
        <v>372</v>
      </c>
      <c r="B544" s="29" t="s">
        <v>1273</v>
      </c>
      <c r="C544" s="29" t="s">
        <v>509</v>
      </c>
      <c r="D544" s="29" t="s">
        <v>516</v>
      </c>
      <c r="E544" s="29" t="s">
        <v>578</v>
      </c>
      <c r="F544" s="29" t="s">
        <v>512</v>
      </c>
      <c r="G544" s="29" t="s">
        <v>1283</v>
      </c>
      <c r="H544" s="29" t="s">
        <v>519</v>
      </c>
      <c r="I544" s="29" t="s">
        <v>515</v>
      </c>
      <c r="J544" s="29" t="s">
        <v>1275</v>
      </c>
    </row>
    <row r="545" ht="18.75" customHeight="1" spans="1:10">
      <c r="A545" s="167" t="s">
        <v>372</v>
      </c>
      <c r="B545" s="29" t="s">
        <v>1273</v>
      </c>
      <c r="C545" s="29" t="s">
        <v>520</v>
      </c>
      <c r="D545" s="29" t="s">
        <v>580</v>
      </c>
      <c r="E545" s="29" t="s">
        <v>1284</v>
      </c>
      <c r="F545" s="29" t="s">
        <v>512</v>
      </c>
      <c r="G545" s="29" t="s">
        <v>1285</v>
      </c>
      <c r="H545" s="29" t="s">
        <v>519</v>
      </c>
      <c r="I545" s="29" t="s">
        <v>537</v>
      </c>
      <c r="J545" s="29" t="s">
        <v>1275</v>
      </c>
    </row>
    <row r="546" ht="18.75" customHeight="1" spans="1:10">
      <c r="A546" s="167" t="s">
        <v>372</v>
      </c>
      <c r="B546" s="29" t="s">
        <v>1273</v>
      </c>
      <c r="C546" s="29" t="s">
        <v>520</v>
      </c>
      <c r="D546" s="29" t="s">
        <v>540</v>
      </c>
      <c r="E546" s="29" t="s">
        <v>1282</v>
      </c>
      <c r="F546" s="29" t="s">
        <v>512</v>
      </c>
      <c r="G546" s="29" t="s">
        <v>1286</v>
      </c>
      <c r="H546" s="29" t="s">
        <v>519</v>
      </c>
      <c r="I546" s="29" t="s">
        <v>537</v>
      </c>
      <c r="J546" s="29" t="s">
        <v>1275</v>
      </c>
    </row>
    <row r="547" ht="18.75" customHeight="1" spans="1:10">
      <c r="A547" s="167" t="s">
        <v>372</v>
      </c>
      <c r="B547" s="29" t="s">
        <v>1273</v>
      </c>
      <c r="C547" s="29" t="s">
        <v>520</v>
      </c>
      <c r="D547" s="29" t="s">
        <v>551</v>
      </c>
      <c r="E547" s="29" t="s">
        <v>1287</v>
      </c>
      <c r="F547" s="29" t="s">
        <v>512</v>
      </c>
      <c r="G547" s="168">
        <v>2126</v>
      </c>
      <c r="H547" s="29" t="s">
        <v>519</v>
      </c>
      <c r="I547" s="29" t="s">
        <v>515</v>
      </c>
      <c r="J547" s="29" t="s">
        <v>1275</v>
      </c>
    </row>
    <row r="548" ht="18.75" customHeight="1" spans="1:10">
      <c r="A548" s="167" t="s">
        <v>372</v>
      </c>
      <c r="B548" s="29" t="s">
        <v>1273</v>
      </c>
      <c r="C548" s="29" t="s">
        <v>520</v>
      </c>
      <c r="D548" s="29" t="s">
        <v>521</v>
      </c>
      <c r="E548" s="29" t="s">
        <v>1288</v>
      </c>
      <c r="F548" s="29" t="s">
        <v>512</v>
      </c>
      <c r="G548" s="168">
        <v>10</v>
      </c>
      <c r="H548" s="29" t="s">
        <v>519</v>
      </c>
      <c r="I548" s="29" t="s">
        <v>515</v>
      </c>
      <c r="J548" s="29" t="s">
        <v>1275</v>
      </c>
    </row>
    <row r="549" ht="18.75" customHeight="1" spans="1:10">
      <c r="A549" s="167" t="s">
        <v>372</v>
      </c>
      <c r="B549" s="29" t="s">
        <v>1273</v>
      </c>
      <c r="C549" s="29" t="s">
        <v>526</v>
      </c>
      <c r="D549" s="29" t="s">
        <v>527</v>
      </c>
      <c r="E549" s="29" t="s">
        <v>583</v>
      </c>
      <c r="F549" s="29" t="s">
        <v>523</v>
      </c>
      <c r="G549" s="169">
        <v>1</v>
      </c>
      <c r="H549" s="29" t="s">
        <v>519</v>
      </c>
      <c r="I549" s="29" t="s">
        <v>537</v>
      </c>
      <c r="J549" s="29" t="s">
        <v>1275</v>
      </c>
    </row>
    <row r="550" ht="18.75" customHeight="1" spans="1:10">
      <c r="A550" s="167" t="s">
        <v>472</v>
      </c>
      <c r="B550" s="29" t="s">
        <v>1289</v>
      </c>
      <c r="C550" s="29" t="s">
        <v>509</v>
      </c>
      <c r="D550" s="29" t="s">
        <v>510</v>
      </c>
      <c r="E550" s="29" t="s">
        <v>1290</v>
      </c>
      <c r="F550" s="29" t="s">
        <v>512</v>
      </c>
      <c r="G550" s="168">
        <v>35</v>
      </c>
      <c r="H550" s="29" t="s">
        <v>519</v>
      </c>
      <c r="I550" s="29" t="s">
        <v>515</v>
      </c>
      <c r="J550" s="29" t="s">
        <v>1291</v>
      </c>
    </row>
    <row r="551" ht="18.75" customHeight="1" spans="1:10">
      <c r="A551" s="167" t="s">
        <v>472</v>
      </c>
      <c r="B551" s="29" t="s">
        <v>1289</v>
      </c>
      <c r="C551" s="29" t="s">
        <v>509</v>
      </c>
      <c r="D551" s="29" t="s">
        <v>510</v>
      </c>
      <c r="E551" s="29" t="s">
        <v>1292</v>
      </c>
      <c r="F551" s="29" t="s">
        <v>512</v>
      </c>
      <c r="G551" s="168">
        <v>20</v>
      </c>
      <c r="H551" s="29" t="s">
        <v>519</v>
      </c>
      <c r="I551" s="29" t="s">
        <v>515</v>
      </c>
      <c r="J551" s="29" t="s">
        <v>1291</v>
      </c>
    </row>
    <row r="552" ht="18.75" customHeight="1" spans="1:10">
      <c r="A552" s="167" t="s">
        <v>472</v>
      </c>
      <c r="B552" s="29" t="s">
        <v>1289</v>
      </c>
      <c r="C552" s="29" t="s">
        <v>509</v>
      </c>
      <c r="D552" s="29" t="s">
        <v>534</v>
      </c>
      <c r="E552" s="29" t="s">
        <v>936</v>
      </c>
      <c r="F552" s="29" t="s">
        <v>512</v>
      </c>
      <c r="G552" s="29" t="s">
        <v>936</v>
      </c>
      <c r="H552" s="29" t="s">
        <v>519</v>
      </c>
      <c r="I552" s="29" t="s">
        <v>537</v>
      </c>
      <c r="J552" s="29" t="s">
        <v>1291</v>
      </c>
    </row>
    <row r="553" ht="18.75" customHeight="1" spans="1:10">
      <c r="A553" s="167" t="s">
        <v>472</v>
      </c>
      <c r="B553" s="29" t="s">
        <v>1289</v>
      </c>
      <c r="C553" s="29" t="s">
        <v>509</v>
      </c>
      <c r="D553" s="29" t="s">
        <v>538</v>
      </c>
      <c r="E553" s="29" t="s">
        <v>1293</v>
      </c>
      <c r="F553" s="29" t="s">
        <v>512</v>
      </c>
      <c r="G553" s="168">
        <v>2021</v>
      </c>
      <c r="H553" s="29" t="s">
        <v>519</v>
      </c>
      <c r="I553" s="29" t="s">
        <v>515</v>
      </c>
      <c r="J553" s="29" t="s">
        <v>1291</v>
      </c>
    </row>
    <row r="554" ht="18.75" customHeight="1" spans="1:10">
      <c r="A554" s="167" t="s">
        <v>472</v>
      </c>
      <c r="B554" s="29" t="s">
        <v>1289</v>
      </c>
      <c r="C554" s="29" t="s">
        <v>509</v>
      </c>
      <c r="D554" s="29" t="s">
        <v>516</v>
      </c>
      <c r="E554" s="29" t="s">
        <v>517</v>
      </c>
      <c r="F554" s="29" t="s">
        <v>512</v>
      </c>
      <c r="G554" s="168">
        <v>18000</v>
      </c>
      <c r="H554" s="29" t="s">
        <v>519</v>
      </c>
      <c r="I554" s="29" t="s">
        <v>515</v>
      </c>
      <c r="J554" s="29" t="s">
        <v>1291</v>
      </c>
    </row>
    <row r="555" ht="18.75" customHeight="1" spans="1:10">
      <c r="A555" s="167" t="s">
        <v>472</v>
      </c>
      <c r="B555" s="29" t="s">
        <v>1289</v>
      </c>
      <c r="C555" s="29" t="s">
        <v>520</v>
      </c>
      <c r="D555" s="29" t="s">
        <v>580</v>
      </c>
      <c r="E555" s="29" t="s">
        <v>581</v>
      </c>
      <c r="F555" s="29" t="s">
        <v>512</v>
      </c>
      <c r="G555" s="29" t="s">
        <v>581</v>
      </c>
      <c r="H555" s="29" t="s">
        <v>519</v>
      </c>
      <c r="I555" s="29" t="s">
        <v>537</v>
      </c>
      <c r="J555" s="29" t="s">
        <v>1291</v>
      </c>
    </row>
    <row r="556" ht="18.75" customHeight="1" spans="1:10">
      <c r="A556" s="167" t="s">
        <v>472</v>
      </c>
      <c r="B556" s="29" t="s">
        <v>1289</v>
      </c>
      <c r="C556" s="29" t="s">
        <v>520</v>
      </c>
      <c r="D556" s="29" t="s">
        <v>540</v>
      </c>
      <c r="E556" s="29" t="s">
        <v>940</v>
      </c>
      <c r="F556" s="29" t="s">
        <v>512</v>
      </c>
      <c r="G556" s="29" t="s">
        <v>940</v>
      </c>
      <c r="H556" s="29" t="s">
        <v>519</v>
      </c>
      <c r="I556" s="29" t="s">
        <v>537</v>
      </c>
      <c r="J556" s="29" t="s">
        <v>1291</v>
      </c>
    </row>
    <row r="557" ht="18.75" customHeight="1" spans="1:10">
      <c r="A557" s="167" t="s">
        <v>472</v>
      </c>
      <c r="B557" s="29" t="s">
        <v>1289</v>
      </c>
      <c r="C557" s="29" t="s">
        <v>520</v>
      </c>
      <c r="D557" s="29" t="s">
        <v>551</v>
      </c>
      <c r="E557" s="29" t="s">
        <v>941</v>
      </c>
      <c r="F557" s="29" t="s">
        <v>512</v>
      </c>
      <c r="G557" s="29" t="s">
        <v>941</v>
      </c>
      <c r="H557" s="29" t="s">
        <v>519</v>
      </c>
      <c r="I557" s="29" t="s">
        <v>537</v>
      </c>
      <c r="J557" s="29" t="s">
        <v>1291</v>
      </c>
    </row>
    <row r="558" ht="18.75" customHeight="1" spans="1:10">
      <c r="A558" s="167" t="s">
        <v>472</v>
      </c>
      <c r="B558" s="29" t="s">
        <v>1289</v>
      </c>
      <c r="C558" s="29" t="s">
        <v>520</v>
      </c>
      <c r="D558" s="29" t="s">
        <v>521</v>
      </c>
      <c r="E558" s="29" t="s">
        <v>942</v>
      </c>
      <c r="F558" s="29" t="s">
        <v>512</v>
      </c>
      <c r="G558" s="29" t="s">
        <v>942</v>
      </c>
      <c r="H558" s="29" t="s">
        <v>519</v>
      </c>
      <c r="I558" s="29" t="s">
        <v>537</v>
      </c>
      <c r="J558" s="29" t="s">
        <v>1291</v>
      </c>
    </row>
    <row r="559" ht="18.75" customHeight="1" spans="1:10">
      <c r="A559" s="167" t="s">
        <v>472</v>
      </c>
      <c r="B559" s="29" t="s">
        <v>1289</v>
      </c>
      <c r="C559" s="29" t="s">
        <v>526</v>
      </c>
      <c r="D559" s="29" t="s">
        <v>527</v>
      </c>
      <c r="E559" s="29" t="s">
        <v>583</v>
      </c>
      <c r="F559" s="29" t="s">
        <v>523</v>
      </c>
      <c r="G559" s="168">
        <v>100</v>
      </c>
      <c r="H559" s="29" t="s">
        <v>519</v>
      </c>
      <c r="I559" s="29" t="s">
        <v>515</v>
      </c>
      <c r="J559" s="29" t="s">
        <v>1291</v>
      </c>
    </row>
    <row r="560" ht="18.75" customHeight="1" spans="1:10">
      <c r="A560" s="167" t="s">
        <v>498</v>
      </c>
      <c r="B560" s="29" t="s">
        <v>1294</v>
      </c>
      <c r="C560" s="29" t="s">
        <v>509</v>
      </c>
      <c r="D560" s="29" t="s">
        <v>510</v>
      </c>
      <c r="E560" s="29" t="s">
        <v>1295</v>
      </c>
      <c r="F560" s="29" t="s">
        <v>512</v>
      </c>
      <c r="G560" s="168">
        <v>230</v>
      </c>
      <c r="H560" s="29" t="s">
        <v>519</v>
      </c>
      <c r="I560" s="29" t="s">
        <v>515</v>
      </c>
      <c r="J560" s="29" t="s">
        <v>1296</v>
      </c>
    </row>
    <row r="561" ht="18.75" customHeight="1" spans="1:10">
      <c r="A561" s="167" t="s">
        <v>498</v>
      </c>
      <c r="B561" s="29" t="s">
        <v>1294</v>
      </c>
      <c r="C561" s="29" t="s">
        <v>509</v>
      </c>
      <c r="D561" s="29" t="s">
        <v>510</v>
      </c>
      <c r="E561" s="29" t="s">
        <v>1297</v>
      </c>
      <c r="F561" s="29" t="s">
        <v>512</v>
      </c>
      <c r="G561" s="168">
        <v>150</v>
      </c>
      <c r="H561" s="29" t="s">
        <v>519</v>
      </c>
      <c r="I561" s="29" t="s">
        <v>515</v>
      </c>
      <c r="J561" s="29" t="s">
        <v>1298</v>
      </c>
    </row>
    <row r="562" ht="18.75" customHeight="1" spans="1:10">
      <c r="A562" s="167" t="s">
        <v>498</v>
      </c>
      <c r="B562" s="29" t="s">
        <v>1294</v>
      </c>
      <c r="C562" s="29" t="s">
        <v>509</v>
      </c>
      <c r="D562" s="29" t="s">
        <v>510</v>
      </c>
      <c r="E562" s="29" t="s">
        <v>1299</v>
      </c>
      <c r="F562" s="29" t="s">
        <v>512</v>
      </c>
      <c r="G562" s="168">
        <v>44</v>
      </c>
      <c r="H562" s="29" t="s">
        <v>519</v>
      </c>
      <c r="I562" s="29" t="s">
        <v>515</v>
      </c>
      <c r="J562" s="29" t="s">
        <v>1300</v>
      </c>
    </row>
    <row r="563" ht="18.75" customHeight="1" spans="1:10">
      <c r="A563" s="167" t="s">
        <v>498</v>
      </c>
      <c r="B563" s="29" t="s">
        <v>1294</v>
      </c>
      <c r="C563" s="29" t="s">
        <v>509</v>
      </c>
      <c r="D563" s="29" t="s">
        <v>534</v>
      </c>
      <c r="E563" s="29" t="s">
        <v>1301</v>
      </c>
      <c r="F563" s="29" t="s">
        <v>512</v>
      </c>
      <c r="G563" s="168">
        <v>100</v>
      </c>
      <c r="H563" s="29" t="s">
        <v>519</v>
      </c>
      <c r="I563" s="29" t="s">
        <v>515</v>
      </c>
      <c r="J563" s="29" t="s">
        <v>1302</v>
      </c>
    </row>
    <row r="564" ht="18.75" customHeight="1" spans="1:10">
      <c r="A564" s="167" t="s">
        <v>498</v>
      </c>
      <c r="B564" s="29" t="s">
        <v>1294</v>
      </c>
      <c r="C564" s="29" t="s">
        <v>509</v>
      </c>
      <c r="D564" s="29" t="s">
        <v>538</v>
      </c>
      <c r="E564" s="29" t="s">
        <v>1303</v>
      </c>
      <c r="F564" s="29" t="s">
        <v>512</v>
      </c>
      <c r="G564" s="168">
        <v>1</v>
      </c>
      <c r="H564" s="29" t="s">
        <v>519</v>
      </c>
      <c r="I564" s="29" t="s">
        <v>515</v>
      </c>
      <c r="J564" s="29" t="s">
        <v>1304</v>
      </c>
    </row>
    <row r="565" ht="18.75" customHeight="1" spans="1:10">
      <c r="A565" s="167" t="s">
        <v>498</v>
      </c>
      <c r="B565" s="29" t="s">
        <v>1294</v>
      </c>
      <c r="C565" s="29" t="s">
        <v>509</v>
      </c>
      <c r="D565" s="29" t="s">
        <v>516</v>
      </c>
      <c r="E565" s="29" t="s">
        <v>517</v>
      </c>
      <c r="F565" s="29" t="s">
        <v>512</v>
      </c>
      <c r="G565" s="168">
        <v>6000000</v>
      </c>
      <c r="H565" s="29" t="s">
        <v>519</v>
      </c>
      <c r="I565" s="29" t="s">
        <v>515</v>
      </c>
      <c r="J565" s="29" t="s">
        <v>1305</v>
      </c>
    </row>
    <row r="566" ht="18.75" customHeight="1" spans="1:10">
      <c r="A566" s="167" t="s">
        <v>498</v>
      </c>
      <c r="B566" s="29" t="s">
        <v>1294</v>
      </c>
      <c r="C566" s="29" t="s">
        <v>520</v>
      </c>
      <c r="D566" s="29" t="s">
        <v>551</v>
      </c>
      <c r="E566" s="29" t="s">
        <v>1306</v>
      </c>
      <c r="F566" s="29" t="s">
        <v>512</v>
      </c>
      <c r="G566" s="29" t="s">
        <v>1307</v>
      </c>
      <c r="H566" s="29" t="s">
        <v>519</v>
      </c>
      <c r="I566" s="29" t="s">
        <v>537</v>
      </c>
      <c r="J566" s="29" t="s">
        <v>1308</v>
      </c>
    </row>
    <row r="567" ht="18.75" customHeight="1" spans="1:10">
      <c r="A567" s="167" t="s">
        <v>498</v>
      </c>
      <c r="B567" s="29" t="s">
        <v>1294</v>
      </c>
      <c r="C567" s="29" t="s">
        <v>520</v>
      </c>
      <c r="D567" s="29" t="s">
        <v>551</v>
      </c>
      <c r="E567" s="29" t="s">
        <v>1309</v>
      </c>
      <c r="F567" s="29" t="s">
        <v>512</v>
      </c>
      <c r="G567" s="29" t="s">
        <v>1309</v>
      </c>
      <c r="H567" s="29" t="s">
        <v>519</v>
      </c>
      <c r="I567" s="29" t="s">
        <v>537</v>
      </c>
      <c r="J567" s="29" t="s">
        <v>1310</v>
      </c>
    </row>
    <row r="568" ht="18.75" customHeight="1" spans="1:10">
      <c r="A568" s="167" t="s">
        <v>498</v>
      </c>
      <c r="B568" s="29" t="s">
        <v>1294</v>
      </c>
      <c r="C568" s="29" t="s">
        <v>526</v>
      </c>
      <c r="D568" s="29" t="s">
        <v>527</v>
      </c>
      <c r="E568" s="29" t="s">
        <v>777</v>
      </c>
      <c r="F568" s="29" t="s">
        <v>523</v>
      </c>
      <c r="G568" s="168">
        <v>90</v>
      </c>
      <c r="H568" s="29" t="s">
        <v>519</v>
      </c>
      <c r="I568" s="29" t="s">
        <v>515</v>
      </c>
      <c r="J568" s="29" t="s">
        <v>777</v>
      </c>
    </row>
    <row r="569" ht="18.75" customHeight="1" spans="1:10">
      <c r="A569" s="167" t="s">
        <v>470</v>
      </c>
      <c r="B569" s="29" t="s">
        <v>1311</v>
      </c>
      <c r="C569" s="29" t="s">
        <v>509</v>
      </c>
      <c r="D569" s="29" t="s">
        <v>510</v>
      </c>
      <c r="E569" s="29" t="s">
        <v>1312</v>
      </c>
      <c r="F569" s="29" t="s">
        <v>512</v>
      </c>
      <c r="G569" s="168">
        <v>7</v>
      </c>
      <c r="H569" s="29" t="s">
        <v>519</v>
      </c>
      <c r="I569" s="29" t="s">
        <v>515</v>
      </c>
      <c r="J569" s="29" t="s">
        <v>1313</v>
      </c>
    </row>
    <row r="570" ht="18.75" customHeight="1" spans="1:10">
      <c r="A570" s="167" t="s">
        <v>470</v>
      </c>
      <c r="B570" s="29" t="s">
        <v>1311</v>
      </c>
      <c r="C570" s="29" t="s">
        <v>509</v>
      </c>
      <c r="D570" s="29" t="s">
        <v>534</v>
      </c>
      <c r="E570" s="29" t="s">
        <v>936</v>
      </c>
      <c r="F570" s="29" t="s">
        <v>512</v>
      </c>
      <c r="G570" s="29" t="s">
        <v>936</v>
      </c>
      <c r="H570" s="29" t="s">
        <v>519</v>
      </c>
      <c r="I570" s="29" t="s">
        <v>537</v>
      </c>
      <c r="J570" s="29" t="s">
        <v>1313</v>
      </c>
    </row>
    <row r="571" ht="18.75" customHeight="1" spans="1:10">
      <c r="A571" s="167" t="s">
        <v>470</v>
      </c>
      <c r="B571" s="29" t="s">
        <v>1311</v>
      </c>
      <c r="C571" s="29" t="s">
        <v>509</v>
      </c>
      <c r="D571" s="29" t="s">
        <v>516</v>
      </c>
      <c r="E571" s="29" t="s">
        <v>517</v>
      </c>
      <c r="F571" s="29" t="s">
        <v>512</v>
      </c>
      <c r="G571" s="168">
        <v>910000</v>
      </c>
      <c r="H571" s="29" t="s">
        <v>519</v>
      </c>
      <c r="I571" s="29" t="s">
        <v>515</v>
      </c>
      <c r="J571" s="29" t="s">
        <v>1313</v>
      </c>
    </row>
    <row r="572" ht="18.75" customHeight="1" spans="1:10">
      <c r="A572" s="167" t="s">
        <v>470</v>
      </c>
      <c r="B572" s="29" t="s">
        <v>1311</v>
      </c>
      <c r="C572" s="29" t="s">
        <v>520</v>
      </c>
      <c r="D572" s="29" t="s">
        <v>580</v>
      </c>
      <c r="E572" s="29" t="s">
        <v>581</v>
      </c>
      <c r="F572" s="29" t="s">
        <v>512</v>
      </c>
      <c r="G572" s="29" t="s">
        <v>581</v>
      </c>
      <c r="H572" s="29" t="s">
        <v>519</v>
      </c>
      <c r="I572" s="29" t="s">
        <v>537</v>
      </c>
      <c r="J572" s="29" t="s">
        <v>1313</v>
      </c>
    </row>
    <row r="573" ht="18.75" customHeight="1" spans="1:10">
      <c r="A573" s="167" t="s">
        <v>470</v>
      </c>
      <c r="B573" s="29" t="s">
        <v>1311</v>
      </c>
      <c r="C573" s="29" t="s">
        <v>520</v>
      </c>
      <c r="D573" s="29" t="s">
        <v>540</v>
      </c>
      <c r="E573" s="29" t="s">
        <v>940</v>
      </c>
      <c r="F573" s="29" t="s">
        <v>512</v>
      </c>
      <c r="G573" s="29" t="s">
        <v>940</v>
      </c>
      <c r="H573" s="29" t="s">
        <v>519</v>
      </c>
      <c r="I573" s="29" t="s">
        <v>537</v>
      </c>
      <c r="J573" s="29" t="s">
        <v>1313</v>
      </c>
    </row>
    <row r="574" ht="18.75" customHeight="1" spans="1:10">
      <c r="A574" s="167" t="s">
        <v>470</v>
      </c>
      <c r="B574" s="29" t="s">
        <v>1311</v>
      </c>
      <c r="C574" s="29" t="s">
        <v>520</v>
      </c>
      <c r="D574" s="29" t="s">
        <v>551</v>
      </c>
      <c r="E574" s="29" t="s">
        <v>941</v>
      </c>
      <c r="F574" s="29" t="s">
        <v>512</v>
      </c>
      <c r="G574" s="29" t="s">
        <v>941</v>
      </c>
      <c r="H574" s="29" t="s">
        <v>519</v>
      </c>
      <c r="I574" s="29" t="s">
        <v>537</v>
      </c>
      <c r="J574" s="29" t="s">
        <v>1313</v>
      </c>
    </row>
    <row r="575" ht="18.75" customHeight="1" spans="1:10">
      <c r="A575" s="167" t="s">
        <v>470</v>
      </c>
      <c r="B575" s="29" t="s">
        <v>1311</v>
      </c>
      <c r="C575" s="29" t="s">
        <v>520</v>
      </c>
      <c r="D575" s="29" t="s">
        <v>521</v>
      </c>
      <c r="E575" s="29" t="s">
        <v>942</v>
      </c>
      <c r="F575" s="29" t="s">
        <v>512</v>
      </c>
      <c r="G575" s="29" t="s">
        <v>942</v>
      </c>
      <c r="H575" s="29" t="s">
        <v>519</v>
      </c>
      <c r="I575" s="29" t="s">
        <v>537</v>
      </c>
      <c r="J575" s="29" t="s">
        <v>1313</v>
      </c>
    </row>
    <row r="576" ht="18.75" customHeight="1" spans="1:10">
      <c r="A576" s="167" t="s">
        <v>470</v>
      </c>
      <c r="B576" s="29" t="s">
        <v>1311</v>
      </c>
      <c r="C576" s="29" t="s">
        <v>526</v>
      </c>
      <c r="D576" s="29" t="s">
        <v>527</v>
      </c>
      <c r="E576" s="29" t="s">
        <v>545</v>
      </c>
      <c r="F576" s="29" t="s">
        <v>523</v>
      </c>
      <c r="G576" s="29" t="s">
        <v>545</v>
      </c>
      <c r="H576" s="29" t="s">
        <v>519</v>
      </c>
      <c r="I576" s="29" t="s">
        <v>515</v>
      </c>
      <c r="J576" s="29" t="s">
        <v>1313</v>
      </c>
    </row>
    <row r="577" ht="18.75" customHeight="1" spans="1:10">
      <c r="A577" s="167" t="s">
        <v>356</v>
      </c>
      <c r="B577" s="29" t="s">
        <v>1294</v>
      </c>
      <c r="C577" s="29" t="s">
        <v>509</v>
      </c>
      <c r="D577" s="29" t="s">
        <v>510</v>
      </c>
      <c r="E577" s="29" t="s">
        <v>1299</v>
      </c>
      <c r="F577" s="29" t="s">
        <v>512</v>
      </c>
      <c r="G577" s="168">
        <v>44</v>
      </c>
      <c r="H577" s="29" t="s">
        <v>519</v>
      </c>
      <c r="I577" s="29" t="s">
        <v>515</v>
      </c>
      <c r="J577" s="29" t="s">
        <v>1300</v>
      </c>
    </row>
    <row r="578" ht="18.75" customHeight="1" spans="1:10">
      <c r="A578" s="167" t="s">
        <v>356</v>
      </c>
      <c r="B578" s="29" t="s">
        <v>1294</v>
      </c>
      <c r="C578" s="29" t="s">
        <v>509</v>
      </c>
      <c r="D578" s="29" t="s">
        <v>510</v>
      </c>
      <c r="E578" s="29" t="s">
        <v>1295</v>
      </c>
      <c r="F578" s="29" t="s">
        <v>512</v>
      </c>
      <c r="G578" s="168">
        <v>230</v>
      </c>
      <c r="H578" s="29" t="s">
        <v>519</v>
      </c>
      <c r="I578" s="29" t="s">
        <v>515</v>
      </c>
      <c r="J578" s="29" t="s">
        <v>1296</v>
      </c>
    </row>
    <row r="579" ht="18.75" customHeight="1" spans="1:10">
      <c r="A579" s="167" t="s">
        <v>356</v>
      </c>
      <c r="B579" s="29" t="s">
        <v>1294</v>
      </c>
      <c r="C579" s="29" t="s">
        <v>509</v>
      </c>
      <c r="D579" s="29" t="s">
        <v>510</v>
      </c>
      <c r="E579" s="29" t="s">
        <v>1297</v>
      </c>
      <c r="F579" s="29" t="s">
        <v>512</v>
      </c>
      <c r="G579" s="168">
        <v>150</v>
      </c>
      <c r="H579" s="29" t="s">
        <v>519</v>
      </c>
      <c r="I579" s="29" t="s">
        <v>515</v>
      </c>
      <c r="J579" s="29" t="s">
        <v>1298</v>
      </c>
    </row>
    <row r="580" ht="18.75" customHeight="1" spans="1:10">
      <c r="A580" s="167" t="s">
        <v>356</v>
      </c>
      <c r="B580" s="29" t="s">
        <v>1294</v>
      </c>
      <c r="C580" s="29" t="s">
        <v>509</v>
      </c>
      <c r="D580" s="29" t="s">
        <v>534</v>
      </c>
      <c r="E580" s="29" t="s">
        <v>1301</v>
      </c>
      <c r="F580" s="29" t="s">
        <v>512</v>
      </c>
      <c r="G580" s="168">
        <v>100</v>
      </c>
      <c r="H580" s="29" t="s">
        <v>519</v>
      </c>
      <c r="I580" s="29" t="s">
        <v>515</v>
      </c>
      <c r="J580" s="29" t="s">
        <v>1302</v>
      </c>
    </row>
    <row r="581" ht="18.75" customHeight="1" spans="1:10">
      <c r="A581" s="167" t="s">
        <v>356</v>
      </c>
      <c r="B581" s="29" t="s">
        <v>1294</v>
      </c>
      <c r="C581" s="29" t="s">
        <v>509</v>
      </c>
      <c r="D581" s="29" t="s">
        <v>538</v>
      </c>
      <c r="E581" s="29" t="s">
        <v>1303</v>
      </c>
      <c r="F581" s="29" t="s">
        <v>512</v>
      </c>
      <c r="G581" s="168">
        <v>1</v>
      </c>
      <c r="H581" s="29" t="s">
        <v>519</v>
      </c>
      <c r="I581" s="29" t="s">
        <v>537</v>
      </c>
      <c r="J581" s="29" t="s">
        <v>1304</v>
      </c>
    </row>
    <row r="582" ht="18.75" customHeight="1" spans="1:10">
      <c r="A582" s="167" t="s">
        <v>356</v>
      </c>
      <c r="B582" s="29" t="s">
        <v>1294</v>
      </c>
      <c r="C582" s="29" t="s">
        <v>509</v>
      </c>
      <c r="D582" s="29" t="s">
        <v>516</v>
      </c>
      <c r="E582" s="29" t="s">
        <v>517</v>
      </c>
      <c r="F582" s="29" t="s">
        <v>512</v>
      </c>
      <c r="G582" s="168">
        <v>750000</v>
      </c>
      <c r="H582" s="29" t="s">
        <v>519</v>
      </c>
      <c r="I582" s="29" t="s">
        <v>515</v>
      </c>
      <c r="J582" s="29" t="s">
        <v>1314</v>
      </c>
    </row>
    <row r="583" ht="18.75" customHeight="1" spans="1:10">
      <c r="A583" s="167" t="s">
        <v>356</v>
      </c>
      <c r="B583" s="29" t="s">
        <v>1294</v>
      </c>
      <c r="C583" s="29" t="s">
        <v>520</v>
      </c>
      <c r="D583" s="29" t="s">
        <v>551</v>
      </c>
      <c r="E583" s="29" t="s">
        <v>1306</v>
      </c>
      <c r="F583" s="29" t="s">
        <v>512</v>
      </c>
      <c r="G583" s="29" t="s">
        <v>1307</v>
      </c>
      <c r="H583" s="29" t="s">
        <v>519</v>
      </c>
      <c r="I583" s="29" t="s">
        <v>537</v>
      </c>
      <c r="J583" s="29" t="s">
        <v>1308</v>
      </c>
    </row>
    <row r="584" ht="18.75" customHeight="1" spans="1:10">
      <c r="A584" s="167" t="s">
        <v>356</v>
      </c>
      <c r="B584" s="29" t="s">
        <v>1294</v>
      </c>
      <c r="C584" s="29" t="s">
        <v>520</v>
      </c>
      <c r="D584" s="29" t="s">
        <v>551</v>
      </c>
      <c r="E584" s="29" t="s">
        <v>1309</v>
      </c>
      <c r="F584" s="29" t="s">
        <v>512</v>
      </c>
      <c r="G584" s="29" t="s">
        <v>1309</v>
      </c>
      <c r="H584" s="29" t="s">
        <v>519</v>
      </c>
      <c r="I584" s="29" t="s">
        <v>537</v>
      </c>
      <c r="J584" s="29" t="s">
        <v>1310</v>
      </c>
    </row>
    <row r="585" ht="18.75" customHeight="1" spans="1:10">
      <c r="A585" s="167" t="s">
        <v>356</v>
      </c>
      <c r="B585" s="29" t="s">
        <v>1294</v>
      </c>
      <c r="C585" s="29" t="s">
        <v>526</v>
      </c>
      <c r="D585" s="29" t="s">
        <v>527</v>
      </c>
      <c r="E585" s="29" t="s">
        <v>777</v>
      </c>
      <c r="F585" s="29" t="s">
        <v>523</v>
      </c>
      <c r="G585" s="168">
        <v>90</v>
      </c>
      <c r="H585" s="29" t="s">
        <v>519</v>
      </c>
      <c r="I585" s="29" t="s">
        <v>515</v>
      </c>
      <c r="J585" s="29" t="s">
        <v>777</v>
      </c>
    </row>
    <row r="586" ht="18.75" customHeight="1" spans="1:10">
      <c r="A586" s="167" t="s">
        <v>452</v>
      </c>
      <c r="B586" s="29" t="s">
        <v>1315</v>
      </c>
      <c r="C586" s="29" t="s">
        <v>509</v>
      </c>
      <c r="D586" s="29" t="s">
        <v>510</v>
      </c>
      <c r="E586" s="29" t="s">
        <v>1316</v>
      </c>
      <c r="F586" s="29" t="s">
        <v>512</v>
      </c>
      <c r="G586" s="168">
        <v>114691.44</v>
      </c>
      <c r="H586" s="29" t="s">
        <v>519</v>
      </c>
      <c r="I586" s="29" t="s">
        <v>515</v>
      </c>
      <c r="J586" s="29" t="s">
        <v>1317</v>
      </c>
    </row>
    <row r="587" ht="18.75" customHeight="1" spans="1:10">
      <c r="A587" s="167" t="s">
        <v>452</v>
      </c>
      <c r="B587" s="29" t="s">
        <v>1315</v>
      </c>
      <c r="C587" s="29" t="s">
        <v>509</v>
      </c>
      <c r="D587" s="29" t="s">
        <v>534</v>
      </c>
      <c r="E587" s="29" t="s">
        <v>1318</v>
      </c>
      <c r="F587" s="29" t="s">
        <v>512</v>
      </c>
      <c r="G587" s="29" t="s">
        <v>622</v>
      </c>
      <c r="H587" s="29" t="s">
        <v>519</v>
      </c>
      <c r="I587" s="29" t="s">
        <v>537</v>
      </c>
      <c r="J587" s="29" t="s">
        <v>1317</v>
      </c>
    </row>
    <row r="588" ht="18.75" customHeight="1" spans="1:10">
      <c r="A588" s="167" t="s">
        <v>452</v>
      </c>
      <c r="B588" s="29" t="s">
        <v>1315</v>
      </c>
      <c r="C588" s="29" t="s">
        <v>520</v>
      </c>
      <c r="D588" s="29" t="s">
        <v>540</v>
      </c>
      <c r="E588" s="29" t="s">
        <v>1319</v>
      </c>
      <c r="F588" s="29" t="s">
        <v>512</v>
      </c>
      <c r="G588" s="29" t="s">
        <v>622</v>
      </c>
      <c r="H588" s="29" t="s">
        <v>519</v>
      </c>
      <c r="I588" s="29" t="s">
        <v>537</v>
      </c>
      <c r="J588" s="29" t="s">
        <v>1317</v>
      </c>
    </row>
    <row r="589" ht="18.75" customHeight="1" spans="1:10">
      <c r="A589" s="167" t="s">
        <v>452</v>
      </c>
      <c r="B589" s="29" t="s">
        <v>1315</v>
      </c>
      <c r="C589" s="29" t="s">
        <v>526</v>
      </c>
      <c r="D589" s="29" t="s">
        <v>527</v>
      </c>
      <c r="E589" s="29" t="s">
        <v>777</v>
      </c>
      <c r="F589" s="29" t="s">
        <v>523</v>
      </c>
      <c r="G589" s="168">
        <v>98</v>
      </c>
      <c r="H589" s="29" t="s">
        <v>519</v>
      </c>
      <c r="I589" s="29" t="s">
        <v>515</v>
      </c>
      <c r="J589" s="29" t="s">
        <v>1317</v>
      </c>
    </row>
    <row r="590" ht="18.75" customHeight="1" spans="1:10">
      <c r="A590" s="167" t="s">
        <v>444</v>
      </c>
      <c r="B590" s="29" t="s">
        <v>1320</v>
      </c>
      <c r="C590" s="29" t="s">
        <v>509</v>
      </c>
      <c r="D590" s="29" t="s">
        <v>510</v>
      </c>
      <c r="E590" s="29" t="s">
        <v>1321</v>
      </c>
      <c r="F590" s="29" t="s">
        <v>523</v>
      </c>
      <c r="G590" s="168">
        <v>32</v>
      </c>
      <c r="H590" s="29" t="s">
        <v>519</v>
      </c>
      <c r="I590" s="29" t="s">
        <v>515</v>
      </c>
      <c r="J590" s="29" t="s">
        <v>1322</v>
      </c>
    </row>
    <row r="591" ht="18.75" customHeight="1" spans="1:10">
      <c r="A591" s="167" t="s">
        <v>444</v>
      </c>
      <c r="B591" s="29" t="s">
        <v>1323</v>
      </c>
      <c r="C591" s="29" t="s">
        <v>509</v>
      </c>
      <c r="D591" s="29" t="s">
        <v>510</v>
      </c>
      <c r="E591" s="29" t="s">
        <v>1324</v>
      </c>
      <c r="F591" s="29" t="s">
        <v>523</v>
      </c>
      <c r="G591" s="168">
        <v>15</v>
      </c>
      <c r="H591" s="29" t="s">
        <v>519</v>
      </c>
      <c r="I591" s="29" t="s">
        <v>515</v>
      </c>
      <c r="J591" s="29" t="s">
        <v>1325</v>
      </c>
    </row>
    <row r="592" ht="18.75" customHeight="1" spans="1:10">
      <c r="A592" s="167" t="s">
        <v>444</v>
      </c>
      <c r="B592" s="29" t="s">
        <v>1323</v>
      </c>
      <c r="C592" s="29" t="s">
        <v>509</v>
      </c>
      <c r="D592" s="29" t="s">
        <v>510</v>
      </c>
      <c r="E592" s="29" t="s">
        <v>1326</v>
      </c>
      <c r="F592" s="29" t="s">
        <v>523</v>
      </c>
      <c r="G592" s="168">
        <v>32</v>
      </c>
      <c r="H592" s="29" t="s">
        <v>519</v>
      </c>
      <c r="I592" s="29" t="s">
        <v>515</v>
      </c>
      <c r="J592" s="29" t="s">
        <v>1327</v>
      </c>
    </row>
    <row r="593" ht="18.75" customHeight="1" spans="1:10">
      <c r="A593" s="167" t="s">
        <v>444</v>
      </c>
      <c r="B593" s="29" t="s">
        <v>1323</v>
      </c>
      <c r="C593" s="29" t="s">
        <v>509</v>
      </c>
      <c r="D593" s="29" t="s">
        <v>534</v>
      </c>
      <c r="E593" s="29" t="s">
        <v>1328</v>
      </c>
      <c r="F593" s="29" t="s">
        <v>512</v>
      </c>
      <c r="G593" s="29" t="s">
        <v>1329</v>
      </c>
      <c r="H593" s="29" t="s">
        <v>519</v>
      </c>
      <c r="I593" s="29" t="s">
        <v>537</v>
      </c>
      <c r="J593" s="29" t="s">
        <v>1330</v>
      </c>
    </row>
    <row r="594" ht="18.75" customHeight="1" spans="1:10">
      <c r="A594" s="167" t="s">
        <v>444</v>
      </c>
      <c r="B594" s="29" t="s">
        <v>1323</v>
      </c>
      <c r="C594" s="29" t="s">
        <v>509</v>
      </c>
      <c r="D594" s="29" t="s">
        <v>538</v>
      </c>
      <c r="E594" s="29" t="s">
        <v>1331</v>
      </c>
      <c r="F594" s="29" t="s">
        <v>523</v>
      </c>
      <c r="G594" s="29" t="s">
        <v>1332</v>
      </c>
      <c r="H594" s="29" t="s">
        <v>519</v>
      </c>
      <c r="I594" s="29" t="s">
        <v>515</v>
      </c>
      <c r="J594" s="29" t="s">
        <v>1333</v>
      </c>
    </row>
    <row r="595" ht="18.75" customHeight="1" spans="1:10">
      <c r="A595" s="167" t="s">
        <v>444</v>
      </c>
      <c r="B595" s="29" t="s">
        <v>1323</v>
      </c>
      <c r="C595" s="29" t="s">
        <v>509</v>
      </c>
      <c r="D595" s="29" t="s">
        <v>516</v>
      </c>
      <c r="E595" s="29" t="s">
        <v>517</v>
      </c>
      <c r="F595" s="29" t="s">
        <v>564</v>
      </c>
      <c r="G595" s="168">
        <v>6000</v>
      </c>
      <c r="H595" s="29" t="s">
        <v>519</v>
      </c>
      <c r="I595" s="29" t="s">
        <v>515</v>
      </c>
      <c r="J595" s="29" t="s">
        <v>1334</v>
      </c>
    </row>
    <row r="596" ht="18.75" customHeight="1" spans="1:10">
      <c r="A596" s="167" t="s">
        <v>444</v>
      </c>
      <c r="B596" s="29" t="s">
        <v>1323</v>
      </c>
      <c r="C596" s="29" t="s">
        <v>520</v>
      </c>
      <c r="D596" s="29" t="s">
        <v>540</v>
      </c>
      <c r="E596" s="29" t="s">
        <v>1335</v>
      </c>
      <c r="F596" s="29" t="s">
        <v>512</v>
      </c>
      <c r="G596" s="29" t="s">
        <v>1336</v>
      </c>
      <c r="H596" s="29" t="s">
        <v>519</v>
      </c>
      <c r="I596" s="29" t="s">
        <v>537</v>
      </c>
      <c r="J596" s="29" t="s">
        <v>1337</v>
      </c>
    </row>
    <row r="597" ht="18.75" customHeight="1" spans="1:10">
      <c r="A597" s="167" t="s">
        <v>444</v>
      </c>
      <c r="B597" s="29" t="s">
        <v>1323</v>
      </c>
      <c r="C597" s="29" t="s">
        <v>526</v>
      </c>
      <c r="D597" s="29" t="s">
        <v>527</v>
      </c>
      <c r="E597" s="29" t="s">
        <v>1338</v>
      </c>
      <c r="F597" s="29" t="s">
        <v>523</v>
      </c>
      <c r="G597" s="168">
        <v>75</v>
      </c>
      <c r="H597" s="29" t="s">
        <v>519</v>
      </c>
      <c r="I597" s="29" t="s">
        <v>515</v>
      </c>
      <c r="J597" s="29" t="s">
        <v>1339</v>
      </c>
    </row>
    <row r="598" ht="18.75" customHeight="1" spans="1:10">
      <c r="A598" s="167" t="s">
        <v>374</v>
      </c>
      <c r="B598" s="29" t="s">
        <v>1340</v>
      </c>
      <c r="C598" s="29" t="s">
        <v>509</v>
      </c>
      <c r="D598" s="29" t="s">
        <v>510</v>
      </c>
      <c r="E598" s="29" t="s">
        <v>921</v>
      </c>
      <c r="F598" s="29" t="s">
        <v>512</v>
      </c>
      <c r="G598" s="168">
        <v>100</v>
      </c>
      <c r="H598" s="29" t="s">
        <v>519</v>
      </c>
      <c r="I598" s="29" t="s">
        <v>537</v>
      </c>
      <c r="J598" s="29" t="s">
        <v>1341</v>
      </c>
    </row>
    <row r="599" ht="18.75" customHeight="1" spans="1:10">
      <c r="A599" s="167" t="s">
        <v>374</v>
      </c>
      <c r="B599" s="29" t="s">
        <v>1340</v>
      </c>
      <c r="C599" s="29" t="s">
        <v>509</v>
      </c>
      <c r="D599" s="29" t="s">
        <v>534</v>
      </c>
      <c r="E599" s="29" t="s">
        <v>923</v>
      </c>
      <c r="F599" s="29" t="s">
        <v>512</v>
      </c>
      <c r="G599" s="168">
        <v>100</v>
      </c>
      <c r="H599" s="29" t="s">
        <v>519</v>
      </c>
      <c r="I599" s="29" t="s">
        <v>537</v>
      </c>
      <c r="J599" s="29" t="s">
        <v>1342</v>
      </c>
    </row>
    <row r="600" ht="18.75" customHeight="1" spans="1:10">
      <c r="A600" s="167" t="s">
        <v>374</v>
      </c>
      <c r="B600" s="29" t="s">
        <v>1340</v>
      </c>
      <c r="C600" s="29" t="s">
        <v>509</v>
      </c>
      <c r="D600" s="29" t="s">
        <v>538</v>
      </c>
      <c r="E600" s="29" t="s">
        <v>1343</v>
      </c>
      <c r="F600" s="29" t="s">
        <v>512</v>
      </c>
      <c r="G600" s="168">
        <v>100</v>
      </c>
      <c r="H600" s="29" t="s">
        <v>519</v>
      </c>
      <c r="I600" s="29" t="s">
        <v>537</v>
      </c>
      <c r="J600" s="29" t="s">
        <v>1342</v>
      </c>
    </row>
    <row r="601" ht="18.75" customHeight="1" spans="1:10">
      <c r="A601" s="167" t="s">
        <v>374</v>
      </c>
      <c r="B601" s="29" t="s">
        <v>1340</v>
      </c>
      <c r="C601" s="29" t="s">
        <v>509</v>
      </c>
      <c r="D601" s="29" t="s">
        <v>516</v>
      </c>
      <c r="E601" s="29" t="s">
        <v>517</v>
      </c>
      <c r="F601" s="29" t="s">
        <v>512</v>
      </c>
      <c r="G601" s="168">
        <v>400000</v>
      </c>
      <c r="H601" s="29" t="s">
        <v>519</v>
      </c>
      <c r="I601" s="29" t="s">
        <v>515</v>
      </c>
      <c r="J601" s="29" t="s">
        <v>1342</v>
      </c>
    </row>
    <row r="602" ht="18.75" customHeight="1" spans="1:10">
      <c r="A602" s="167" t="s">
        <v>374</v>
      </c>
      <c r="B602" s="29" t="s">
        <v>1340</v>
      </c>
      <c r="C602" s="29" t="s">
        <v>520</v>
      </c>
      <c r="D602" s="29" t="s">
        <v>540</v>
      </c>
      <c r="E602" s="29" t="s">
        <v>925</v>
      </c>
      <c r="F602" s="29" t="s">
        <v>512</v>
      </c>
      <c r="G602" s="29" t="s">
        <v>925</v>
      </c>
      <c r="H602" s="29" t="s">
        <v>519</v>
      </c>
      <c r="I602" s="29" t="s">
        <v>537</v>
      </c>
      <c r="J602" s="29" t="s">
        <v>1342</v>
      </c>
    </row>
    <row r="603" ht="18.75" customHeight="1" spans="1:10">
      <c r="A603" s="167" t="s">
        <v>374</v>
      </c>
      <c r="B603" s="29" t="s">
        <v>1340</v>
      </c>
      <c r="C603" s="29" t="s">
        <v>526</v>
      </c>
      <c r="D603" s="29" t="s">
        <v>527</v>
      </c>
      <c r="E603" s="29" t="s">
        <v>545</v>
      </c>
      <c r="F603" s="29" t="s">
        <v>523</v>
      </c>
      <c r="G603" s="168">
        <v>95</v>
      </c>
      <c r="H603" s="29" t="s">
        <v>519</v>
      </c>
      <c r="I603" s="29" t="s">
        <v>515</v>
      </c>
      <c r="J603" s="29" t="s">
        <v>1342</v>
      </c>
    </row>
    <row r="604" ht="18.75" customHeight="1" spans="1:10">
      <c r="A604" s="167" t="s">
        <v>420</v>
      </c>
      <c r="B604" s="29" t="s">
        <v>1344</v>
      </c>
      <c r="C604" s="29" t="s">
        <v>509</v>
      </c>
      <c r="D604" s="29" t="s">
        <v>510</v>
      </c>
      <c r="E604" s="29" t="s">
        <v>1345</v>
      </c>
      <c r="F604" s="29" t="s">
        <v>512</v>
      </c>
      <c r="G604" s="168">
        <v>4.74</v>
      </c>
      <c r="H604" s="29" t="s">
        <v>519</v>
      </c>
      <c r="I604" s="29" t="s">
        <v>515</v>
      </c>
      <c r="J604" s="29" t="s">
        <v>1346</v>
      </c>
    </row>
    <row r="605" ht="18.75" customHeight="1" spans="1:10">
      <c r="A605" s="167" t="s">
        <v>420</v>
      </c>
      <c r="B605" s="29" t="s">
        <v>1344</v>
      </c>
      <c r="C605" s="29" t="s">
        <v>509</v>
      </c>
      <c r="D605" s="29" t="s">
        <v>534</v>
      </c>
      <c r="E605" s="29" t="s">
        <v>1347</v>
      </c>
      <c r="F605" s="29" t="s">
        <v>747</v>
      </c>
      <c r="G605" s="168">
        <v>4.74</v>
      </c>
      <c r="H605" s="29" t="s">
        <v>519</v>
      </c>
      <c r="I605" s="29" t="s">
        <v>515</v>
      </c>
      <c r="J605" s="29" t="s">
        <v>1346</v>
      </c>
    </row>
    <row r="606" ht="18.75" customHeight="1" spans="1:10">
      <c r="A606" s="167" t="s">
        <v>420</v>
      </c>
      <c r="B606" s="29" t="s">
        <v>1344</v>
      </c>
      <c r="C606" s="29" t="s">
        <v>509</v>
      </c>
      <c r="D606" s="29" t="s">
        <v>538</v>
      </c>
      <c r="E606" s="29" t="s">
        <v>1348</v>
      </c>
      <c r="F606" s="29" t="s">
        <v>523</v>
      </c>
      <c r="G606" s="168">
        <v>98</v>
      </c>
      <c r="H606" s="29" t="s">
        <v>519</v>
      </c>
      <c r="I606" s="29" t="s">
        <v>537</v>
      </c>
      <c r="J606" s="29" t="s">
        <v>1346</v>
      </c>
    </row>
    <row r="607" ht="18.75" customHeight="1" spans="1:10">
      <c r="A607" s="167" t="s">
        <v>420</v>
      </c>
      <c r="B607" s="29" t="s">
        <v>1344</v>
      </c>
      <c r="C607" s="29" t="s">
        <v>520</v>
      </c>
      <c r="D607" s="29" t="s">
        <v>540</v>
      </c>
      <c r="E607" s="29" t="s">
        <v>1349</v>
      </c>
      <c r="F607" s="29" t="s">
        <v>512</v>
      </c>
      <c r="G607" s="168">
        <v>12000</v>
      </c>
      <c r="H607" s="29" t="s">
        <v>519</v>
      </c>
      <c r="I607" s="29" t="s">
        <v>515</v>
      </c>
      <c r="J607" s="29" t="s">
        <v>1346</v>
      </c>
    </row>
    <row r="608" ht="18.75" customHeight="1" spans="1:10">
      <c r="A608" s="167" t="s">
        <v>420</v>
      </c>
      <c r="B608" s="29" t="s">
        <v>1344</v>
      </c>
      <c r="C608" s="29" t="s">
        <v>526</v>
      </c>
      <c r="D608" s="29" t="s">
        <v>527</v>
      </c>
      <c r="E608" s="29" t="s">
        <v>545</v>
      </c>
      <c r="F608" s="29" t="s">
        <v>523</v>
      </c>
      <c r="G608" s="168">
        <v>98</v>
      </c>
      <c r="H608" s="29" t="s">
        <v>519</v>
      </c>
      <c r="I608" s="29" t="s">
        <v>537</v>
      </c>
      <c r="J608" s="29" t="s">
        <v>1346</v>
      </c>
    </row>
    <row r="609" ht="18.75" customHeight="1" spans="1:10">
      <c r="A609" s="167" t="s">
        <v>354</v>
      </c>
      <c r="B609" s="29" t="s">
        <v>819</v>
      </c>
      <c r="C609" s="29" t="s">
        <v>509</v>
      </c>
      <c r="D609" s="29" t="s">
        <v>510</v>
      </c>
      <c r="E609" s="29" t="s">
        <v>820</v>
      </c>
      <c r="F609" s="29" t="s">
        <v>523</v>
      </c>
      <c r="G609" s="168">
        <v>3000</v>
      </c>
      <c r="H609" s="29" t="s">
        <v>519</v>
      </c>
      <c r="I609" s="29" t="s">
        <v>515</v>
      </c>
      <c r="J609" s="29" t="s">
        <v>821</v>
      </c>
    </row>
    <row r="610" ht="18.75" customHeight="1" spans="1:10">
      <c r="A610" s="167" t="s">
        <v>354</v>
      </c>
      <c r="B610" s="29" t="s">
        <v>819</v>
      </c>
      <c r="C610" s="29" t="s">
        <v>509</v>
      </c>
      <c r="D610" s="29" t="s">
        <v>534</v>
      </c>
      <c r="E610" s="29" t="s">
        <v>823</v>
      </c>
      <c r="F610" s="29" t="s">
        <v>512</v>
      </c>
      <c r="G610" s="168">
        <v>100</v>
      </c>
      <c r="H610" s="29" t="s">
        <v>519</v>
      </c>
      <c r="I610" s="29" t="s">
        <v>515</v>
      </c>
      <c r="J610" s="29" t="s">
        <v>824</v>
      </c>
    </row>
    <row r="611" ht="18.75" customHeight="1" spans="1:10">
      <c r="A611" s="167" t="s">
        <v>354</v>
      </c>
      <c r="B611" s="29" t="s">
        <v>819</v>
      </c>
      <c r="C611" s="29" t="s">
        <v>509</v>
      </c>
      <c r="D611" s="29" t="s">
        <v>538</v>
      </c>
      <c r="E611" s="29" t="s">
        <v>700</v>
      </c>
      <c r="F611" s="29" t="s">
        <v>512</v>
      </c>
      <c r="G611" s="29" t="s">
        <v>806</v>
      </c>
      <c r="H611" s="29" t="s">
        <v>519</v>
      </c>
      <c r="I611" s="29" t="s">
        <v>515</v>
      </c>
      <c r="J611" s="29" t="s">
        <v>807</v>
      </c>
    </row>
    <row r="612" ht="18.75" customHeight="1" spans="1:10">
      <c r="A612" s="167" t="s">
        <v>354</v>
      </c>
      <c r="B612" s="29" t="s">
        <v>819</v>
      </c>
      <c r="C612" s="29" t="s">
        <v>509</v>
      </c>
      <c r="D612" s="29" t="s">
        <v>516</v>
      </c>
      <c r="E612" s="29" t="s">
        <v>517</v>
      </c>
      <c r="F612" s="29" t="s">
        <v>512</v>
      </c>
      <c r="G612" s="168">
        <v>300000</v>
      </c>
      <c r="H612" s="29" t="s">
        <v>519</v>
      </c>
      <c r="I612" s="29" t="s">
        <v>515</v>
      </c>
      <c r="J612" s="29" t="s">
        <v>1350</v>
      </c>
    </row>
    <row r="613" ht="18.75" customHeight="1" spans="1:10">
      <c r="A613" s="167" t="s">
        <v>354</v>
      </c>
      <c r="B613" s="29" t="s">
        <v>819</v>
      </c>
      <c r="C613" s="29" t="s">
        <v>520</v>
      </c>
      <c r="D613" s="29" t="s">
        <v>540</v>
      </c>
      <c r="E613" s="29" t="s">
        <v>1351</v>
      </c>
      <c r="F613" s="29" t="s">
        <v>523</v>
      </c>
      <c r="G613" s="168">
        <v>100</v>
      </c>
      <c r="H613" s="29" t="s">
        <v>519</v>
      </c>
      <c r="I613" s="29" t="s">
        <v>515</v>
      </c>
      <c r="J613" s="29" t="s">
        <v>828</v>
      </c>
    </row>
    <row r="614" ht="18.75" customHeight="1" spans="1:10">
      <c r="A614" s="167" t="s">
        <v>354</v>
      </c>
      <c r="B614" s="29" t="s">
        <v>819</v>
      </c>
      <c r="C614" s="29" t="s">
        <v>520</v>
      </c>
      <c r="D614" s="29" t="s">
        <v>551</v>
      </c>
      <c r="E614" s="29" t="s">
        <v>830</v>
      </c>
      <c r="F614" s="29" t="s">
        <v>523</v>
      </c>
      <c r="G614" s="168">
        <v>100</v>
      </c>
      <c r="H614" s="29" t="s">
        <v>519</v>
      </c>
      <c r="I614" s="29" t="s">
        <v>537</v>
      </c>
      <c r="J614" s="29" t="s">
        <v>1352</v>
      </c>
    </row>
    <row r="615" ht="18.75" customHeight="1" spans="1:10">
      <c r="A615" s="167" t="s">
        <v>354</v>
      </c>
      <c r="B615" s="29" t="s">
        <v>819</v>
      </c>
      <c r="C615" s="29" t="s">
        <v>526</v>
      </c>
      <c r="D615" s="29" t="s">
        <v>527</v>
      </c>
      <c r="E615" s="29" t="s">
        <v>527</v>
      </c>
      <c r="F615" s="29" t="s">
        <v>523</v>
      </c>
      <c r="G615" s="168">
        <v>99</v>
      </c>
      <c r="H615" s="29" t="s">
        <v>519</v>
      </c>
      <c r="I615" s="29" t="s">
        <v>537</v>
      </c>
      <c r="J615" s="29" t="s">
        <v>831</v>
      </c>
    </row>
    <row r="616" ht="18.75" customHeight="1" spans="1:10">
      <c r="A616" s="167" t="s">
        <v>408</v>
      </c>
      <c r="B616" s="29" t="s">
        <v>1353</v>
      </c>
      <c r="C616" s="29" t="s">
        <v>509</v>
      </c>
      <c r="D616" s="29" t="s">
        <v>510</v>
      </c>
      <c r="E616" s="29" t="s">
        <v>1354</v>
      </c>
      <c r="F616" s="29" t="s">
        <v>512</v>
      </c>
      <c r="G616" s="168">
        <v>50</v>
      </c>
      <c r="H616" s="29" t="s">
        <v>519</v>
      </c>
      <c r="I616" s="29" t="s">
        <v>515</v>
      </c>
      <c r="J616" s="29" t="s">
        <v>1355</v>
      </c>
    </row>
    <row r="617" ht="18.75" customHeight="1" spans="1:10">
      <c r="A617" s="167" t="s">
        <v>408</v>
      </c>
      <c r="B617" s="29" t="s">
        <v>1353</v>
      </c>
      <c r="C617" s="29" t="s">
        <v>509</v>
      </c>
      <c r="D617" s="29" t="s">
        <v>510</v>
      </c>
      <c r="E617" s="29" t="s">
        <v>1356</v>
      </c>
      <c r="F617" s="29" t="s">
        <v>523</v>
      </c>
      <c r="G617" s="168">
        <v>20</v>
      </c>
      <c r="H617" s="29" t="s">
        <v>519</v>
      </c>
      <c r="I617" s="29" t="s">
        <v>515</v>
      </c>
      <c r="J617" s="29" t="s">
        <v>1357</v>
      </c>
    </row>
    <row r="618" ht="18.75" customHeight="1" spans="1:10">
      <c r="A618" s="167" t="s">
        <v>408</v>
      </c>
      <c r="B618" s="29" t="s">
        <v>1353</v>
      </c>
      <c r="C618" s="29" t="s">
        <v>509</v>
      </c>
      <c r="D618" s="29" t="s">
        <v>510</v>
      </c>
      <c r="E618" s="29" t="s">
        <v>1358</v>
      </c>
      <c r="F618" s="29" t="s">
        <v>523</v>
      </c>
      <c r="G618" s="168">
        <v>30</v>
      </c>
      <c r="H618" s="29" t="s">
        <v>519</v>
      </c>
      <c r="I618" s="29" t="s">
        <v>515</v>
      </c>
      <c r="J618" s="29" t="s">
        <v>1355</v>
      </c>
    </row>
    <row r="619" ht="18.75" customHeight="1" spans="1:10">
      <c r="A619" s="167" t="s">
        <v>408</v>
      </c>
      <c r="B619" s="29" t="s">
        <v>1353</v>
      </c>
      <c r="C619" s="29" t="s">
        <v>509</v>
      </c>
      <c r="D619" s="29" t="s">
        <v>510</v>
      </c>
      <c r="E619" s="29" t="s">
        <v>1359</v>
      </c>
      <c r="F619" s="29" t="s">
        <v>523</v>
      </c>
      <c r="G619" s="168">
        <v>2</v>
      </c>
      <c r="H619" s="29" t="s">
        <v>519</v>
      </c>
      <c r="I619" s="29" t="s">
        <v>515</v>
      </c>
      <c r="J619" s="29" t="s">
        <v>1355</v>
      </c>
    </row>
    <row r="620" ht="18.75" customHeight="1" spans="1:10">
      <c r="A620" s="167" t="s">
        <v>408</v>
      </c>
      <c r="B620" s="29" t="s">
        <v>1353</v>
      </c>
      <c r="C620" s="29" t="s">
        <v>509</v>
      </c>
      <c r="D620" s="29" t="s">
        <v>510</v>
      </c>
      <c r="E620" s="29" t="s">
        <v>1360</v>
      </c>
      <c r="F620" s="29" t="s">
        <v>523</v>
      </c>
      <c r="G620" s="168">
        <v>35</v>
      </c>
      <c r="H620" s="29" t="s">
        <v>519</v>
      </c>
      <c r="I620" s="29" t="s">
        <v>515</v>
      </c>
      <c r="J620" s="29" t="s">
        <v>1357</v>
      </c>
    </row>
    <row r="621" ht="18.75" customHeight="1" spans="1:10">
      <c r="A621" s="167" t="s">
        <v>408</v>
      </c>
      <c r="B621" s="29" t="s">
        <v>1353</v>
      </c>
      <c r="C621" s="29" t="s">
        <v>509</v>
      </c>
      <c r="D621" s="29" t="s">
        <v>510</v>
      </c>
      <c r="E621" s="29" t="s">
        <v>1361</v>
      </c>
      <c r="F621" s="29" t="s">
        <v>523</v>
      </c>
      <c r="G621" s="168">
        <v>3</v>
      </c>
      <c r="H621" s="29" t="s">
        <v>519</v>
      </c>
      <c r="I621" s="29" t="s">
        <v>515</v>
      </c>
      <c r="J621" s="29" t="s">
        <v>1357</v>
      </c>
    </row>
    <row r="622" ht="18.75" customHeight="1" spans="1:10">
      <c r="A622" s="167" t="s">
        <v>408</v>
      </c>
      <c r="B622" s="29" t="s">
        <v>1353</v>
      </c>
      <c r="C622" s="29" t="s">
        <v>509</v>
      </c>
      <c r="D622" s="29" t="s">
        <v>510</v>
      </c>
      <c r="E622" s="29" t="s">
        <v>1362</v>
      </c>
      <c r="F622" s="29" t="s">
        <v>523</v>
      </c>
      <c r="G622" s="168">
        <v>1</v>
      </c>
      <c r="H622" s="29" t="s">
        <v>519</v>
      </c>
      <c r="I622" s="29" t="s">
        <v>515</v>
      </c>
      <c r="J622" s="29" t="s">
        <v>1355</v>
      </c>
    </row>
    <row r="623" ht="18.75" customHeight="1" spans="1:10">
      <c r="A623" s="167" t="s">
        <v>408</v>
      </c>
      <c r="B623" s="29" t="s">
        <v>1353</v>
      </c>
      <c r="C623" s="29" t="s">
        <v>509</v>
      </c>
      <c r="D623" s="29" t="s">
        <v>510</v>
      </c>
      <c r="E623" s="29" t="s">
        <v>1363</v>
      </c>
      <c r="F623" s="29" t="s">
        <v>512</v>
      </c>
      <c r="G623" s="168">
        <v>40</v>
      </c>
      <c r="H623" s="29" t="s">
        <v>519</v>
      </c>
      <c r="I623" s="29" t="s">
        <v>515</v>
      </c>
      <c r="J623" s="29" t="s">
        <v>1355</v>
      </c>
    </row>
    <row r="624" ht="18.75" customHeight="1" spans="1:10">
      <c r="A624" s="167" t="s">
        <v>408</v>
      </c>
      <c r="B624" s="29" t="s">
        <v>1353</v>
      </c>
      <c r="C624" s="29" t="s">
        <v>509</v>
      </c>
      <c r="D624" s="29" t="s">
        <v>534</v>
      </c>
      <c r="E624" s="29" t="s">
        <v>852</v>
      </c>
      <c r="F624" s="29" t="s">
        <v>512</v>
      </c>
      <c r="G624" s="168">
        <v>100</v>
      </c>
      <c r="H624" s="29" t="s">
        <v>519</v>
      </c>
      <c r="I624" s="29" t="s">
        <v>537</v>
      </c>
      <c r="J624" s="29" t="s">
        <v>1355</v>
      </c>
    </row>
    <row r="625" ht="18.75" customHeight="1" spans="1:10">
      <c r="A625" s="167" t="s">
        <v>408</v>
      </c>
      <c r="B625" s="29" t="s">
        <v>1353</v>
      </c>
      <c r="C625" s="29" t="s">
        <v>509</v>
      </c>
      <c r="D625" s="29" t="s">
        <v>538</v>
      </c>
      <c r="E625" s="29" t="s">
        <v>1238</v>
      </c>
      <c r="F625" s="29" t="s">
        <v>512</v>
      </c>
      <c r="G625" s="168">
        <v>2024.1</v>
      </c>
      <c r="H625" s="29" t="s">
        <v>519</v>
      </c>
      <c r="I625" s="29" t="s">
        <v>537</v>
      </c>
      <c r="J625" s="29" t="s">
        <v>1364</v>
      </c>
    </row>
    <row r="626" ht="18.75" customHeight="1" spans="1:10">
      <c r="A626" s="167" t="s">
        <v>408</v>
      </c>
      <c r="B626" s="29" t="s">
        <v>1353</v>
      </c>
      <c r="C626" s="29" t="s">
        <v>509</v>
      </c>
      <c r="D626" s="29" t="s">
        <v>538</v>
      </c>
      <c r="E626" s="29" t="s">
        <v>1365</v>
      </c>
      <c r="F626" s="29" t="s">
        <v>512</v>
      </c>
      <c r="G626" s="29" t="s">
        <v>1366</v>
      </c>
      <c r="H626" s="29" t="s">
        <v>519</v>
      </c>
      <c r="I626" s="29" t="s">
        <v>537</v>
      </c>
      <c r="J626" s="29" t="s">
        <v>1367</v>
      </c>
    </row>
    <row r="627" ht="18.75" customHeight="1" spans="1:10">
      <c r="A627" s="167" t="s">
        <v>408</v>
      </c>
      <c r="B627" s="29" t="s">
        <v>1353</v>
      </c>
      <c r="C627" s="29" t="s">
        <v>509</v>
      </c>
      <c r="D627" s="29" t="s">
        <v>516</v>
      </c>
      <c r="E627" s="29" t="s">
        <v>517</v>
      </c>
      <c r="F627" s="29" t="s">
        <v>512</v>
      </c>
      <c r="G627" s="168">
        <v>500000</v>
      </c>
      <c r="H627" s="29" t="s">
        <v>519</v>
      </c>
      <c r="I627" s="29" t="s">
        <v>537</v>
      </c>
      <c r="J627" s="29" t="s">
        <v>1368</v>
      </c>
    </row>
    <row r="628" ht="18.75" customHeight="1" spans="1:10">
      <c r="A628" s="167" t="s">
        <v>408</v>
      </c>
      <c r="B628" s="29" t="s">
        <v>1353</v>
      </c>
      <c r="C628" s="29" t="s">
        <v>520</v>
      </c>
      <c r="D628" s="29" t="s">
        <v>540</v>
      </c>
      <c r="E628" s="29" t="s">
        <v>1369</v>
      </c>
      <c r="F628" s="29" t="s">
        <v>512</v>
      </c>
      <c r="G628" s="29" t="s">
        <v>1370</v>
      </c>
      <c r="H628" s="29" t="s">
        <v>519</v>
      </c>
      <c r="I628" s="29" t="s">
        <v>537</v>
      </c>
      <c r="J628" s="29" t="s">
        <v>1357</v>
      </c>
    </row>
    <row r="629" ht="18.75" customHeight="1" spans="1:10">
      <c r="A629" s="167" t="s">
        <v>408</v>
      </c>
      <c r="B629" s="29" t="s">
        <v>1353</v>
      </c>
      <c r="C629" s="29" t="s">
        <v>520</v>
      </c>
      <c r="D629" s="29" t="s">
        <v>540</v>
      </c>
      <c r="E629" s="29" t="s">
        <v>1371</v>
      </c>
      <c r="F629" s="29" t="s">
        <v>512</v>
      </c>
      <c r="G629" s="29" t="s">
        <v>1372</v>
      </c>
      <c r="H629" s="29" t="s">
        <v>519</v>
      </c>
      <c r="I629" s="29" t="s">
        <v>537</v>
      </c>
      <c r="J629" s="29" t="s">
        <v>1357</v>
      </c>
    </row>
    <row r="630" ht="18.75" customHeight="1" spans="1:10">
      <c r="A630" s="167" t="s">
        <v>408</v>
      </c>
      <c r="B630" s="29" t="s">
        <v>1353</v>
      </c>
      <c r="C630" s="29" t="s">
        <v>520</v>
      </c>
      <c r="D630" s="29" t="s">
        <v>551</v>
      </c>
      <c r="E630" s="29" t="s">
        <v>1373</v>
      </c>
      <c r="F630" s="29" t="s">
        <v>512</v>
      </c>
      <c r="G630" s="29" t="s">
        <v>1374</v>
      </c>
      <c r="H630" s="29" t="s">
        <v>519</v>
      </c>
      <c r="I630" s="29" t="s">
        <v>537</v>
      </c>
      <c r="J630" s="29" t="s">
        <v>1374</v>
      </c>
    </row>
    <row r="631" ht="18.75" customHeight="1" spans="1:10">
      <c r="A631" s="167" t="s">
        <v>408</v>
      </c>
      <c r="B631" s="29" t="s">
        <v>1353</v>
      </c>
      <c r="C631" s="29" t="s">
        <v>520</v>
      </c>
      <c r="D631" s="29" t="s">
        <v>551</v>
      </c>
      <c r="E631" s="29" t="s">
        <v>1375</v>
      </c>
      <c r="F631" s="29" t="s">
        <v>512</v>
      </c>
      <c r="G631" s="29" t="s">
        <v>1376</v>
      </c>
      <c r="H631" s="29" t="s">
        <v>519</v>
      </c>
      <c r="I631" s="29" t="s">
        <v>537</v>
      </c>
      <c r="J631" s="29" t="s">
        <v>1376</v>
      </c>
    </row>
    <row r="632" ht="18.75" customHeight="1" spans="1:10">
      <c r="A632" s="167" t="s">
        <v>408</v>
      </c>
      <c r="B632" s="29" t="s">
        <v>1353</v>
      </c>
      <c r="C632" s="29" t="s">
        <v>520</v>
      </c>
      <c r="D632" s="29" t="s">
        <v>521</v>
      </c>
      <c r="E632" s="29" t="s">
        <v>1377</v>
      </c>
      <c r="F632" s="29" t="s">
        <v>512</v>
      </c>
      <c r="G632" s="29" t="s">
        <v>868</v>
      </c>
      <c r="H632" s="29" t="s">
        <v>519</v>
      </c>
      <c r="I632" s="29" t="s">
        <v>537</v>
      </c>
      <c r="J632" s="29" t="s">
        <v>1357</v>
      </c>
    </row>
    <row r="633" ht="18.75" customHeight="1" spans="1:10">
      <c r="A633" s="167" t="s">
        <v>408</v>
      </c>
      <c r="B633" s="29" t="s">
        <v>1353</v>
      </c>
      <c r="C633" s="29" t="s">
        <v>526</v>
      </c>
      <c r="D633" s="29" t="s">
        <v>527</v>
      </c>
      <c r="E633" s="29" t="s">
        <v>1378</v>
      </c>
      <c r="F633" s="29" t="s">
        <v>523</v>
      </c>
      <c r="G633" s="168">
        <v>98</v>
      </c>
      <c r="H633" s="29" t="s">
        <v>519</v>
      </c>
      <c r="I633" s="29" t="s">
        <v>537</v>
      </c>
      <c r="J633" s="29" t="s">
        <v>1357</v>
      </c>
    </row>
    <row r="634" ht="18.75" customHeight="1" spans="1:10">
      <c r="A634" s="167" t="s">
        <v>344</v>
      </c>
      <c r="B634" s="29" t="s">
        <v>1379</v>
      </c>
      <c r="C634" s="29" t="s">
        <v>509</v>
      </c>
      <c r="D634" s="29" t="s">
        <v>510</v>
      </c>
      <c r="E634" s="29" t="s">
        <v>1380</v>
      </c>
      <c r="F634" s="29" t="s">
        <v>523</v>
      </c>
      <c r="G634" s="168">
        <v>20</v>
      </c>
      <c r="H634" s="29" t="s">
        <v>519</v>
      </c>
      <c r="I634" s="29" t="s">
        <v>515</v>
      </c>
      <c r="J634" s="29" t="s">
        <v>1381</v>
      </c>
    </row>
    <row r="635" ht="18.75" customHeight="1" spans="1:10">
      <c r="A635" s="167" t="s">
        <v>344</v>
      </c>
      <c r="B635" s="29" t="s">
        <v>1379</v>
      </c>
      <c r="C635" s="29" t="s">
        <v>509</v>
      </c>
      <c r="D635" s="29" t="s">
        <v>510</v>
      </c>
      <c r="E635" s="29" t="s">
        <v>1382</v>
      </c>
      <c r="F635" s="29" t="s">
        <v>512</v>
      </c>
      <c r="G635" s="168">
        <v>100</v>
      </c>
      <c r="H635" s="29" t="s">
        <v>519</v>
      </c>
      <c r="I635" s="29" t="s">
        <v>537</v>
      </c>
      <c r="J635" s="29" t="s">
        <v>1383</v>
      </c>
    </row>
    <row r="636" ht="18.75" customHeight="1" spans="1:10">
      <c r="A636" s="167" t="s">
        <v>344</v>
      </c>
      <c r="B636" s="29" t="s">
        <v>1379</v>
      </c>
      <c r="C636" s="29" t="s">
        <v>509</v>
      </c>
      <c r="D636" s="29" t="s">
        <v>534</v>
      </c>
      <c r="E636" s="29" t="s">
        <v>1384</v>
      </c>
      <c r="F636" s="29" t="s">
        <v>512</v>
      </c>
      <c r="G636" s="168">
        <v>100</v>
      </c>
      <c r="H636" s="29" t="s">
        <v>519</v>
      </c>
      <c r="I636" s="29" t="s">
        <v>537</v>
      </c>
      <c r="J636" s="29" t="s">
        <v>1385</v>
      </c>
    </row>
    <row r="637" ht="18.75" customHeight="1" spans="1:10">
      <c r="A637" s="167" t="s">
        <v>344</v>
      </c>
      <c r="B637" s="29" t="s">
        <v>1379</v>
      </c>
      <c r="C637" s="29" t="s">
        <v>509</v>
      </c>
      <c r="D637" s="29" t="s">
        <v>534</v>
      </c>
      <c r="E637" s="29" t="s">
        <v>1386</v>
      </c>
      <c r="F637" s="29" t="s">
        <v>512</v>
      </c>
      <c r="G637" s="168">
        <v>100</v>
      </c>
      <c r="H637" s="29" t="s">
        <v>519</v>
      </c>
      <c r="I637" s="29" t="s">
        <v>537</v>
      </c>
      <c r="J637" s="29" t="s">
        <v>1387</v>
      </c>
    </row>
    <row r="638" ht="18.75" customHeight="1" spans="1:10">
      <c r="A638" s="167" t="s">
        <v>344</v>
      </c>
      <c r="B638" s="29" t="s">
        <v>1379</v>
      </c>
      <c r="C638" s="29" t="s">
        <v>509</v>
      </c>
      <c r="D638" s="29" t="s">
        <v>538</v>
      </c>
      <c r="E638" s="29" t="s">
        <v>1388</v>
      </c>
      <c r="F638" s="29" t="s">
        <v>512</v>
      </c>
      <c r="G638" s="29" t="s">
        <v>1389</v>
      </c>
      <c r="H638" s="29" t="s">
        <v>519</v>
      </c>
      <c r="I638" s="29" t="s">
        <v>537</v>
      </c>
      <c r="J638" s="29" t="s">
        <v>1390</v>
      </c>
    </row>
    <row r="639" ht="18.75" customHeight="1" spans="1:10">
      <c r="A639" s="167" t="s">
        <v>344</v>
      </c>
      <c r="B639" s="29" t="s">
        <v>1379</v>
      </c>
      <c r="C639" s="29" t="s">
        <v>509</v>
      </c>
      <c r="D639" s="29" t="s">
        <v>538</v>
      </c>
      <c r="E639" s="29" t="s">
        <v>1391</v>
      </c>
      <c r="F639" s="29" t="s">
        <v>512</v>
      </c>
      <c r="G639" s="29" t="s">
        <v>1392</v>
      </c>
      <c r="H639" s="29" t="s">
        <v>519</v>
      </c>
      <c r="I639" s="29" t="s">
        <v>537</v>
      </c>
      <c r="J639" s="29" t="s">
        <v>1393</v>
      </c>
    </row>
    <row r="640" ht="18.75" customHeight="1" spans="1:10">
      <c r="A640" s="167" t="s">
        <v>344</v>
      </c>
      <c r="B640" s="29" t="s">
        <v>1379</v>
      </c>
      <c r="C640" s="29" t="s">
        <v>509</v>
      </c>
      <c r="D640" s="29" t="s">
        <v>516</v>
      </c>
      <c r="E640" s="29" t="s">
        <v>517</v>
      </c>
      <c r="F640" s="29" t="s">
        <v>512</v>
      </c>
      <c r="G640" s="168">
        <v>750000</v>
      </c>
      <c r="H640" s="29" t="s">
        <v>519</v>
      </c>
      <c r="I640" s="29" t="s">
        <v>515</v>
      </c>
      <c r="J640" s="29" t="s">
        <v>688</v>
      </c>
    </row>
    <row r="641" ht="18.75" customHeight="1" spans="1:10">
      <c r="A641" s="167" t="s">
        <v>344</v>
      </c>
      <c r="B641" s="29" t="s">
        <v>1379</v>
      </c>
      <c r="C641" s="29" t="s">
        <v>520</v>
      </c>
      <c r="D641" s="29" t="s">
        <v>540</v>
      </c>
      <c r="E641" s="29" t="s">
        <v>1394</v>
      </c>
      <c r="F641" s="29" t="s">
        <v>523</v>
      </c>
      <c r="G641" s="168">
        <v>80</v>
      </c>
      <c r="H641" s="29" t="s">
        <v>519</v>
      </c>
      <c r="I641" s="29" t="s">
        <v>537</v>
      </c>
      <c r="J641" s="29" t="s">
        <v>1395</v>
      </c>
    </row>
    <row r="642" ht="18.75" customHeight="1" spans="1:10">
      <c r="A642" s="167" t="s">
        <v>344</v>
      </c>
      <c r="B642" s="29" t="s">
        <v>1379</v>
      </c>
      <c r="C642" s="29" t="s">
        <v>520</v>
      </c>
      <c r="D642" s="29" t="s">
        <v>540</v>
      </c>
      <c r="E642" s="29" t="s">
        <v>1115</v>
      </c>
      <c r="F642" s="29" t="s">
        <v>523</v>
      </c>
      <c r="G642" s="168">
        <v>80</v>
      </c>
      <c r="H642" s="29" t="s">
        <v>519</v>
      </c>
      <c r="I642" s="29" t="s">
        <v>537</v>
      </c>
      <c r="J642" s="29" t="s">
        <v>1396</v>
      </c>
    </row>
    <row r="643" ht="18.75" customHeight="1" spans="1:10">
      <c r="A643" s="167" t="s">
        <v>344</v>
      </c>
      <c r="B643" s="29" t="s">
        <v>1379</v>
      </c>
      <c r="C643" s="29" t="s">
        <v>526</v>
      </c>
      <c r="D643" s="29" t="s">
        <v>527</v>
      </c>
      <c r="E643" s="29" t="s">
        <v>932</v>
      </c>
      <c r="F643" s="29" t="s">
        <v>512</v>
      </c>
      <c r="G643" s="168">
        <v>96</v>
      </c>
      <c r="H643" s="29" t="s">
        <v>519</v>
      </c>
      <c r="I643" s="29" t="s">
        <v>537</v>
      </c>
      <c r="J643" s="29" t="s">
        <v>694</v>
      </c>
    </row>
    <row r="644" ht="18.75" customHeight="1" spans="1:10">
      <c r="A644" s="167" t="s">
        <v>349</v>
      </c>
      <c r="B644" s="29" t="s">
        <v>1397</v>
      </c>
      <c r="C644" s="29" t="s">
        <v>509</v>
      </c>
      <c r="D644" s="29" t="s">
        <v>510</v>
      </c>
      <c r="E644" s="29" t="s">
        <v>1398</v>
      </c>
      <c r="F644" s="29" t="s">
        <v>523</v>
      </c>
      <c r="G644" s="168">
        <v>1095000</v>
      </c>
      <c r="H644" s="29" t="s">
        <v>519</v>
      </c>
      <c r="I644" s="29" t="s">
        <v>515</v>
      </c>
      <c r="J644" s="29" t="s">
        <v>739</v>
      </c>
    </row>
    <row r="645" ht="18.75" customHeight="1" spans="1:10">
      <c r="A645" s="167" t="s">
        <v>349</v>
      </c>
      <c r="B645" s="29" t="s">
        <v>1397</v>
      </c>
      <c r="C645" s="29" t="s">
        <v>509</v>
      </c>
      <c r="D645" s="29" t="s">
        <v>510</v>
      </c>
      <c r="E645" s="29" t="s">
        <v>1399</v>
      </c>
      <c r="F645" s="29" t="s">
        <v>523</v>
      </c>
      <c r="G645" s="168">
        <v>3000</v>
      </c>
      <c r="H645" s="29" t="s">
        <v>519</v>
      </c>
      <c r="I645" s="29" t="s">
        <v>515</v>
      </c>
      <c r="J645" s="29" t="s">
        <v>741</v>
      </c>
    </row>
    <row r="646" ht="18.75" customHeight="1" spans="1:10">
      <c r="A646" s="167" t="s">
        <v>349</v>
      </c>
      <c r="B646" s="29" t="s">
        <v>1397</v>
      </c>
      <c r="C646" s="29" t="s">
        <v>509</v>
      </c>
      <c r="D646" s="29" t="s">
        <v>510</v>
      </c>
      <c r="E646" s="29" t="s">
        <v>1400</v>
      </c>
      <c r="F646" s="29" t="s">
        <v>523</v>
      </c>
      <c r="G646" s="29" t="s">
        <v>1401</v>
      </c>
      <c r="H646" s="29" t="s">
        <v>519</v>
      </c>
      <c r="I646" s="29" t="s">
        <v>515</v>
      </c>
      <c r="J646" s="29" t="s">
        <v>743</v>
      </c>
    </row>
    <row r="647" ht="18.75" customHeight="1" spans="1:10">
      <c r="A647" s="167" t="s">
        <v>349</v>
      </c>
      <c r="B647" s="29" t="s">
        <v>1397</v>
      </c>
      <c r="C647" s="29" t="s">
        <v>509</v>
      </c>
      <c r="D647" s="29" t="s">
        <v>534</v>
      </c>
      <c r="E647" s="29" t="s">
        <v>746</v>
      </c>
      <c r="F647" s="29" t="s">
        <v>564</v>
      </c>
      <c r="G647" s="168">
        <v>5</v>
      </c>
      <c r="H647" s="29" t="s">
        <v>519</v>
      </c>
      <c r="I647" s="29" t="s">
        <v>515</v>
      </c>
      <c r="J647" s="29" t="s">
        <v>748</v>
      </c>
    </row>
    <row r="648" ht="18.75" customHeight="1" spans="1:10">
      <c r="A648" s="167" t="s">
        <v>349</v>
      </c>
      <c r="B648" s="29" t="s">
        <v>1397</v>
      </c>
      <c r="C648" s="29" t="s">
        <v>509</v>
      </c>
      <c r="D648" s="29" t="s">
        <v>534</v>
      </c>
      <c r="E648" s="29" t="s">
        <v>1402</v>
      </c>
      <c r="F648" s="29" t="s">
        <v>512</v>
      </c>
      <c r="G648" s="168">
        <v>90</v>
      </c>
      <c r="H648" s="29" t="s">
        <v>519</v>
      </c>
      <c r="I648" s="29" t="s">
        <v>515</v>
      </c>
      <c r="J648" s="29" t="s">
        <v>750</v>
      </c>
    </row>
    <row r="649" ht="18.75" customHeight="1" spans="1:10">
      <c r="A649" s="167" t="s">
        <v>349</v>
      </c>
      <c r="B649" s="29" t="s">
        <v>1397</v>
      </c>
      <c r="C649" s="29" t="s">
        <v>509</v>
      </c>
      <c r="D649" s="29" t="s">
        <v>538</v>
      </c>
      <c r="E649" s="29" t="s">
        <v>1403</v>
      </c>
      <c r="F649" s="29" t="s">
        <v>512</v>
      </c>
      <c r="G649" s="168">
        <v>24</v>
      </c>
      <c r="H649" s="29" t="s">
        <v>519</v>
      </c>
      <c r="I649" s="29" t="s">
        <v>515</v>
      </c>
      <c r="J649" s="29" t="s">
        <v>754</v>
      </c>
    </row>
    <row r="650" ht="18.75" customHeight="1" spans="1:10">
      <c r="A650" s="167" t="s">
        <v>349</v>
      </c>
      <c r="B650" s="29" t="s">
        <v>1397</v>
      </c>
      <c r="C650" s="29" t="s">
        <v>509</v>
      </c>
      <c r="D650" s="29" t="s">
        <v>538</v>
      </c>
      <c r="E650" s="29" t="s">
        <v>1404</v>
      </c>
      <c r="F650" s="29" t="s">
        <v>512</v>
      </c>
      <c r="G650" s="168">
        <v>1</v>
      </c>
      <c r="H650" s="29" t="s">
        <v>519</v>
      </c>
      <c r="I650" s="29" t="s">
        <v>515</v>
      </c>
      <c r="J650" s="29" t="s">
        <v>1405</v>
      </c>
    </row>
    <row r="651" ht="18.75" customHeight="1" spans="1:10">
      <c r="A651" s="167" t="s">
        <v>349</v>
      </c>
      <c r="B651" s="29" t="s">
        <v>1397</v>
      </c>
      <c r="C651" s="29" t="s">
        <v>509</v>
      </c>
      <c r="D651" s="29" t="s">
        <v>516</v>
      </c>
      <c r="E651" s="29" t="s">
        <v>517</v>
      </c>
      <c r="F651" s="29" t="s">
        <v>512</v>
      </c>
      <c r="G651" s="29" t="s">
        <v>1406</v>
      </c>
      <c r="H651" s="29" t="s">
        <v>519</v>
      </c>
      <c r="I651" s="29" t="s">
        <v>515</v>
      </c>
      <c r="J651" s="29" t="s">
        <v>745</v>
      </c>
    </row>
    <row r="652" ht="18.75" customHeight="1" spans="1:10">
      <c r="A652" s="167" t="s">
        <v>349</v>
      </c>
      <c r="B652" s="29" t="s">
        <v>1397</v>
      </c>
      <c r="C652" s="29" t="s">
        <v>520</v>
      </c>
      <c r="D652" s="29" t="s">
        <v>540</v>
      </c>
      <c r="E652" s="29" t="s">
        <v>1407</v>
      </c>
      <c r="F652" s="29" t="s">
        <v>512</v>
      </c>
      <c r="G652" s="168">
        <v>1</v>
      </c>
      <c r="H652" s="29" t="s">
        <v>519</v>
      </c>
      <c r="I652" s="29" t="s">
        <v>537</v>
      </c>
      <c r="J652" s="29" t="s">
        <v>1408</v>
      </c>
    </row>
    <row r="653" ht="18.75" customHeight="1" spans="1:10">
      <c r="A653" s="167" t="s">
        <v>349</v>
      </c>
      <c r="B653" s="29" t="s">
        <v>1397</v>
      </c>
      <c r="C653" s="29" t="s">
        <v>520</v>
      </c>
      <c r="D653" s="29" t="s">
        <v>521</v>
      </c>
      <c r="E653" s="29" t="s">
        <v>1049</v>
      </c>
      <c r="F653" s="29" t="s">
        <v>512</v>
      </c>
      <c r="G653" s="168">
        <v>1</v>
      </c>
      <c r="H653" s="29" t="s">
        <v>519</v>
      </c>
      <c r="I653" s="29" t="s">
        <v>537</v>
      </c>
      <c r="J653" s="29" t="s">
        <v>1409</v>
      </c>
    </row>
    <row r="654" ht="18.75" customHeight="1" spans="1:10">
      <c r="A654" s="167" t="s">
        <v>349</v>
      </c>
      <c r="B654" s="29" t="s">
        <v>1397</v>
      </c>
      <c r="C654" s="29" t="s">
        <v>526</v>
      </c>
      <c r="D654" s="29" t="s">
        <v>527</v>
      </c>
      <c r="E654" s="29" t="s">
        <v>932</v>
      </c>
      <c r="F654" s="29" t="s">
        <v>523</v>
      </c>
      <c r="G654" s="168">
        <v>95</v>
      </c>
      <c r="H654" s="29" t="s">
        <v>519</v>
      </c>
      <c r="I654" s="29" t="s">
        <v>515</v>
      </c>
      <c r="J654" s="29" t="s">
        <v>1051</v>
      </c>
    </row>
    <row r="655" ht="18.75" customHeight="1" spans="1:10">
      <c r="A655" s="167" t="s">
        <v>347</v>
      </c>
      <c r="B655" s="29" t="s">
        <v>1410</v>
      </c>
      <c r="C655" s="29" t="s">
        <v>509</v>
      </c>
      <c r="D655" s="29" t="s">
        <v>510</v>
      </c>
      <c r="E655" s="29" t="s">
        <v>1411</v>
      </c>
      <c r="F655" s="29" t="s">
        <v>523</v>
      </c>
      <c r="G655" s="29" t="s">
        <v>1412</v>
      </c>
      <c r="H655" s="29" t="s">
        <v>519</v>
      </c>
      <c r="I655" s="29" t="s">
        <v>515</v>
      </c>
      <c r="J655" s="29" t="s">
        <v>1413</v>
      </c>
    </row>
    <row r="656" ht="18.75" customHeight="1" spans="1:10">
      <c r="A656" s="167" t="s">
        <v>347</v>
      </c>
      <c r="B656" s="29" t="s">
        <v>1410</v>
      </c>
      <c r="C656" s="29" t="s">
        <v>509</v>
      </c>
      <c r="D656" s="29" t="s">
        <v>510</v>
      </c>
      <c r="E656" s="29" t="s">
        <v>1414</v>
      </c>
      <c r="F656" s="29" t="s">
        <v>512</v>
      </c>
      <c r="G656" s="168">
        <v>1</v>
      </c>
      <c r="H656" s="29" t="s">
        <v>519</v>
      </c>
      <c r="I656" s="29" t="s">
        <v>515</v>
      </c>
      <c r="J656" s="29" t="s">
        <v>1415</v>
      </c>
    </row>
    <row r="657" ht="18.75" customHeight="1" spans="1:10">
      <c r="A657" s="167" t="s">
        <v>347</v>
      </c>
      <c r="B657" s="29" t="s">
        <v>1410</v>
      </c>
      <c r="C657" s="29" t="s">
        <v>509</v>
      </c>
      <c r="D657" s="29" t="s">
        <v>510</v>
      </c>
      <c r="E657" s="29" t="s">
        <v>1416</v>
      </c>
      <c r="F657" s="29" t="s">
        <v>512</v>
      </c>
      <c r="G657" s="168">
        <v>1</v>
      </c>
      <c r="H657" s="29" t="s">
        <v>519</v>
      </c>
      <c r="I657" s="29" t="s">
        <v>515</v>
      </c>
      <c r="J657" s="29" t="s">
        <v>1417</v>
      </c>
    </row>
    <row r="658" ht="18.75" customHeight="1" spans="1:10">
      <c r="A658" s="167" t="s">
        <v>347</v>
      </c>
      <c r="B658" s="29" t="s">
        <v>1410</v>
      </c>
      <c r="C658" s="29" t="s">
        <v>509</v>
      </c>
      <c r="D658" s="29" t="s">
        <v>510</v>
      </c>
      <c r="E658" s="29" t="s">
        <v>1418</v>
      </c>
      <c r="F658" s="29" t="s">
        <v>523</v>
      </c>
      <c r="G658" s="29" t="s">
        <v>1419</v>
      </c>
      <c r="H658" s="29" t="s">
        <v>519</v>
      </c>
      <c r="I658" s="29" t="s">
        <v>515</v>
      </c>
      <c r="J658" s="29" t="s">
        <v>1420</v>
      </c>
    </row>
    <row r="659" ht="18.75" customHeight="1" spans="1:10">
      <c r="A659" s="167" t="s">
        <v>347</v>
      </c>
      <c r="B659" s="29" t="s">
        <v>1410</v>
      </c>
      <c r="C659" s="29" t="s">
        <v>509</v>
      </c>
      <c r="D659" s="29" t="s">
        <v>510</v>
      </c>
      <c r="E659" s="29" t="s">
        <v>1421</v>
      </c>
      <c r="F659" s="29" t="s">
        <v>523</v>
      </c>
      <c r="G659" s="29" t="s">
        <v>1422</v>
      </c>
      <c r="H659" s="29" t="s">
        <v>519</v>
      </c>
      <c r="I659" s="29" t="s">
        <v>515</v>
      </c>
      <c r="J659" s="29" t="s">
        <v>1423</v>
      </c>
    </row>
    <row r="660" ht="18.75" customHeight="1" spans="1:10">
      <c r="A660" s="167" t="s">
        <v>347</v>
      </c>
      <c r="B660" s="29" t="s">
        <v>1410</v>
      </c>
      <c r="C660" s="29" t="s">
        <v>509</v>
      </c>
      <c r="D660" s="29" t="s">
        <v>510</v>
      </c>
      <c r="E660" s="29" t="s">
        <v>1424</v>
      </c>
      <c r="F660" s="29" t="s">
        <v>523</v>
      </c>
      <c r="G660" s="29" t="s">
        <v>1419</v>
      </c>
      <c r="H660" s="29" t="s">
        <v>519</v>
      </c>
      <c r="I660" s="29" t="s">
        <v>515</v>
      </c>
      <c r="J660" s="29" t="s">
        <v>1425</v>
      </c>
    </row>
    <row r="661" ht="18.75" customHeight="1" spans="1:10">
      <c r="A661" s="167" t="s">
        <v>347</v>
      </c>
      <c r="B661" s="29" t="s">
        <v>1410</v>
      </c>
      <c r="C661" s="29" t="s">
        <v>509</v>
      </c>
      <c r="D661" s="29" t="s">
        <v>534</v>
      </c>
      <c r="E661" s="29" t="s">
        <v>1426</v>
      </c>
      <c r="F661" s="29" t="s">
        <v>512</v>
      </c>
      <c r="G661" s="169">
        <v>1</v>
      </c>
      <c r="H661" s="29" t="s">
        <v>519</v>
      </c>
      <c r="I661" s="29" t="s">
        <v>515</v>
      </c>
      <c r="J661" s="29" t="s">
        <v>1427</v>
      </c>
    </row>
    <row r="662" ht="18.75" customHeight="1" spans="1:10">
      <c r="A662" s="167" t="s">
        <v>347</v>
      </c>
      <c r="B662" s="29" t="s">
        <v>1410</v>
      </c>
      <c r="C662" s="29" t="s">
        <v>509</v>
      </c>
      <c r="D662" s="29" t="s">
        <v>534</v>
      </c>
      <c r="E662" s="29" t="s">
        <v>1428</v>
      </c>
      <c r="F662" s="29" t="s">
        <v>512</v>
      </c>
      <c r="G662" s="169">
        <v>1</v>
      </c>
      <c r="H662" s="29" t="s">
        <v>519</v>
      </c>
      <c r="I662" s="29" t="s">
        <v>515</v>
      </c>
      <c r="J662" s="29" t="s">
        <v>1429</v>
      </c>
    </row>
    <row r="663" ht="18.75" customHeight="1" spans="1:10">
      <c r="A663" s="167" t="s">
        <v>347</v>
      </c>
      <c r="B663" s="29" t="s">
        <v>1410</v>
      </c>
      <c r="C663" s="29" t="s">
        <v>509</v>
      </c>
      <c r="D663" s="29" t="s">
        <v>538</v>
      </c>
      <c r="E663" s="29" t="s">
        <v>1430</v>
      </c>
      <c r="F663" s="29" t="s">
        <v>512</v>
      </c>
      <c r="G663" s="168">
        <v>100</v>
      </c>
      <c r="H663" s="29" t="s">
        <v>519</v>
      </c>
      <c r="I663" s="29" t="s">
        <v>515</v>
      </c>
      <c r="J663" s="29" t="s">
        <v>1431</v>
      </c>
    </row>
    <row r="664" ht="18.75" customHeight="1" spans="1:10">
      <c r="A664" s="167" t="s">
        <v>347</v>
      </c>
      <c r="B664" s="29" t="s">
        <v>1410</v>
      </c>
      <c r="C664" s="29" t="s">
        <v>509</v>
      </c>
      <c r="D664" s="29" t="s">
        <v>516</v>
      </c>
      <c r="E664" s="29" t="s">
        <v>517</v>
      </c>
      <c r="F664" s="29" t="s">
        <v>512</v>
      </c>
      <c r="G664" s="168">
        <v>100000</v>
      </c>
      <c r="H664" s="29" t="s">
        <v>519</v>
      </c>
      <c r="I664" s="29" t="s">
        <v>515</v>
      </c>
      <c r="J664" s="29" t="s">
        <v>1432</v>
      </c>
    </row>
    <row r="665" ht="18.75" customHeight="1" spans="1:10">
      <c r="A665" s="167" t="s">
        <v>347</v>
      </c>
      <c r="B665" s="29" t="s">
        <v>1410</v>
      </c>
      <c r="C665" s="29" t="s">
        <v>520</v>
      </c>
      <c r="D665" s="29" t="s">
        <v>540</v>
      </c>
      <c r="E665" s="29" t="s">
        <v>1433</v>
      </c>
      <c r="F665" s="29" t="s">
        <v>512</v>
      </c>
      <c r="G665" s="29" t="s">
        <v>788</v>
      </c>
      <c r="H665" s="29" t="s">
        <v>1434</v>
      </c>
      <c r="I665" s="29" t="s">
        <v>537</v>
      </c>
      <c r="J665" s="29" t="s">
        <v>1435</v>
      </c>
    </row>
    <row r="666" ht="18.75" customHeight="1" spans="1:10">
      <c r="A666" s="167" t="s">
        <v>347</v>
      </c>
      <c r="B666" s="29" t="s">
        <v>1410</v>
      </c>
      <c r="C666" s="29" t="s">
        <v>520</v>
      </c>
      <c r="D666" s="29" t="s">
        <v>551</v>
      </c>
      <c r="E666" s="29" t="s">
        <v>1436</v>
      </c>
      <c r="F666" s="29" t="s">
        <v>512</v>
      </c>
      <c r="G666" s="29" t="s">
        <v>791</v>
      </c>
      <c r="H666" s="29" t="s">
        <v>1434</v>
      </c>
      <c r="I666" s="29" t="s">
        <v>537</v>
      </c>
      <c r="J666" s="29" t="s">
        <v>1437</v>
      </c>
    </row>
    <row r="667" ht="18.75" customHeight="1" spans="1:10">
      <c r="A667" s="167" t="s">
        <v>347</v>
      </c>
      <c r="B667" s="29" t="s">
        <v>1410</v>
      </c>
      <c r="C667" s="29" t="s">
        <v>526</v>
      </c>
      <c r="D667" s="29" t="s">
        <v>527</v>
      </c>
      <c r="E667" s="29" t="s">
        <v>1020</v>
      </c>
      <c r="F667" s="29" t="s">
        <v>512</v>
      </c>
      <c r="G667" s="29" t="s">
        <v>536</v>
      </c>
      <c r="H667" s="29" t="s">
        <v>525</v>
      </c>
      <c r="I667" s="29" t="s">
        <v>515</v>
      </c>
      <c r="J667" s="29" t="s">
        <v>1438</v>
      </c>
    </row>
    <row r="668" ht="18.75" customHeight="1" spans="1:10">
      <c r="A668" s="166"/>
      <c r="B668" s="166"/>
      <c r="C668" s="166"/>
      <c r="D668" s="166"/>
      <c r="E668" s="166"/>
      <c r="F668" s="43"/>
      <c r="G668" s="166"/>
      <c r="H668" s="43"/>
      <c r="I668" s="43"/>
      <c r="J668" s="166"/>
    </row>
    <row r="669" ht="18.75" customHeight="1" spans="1:10">
      <c r="A669" s="166"/>
      <c r="B669" s="166"/>
      <c r="C669" s="166"/>
      <c r="D669" s="166"/>
      <c r="E669" s="166"/>
      <c r="F669" s="43"/>
      <c r="G669" s="166"/>
      <c r="H669" s="43"/>
      <c r="I669" s="43"/>
      <c r="J669" s="166"/>
    </row>
    <row r="670" ht="18.75" customHeight="1" spans="1:10">
      <c r="A670" s="166"/>
      <c r="B670" s="166"/>
      <c r="C670" s="166"/>
      <c r="D670" s="166"/>
      <c r="E670" s="166"/>
      <c r="F670" s="43"/>
      <c r="G670" s="166"/>
      <c r="H670" s="43"/>
      <c r="I670" s="43"/>
      <c r="J670" s="166"/>
    </row>
    <row r="671" ht="18.75" customHeight="1" spans="1:10">
      <c r="A671" s="166"/>
      <c r="B671" s="166"/>
      <c r="C671" s="166"/>
      <c r="D671" s="166"/>
      <c r="E671" s="166"/>
      <c r="F671" s="43"/>
      <c r="G671" s="166"/>
      <c r="H671" s="43"/>
      <c r="I671" s="43"/>
      <c r="J671" s="166"/>
    </row>
    <row r="672" ht="18.75" customHeight="1" spans="1:10">
      <c r="A672" s="166"/>
      <c r="B672" s="166"/>
      <c r="C672" s="166"/>
      <c r="D672" s="166"/>
      <c r="E672" s="166"/>
      <c r="F672" s="43"/>
      <c r="G672" s="166"/>
      <c r="H672" s="43"/>
      <c r="I672" s="43"/>
      <c r="J672" s="166"/>
    </row>
    <row r="673" ht="18.75" customHeight="1" spans="1:10">
      <c r="A673" s="166"/>
      <c r="B673" s="166"/>
      <c r="C673" s="166"/>
      <c r="D673" s="166"/>
      <c r="E673" s="166"/>
      <c r="F673" s="43"/>
      <c r="G673" s="166"/>
      <c r="H673" s="43"/>
      <c r="I673" s="43"/>
      <c r="J673" s="166"/>
    </row>
    <row r="674" ht="18.75" customHeight="1" spans="1:10">
      <c r="A674" s="166"/>
      <c r="B674" s="166"/>
      <c r="C674" s="166"/>
      <c r="D674" s="166"/>
      <c r="E674" s="166"/>
      <c r="F674" s="43"/>
      <c r="G674" s="166"/>
      <c r="H674" s="43"/>
      <c r="I674" s="43"/>
      <c r="J674" s="166"/>
    </row>
    <row r="675" ht="42" customHeight="1" spans="1:10">
      <c r="A675" s="36"/>
      <c r="B675" s="76"/>
      <c r="C675" s="76"/>
      <c r="D675" s="76"/>
      <c r="E675" s="58"/>
      <c r="F675" s="77"/>
      <c r="G675" s="58"/>
      <c r="H675" s="77"/>
      <c r="I675" s="77"/>
      <c r="J675" s="58"/>
    </row>
    <row r="676" ht="42" customHeight="1" spans="1:10">
      <c r="A676" s="36"/>
      <c r="B676" s="37"/>
      <c r="C676" s="37"/>
      <c r="D676" s="37"/>
      <c r="E676" s="36"/>
      <c r="F676" s="37"/>
      <c r="G676" s="36"/>
      <c r="H676" s="37"/>
      <c r="I676" s="37"/>
      <c r="J676" s="36"/>
    </row>
  </sheetData>
  <mergeCells count="158">
    <mergeCell ref="A3:J3"/>
    <mergeCell ref="A4:H4"/>
    <mergeCell ref="A7:A10"/>
    <mergeCell ref="A11:A17"/>
    <mergeCell ref="A18:A21"/>
    <mergeCell ref="A22:A25"/>
    <mergeCell ref="A26:A33"/>
    <mergeCell ref="A34:A40"/>
    <mergeCell ref="A41:A48"/>
    <mergeCell ref="A49:A56"/>
    <mergeCell ref="A57:A62"/>
    <mergeCell ref="A63:A73"/>
    <mergeCell ref="A74:A79"/>
    <mergeCell ref="A80:A93"/>
    <mergeCell ref="A94:A102"/>
    <mergeCell ref="A103:A110"/>
    <mergeCell ref="A111:A119"/>
    <mergeCell ref="A120:A128"/>
    <mergeCell ref="A129:A136"/>
    <mergeCell ref="A137:A148"/>
    <mergeCell ref="A149:A159"/>
    <mergeCell ref="A160:A162"/>
    <mergeCell ref="A163:A169"/>
    <mergeCell ref="A170:A174"/>
    <mergeCell ref="A175:A182"/>
    <mergeCell ref="A183:A189"/>
    <mergeCell ref="A190:A212"/>
    <mergeCell ref="A213:A218"/>
    <mergeCell ref="A219:A222"/>
    <mergeCell ref="A223:A230"/>
    <mergeCell ref="A231:A244"/>
    <mergeCell ref="A245:A251"/>
    <mergeCell ref="A252:A257"/>
    <mergeCell ref="A258:A262"/>
    <mergeCell ref="A263:A273"/>
    <mergeCell ref="A274:A281"/>
    <mergeCell ref="A282:A289"/>
    <mergeCell ref="A290:A296"/>
    <mergeCell ref="A297:A312"/>
    <mergeCell ref="A313:A315"/>
    <mergeCell ref="A316:A325"/>
    <mergeCell ref="A326:A331"/>
    <mergeCell ref="A332:A338"/>
    <mergeCell ref="A339:A346"/>
    <mergeCell ref="A347:A358"/>
    <mergeCell ref="A359:A361"/>
    <mergeCell ref="A362:A367"/>
    <mergeCell ref="A368:A376"/>
    <mergeCell ref="A377:A396"/>
    <mergeCell ref="A397:A401"/>
    <mergeCell ref="A402:A409"/>
    <mergeCell ref="A410:A416"/>
    <mergeCell ref="A417:A423"/>
    <mergeCell ref="A424:A431"/>
    <mergeCell ref="A432:A435"/>
    <mergeCell ref="A436:A445"/>
    <mergeCell ref="A446:A452"/>
    <mergeCell ref="A453:A462"/>
    <mergeCell ref="A463:A471"/>
    <mergeCell ref="A472:A476"/>
    <mergeCell ref="A477:A496"/>
    <mergeCell ref="A497:A502"/>
    <mergeCell ref="A503:A512"/>
    <mergeCell ref="A513:A516"/>
    <mergeCell ref="A517:A526"/>
    <mergeCell ref="A527:A535"/>
    <mergeCell ref="A536:A549"/>
    <mergeCell ref="A550:A559"/>
    <mergeCell ref="A560:A568"/>
    <mergeCell ref="A569:A576"/>
    <mergeCell ref="A577:A585"/>
    <mergeCell ref="A586:A589"/>
    <mergeCell ref="A590:A597"/>
    <mergeCell ref="A598:A603"/>
    <mergeCell ref="A604:A608"/>
    <mergeCell ref="A609:A615"/>
    <mergeCell ref="A616:A633"/>
    <mergeCell ref="A634:A643"/>
    <mergeCell ref="A644:A654"/>
    <mergeCell ref="A655:A667"/>
    <mergeCell ref="B7:B10"/>
    <mergeCell ref="B11:B17"/>
    <mergeCell ref="B18:B21"/>
    <mergeCell ref="B22:B25"/>
    <mergeCell ref="B26:B33"/>
    <mergeCell ref="B34:B40"/>
    <mergeCell ref="B41:B48"/>
    <mergeCell ref="B49:B56"/>
    <mergeCell ref="B57:B62"/>
    <mergeCell ref="B63:B73"/>
    <mergeCell ref="B74:B79"/>
    <mergeCell ref="B80:B93"/>
    <mergeCell ref="B94:B102"/>
    <mergeCell ref="B103:B110"/>
    <mergeCell ref="B111:B119"/>
    <mergeCell ref="B120:B128"/>
    <mergeCell ref="B129:B136"/>
    <mergeCell ref="B137:B148"/>
    <mergeCell ref="B149:B159"/>
    <mergeCell ref="B160:B162"/>
    <mergeCell ref="B163:B169"/>
    <mergeCell ref="B170:B174"/>
    <mergeCell ref="B175:B182"/>
    <mergeCell ref="B183:B189"/>
    <mergeCell ref="B190:B212"/>
    <mergeCell ref="B213:B218"/>
    <mergeCell ref="B219:B222"/>
    <mergeCell ref="B223:B230"/>
    <mergeCell ref="B231:B244"/>
    <mergeCell ref="B245:B251"/>
    <mergeCell ref="B252:B257"/>
    <mergeCell ref="B258:B262"/>
    <mergeCell ref="B263:B273"/>
    <mergeCell ref="B274:B281"/>
    <mergeCell ref="B282:B289"/>
    <mergeCell ref="B290:B296"/>
    <mergeCell ref="B297:B312"/>
    <mergeCell ref="B313:B315"/>
    <mergeCell ref="B316:B325"/>
    <mergeCell ref="B326:B331"/>
    <mergeCell ref="B332:B338"/>
    <mergeCell ref="B339:B346"/>
    <mergeCell ref="B347:B358"/>
    <mergeCell ref="B359:B361"/>
    <mergeCell ref="B362:B367"/>
    <mergeCell ref="B368:B376"/>
    <mergeCell ref="B377:B396"/>
    <mergeCell ref="B397:B401"/>
    <mergeCell ref="B402:B409"/>
    <mergeCell ref="B410:B416"/>
    <mergeCell ref="B417:B423"/>
    <mergeCell ref="B424:B431"/>
    <mergeCell ref="B432:B435"/>
    <mergeCell ref="B436:B445"/>
    <mergeCell ref="B446:B452"/>
    <mergeCell ref="B453:B462"/>
    <mergeCell ref="B463:B471"/>
    <mergeCell ref="B472:B476"/>
    <mergeCell ref="B477:B496"/>
    <mergeCell ref="B497:B502"/>
    <mergeCell ref="B503:B512"/>
    <mergeCell ref="B513:B516"/>
    <mergeCell ref="B517:B526"/>
    <mergeCell ref="B527:B535"/>
    <mergeCell ref="B536:B549"/>
    <mergeCell ref="B550:B559"/>
    <mergeCell ref="B560:B568"/>
    <mergeCell ref="B569:B576"/>
    <mergeCell ref="B577:B585"/>
    <mergeCell ref="B586:B589"/>
    <mergeCell ref="B590:B597"/>
    <mergeCell ref="B598:B603"/>
    <mergeCell ref="B604:B608"/>
    <mergeCell ref="B609:B615"/>
    <mergeCell ref="B616:B633"/>
    <mergeCell ref="B634:B643"/>
    <mergeCell ref="B644:B654"/>
    <mergeCell ref="B655:B667"/>
  </mergeCells>
  <printOptions horizontalCentered="1"/>
  <pageMargins left="0.959027777777778" right="0.959027777777778" top="0.71875" bottom="0.718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2025-06-20T08:07:28Z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2052-12.1.0.21541</vt:lpwstr>
  </property>
</Properties>
</file>