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_FilterDatabase" localSheetId="8" hidden="1">'部门项目支出绩效目标表05-2'!$A$5:$J$5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<sst xmlns="http://schemas.openxmlformats.org/spreadsheetml/2006/main" count="1238" uniqueCount="443">
  <si>
    <t>预算01-1表</t>
  </si>
  <si>
    <t>单位名称：昆明市第十五幼儿园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</si>
  <si>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</si>
  <si>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</si>
  <si>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</si>
  <si>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</si>
  <si>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</si>
  <si>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</si>
  <si>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</si>
  <si>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</si>
  <si>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</si>
  <si>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</si>
  <si>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</si>
  <si>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</si>
  <si>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</si>
  <si>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</si>
  <si>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</si>
  <si>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</si>
  <si>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</si>
  <si>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</si>
  <si>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</si>
  <si>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</si>
  <si>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</si>
  <si>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</si>
  <si>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</si>
  <si>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</si>
  <si>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</si>
  <si>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</si>
  <si>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</si>
  <si>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</si>
  <si>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</si>
  <si>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</si>
  <si>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</si>
  <si>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</si>
  <si>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</si>
  <si>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</si>
  <si>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</si>
  <si>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</si>
  <si>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</si>
  <si>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</si>
  <si>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</si>
  <si>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</si>
  <si>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</si>
  <si>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</si>
  <si>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</si>
  <si>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</si>
  <si>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</si>
  <si>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</si>
  <si>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</si>
  <si>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</si>
  <si>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</si>
  <si>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</si>
  <si>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</si>
  <si>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</si>
  <si>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</si>
  <si>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</si>
  <si>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</si>
  <si>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</si>
  <si>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</si>
  <si>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</si>
  <si>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</si>
  <si>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</si>
  <si>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</si>
  <si>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</si>
  <si>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</si>
  <si>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</si>
  <si>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</si>
  <si>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</si>
  <si>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</si>
  <si>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</si>
  <si>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</si>
  <si>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昆明市第十五幼儿园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</si>
  <si>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</si>
  <si>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</si>
  <si>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</si>
  <si>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</si>
  <si>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</si>
  <si>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</si>
  <si>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</si>
  <si>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</si>
  <si>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</si>
  <si>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</si>
  <si>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</si>
  <si>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</si>
  <si>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</si>
  <si>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</si>
  <si>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</si>
  <si>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</si>
  <si>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</si>
  <si>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</si>
  <si>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</si>
  <si>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</si>
  <si>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</si>
  <si>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</si>
  <si>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</si>
  <si>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</si>
  <si>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</si>
  <si>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</si>
  <si>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</si>
  <si>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</si>
  <si>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</si>
  <si>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</si>
  <si>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</si>
  <si>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</si>
  <si>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</si>
  <si>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</si>
  <si>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</si>
  <si>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</si>
  <si>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</si>
  <si>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</si>
  <si>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</si>
  <si>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</si>
  <si>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</si>
  <si>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</si>
  <si>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</si>
  <si>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</si>
  <si>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</si>
  <si>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</si>
  <si>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</si>
  <si>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</si>
  <si>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</si>
  <si>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</si>
  <si>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</si>
  <si>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</si>
  <si>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</si>
  <si>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</si>
  <si>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</si>
  <si>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</si>
  <si>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</si>
  <si>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</si>
  <si>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</si>
  <si>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</si>
  <si>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</si>
  <si>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</si>
  <si>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</si>
  <si>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</si>
  <si>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</si>
  <si>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</si>
  <si>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</si>
  <si>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</si>
  <si>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</si>
  <si>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</si>
  <si>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</si>
  <si>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</si>
  <si>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</si>
  <si>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</si>
  <si>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</si>
  <si>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</si>
  <si>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</si>
  <si>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</si>
  <si>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</si>
  <si>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</si>
  <si>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</si>
  <si>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</si>
  <si>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</si>
  <si>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</si>
  <si>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</si>
  <si>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</si>
  <si>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</si>
  <si>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</si>
  <si>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</si>
  <si>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</si>
  <si>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</si>
  <si>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</si>
  <si>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</si>
  <si>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</si>
  <si>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</si>
  <si>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</si>
  <si>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</si>
  <si>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</si>
  <si>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</si>
  <si>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</si>
  <si>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</si>
  <si>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</si>
  <si>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</si>
  <si>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</si>
  <si>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</si>
  <si>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</si>
  <si>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备注：因响应财政厉行节约政策，我单位无三公”经费相关内容，该表以空表进行公开。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</si>
  <si>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</si>
  <si>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</si>
  <si>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</si>
  <si>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</si>
  <si>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</si>
  <si>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</si>
  <si>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</si>
  <si>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</si>
  <si>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</si>
  <si>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</si>
  <si>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</si>
  <si>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</si>
  <si>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</si>
  <si>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</si>
  <si>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</si>
  <si>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</si>
  <si>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</si>
  <si>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</si>
  <si>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</si>
  <si>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</si>
  <si>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</si>
  <si>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530112231100001422160</t>
  </si>
  <si>
    <t>离退休人员福利费</t>
  </si>
  <si>
    <t>30229</t>
  </si>
  <si>
    <t>福利费</t>
  </si>
  <si>
    <t>530112210000000002111</t>
  </si>
  <si>
    <t>工会经费</t>
  </si>
  <si>
    <t>30228</t>
  </si>
  <si>
    <t>530112210000000002107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</si>
  <si>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</si>
  <si>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</si>
  <si>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</si>
  <si>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</si>
  <si>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</si>
  <si>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</si>
  <si>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</si>
  <si>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</si>
  <si>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</si>
  <si>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530112210000000002113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</si>
  <si>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</si>
  <si>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</si>
  <si>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</si>
  <si>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</si>
  <si>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</si>
  <si>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</si>
  <si>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</si>
  <si>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</si>
  <si>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</si>
  <si>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</si>
  <si>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</si>
  <si>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</si>
  <si>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</si>
  <si>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30227</t>
  </si>
  <si>
    <t>委托业务费</t>
  </si>
  <si>
    <t>530112231100001421227</t>
  </si>
  <si>
    <t>事业人员绩效奖励</t>
  </si>
  <si>
    <t>30103</t>
  </si>
  <si>
    <t>奖金</t>
  </si>
  <si>
    <t>30107</t>
  </si>
  <si>
    <t>绩效工资</t>
  </si>
  <si>
    <t>530112210000000002106</t>
  </si>
  <si>
    <t>事业人员工资支出</t>
  </si>
  <si>
    <t>30101</t>
  </si>
  <si>
    <t>基本工资</t>
  </si>
  <si>
    <t>30102</t>
  </si>
  <si>
    <t>津贴补贴</t>
  </si>
  <si>
    <t>530112251100003695924</t>
  </si>
  <si>
    <t>残疾人保障金</t>
  </si>
  <si>
    <t>30299</t>
  </si>
  <si>
    <t>其他商品和服务支出</t>
  </si>
  <si>
    <t>530112231100001225217</t>
  </si>
  <si>
    <t>离退休人员支出</t>
  </si>
  <si>
    <t>30305</t>
  </si>
  <si>
    <t>生活补助</t>
  </si>
  <si>
    <t>530112210000000002112</t>
  </si>
  <si>
    <t>其他公用经费支出</t>
  </si>
  <si>
    <t>530112210000000002108</t>
  </si>
  <si>
    <t>30113</t>
  </si>
  <si>
    <t>530112241100002250394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</si>
  <si>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</si>
  <si>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</si>
  <si>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</si>
  <si>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</si>
  <si>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</si>
  <si>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</si>
  <si>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</si>
  <si>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</si>
  <si>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</si>
  <si>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</si>
  <si>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</si>
  <si>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530112200000000000733</t>
  </si>
  <si>
    <t>幼儿园运转补助经费</t>
  </si>
  <si>
    <t>30209</t>
  </si>
  <si>
    <t>物业管理费</t>
  </si>
  <si>
    <t>30202</t>
  </si>
  <si>
    <t>印刷费</t>
  </si>
  <si>
    <t>专项业务类</t>
  </si>
  <si>
    <t>530112231100001317669</t>
  </si>
  <si>
    <t>西山区校园人防建设项目补助经费</t>
  </si>
  <si>
    <t>530112241100002472406</t>
  </si>
  <si>
    <t>名师工作室经费</t>
  </si>
  <si>
    <t>530112251100003809700</t>
  </si>
  <si>
    <t>昆明市第十五幼儿园食堂伙食费收入经费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</si>
  <si>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</si>
  <si>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</si>
  <si>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</si>
  <si>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</si>
  <si>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</si>
  <si>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</si>
  <si>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</si>
  <si>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</si>
  <si>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</si>
  <si>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</si>
  <si>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聚焦学员课程实践及反思，实施教师成长计划，发挥辐射引领作用，建立一个资源共享、同伴互助的学习共同体学习型组织，助力园所整体课程文化建设。</t>
  </si>
  <si>
    <t>产出指标</t>
  </si>
  <si>
    <t>数量指标</t>
  </si>
  <si>
    <t>参与对象数</t>
  </si>
  <si>
    <t>=</t>
  </si>
  <si>
    <t>23</t>
  </si>
  <si>
    <t>人</t>
  </si>
  <si>
    <t>定量指标</t>
  </si>
  <si>
    <t>反映参与对象数量情况</t>
  </si>
  <si>
    <t>质量指标</t>
  </si>
  <si>
    <t>参与对象准确率</t>
  </si>
  <si>
    <t>100</t>
  </si>
  <si>
    <t>%</t>
  </si>
  <si>
    <t>反映参与对象参与活动准确率</t>
  </si>
  <si>
    <t>时效指标</t>
  </si>
  <si>
    <t>活动开展及时率</t>
  </si>
  <si>
    <t>反映活动开展及时率</t>
  </si>
  <si>
    <t>成本指标</t>
  </si>
  <si>
    <t>经济成本指标</t>
  </si>
  <si>
    <t>&lt;=</t>
  </si>
  <si>
    <t>成本控制率=实际执行数/预算数*100%。</t>
  </si>
  <si>
    <t>效益指标</t>
  </si>
  <si>
    <t>社会效益</t>
  </si>
  <si>
    <t>活动开展知晓率</t>
  </si>
  <si>
    <t>&gt;=</t>
  </si>
  <si>
    <t>95</t>
  </si>
  <si>
    <t>反映活动开展参与者知晓率</t>
  </si>
  <si>
    <t>满意度指标</t>
  </si>
  <si>
    <t>服务对象满意度</t>
  </si>
  <si>
    <t>参与人员满意度</t>
  </si>
  <si>
    <t>反映参与人员对活动的满意度</t>
  </si>
  <si>
    <t>强化人防建设，建立业务素质过硬的保安队伍，消除校园安全隐患，构建和谐校园，为学生提供一个优质安全的校园环境，确保学生健康成长。</t>
  </si>
  <si>
    <t>安保人员数</t>
  </si>
  <si>
    <t>人(人次、家)</t>
  </si>
  <si>
    <t>反映发放安保人员工资的人数。</t>
  </si>
  <si>
    <t>安保人员发放准确率</t>
  </si>
  <si>
    <t>反映获安保人员认定的准确性情况。
安保对象准确率=抽检符合标准的安保人员数/抽检实际安保对象数*100%</t>
  </si>
  <si>
    <t>发放及时率</t>
  </si>
  <si>
    <t>反映发放单位及时发放补助资金的情况。
发放及时率=在时限内发放资金/应发放资金*100%</t>
  </si>
  <si>
    <t>经济效益</t>
  </si>
  <si>
    <t>公办补助标准</t>
  </si>
  <si>
    <t>4050</t>
  </si>
  <si>
    <t>元/人*月</t>
  </si>
  <si>
    <t>反映补助标准。</t>
  </si>
  <si>
    <t>政策知晓率</t>
  </si>
  <si>
    <t>反映补助政策的宣传效果情况。
政策知晓率=调查中补助政策知晓人数/调查总人数*100%</t>
  </si>
  <si>
    <t>生态效益</t>
  </si>
  <si>
    <t>提供一个优质安全的校园环境</t>
  </si>
  <si>
    <t>反映单位环境情况</t>
  </si>
  <si>
    <t>可持续影响</t>
  </si>
  <si>
    <t>提高幼儿园安全管理，构建和谐校园</t>
  </si>
  <si>
    <t>素质过硬的保安队伍建设</t>
  </si>
  <si>
    <t>家长满意</t>
  </si>
  <si>
    <t>反映获补助受益对象家长的满意程度。</t>
  </si>
  <si>
    <t>教职工满意</t>
  </si>
  <si>
    <t>反映获补助受益对象教职工的满意程度。</t>
  </si>
  <si>
    <t>切实执行幼儿园2025年年度工作计划，完成本年度幼儿教育保育工作，加强社区校园文化建设，加强年轻教师培训力度，增进家园联系，保障和促进幼儿身心健康发展。</t>
  </si>
  <si>
    <t>幼儿家长对政策的知晓度</t>
  </si>
  <si>
    <t>收费公告、收费文件事宜宣传</t>
  </si>
  <si>
    <t>全体教职工对政策的知晓度</t>
  </si>
  <si>
    <t>绩效目标考核结果</t>
  </si>
  <si>
    <t>保障教育教学正常运转资金到位率</t>
  </si>
  <si>
    <t>保障幼儿园正常运转</t>
  </si>
  <si>
    <t>全体幼儿</t>
  </si>
  <si>
    <t>幼儿认知水平测查</t>
  </si>
  <si>
    <t>家长满意度</t>
  </si>
  <si>
    <t>全体家长</t>
  </si>
  <si>
    <t>保障32个班教育教学正常运转</t>
  </si>
  <si>
    <t>1038</t>
  </si>
  <si>
    <t>上级部门年度招生计划</t>
  </si>
  <si>
    <t>聘任制教师</t>
  </si>
  <si>
    <t>73</t>
  </si>
  <si>
    <t>外聘教师经费使用</t>
  </si>
  <si>
    <t>教师培训</t>
  </si>
  <si>
    <t>28</t>
  </si>
  <si>
    <t>人次</t>
  </si>
  <si>
    <t>年度教师培训计划</t>
  </si>
  <si>
    <t>聘任制教师经费执行率</t>
  </si>
  <si>
    <t>外聘教师招聘计划</t>
  </si>
  <si>
    <t>教师培训达标率率</t>
  </si>
  <si>
    <t>教师培训计划</t>
  </si>
  <si>
    <t>按照预算执行进度完成保障教育教学运转</t>
  </si>
  <si>
    <t>2025年12月31日</t>
  </si>
  <si>
    <t>年</t>
  </si>
  <si>
    <t>预算数据</t>
  </si>
  <si>
    <t>完成自主招聘教师工资等发放</t>
  </si>
  <si>
    <t>完成聘任教师工资发放</t>
  </si>
  <si>
    <t>按年度教师培训计划完成培训任务</t>
  </si>
  <si>
    <t>教师培训计划任务</t>
  </si>
  <si>
    <t>成本控制率=实际成本/预算成本*100%。</t>
  </si>
  <si>
    <t>幼儿园教育教学</t>
  </si>
  <si>
    <t>幼儿园工作目标、计划</t>
  </si>
  <si>
    <t>学生满意度</t>
  </si>
  <si>
    <t>预算06表</t>
  </si>
  <si>
    <t>政府性基金预算支出预算表</t>
  </si>
  <si>
    <t>单位名称：昆明市发展和改革委员会</t>
  </si>
  <si>
    <t>政府性基金预算支出</t>
  </si>
  <si>
    <t>备注：因我单位不涉及政府性基金预算，我单位无政府性基金预算支出相关内容，该表以空表进行公开。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</si>
  <si>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</si>
  <si>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</si>
  <si>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</si>
  <si>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</si>
  <si>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</si>
  <si>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</si>
  <si>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</si>
  <si>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</si>
  <si>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</si>
  <si>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</si>
  <si>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</si>
  <si>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餐饮服务</t>
  </si>
  <si>
    <t>昆明市西山区教育系统2025年餐饮服务统一采购项目</t>
  </si>
  <si>
    <t>项</t>
  </si>
  <si>
    <t>复印纸</t>
  </si>
  <si>
    <t>箱</t>
  </si>
  <si>
    <t>物业管理服务</t>
  </si>
  <si>
    <t>昆明市西山区教育系统2025年后勤物业服务统一采购项目</t>
  </si>
  <si>
    <t>保安服务</t>
  </si>
  <si>
    <t>西山区教育系统人防建设项目安保项目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</si>
  <si>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</si>
  <si>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</si>
  <si>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</si>
  <si>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</si>
  <si>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</si>
  <si>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</si>
  <si>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</si>
  <si>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</si>
  <si>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备注：因我单位不涉及政府购买服务，我单位无政府购买服务预算相关内容，该表以空表进行公开。</t>
  </si>
  <si>
    <t>预算09-1表</t>
  </si>
  <si>
    <t>单位名称（项目）</t>
  </si>
  <si>
    <t>地区</t>
  </si>
  <si>
    <t>备注：因我单位不涉及对下转移支付，我单位无对下转移支付相关内容，该表以空表进行公开。</t>
  </si>
  <si>
    <t>预算09-2表</t>
  </si>
  <si>
    <t>备注：因我单位不涉及对下转移支付，我单位无对下转移支付绩效目标相关内容，该表以空表进行公开。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</si>
  <si>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</si>
  <si>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</si>
  <si>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</si>
  <si>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</si>
  <si>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</si>
  <si>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</si>
  <si>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</si>
  <si>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</si>
  <si>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备注：因我单位2025年预算时不计划购置资产，我单位无新增资产配置相关内容，该表以空表进行公开。</t>
  </si>
  <si>
    <t>预算11表</t>
  </si>
  <si>
    <t>上级补助</t>
  </si>
  <si>
    <t>备注：因我单位不涉及上级转移支付补助项目，我单位无上级转移支付补助项目相关内容，该表以空表进行公开。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</si>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</sst>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36" fillId="0" borderId="0">
      <alignment vertical="top"/>
      <protection locked="0"/>
    </xf>
  </cellStyleXfs>
  <cellXfs count="233">
    <xf numFmtId="0" fontId="0" fillId="0" borderId="0" xfId="0" applyFont="1" applyBorder="1"/>
    <xf numFmtId="0" fontId="0" fillId="0" borderId="0" xfId="0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Fill="1" applyAlignment="1">
      <alignment horizontal="left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0" xfId="57" applyFont="1" applyFill="1" applyBorder="1" applyAlignment="1" applyProtection="1"/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0" fillId="0" borderId="0" xfId="0" applyNumberFormat="1" applyFont="1" applyBorder="1"/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/>
    </xf>
    <xf numFmtId="43" fontId="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8" fontId="12" fillId="0" borderId="7" xfId="54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3" fontId="15" fillId="0" borderId="7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7" activePane="bottomLeft" state="frozen"/>
      <selection/>
      <selection pane="bottomLeft" activeCell="C44" sqref="C44"/>
    </sheetView>
  </sheetViews>
  <sheetFormatPr defaultColWidth="8.57407407407407" defaultRowHeight="12.75" customHeight="1" outlineLevelCol="3"/>
  <cols>
    <col min="1" max="4" width="41" style="2" customWidth="1"/>
    <col min="5" max="16384" width="8.57407407407407" style="2"/>
  </cols>
  <sheetData>
    <row r="1" customHeight="1" spans="1:4">
      <c r="A1" s="3"/>
      <c r="B1" s="3"/>
      <c r="C1" s="3"/>
      <c r="D1" s="3"/>
    </row>
    <row r="2" ht="15" customHeight="1" spans="1:4">
      <c r="A2" s="48"/>
      <c r="B2" s="48"/>
      <c r="C2" s="48"/>
      <c r="D2" s="63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">
        <v>1</v>
      </c>
      <c r="B4" s="199"/>
      <c r="D4" s="159" t="s">
        <v>2</v>
      </c>
    </row>
    <row r="5" ht="23.25" customHeight="1" spans="1:4">
      <c r="A5" s="200" t="s">
        <v>3</v>
      </c>
      <c r="B5" s="201"/>
      <c r="C5" s="200" t="s">
        <v>4</v>
      </c>
      <c r="D5" s="201"/>
    </row>
    <row r="6" ht="24" customHeight="1" spans="1:4">
      <c r="A6" s="200" t="s">
        <v>5</v>
      </c>
      <c r="B6" s="200" t="s">
        <v>6</v>
      </c>
      <c r="C6" s="200" t="s">
        <v>7</v>
      </c>
      <c r="D6" s="200" t="s">
        <v>6</v>
      </c>
    </row>
    <row r="7" ht="17.25" customHeight="1" spans="1:4">
      <c r="A7" s="202" t="s">
        <v>8</v>
      </c>
      <c r="B7" s="26">
        <v>16501273.06</v>
      </c>
      <c r="C7" s="202" t="s">
        <v>9</v>
      </c>
      <c r="D7" s="26"/>
    </row>
    <row r="8" ht="17.25" customHeight="1" spans="1:4">
      <c r="A8" s="202" t="s">
        <v>10</v>
      </c>
      <c r="B8" s="26"/>
      <c r="C8" s="202" t="s">
        <v>11</v>
      </c>
      <c r="D8" s="26"/>
    </row>
    <row r="9" ht="17.25" customHeight="1" spans="1:4">
      <c r="A9" s="202" t="s">
        <v>12</v>
      </c>
      <c r="B9" s="26"/>
      <c r="C9" s="231" t="s">
        <v>13</v>
      </c>
      <c r="D9" s="26"/>
    </row>
    <row r="10" ht="17.25" customHeight="1" spans="1:4">
      <c r="A10" s="202" t="s">
        <v>14</v>
      </c>
      <c r="B10" s="26"/>
      <c r="C10" s="231" t="s">
        <v>15</v>
      </c>
      <c r="D10" s="26"/>
    </row>
    <row r="11" ht="17.25" customHeight="1" spans="1:4">
      <c r="A11" s="202" t="s">
        <v>16</v>
      </c>
      <c r="B11" s="26">
        <v>4608900</v>
      </c>
      <c r="C11" s="231" t="s">
        <v>17</v>
      </c>
      <c r="D11" s="26">
        <v>18821577.42</v>
      </c>
    </row>
    <row r="12" ht="17.25" customHeight="1" spans="1:4">
      <c r="A12" s="202" t="s">
        <v>18</v>
      </c>
      <c r="B12" s="26"/>
      <c r="C12" s="231" t="s">
        <v>19</v>
      </c>
      <c r="D12" s="26"/>
    </row>
    <row r="13" ht="17.25" customHeight="1" spans="1:4">
      <c r="A13" s="202" t="s">
        <v>20</v>
      </c>
      <c r="B13" s="26"/>
      <c r="C13" s="25" t="s">
        <v>21</v>
      </c>
      <c r="D13" s="26"/>
    </row>
    <row r="14" ht="17.25" customHeight="1" spans="1:4">
      <c r="A14" s="202" t="s">
        <v>22</v>
      </c>
      <c r="B14" s="26"/>
      <c r="C14" s="25" t="s">
        <v>23</v>
      </c>
      <c r="D14" s="26">
        <v>1262004</v>
      </c>
    </row>
    <row r="15" ht="17.25" customHeight="1" spans="1:4">
      <c r="A15" s="202" t="s">
        <v>24</v>
      </c>
      <c r="B15" s="26"/>
      <c r="C15" s="25" t="s">
        <v>25</v>
      </c>
      <c r="D15" s="26">
        <v>573903.64</v>
      </c>
    </row>
    <row r="16" ht="17.25" customHeight="1" spans="1:4">
      <c r="A16" s="202" t="s">
        <v>26</v>
      </c>
      <c r="B16" s="26">
        <v>4608900</v>
      </c>
      <c r="C16" s="25" t="s">
        <v>27</v>
      </c>
      <c r="D16" s="26"/>
    </row>
    <row r="17" ht="17.25" customHeight="1" spans="1:4">
      <c r="A17" s="203"/>
      <c r="B17" s="26"/>
      <c r="C17" s="25" t="s">
        <v>28</v>
      </c>
      <c r="D17" s="26"/>
    </row>
    <row r="18" ht="17.25" customHeight="1" spans="1:4">
      <c r="A18" s="204"/>
      <c r="B18" s="26"/>
      <c r="C18" s="25" t="s">
        <v>29</v>
      </c>
      <c r="D18" s="26"/>
    </row>
    <row r="19" ht="17.25" customHeight="1" spans="1:4">
      <c r="A19" s="204"/>
      <c r="B19" s="26"/>
      <c r="C19" s="25" t="s">
        <v>30</v>
      </c>
      <c r="D19" s="26"/>
    </row>
    <row r="20" ht="17.25" customHeight="1" spans="1:4">
      <c r="A20" s="204"/>
      <c r="B20" s="26"/>
      <c r="C20" s="25" t="s">
        <v>31</v>
      </c>
      <c r="D20" s="26"/>
    </row>
    <row r="21" ht="17.25" customHeight="1" spans="1:4">
      <c r="A21" s="204"/>
      <c r="B21" s="26"/>
      <c r="C21" s="25" t="s">
        <v>32</v>
      </c>
      <c r="D21" s="26"/>
    </row>
    <row r="22" ht="17.25" customHeight="1" spans="1:4">
      <c r="A22" s="204"/>
      <c r="B22" s="26"/>
      <c r="C22" s="25" t="s">
        <v>33</v>
      </c>
      <c r="D22" s="26"/>
    </row>
    <row r="23" ht="17.25" customHeight="1" spans="1:4">
      <c r="A23" s="204"/>
      <c r="B23" s="26"/>
      <c r="C23" s="25" t="s">
        <v>34</v>
      </c>
      <c r="D23" s="26"/>
    </row>
    <row r="24" ht="17.25" customHeight="1" spans="1:4">
      <c r="A24" s="204"/>
      <c r="B24" s="26"/>
      <c r="C24" s="25" t="s">
        <v>35</v>
      </c>
      <c r="D24" s="26"/>
    </row>
    <row r="25" ht="17.25" customHeight="1" spans="1:4">
      <c r="A25" s="204"/>
      <c r="B25" s="26"/>
      <c r="C25" s="25" t="s">
        <v>36</v>
      </c>
      <c r="D25" s="26">
        <v>452688</v>
      </c>
    </row>
    <row r="26" ht="17.25" customHeight="1" spans="1:4">
      <c r="A26" s="204"/>
      <c r="B26" s="26"/>
      <c r="C26" s="25" t="s">
        <v>37</v>
      </c>
      <c r="D26" s="26"/>
    </row>
    <row r="27" ht="17.25" customHeight="1" spans="1:4">
      <c r="A27" s="204"/>
      <c r="B27" s="26"/>
      <c r="C27" s="203" t="s">
        <v>38</v>
      </c>
      <c r="D27" s="26"/>
    </row>
    <row r="28" ht="17.25" customHeight="1" spans="1:4">
      <c r="A28" s="204"/>
      <c r="B28" s="26"/>
      <c r="C28" s="25" t="s">
        <v>39</v>
      </c>
      <c r="D28" s="26"/>
    </row>
    <row r="29" ht="16.5" customHeight="1" spans="1:4">
      <c r="A29" s="204"/>
      <c r="B29" s="26"/>
      <c r="C29" s="25" t="s">
        <v>40</v>
      </c>
      <c r="D29" s="26"/>
    </row>
    <row r="30" ht="16.5" customHeight="1" spans="1:4">
      <c r="A30" s="204"/>
      <c r="B30" s="26"/>
      <c r="C30" s="203" t="s">
        <v>41</v>
      </c>
      <c r="D30" s="26"/>
    </row>
    <row r="31" ht="17.25" customHeight="1" spans="1:4">
      <c r="A31" s="204"/>
      <c r="B31" s="26"/>
      <c r="C31" s="203" t="s">
        <v>42</v>
      </c>
      <c r="D31" s="26"/>
    </row>
    <row r="32" ht="17.25" customHeight="1" spans="1:4">
      <c r="A32" s="204"/>
      <c r="B32" s="26"/>
      <c r="C32" s="25" t="s">
        <v>43</v>
      </c>
      <c r="D32" s="26"/>
    </row>
    <row r="33" ht="16.5" customHeight="1" spans="1:4">
      <c r="A33" s="204" t="s">
        <v>44</v>
      </c>
      <c r="B33" s="232">
        <v>21110173.06</v>
      </c>
      <c r="C33" s="204" t="s">
        <v>45</v>
      </c>
      <c r="D33" s="232">
        <v>21110173.06</v>
      </c>
    </row>
    <row r="34" ht="16.5" customHeight="1" spans="1:4">
      <c r="A34" s="203" t="s">
        <v>46</v>
      </c>
      <c r="B34" s="26"/>
      <c r="C34" s="203" t="s">
        <v>47</v>
      </c>
      <c r="D34" s="26"/>
    </row>
    <row r="35" ht="16.5" customHeight="1" spans="1:4">
      <c r="A35" s="25" t="s">
        <v>48</v>
      </c>
      <c r="B35" s="26"/>
      <c r="C35" s="25" t="s">
        <v>48</v>
      </c>
      <c r="D35" s="26"/>
    </row>
    <row r="36" ht="16.5" customHeight="1" spans="1:4">
      <c r="A36" s="25" t="s">
        <v>49</v>
      </c>
      <c r="B36" s="26"/>
      <c r="C36" s="25" t="s">
        <v>50</v>
      </c>
      <c r="D36" s="26"/>
    </row>
    <row r="37" ht="16.5" customHeight="1" spans="1:4">
      <c r="A37" s="205" t="s">
        <v>51</v>
      </c>
      <c r="B37" s="232">
        <v>21110173.06</v>
      </c>
      <c r="C37" s="205" t="s">
        <v>52</v>
      </c>
      <c r="D37" s="232">
        <v>21110173.06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18" sqref="E18"/>
    </sheetView>
  </sheetViews>
  <sheetFormatPr defaultColWidth="8.57407407407407" defaultRowHeight="12.75" customHeight="1"/>
  <cols>
    <col min="1" max="1" width="15.8888888888889" style="2" customWidth="1"/>
    <col min="2" max="2" width="35" style="2" customWidth="1"/>
    <col min="3" max="19" width="22" style="2" customWidth="1"/>
    <col min="20" max="16384" width="8.57407407407407" style="2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7.25" customHeight="1" spans="1:1">
      <c r="A2" s="63" t="s">
        <v>53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">
        <v>1</v>
      </c>
      <c r="S4" s="48" t="s">
        <v>2</v>
      </c>
    </row>
    <row r="5" ht="21.75" customHeight="1" spans="1:19">
      <c r="A5" s="218" t="s">
        <v>54</v>
      </c>
      <c r="B5" s="219" t="s">
        <v>55</v>
      </c>
      <c r="C5" s="219" t="s">
        <v>56</v>
      </c>
      <c r="D5" s="220" t="s">
        <v>57</v>
      </c>
      <c r="E5" s="220"/>
      <c r="F5" s="220"/>
      <c r="G5" s="220"/>
      <c r="H5" s="220"/>
      <c r="I5" s="148"/>
      <c r="J5" s="220"/>
      <c r="K5" s="220"/>
      <c r="L5" s="220"/>
      <c r="M5" s="220"/>
      <c r="N5" s="226"/>
      <c r="O5" s="220" t="s">
        <v>46</v>
      </c>
      <c r="P5" s="220"/>
      <c r="Q5" s="220"/>
      <c r="R5" s="220"/>
      <c r="S5" s="226"/>
    </row>
    <row r="6" ht="27" customHeight="1" spans="1:19">
      <c r="A6" s="221"/>
      <c r="B6" s="222"/>
      <c r="C6" s="222"/>
      <c r="D6" s="222" t="s">
        <v>58</v>
      </c>
      <c r="E6" s="222" t="s">
        <v>59</v>
      </c>
      <c r="F6" s="222" t="s">
        <v>60</v>
      </c>
      <c r="G6" s="222" t="s">
        <v>61</v>
      </c>
      <c r="H6" s="222" t="s">
        <v>62</v>
      </c>
      <c r="I6" s="227" t="s">
        <v>63</v>
      </c>
      <c r="J6" s="228"/>
      <c r="K6" s="228"/>
      <c r="L6" s="228"/>
      <c r="M6" s="228"/>
      <c r="N6" s="229"/>
      <c r="O6" s="222" t="s">
        <v>58</v>
      </c>
      <c r="P6" s="222" t="s">
        <v>59</v>
      </c>
      <c r="Q6" s="222" t="s">
        <v>60</v>
      </c>
      <c r="R6" s="222" t="s">
        <v>61</v>
      </c>
      <c r="S6" s="222" t="s">
        <v>64</v>
      </c>
    </row>
    <row r="7" ht="30" customHeight="1" spans="1:19">
      <c r="A7" s="223"/>
      <c r="B7" s="224"/>
      <c r="C7" s="225"/>
      <c r="D7" s="225"/>
      <c r="E7" s="225"/>
      <c r="F7" s="225"/>
      <c r="G7" s="225"/>
      <c r="H7" s="225"/>
      <c r="I7" s="69" t="s">
        <v>58</v>
      </c>
      <c r="J7" s="229" t="s">
        <v>65</v>
      </c>
      <c r="K7" s="229" t="s">
        <v>66</v>
      </c>
      <c r="L7" s="229" t="s">
        <v>67</v>
      </c>
      <c r="M7" s="229" t="s">
        <v>68</v>
      </c>
      <c r="N7" s="229" t="s">
        <v>69</v>
      </c>
      <c r="O7" s="230"/>
      <c r="P7" s="230"/>
      <c r="Q7" s="230"/>
      <c r="R7" s="230"/>
      <c r="S7" s="225"/>
    </row>
    <row r="8" ht="15" customHeight="1" spans="1:19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6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s="1" customFormat="1" ht="18" customHeight="1" spans="1:19">
      <c r="A9" s="25" t="s">
        <v>70</v>
      </c>
      <c r="B9" s="25" t="s">
        <v>71</v>
      </c>
      <c r="C9" s="58">
        <v>21110173.06</v>
      </c>
      <c r="D9" s="58">
        <v>16501273.06</v>
      </c>
      <c r="E9" s="58">
        <v>16501273.06</v>
      </c>
      <c r="F9" s="58"/>
      <c r="G9" s="58"/>
      <c r="H9" s="58"/>
      <c r="I9" s="58">
        <v>4608900</v>
      </c>
      <c r="J9" s="58"/>
      <c r="K9" s="58"/>
      <c r="L9" s="58"/>
      <c r="M9" s="58"/>
      <c r="N9" s="58">
        <v>4608900</v>
      </c>
      <c r="O9" s="58"/>
      <c r="P9" s="58"/>
      <c r="Q9" s="58"/>
      <c r="R9" s="58"/>
      <c r="S9" s="58"/>
    </row>
    <row r="10" ht="18" customHeight="1" spans="1:19">
      <c r="A10" s="49" t="s">
        <v>56</v>
      </c>
      <c r="B10" s="190"/>
      <c r="C10" s="58">
        <v>21110173.06</v>
      </c>
      <c r="D10" s="58">
        <v>16501273.06</v>
      </c>
      <c r="E10" s="58">
        <v>16501273.06</v>
      </c>
      <c r="F10" s="58"/>
      <c r="G10" s="58"/>
      <c r="H10" s="58"/>
      <c r="I10" s="58">
        <v>4608900</v>
      </c>
      <c r="J10" s="58"/>
      <c r="K10" s="58"/>
      <c r="L10" s="58"/>
      <c r="M10" s="58"/>
      <c r="N10" s="58">
        <v>4608900</v>
      </c>
      <c r="O10" s="58"/>
      <c r="P10" s="58"/>
      <c r="Q10" s="58"/>
      <c r="R10" s="58"/>
      <c r="S10" s="5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E25" sqref="E25:F25"/>
    </sheetView>
  </sheetViews>
  <sheetFormatPr defaultColWidth="8.57407407407407" defaultRowHeight="12.75" customHeight="1"/>
  <cols>
    <col min="1" max="1" width="14.2777777777778" style="2" customWidth="1"/>
    <col min="2" max="2" width="37.5740740740741" style="2" customWidth="1"/>
    <col min="3" max="8" width="24.5740740740741" style="2" customWidth="1"/>
    <col min="9" max="9" width="26.712962962963" style="2" customWidth="1"/>
    <col min="10" max="11" width="24.4259259259259" style="2" customWidth="1"/>
    <col min="12" max="15" width="24.5740740740741" style="2" customWidth="1"/>
    <col min="16" max="16384" width="8.57407407407407" style="2"/>
  </cols>
  <sheetData>
    <row r="1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7.25" customHeight="1" spans="1:1">
      <c r="A2" s="48" t="s">
        <v>72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">
        <v>1</v>
      </c>
      <c r="O4" s="48" t="s">
        <v>2</v>
      </c>
    </row>
    <row r="5" ht="27" customHeight="1" spans="1:15">
      <c r="A5" s="207" t="s">
        <v>73</v>
      </c>
      <c r="B5" s="207" t="s">
        <v>74</v>
      </c>
      <c r="C5" s="207" t="s">
        <v>56</v>
      </c>
      <c r="D5" s="208" t="s">
        <v>59</v>
      </c>
      <c r="E5" s="209"/>
      <c r="F5" s="210"/>
      <c r="G5" s="211" t="s">
        <v>60</v>
      </c>
      <c r="H5" s="211" t="s">
        <v>61</v>
      </c>
      <c r="I5" s="211" t="s">
        <v>75</v>
      </c>
      <c r="J5" s="208" t="s">
        <v>63</v>
      </c>
      <c r="K5" s="209"/>
      <c r="L5" s="209"/>
      <c r="M5" s="209"/>
      <c r="N5" s="216"/>
      <c r="O5" s="217"/>
    </row>
    <row r="6" ht="42" customHeight="1" spans="1:15">
      <c r="A6" s="212"/>
      <c r="B6" s="212"/>
      <c r="C6" s="213"/>
      <c r="D6" s="214" t="s">
        <v>58</v>
      </c>
      <c r="E6" s="214" t="s">
        <v>76</v>
      </c>
      <c r="F6" s="214" t="s">
        <v>77</v>
      </c>
      <c r="G6" s="213"/>
      <c r="H6" s="213"/>
      <c r="I6" s="212"/>
      <c r="J6" s="214" t="s">
        <v>58</v>
      </c>
      <c r="K6" s="200" t="s">
        <v>78</v>
      </c>
      <c r="L6" s="200" t="s">
        <v>79</v>
      </c>
      <c r="M6" s="200" t="s">
        <v>80</v>
      </c>
      <c r="N6" s="200" t="s">
        <v>81</v>
      </c>
      <c r="O6" s="200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s="1" customFormat="1" ht="21" customHeight="1" spans="1:15">
      <c r="A8" s="32" t="s">
        <v>98</v>
      </c>
      <c r="B8" s="32" t="s">
        <v>99</v>
      </c>
      <c r="C8" s="125">
        <v>18821577.42</v>
      </c>
      <c r="D8" s="58">
        <v>14212677.42</v>
      </c>
      <c r="E8" s="58">
        <v>10485877.42</v>
      </c>
      <c r="F8" s="58">
        <v>3726800</v>
      </c>
      <c r="G8" s="58"/>
      <c r="H8" s="58"/>
      <c r="I8" s="58"/>
      <c r="J8" s="58">
        <v>4608900</v>
      </c>
      <c r="K8" s="58"/>
      <c r="L8" s="58"/>
      <c r="M8" s="58"/>
      <c r="N8" s="125"/>
      <c r="O8" s="125">
        <v>4608900</v>
      </c>
    </row>
    <row r="9" s="1" customFormat="1" ht="21" customHeight="1" spans="1:15">
      <c r="A9" s="195" t="s">
        <v>100</v>
      </c>
      <c r="B9" s="195" t="s">
        <v>101</v>
      </c>
      <c r="C9" s="125">
        <v>18479977.42</v>
      </c>
      <c r="D9" s="58">
        <v>13871077.42</v>
      </c>
      <c r="E9" s="58">
        <v>10485877.42</v>
      </c>
      <c r="F9" s="58">
        <v>3385200</v>
      </c>
      <c r="G9" s="58"/>
      <c r="H9" s="58"/>
      <c r="I9" s="58"/>
      <c r="J9" s="58">
        <v>4608900</v>
      </c>
      <c r="K9" s="58"/>
      <c r="L9" s="58"/>
      <c r="M9" s="58"/>
      <c r="N9" s="125"/>
      <c r="O9" s="125">
        <v>4608900</v>
      </c>
    </row>
    <row r="10" s="1" customFormat="1" ht="21" customHeight="1" spans="1:15">
      <c r="A10" s="196" t="s">
        <v>102</v>
      </c>
      <c r="B10" s="196" t="s">
        <v>103</v>
      </c>
      <c r="C10" s="125">
        <v>18479977.42</v>
      </c>
      <c r="D10" s="58">
        <v>13871077.42</v>
      </c>
      <c r="E10" s="58">
        <v>10485877.42</v>
      </c>
      <c r="F10" s="58">
        <v>3385200</v>
      </c>
      <c r="G10" s="58"/>
      <c r="H10" s="58"/>
      <c r="I10" s="58"/>
      <c r="J10" s="58">
        <v>4608900</v>
      </c>
      <c r="K10" s="58"/>
      <c r="L10" s="58"/>
      <c r="M10" s="58"/>
      <c r="N10" s="125"/>
      <c r="O10" s="125">
        <v>4608900</v>
      </c>
    </row>
    <row r="11" s="1" customFormat="1" ht="21" customHeight="1" spans="1:15">
      <c r="A11" s="195" t="s">
        <v>104</v>
      </c>
      <c r="B11" s="195" t="s">
        <v>105</v>
      </c>
      <c r="C11" s="125">
        <v>341600</v>
      </c>
      <c r="D11" s="58">
        <v>341600</v>
      </c>
      <c r="E11" s="58"/>
      <c r="F11" s="58">
        <v>341600</v>
      </c>
      <c r="G11" s="58"/>
      <c r="H11" s="58"/>
      <c r="I11" s="58"/>
      <c r="J11" s="58"/>
      <c r="K11" s="58"/>
      <c r="L11" s="58"/>
      <c r="M11" s="58"/>
      <c r="N11" s="125"/>
      <c r="O11" s="125"/>
    </row>
    <row r="12" s="1" customFormat="1" ht="21" customHeight="1" spans="1:15">
      <c r="A12" s="196" t="s">
        <v>106</v>
      </c>
      <c r="B12" s="196" t="s">
        <v>107</v>
      </c>
      <c r="C12" s="125">
        <v>341600</v>
      </c>
      <c r="D12" s="58">
        <v>341600</v>
      </c>
      <c r="E12" s="58"/>
      <c r="F12" s="58">
        <v>341600</v>
      </c>
      <c r="G12" s="58"/>
      <c r="H12" s="58"/>
      <c r="I12" s="58"/>
      <c r="J12" s="58"/>
      <c r="K12" s="58"/>
      <c r="L12" s="58"/>
      <c r="M12" s="58"/>
      <c r="N12" s="125"/>
      <c r="O12" s="125"/>
    </row>
    <row r="13" s="1" customFormat="1" ht="21" customHeight="1" spans="1:15">
      <c r="A13" s="32" t="s">
        <v>108</v>
      </c>
      <c r="B13" s="32" t="s">
        <v>109</v>
      </c>
      <c r="C13" s="125">
        <v>1262004</v>
      </c>
      <c r="D13" s="58">
        <v>1262004</v>
      </c>
      <c r="E13" s="58">
        <v>1262004</v>
      </c>
      <c r="F13" s="58"/>
      <c r="G13" s="58"/>
      <c r="H13" s="58"/>
      <c r="I13" s="58"/>
      <c r="J13" s="58"/>
      <c r="K13" s="58"/>
      <c r="L13" s="58"/>
      <c r="M13" s="58"/>
      <c r="N13" s="125"/>
      <c r="O13" s="125"/>
    </row>
    <row r="14" s="1" customFormat="1" ht="21" customHeight="1" spans="1:15">
      <c r="A14" s="195" t="s">
        <v>110</v>
      </c>
      <c r="B14" s="195" t="s">
        <v>111</v>
      </c>
      <c r="C14" s="125">
        <v>1262004</v>
      </c>
      <c r="D14" s="58">
        <v>1262004</v>
      </c>
      <c r="E14" s="58">
        <v>1262004</v>
      </c>
      <c r="F14" s="58"/>
      <c r="G14" s="58"/>
      <c r="H14" s="58"/>
      <c r="I14" s="58"/>
      <c r="J14" s="58"/>
      <c r="K14" s="58"/>
      <c r="L14" s="58"/>
      <c r="M14" s="58"/>
      <c r="N14" s="125"/>
      <c r="O14" s="125"/>
    </row>
    <row r="15" s="1" customFormat="1" ht="21" customHeight="1" spans="1:15">
      <c r="A15" s="196" t="s">
        <v>112</v>
      </c>
      <c r="B15" s="196" t="s">
        <v>113</v>
      </c>
      <c r="C15" s="125">
        <v>527604</v>
      </c>
      <c r="D15" s="58">
        <v>527604</v>
      </c>
      <c r="E15" s="58">
        <v>527604</v>
      </c>
      <c r="F15" s="58"/>
      <c r="G15" s="58"/>
      <c r="H15" s="58"/>
      <c r="I15" s="58"/>
      <c r="J15" s="58"/>
      <c r="K15" s="58"/>
      <c r="L15" s="58"/>
      <c r="M15" s="58"/>
      <c r="N15" s="125"/>
      <c r="O15" s="125"/>
    </row>
    <row r="16" s="1" customFormat="1" ht="21" customHeight="1" spans="1:15">
      <c r="A16" s="196" t="s">
        <v>114</v>
      </c>
      <c r="B16" s="196" t="s">
        <v>115</v>
      </c>
      <c r="C16" s="125">
        <v>734400</v>
      </c>
      <c r="D16" s="58">
        <v>734400</v>
      </c>
      <c r="E16" s="58">
        <v>734400</v>
      </c>
      <c r="F16" s="58"/>
      <c r="G16" s="58"/>
      <c r="H16" s="58"/>
      <c r="I16" s="58"/>
      <c r="J16" s="58"/>
      <c r="K16" s="58"/>
      <c r="L16" s="58"/>
      <c r="M16" s="58"/>
      <c r="N16" s="125"/>
      <c r="O16" s="125"/>
    </row>
    <row r="17" s="1" customFormat="1" ht="21" customHeight="1" spans="1:15">
      <c r="A17" s="32" t="s">
        <v>116</v>
      </c>
      <c r="B17" s="32" t="s">
        <v>117</v>
      </c>
      <c r="C17" s="125">
        <v>573903.64</v>
      </c>
      <c r="D17" s="58">
        <v>573903.64</v>
      </c>
      <c r="E17" s="58">
        <v>573903.64</v>
      </c>
      <c r="F17" s="58"/>
      <c r="G17" s="58"/>
      <c r="H17" s="58"/>
      <c r="I17" s="58"/>
      <c r="J17" s="58"/>
      <c r="K17" s="58"/>
      <c r="L17" s="58"/>
      <c r="M17" s="58"/>
      <c r="N17" s="125"/>
      <c r="O17" s="125"/>
    </row>
    <row r="18" s="1" customFormat="1" ht="21" customHeight="1" spans="1:15">
      <c r="A18" s="195" t="s">
        <v>118</v>
      </c>
      <c r="B18" s="195" t="s">
        <v>119</v>
      </c>
      <c r="C18" s="125">
        <v>573903.64</v>
      </c>
      <c r="D18" s="58">
        <v>573903.64</v>
      </c>
      <c r="E18" s="58">
        <v>573903.64</v>
      </c>
      <c r="F18" s="58"/>
      <c r="G18" s="58"/>
      <c r="H18" s="58"/>
      <c r="I18" s="58"/>
      <c r="J18" s="58"/>
      <c r="K18" s="58"/>
      <c r="L18" s="58"/>
      <c r="M18" s="58"/>
      <c r="N18" s="125"/>
      <c r="O18" s="125"/>
    </row>
    <row r="19" s="1" customFormat="1" ht="21" customHeight="1" spans="1:15">
      <c r="A19" s="196" t="s">
        <v>120</v>
      </c>
      <c r="B19" s="196" t="s">
        <v>121</v>
      </c>
      <c r="C19" s="125">
        <v>241584</v>
      </c>
      <c r="D19" s="58">
        <v>241584</v>
      </c>
      <c r="E19" s="58">
        <v>241584</v>
      </c>
      <c r="F19" s="58"/>
      <c r="G19" s="58"/>
      <c r="H19" s="58"/>
      <c r="I19" s="58"/>
      <c r="J19" s="58"/>
      <c r="K19" s="58"/>
      <c r="L19" s="58"/>
      <c r="M19" s="58"/>
      <c r="N19" s="125"/>
      <c r="O19" s="125"/>
    </row>
    <row r="20" s="1" customFormat="1" ht="21" customHeight="1" spans="1:15">
      <c r="A20" s="196" t="s">
        <v>122</v>
      </c>
      <c r="B20" s="196" t="s">
        <v>123</v>
      </c>
      <c r="C20" s="125">
        <v>291520</v>
      </c>
      <c r="D20" s="58">
        <v>291520</v>
      </c>
      <c r="E20" s="58">
        <v>291520</v>
      </c>
      <c r="F20" s="58"/>
      <c r="G20" s="58"/>
      <c r="H20" s="58"/>
      <c r="I20" s="58"/>
      <c r="J20" s="58"/>
      <c r="K20" s="58"/>
      <c r="L20" s="58"/>
      <c r="M20" s="58"/>
      <c r="N20" s="125"/>
      <c r="O20" s="125"/>
    </row>
    <row r="21" s="1" customFormat="1" ht="21" customHeight="1" spans="1:15">
      <c r="A21" s="196" t="s">
        <v>124</v>
      </c>
      <c r="B21" s="196" t="s">
        <v>125</v>
      </c>
      <c r="C21" s="125">
        <v>40799.64</v>
      </c>
      <c r="D21" s="58">
        <v>40799.64</v>
      </c>
      <c r="E21" s="58">
        <v>40799.64</v>
      </c>
      <c r="F21" s="58"/>
      <c r="G21" s="58"/>
      <c r="H21" s="58"/>
      <c r="I21" s="58"/>
      <c r="J21" s="58"/>
      <c r="K21" s="58"/>
      <c r="L21" s="58"/>
      <c r="M21" s="58"/>
      <c r="N21" s="125"/>
      <c r="O21" s="125"/>
    </row>
    <row r="22" s="1" customFormat="1" ht="21" customHeight="1" spans="1:15">
      <c r="A22" s="32" t="s">
        <v>126</v>
      </c>
      <c r="B22" s="32" t="s">
        <v>127</v>
      </c>
      <c r="C22" s="125">
        <v>452688</v>
      </c>
      <c r="D22" s="58">
        <v>452688</v>
      </c>
      <c r="E22" s="58">
        <v>452688</v>
      </c>
      <c r="F22" s="58"/>
      <c r="G22" s="58"/>
      <c r="H22" s="58"/>
      <c r="I22" s="58"/>
      <c r="J22" s="58"/>
      <c r="K22" s="58"/>
      <c r="L22" s="58"/>
      <c r="M22" s="58"/>
      <c r="N22" s="125"/>
      <c r="O22" s="125"/>
    </row>
    <row r="23" s="1" customFormat="1" ht="21" customHeight="1" spans="1:15">
      <c r="A23" s="195" t="s">
        <v>128</v>
      </c>
      <c r="B23" s="195" t="s">
        <v>129</v>
      </c>
      <c r="C23" s="125">
        <v>452688</v>
      </c>
      <c r="D23" s="58">
        <v>452688</v>
      </c>
      <c r="E23" s="58">
        <v>452688</v>
      </c>
      <c r="F23" s="58"/>
      <c r="G23" s="58"/>
      <c r="H23" s="58"/>
      <c r="I23" s="58"/>
      <c r="J23" s="58"/>
      <c r="K23" s="58"/>
      <c r="L23" s="58"/>
      <c r="M23" s="58"/>
      <c r="N23" s="125"/>
      <c r="O23" s="125"/>
    </row>
    <row r="24" s="1" customFormat="1" ht="21" customHeight="1" spans="1:15">
      <c r="A24" s="196" t="s">
        <v>130</v>
      </c>
      <c r="B24" s="196" t="s">
        <v>131</v>
      </c>
      <c r="C24" s="125">
        <v>452688</v>
      </c>
      <c r="D24" s="58">
        <v>452688</v>
      </c>
      <c r="E24" s="58">
        <v>452688</v>
      </c>
      <c r="F24" s="58"/>
      <c r="G24" s="58"/>
      <c r="H24" s="58"/>
      <c r="I24" s="58"/>
      <c r="J24" s="58"/>
      <c r="K24" s="58"/>
      <c r="L24" s="58"/>
      <c r="M24" s="58"/>
      <c r="N24" s="125"/>
      <c r="O24" s="125"/>
    </row>
    <row r="25" ht="21" customHeight="1" spans="1:15">
      <c r="A25" s="215" t="s">
        <v>56</v>
      </c>
      <c r="B25" s="36"/>
      <c r="C25" s="26">
        <f>C8+C13+C17+C22</f>
        <v>21110173.06</v>
      </c>
      <c r="D25" s="26">
        <f>D8+D13+D17+D22</f>
        <v>16501273.06</v>
      </c>
      <c r="E25" s="26">
        <f t="shared" ref="E25:J25" si="0">E8+E13+E17+E22</f>
        <v>12774473.06</v>
      </c>
      <c r="F25" s="26">
        <f t="shared" si="0"/>
        <v>3726800</v>
      </c>
      <c r="G25" s="26"/>
      <c r="H25" s="26"/>
      <c r="I25" s="26"/>
      <c r="J25" s="26">
        <f t="shared" si="0"/>
        <v>4608900</v>
      </c>
      <c r="K25" s="26"/>
      <c r="L25" s="26"/>
      <c r="M25" s="26"/>
      <c r="N25" s="26"/>
      <c r="O25" s="26">
        <f>O8+O13+O17+O22</f>
        <v>4608900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3" activePane="bottomLeft" state="frozen"/>
      <selection/>
      <selection pane="bottomLeft" activeCell="D15" sqref="D15"/>
    </sheetView>
  </sheetViews>
  <sheetFormatPr defaultColWidth="8.57407407407407" defaultRowHeight="12.75" customHeight="1" outlineLevelCol="3"/>
  <cols>
    <col min="1" max="4" width="35.5740740740741" style="2" customWidth="1"/>
    <col min="5" max="16384" width="8.57407407407407" style="2"/>
  </cols>
  <sheetData>
    <row r="1" customHeight="1" spans="1:4">
      <c r="A1" s="3"/>
      <c r="B1" s="3"/>
      <c r="C1" s="3"/>
      <c r="D1" s="3"/>
    </row>
    <row r="2" ht="15" customHeight="1" spans="1:4">
      <c r="A2" s="44"/>
      <c r="B2" s="48"/>
      <c r="C2" s="48"/>
      <c r="D2" s="48" t="s">
        <v>132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">
        <v>1</v>
      </c>
      <c r="B4" s="199"/>
      <c r="D4" s="48" t="s">
        <v>2</v>
      </c>
    </row>
    <row r="5" ht="17.25" customHeight="1" spans="1:4">
      <c r="A5" s="200" t="s">
        <v>3</v>
      </c>
      <c r="B5" s="201"/>
      <c r="C5" s="200" t="s">
        <v>4</v>
      </c>
      <c r="D5" s="201"/>
    </row>
    <row r="6" ht="18.75" customHeight="1" spans="1:4">
      <c r="A6" s="200" t="s">
        <v>5</v>
      </c>
      <c r="B6" s="200" t="s">
        <v>6</v>
      </c>
      <c r="C6" s="200" t="s">
        <v>7</v>
      </c>
      <c r="D6" s="200" t="s">
        <v>6</v>
      </c>
    </row>
    <row r="7" ht="16.5" customHeight="1" spans="1:4">
      <c r="A7" s="202" t="s">
        <v>133</v>
      </c>
      <c r="B7" s="26">
        <v>16501273.06</v>
      </c>
      <c r="C7" s="202" t="s">
        <v>134</v>
      </c>
      <c r="D7" s="26">
        <v>16501273.06</v>
      </c>
    </row>
    <row r="8" ht="16.5" customHeight="1" spans="1:4">
      <c r="A8" s="202" t="s">
        <v>135</v>
      </c>
      <c r="B8" s="26">
        <v>16501273.06</v>
      </c>
      <c r="C8" s="202" t="s">
        <v>136</v>
      </c>
      <c r="D8" s="26"/>
    </row>
    <row r="9" ht="16.5" customHeight="1" spans="1:4">
      <c r="A9" s="202" t="s">
        <v>137</v>
      </c>
      <c r="B9" s="26"/>
      <c r="C9" s="202" t="s">
        <v>138</v>
      </c>
      <c r="D9" s="26"/>
    </row>
    <row r="10" ht="16.5" customHeight="1" spans="1:4">
      <c r="A10" s="202" t="s">
        <v>139</v>
      </c>
      <c r="B10" s="26"/>
      <c r="C10" s="202" t="s">
        <v>140</v>
      </c>
      <c r="D10" s="26"/>
    </row>
    <row r="11" ht="16.5" customHeight="1" spans="1:4">
      <c r="A11" s="202" t="s">
        <v>141</v>
      </c>
      <c r="B11" s="26"/>
      <c r="C11" s="202" t="s">
        <v>142</v>
      </c>
      <c r="D11" s="26"/>
    </row>
    <row r="12" ht="16.5" customHeight="1" spans="1:4">
      <c r="A12" s="202" t="s">
        <v>135</v>
      </c>
      <c r="B12" s="26"/>
      <c r="C12" s="202" t="s">
        <v>143</v>
      </c>
      <c r="D12" s="26">
        <v>14212677.42</v>
      </c>
    </row>
    <row r="13" ht="16.5" customHeight="1" spans="1:4">
      <c r="A13" s="203" t="s">
        <v>137</v>
      </c>
      <c r="B13" s="26"/>
      <c r="C13" s="68" t="s">
        <v>144</v>
      </c>
      <c r="D13" s="26"/>
    </row>
    <row r="14" ht="16.5" customHeight="1" spans="1:4">
      <c r="A14" s="203" t="s">
        <v>139</v>
      </c>
      <c r="B14" s="26"/>
      <c r="C14" s="68" t="s">
        <v>145</v>
      </c>
      <c r="D14" s="26"/>
    </row>
    <row r="15" ht="16.5" customHeight="1" spans="1:4">
      <c r="A15" s="204"/>
      <c r="B15" s="26"/>
      <c r="C15" s="68" t="s">
        <v>146</v>
      </c>
      <c r="D15" s="26">
        <v>1262004</v>
      </c>
    </row>
    <row r="16" ht="16.5" customHeight="1" spans="1:4">
      <c r="A16" s="204"/>
      <c r="B16" s="26"/>
      <c r="C16" s="68" t="s">
        <v>147</v>
      </c>
      <c r="D16" s="26">
        <v>573903.64</v>
      </c>
    </row>
    <row r="17" ht="16.5" customHeight="1" spans="1:4">
      <c r="A17" s="204"/>
      <c r="B17" s="26"/>
      <c r="C17" s="68" t="s">
        <v>148</v>
      </c>
      <c r="D17" s="26"/>
    </row>
    <row r="18" ht="16.5" customHeight="1" spans="1:4">
      <c r="A18" s="204"/>
      <c r="B18" s="26"/>
      <c r="C18" s="68" t="s">
        <v>149</v>
      </c>
      <c r="D18" s="26"/>
    </row>
    <row r="19" ht="16.5" customHeight="1" spans="1:4">
      <c r="A19" s="204"/>
      <c r="B19" s="26"/>
      <c r="C19" s="68" t="s">
        <v>150</v>
      </c>
      <c r="D19" s="26"/>
    </row>
    <row r="20" ht="16.5" customHeight="1" spans="1:4">
      <c r="A20" s="204"/>
      <c r="B20" s="26"/>
      <c r="C20" s="68" t="s">
        <v>151</v>
      </c>
      <c r="D20" s="26"/>
    </row>
    <row r="21" ht="16.5" customHeight="1" spans="1:4">
      <c r="A21" s="204"/>
      <c r="B21" s="26"/>
      <c r="C21" s="68" t="s">
        <v>152</v>
      </c>
      <c r="D21" s="26"/>
    </row>
    <row r="22" ht="16.5" customHeight="1" spans="1:4">
      <c r="A22" s="204"/>
      <c r="B22" s="26"/>
      <c r="C22" s="68" t="s">
        <v>153</v>
      </c>
      <c r="D22" s="26"/>
    </row>
    <row r="23" ht="16.5" customHeight="1" spans="1:4">
      <c r="A23" s="204"/>
      <c r="B23" s="26"/>
      <c r="C23" s="68" t="s">
        <v>154</v>
      </c>
      <c r="D23" s="26"/>
    </row>
    <row r="24" ht="16.5" customHeight="1" spans="1:4">
      <c r="A24" s="204"/>
      <c r="B24" s="26"/>
      <c r="C24" s="68" t="s">
        <v>155</v>
      </c>
      <c r="D24" s="26"/>
    </row>
    <row r="25" ht="16.5" customHeight="1" spans="1:4">
      <c r="A25" s="204"/>
      <c r="B25" s="26"/>
      <c r="C25" s="68" t="s">
        <v>156</v>
      </c>
      <c r="D25" s="26"/>
    </row>
    <row r="26" ht="16.5" customHeight="1" spans="1:4">
      <c r="A26" s="204"/>
      <c r="B26" s="26"/>
      <c r="C26" s="68" t="s">
        <v>157</v>
      </c>
      <c r="D26" s="26">
        <v>452688</v>
      </c>
    </row>
    <row r="27" ht="16.5" customHeight="1" spans="1:4">
      <c r="A27" s="204"/>
      <c r="B27" s="26"/>
      <c r="C27" s="68" t="s">
        <v>158</v>
      </c>
      <c r="D27" s="26"/>
    </row>
    <row r="28" ht="16.5" customHeight="1" spans="1:4">
      <c r="A28" s="204"/>
      <c r="B28" s="26"/>
      <c r="C28" s="68" t="s">
        <v>159</v>
      </c>
      <c r="D28" s="26"/>
    </row>
    <row r="29" ht="16.5" customHeight="1" spans="1:4">
      <c r="A29" s="204"/>
      <c r="B29" s="26"/>
      <c r="C29" s="68" t="s">
        <v>160</v>
      </c>
      <c r="D29" s="26"/>
    </row>
    <row r="30" ht="16.5" customHeight="1" spans="1:4">
      <c r="A30" s="204"/>
      <c r="B30" s="26"/>
      <c r="C30" s="68" t="s">
        <v>161</v>
      </c>
      <c r="D30" s="26"/>
    </row>
    <row r="31" ht="16.5" customHeight="1" spans="1:4">
      <c r="A31" s="204"/>
      <c r="B31" s="26"/>
      <c r="C31" s="68" t="s">
        <v>162</v>
      </c>
      <c r="D31" s="26"/>
    </row>
    <row r="32" ht="16.5" customHeight="1" spans="1:4">
      <c r="A32" s="204"/>
      <c r="B32" s="26"/>
      <c r="C32" s="203" t="s">
        <v>163</v>
      </c>
      <c r="D32" s="26"/>
    </row>
    <row r="33" ht="16.5" customHeight="1" spans="1:4">
      <c r="A33" s="204"/>
      <c r="B33" s="26"/>
      <c r="C33" s="203" t="s">
        <v>164</v>
      </c>
      <c r="D33" s="26"/>
    </row>
    <row r="34" ht="16.5" customHeight="1" spans="1:4">
      <c r="A34" s="204"/>
      <c r="B34" s="26"/>
      <c r="C34" s="32" t="s">
        <v>165</v>
      </c>
      <c r="D34" s="26"/>
    </row>
    <row r="35" ht="15" customHeight="1" spans="1:4">
      <c r="A35" s="205" t="s">
        <v>51</v>
      </c>
      <c r="B35" s="206">
        <v>16501273.06</v>
      </c>
      <c r="C35" s="205" t="s">
        <v>52</v>
      </c>
      <c r="D35" s="206">
        <v>16501273.06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3"/>
  <sheetViews>
    <sheetView showZeros="0" workbookViewId="0">
      <pane ySplit="1" topLeftCell="A12" activePane="bottomLeft" state="frozen"/>
      <selection/>
      <selection pane="bottomLeft" activeCell="D29" sqref="D29"/>
    </sheetView>
  </sheetViews>
  <sheetFormatPr defaultColWidth="9.14814814814815" defaultRowHeight="14.25" customHeight="1" outlineLevelCol="6"/>
  <cols>
    <col min="1" max="1" width="20.1481481481481" style="2" customWidth="1"/>
    <col min="2" max="2" width="44" style="2" customWidth="1"/>
    <col min="3" max="7" width="24.1481481481481" style="2" customWidth="1"/>
    <col min="8" max="16384" width="9.14814814814815" style="2"/>
  </cols>
  <sheetData>
    <row r="1" customHeight="1" spans="1:7">
      <c r="A1" s="3"/>
      <c r="B1" s="3"/>
      <c r="C1" s="3"/>
      <c r="D1" s="3"/>
      <c r="E1" s="3"/>
      <c r="F1" s="3"/>
      <c r="G1" s="3"/>
    </row>
    <row r="2" customHeight="1" spans="4:7">
      <c r="D2" s="153"/>
      <c r="F2" s="70"/>
      <c r="G2" s="159" t="s">
        <v>166</v>
      </c>
    </row>
    <row r="3" ht="41.25" customHeight="1" spans="1:7">
      <c r="A3" s="141" t="str">
        <f>"2025"&amp;"年一般公共预算支出预算表（按功能科目分类）"</f>
        <v>2025年一般公共预算支出预算表（按功能科目分类）</v>
      </c>
      <c r="B3" s="141"/>
      <c r="C3" s="141"/>
      <c r="D3" s="141"/>
      <c r="E3" s="141"/>
      <c r="F3" s="141"/>
      <c r="G3" s="141"/>
    </row>
    <row r="4" ht="18" customHeight="1" spans="1:7">
      <c r="A4" s="7" t="s">
        <v>1</v>
      </c>
      <c r="F4" s="137"/>
      <c r="G4" s="159" t="s">
        <v>2</v>
      </c>
    </row>
    <row r="5" ht="20.25" customHeight="1" spans="1:7">
      <c r="A5" s="191" t="s">
        <v>167</v>
      </c>
      <c r="B5" s="192"/>
      <c r="C5" s="142" t="s">
        <v>56</v>
      </c>
      <c r="D5" s="193" t="s">
        <v>76</v>
      </c>
      <c r="E5" s="14"/>
      <c r="F5" s="15"/>
      <c r="G5" s="155" t="s">
        <v>77</v>
      </c>
    </row>
    <row r="6" ht="20.25" customHeight="1" spans="1:7">
      <c r="A6" s="194" t="s">
        <v>73</v>
      </c>
      <c r="B6" s="194" t="s">
        <v>74</v>
      </c>
      <c r="C6" s="21"/>
      <c r="D6" s="147" t="s">
        <v>58</v>
      </c>
      <c r="E6" s="147" t="s">
        <v>168</v>
      </c>
      <c r="F6" s="147" t="s">
        <v>169</v>
      </c>
      <c r="G6" s="157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s="1" customFormat="1" ht="18" customHeight="1" spans="1:7">
      <c r="A8" s="32" t="s">
        <v>98</v>
      </c>
      <c r="B8" s="32" t="s">
        <v>99</v>
      </c>
      <c r="C8" s="30">
        <v>14212677.42</v>
      </c>
      <c r="D8" s="33">
        <v>10485877.42</v>
      </c>
      <c r="E8" s="33">
        <v>9552053.8</v>
      </c>
      <c r="F8" s="33">
        <v>933823.62</v>
      </c>
      <c r="G8" s="33">
        <v>3726800</v>
      </c>
    </row>
    <row r="9" s="1" customFormat="1" ht="18" customHeight="1" spans="1:7">
      <c r="A9" s="195" t="s">
        <v>100</v>
      </c>
      <c r="B9" s="195" t="s">
        <v>101</v>
      </c>
      <c r="C9" s="30">
        <v>13871077.42</v>
      </c>
      <c r="D9" s="33">
        <v>10485877.42</v>
      </c>
      <c r="E9" s="33">
        <v>9552053.8</v>
      </c>
      <c r="F9" s="33">
        <v>933823.62</v>
      </c>
      <c r="G9" s="33">
        <v>3385200</v>
      </c>
    </row>
    <row r="10" s="1" customFormat="1" ht="18" customHeight="1" spans="1:7">
      <c r="A10" s="196" t="s">
        <v>102</v>
      </c>
      <c r="B10" s="196" t="s">
        <v>103</v>
      </c>
      <c r="C10" s="30">
        <v>13871077.42</v>
      </c>
      <c r="D10" s="33">
        <v>10485877.42</v>
      </c>
      <c r="E10" s="33">
        <v>9552053.8</v>
      </c>
      <c r="F10" s="33">
        <v>933823.62</v>
      </c>
      <c r="G10" s="33">
        <v>3385200</v>
      </c>
    </row>
    <row r="11" s="1" customFormat="1" ht="18" customHeight="1" spans="1:7">
      <c r="A11" s="195" t="s">
        <v>104</v>
      </c>
      <c r="B11" s="195" t="s">
        <v>105</v>
      </c>
      <c r="C11" s="30">
        <v>341600</v>
      </c>
      <c r="D11" s="33"/>
      <c r="E11" s="33"/>
      <c r="F11" s="33"/>
      <c r="G11" s="33">
        <v>341600</v>
      </c>
    </row>
    <row r="12" s="1" customFormat="1" ht="18" customHeight="1" spans="1:7">
      <c r="A12" s="196" t="s">
        <v>106</v>
      </c>
      <c r="B12" s="196" t="s">
        <v>107</v>
      </c>
      <c r="C12" s="30">
        <v>341600</v>
      </c>
      <c r="D12" s="33"/>
      <c r="E12" s="33"/>
      <c r="F12" s="33"/>
      <c r="G12" s="33">
        <v>341600</v>
      </c>
    </row>
    <row r="13" s="1" customFormat="1" ht="18" customHeight="1" spans="1:7">
      <c r="A13" s="32" t="s">
        <v>108</v>
      </c>
      <c r="B13" s="32" t="s">
        <v>109</v>
      </c>
      <c r="C13" s="30">
        <v>1262004</v>
      </c>
      <c r="D13" s="33">
        <v>1262004</v>
      </c>
      <c r="E13" s="33">
        <v>1262004</v>
      </c>
      <c r="F13" s="33"/>
      <c r="G13" s="33"/>
    </row>
    <row r="14" s="1" customFormat="1" ht="18" customHeight="1" spans="1:7">
      <c r="A14" s="195" t="s">
        <v>110</v>
      </c>
      <c r="B14" s="195" t="s">
        <v>111</v>
      </c>
      <c r="C14" s="30">
        <v>1262004</v>
      </c>
      <c r="D14" s="33">
        <v>1262004</v>
      </c>
      <c r="E14" s="33">
        <v>1262004</v>
      </c>
      <c r="F14" s="33"/>
      <c r="G14" s="33"/>
    </row>
    <row r="15" s="1" customFormat="1" ht="18" customHeight="1" spans="1:7">
      <c r="A15" s="196" t="s">
        <v>112</v>
      </c>
      <c r="B15" s="196" t="s">
        <v>113</v>
      </c>
      <c r="C15" s="30">
        <v>527604</v>
      </c>
      <c r="D15" s="33">
        <v>527604</v>
      </c>
      <c r="E15" s="33">
        <v>527604</v>
      </c>
      <c r="F15" s="33"/>
      <c r="G15" s="33"/>
    </row>
    <row r="16" s="1" customFormat="1" ht="18" customHeight="1" spans="1:7">
      <c r="A16" s="196" t="s">
        <v>114</v>
      </c>
      <c r="B16" s="196" t="s">
        <v>115</v>
      </c>
      <c r="C16" s="30">
        <v>734400</v>
      </c>
      <c r="D16" s="33">
        <v>734400</v>
      </c>
      <c r="E16" s="33">
        <v>734400</v>
      </c>
      <c r="F16" s="33"/>
      <c r="G16" s="33"/>
    </row>
    <row r="17" s="1" customFormat="1" ht="18" customHeight="1" spans="1:7">
      <c r="A17" s="32" t="s">
        <v>116</v>
      </c>
      <c r="B17" s="32" t="s">
        <v>117</v>
      </c>
      <c r="C17" s="30">
        <v>573903.64</v>
      </c>
      <c r="D17" s="33">
        <v>573903.64</v>
      </c>
      <c r="E17" s="33">
        <v>573903.64</v>
      </c>
      <c r="F17" s="33"/>
      <c r="G17" s="33"/>
    </row>
    <row r="18" s="1" customFormat="1" ht="18" customHeight="1" spans="1:7">
      <c r="A18" s="195" t="s">
        <v>118</v>
      </c>
      <c r="B18" s="195" t="s">
        <v>119</v>
      </c>
      <c r="C18" s="30">
        <v>573903.64</v>
      </c>
      <c r="D18" s="33">
        <v>573903.64</v>
      </c>
      <c r="E18" s="33">
        <v>573903.64</v>
      </c>
      <c r="F18" s="33"/>
      <c r="G18" s="33"/>
    </row>
    <row r="19" s="1" customFormat="1" ht="18" customHeight="1" spans="1:7">
      <c r="A19" s="196" t="s">
        <v>120</v>
      </c>
      <c r="B19" s="196" t="s">
        <v>121</v>
      </c>
      <c r="C19" s="30">
        <v>241584</v>
      </c>
      <c r="D19" s="33">
        <v>241584</v>
      </c>
      <c r="E19" s="33">
        <v>241584</v>
      </c>
      <c r="F19" s="33"/>
      <c r="G19" s="33"/>
    </row>
    <row r="20" s="1" customFormat="1" ht="18" customHeight="1" spans="1:7">
      <c r="A20" s="196" t="s">
        <v>122</v>
      </c>
      <c r="B20" s="196" t="s">
        <v>123</v>
      </c>
      <c r="C20" s="30">
        <v>291520</v>
      </c>
      <c r="D20" s="33">
        <v>291520</v>
      </c>
      <c r="E20" s="33">
        <v>291520</v>
      </c>
      <c r="F20" s="33"/>
      <c r="G20" s="33"/>
    </row>
    <row r="21" s="1" customFormat="1" ht="18" customHeight="1" spans="1:7">
      <c r="A21" s="196" t="s">
        <v>124</v>
      </c>
      <c r="B21" s="196" t="s">
        <v>125</v>
      </c>
      <c r="C21" s="30">
        <v>40799.64</v>
      </c>
      <c r="D21" s="33">
        <v>40799.64</v>
      </c>
      <c r="E21" s="33">
        <v>40799.64</v>
      </c>
      <c r="F21" s="33"/>
      <c r="G21" s="33"/>
    </row>
    <row r="22" s="1" customFormat="1" ht="18" customHeight="1" spans="1:7">
      <c r="A22" s="32" t="s">
        <v>126</v>
      </c>
      <c r="B22" s="32" t="s">
        <v>127</v>
      </c>
      <c r="C22" s="30">
        <v>452688</v>
      </c>
      <c r="D22" s="33">
        <v>452688</v>
      </c>
      <c r="E22" s="33">
        <v>452688</v>
      </c>
      <c r="F22" s="33"/>
      <c r="G22" s="33"/>
    </row>
    <row r="23" s="1" customFormat="1" ht="18" customHeight="1" spans="1:7">
      <c r="A23" s="195" t="s">
        <v>128</v>
      </c>
      <c r="B23" s="195" t="s">
        <v>129</v>
      </c>
      <c r="C23" s="30">
        <v>452688</v>
      </c>
      <c r="D23" s="33">
        <v>452688</v>
      </c>
      <c r="E23" s="33">
        <v>452688</v>
      </c>
      <c r="F23" s="33"/>
      <c r="G23" s="33"/>
    </row>
    <row r="24" s="1" customFormat="1" ht="18" customHeight="1" spans="1:7">
      <c r="A24" s="196" t="s">
        <v>130</v>
      </c>
      <c r="B24" s="196" t="s">
        <v>131</v>
      </c>
      <c r="C24" s="30">
        <v>452688</v>
      </c>
      <c r="D24" s="33">
        <v>452688</v>
      </c>
      <c r="E24" s="33">
        <v>452688</v>
      </c>
      <c r="F24" s="33"/>
      <c r="G24" s="33"/>
    </row>
    <row r="25" ht="18" customHeight="1" spans="1:7">
      <c r="A25" s="77" t="s">
        <v>170</v>
      </c>
      <c r="B25" s="197" t="s">
        <v>170</v>
      </c>
      <c r="C25" s="26">
        <f>C8+C13+C17+C22</f>
        <v>16501273.06</v>
      </c>
      <c r="D25" s="26">
        <f>D8+D13+D17+D22</f>
        <v>12774473.06</v>
      </c>
      <c r="E25" s="26">
        <f>E8+E13+E17+E22</f>
        <v>11840649.44</v>
      </c>
      <c r="F25" s="26">
        <f>F8+F13+F17+F22</f>
        <v>933823.62</v>
      </c>
      <c r="G25" s="26">
        <f>G8+G13+G17+G22</f>
        <v>3726800</v>
      </c>
    </row>
    <row r="30" customHeight="1" spans="3:3">
      <c r="C30" s="198"/>
    </row>
    <row r="31" customHeight="1" spans="3:3">
      <c r="C31" s="198"/>
    </row>
    <row r="32" customHeight="1" spans="3:3">
      <c r="C32" s="198"/>
    </row>
    <row r="33" customHeight="1" spans="3:3">
      <c r="C33" s="198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10.4259259259259" defaultRowHeight="14.25" customHeight="1" outlineLevelCol="5"/>
  <cols>
    <col min="1" max="6" width="28.1481481481481" style="2" customWidth="1"/>
    <col min="7" max="16384" width="10.4259259259259" style="2"/>
  </cols>
  <sheetData>
    <row r="1" customHeight="1" spans="1:6">
      <c r="A1" s="3"/>
      <c r="B1" s="3"/>
      <c r="C1" s="3"/>
      <c r="D1" s="3"/>
      <c r="E1" s="3"/>
      <c r="F1" s="3"/>
    </row>
    <row r="2" customHeight="1" spans="1:6">
      <c r="A2" s="45"/>
      <c r="B2" s="45"/>
      <c r="C2" s="45"/>
      <c r="D2" s="45"/>
      <c r="E2" s="44"/>
      <c r="F2" s="186" t="s">
        <v>171</v>
      </c>
    </row>
    <row r="3" ht="41.25" customHeight="1" spans="1:6">
      <c r="A3" s="187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88" t="s">
        <v>1</v>
      </c>
      <c r="B4" s="189"/>
      <c r="D4" s="45"/>
      <c r="E4" s="44"/>
      <c r="F4" s="63" t="s">
        <v>2</v>
      </c>
    </row>
    <row r="5" ht="27" customHeight="1" spans="1:6">
      <c r="A5" s="49" t="s">
        <v>172</v>
      </c>
      <c r="B5" s="49" t="s">
        <v>173</v>
      </c>
      <c r="C5" s="49" t="s">
        <v>174</v>
      </c>
      <c r="D5" s="49"/>
      <c r="E5" s="38"/>
      <c r="F5" s="49" t="s">
        <v>175</v>
      </c>
    </row>
    <row r="6" ht="28.5" customHeight="1" spans="1:6">
      <c r="A6" s="190"/>
      <c r="B6" s="51"/>
      <c r="C6" s="38" t="s">
        <v>58</v>
      </c>
      <c r="D6" s="38" t="s">
        <v>176</v>
      </c>
      <c r="E6" s="38" t="s">
        <v>177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26"/>
      <c r="B8" s="26"/>
      <c r="C8" s="26"/>
      <c r="D8" s="26"/>
      <c r="E8" s="26"/>
      <c r="F8" s="26"/>
    </row>
    <row r="10" customHeight="1" spans="1:1">
      <c r="A10" s="37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zoomScale="90" zoomScaleNormal="90" topLeftCell="J1" workbookViewId="0">
      <pane ySplit="1" topLeftCell="A34" activePane="bottomLeft" state="frozen"/>
      <selection/>
      <selection pane="bottomLeft" activeCell="M10" sqref="M10:M41"/>
    </sheetView>
  </sheetViews>
  <sheetFormatPr defaultColWidth="9.14814814814815" defaultRowHeight="14.25" customHeight="1"/>
  <cols>
    <col min="1" max="2" width="32.8425925925926" customWidth="1"/>
    <col min="3" max="3" width="20.712962962963" customWidth="1"/>
    <col min="4" max="4" width="31.2777777777778" customWidth="1"/>
    <col min="5" max="5" width="15.5555555555556" customWidth="1"/>
    <col min="6" max="6" width="30.4444444444444" customWidth="1"/>
    <col min="7" max="7" width="10.2777777777778" customWidth="1"/>
    <col min="8" max="8" width="26.6666666666667" customWidth="1"/>
    <col min="9" max="24" width="18.712962962963" customWidth="1"/>
  </cols>
  <sheetData>
    <row r="1" customHeight="1" spans="1:24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ht="13.5" customHeight="1" spans="2:24">
      <c r="B2" s="160"/>
      <c r="C2" s="161"/>
      <c r="E2" s="162"/>
      <c r="F2" s="162"/>
      <c r="G2" s="162"/>
      <c r="H2" s="162"/>
      <c r="I2" s="81"/>
      <c r="J2" s="81"/>
      <c r="K2" s="81"/>
      <c r="L2" s="81"/>
      <c r="M2" s="81"/>
      <c r="N2" s="81"/>
      <c r="R2" s="81"/>
      <c r="V2" s="161"/>
      <c r="X2" s="132" t="s">
        <v>179</v>
      </c>
    </row>
    <row r="3" ht="45.75" customHeight="1" spans="1:24">
      <c r="A3" s="83" t="s">
        <v>180</v>
      </c>
      <c r="B3" s="119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19"/>
      <c r="P3" s="119"/>
      <c r="Q3" s="119"/>
      <c r="R3" s="83"/>
      <c r="S3" s="83"/>
      <c r="T3" s="83"/>
      <c r="U3" s="83"/>
      <c r="V3" s="83"/>
      <c r="W3" s="83"/>
      <c r="X3" s="83"/>
    </row>
    <row r="4" ht="18.75" customHeight="1" spans="1:24">
      <c r="A4" s="127" t="s">
        <v>1</v>
      </c>
      <c r="B4" s="163"/>
      <c r="C4" s="164"/>
      <c r="D4" s="164"/>
      <c r="E4" s="164"/>
      <c r="F4" s="164"/>
      <c r="G4" s="164"/>
      <c r="H4" s="164"/>
      <c r="I4" s="86"/>
      <c r="J4" s="86"/>
      <c r="K4" s="86"/>
      <c r="L4" s="86"/>
      <c r="M4" s="86"/>
      <c r="N4" s="86"/>
      <c r="O4" s="121"/>
      <c r="P4" s="121"/>
      <c r="Q4" s="121"/>
      <c r="R4" s="86"/>
      <c r="V4" s="161"/>
      <c r="X4" s="132" t="s">
        <v>2</v>
      </c>
    </row>
    <row r="5" ht="18" customHeight="1" spans="1:24">
      <c r="A5" s="165" t="s">
        <v>181</v>
      </c>
      <c r="B5" s="165" t="s">
        <v>182</v>
      </c>
      <c r="C5" s="165" t="s">
        <v>183</v>
      </c>
      <c r="D5" s="165" t="s">
        <v>184</v>
      </c>
      <c r="E5" s="165" t="s">
        <v>185</v>
      </c>
      <c r="F5" s="165" t="s">
        <v>186</v>
      </c>
      <c r="G5" s="165" t="s">
        <v>187</v>
      </c>
      <c r="H5" s="165" t="s">
        <v>188</v>
      </c>
      <c r="I5" s="176" t="s">
        <v>189</v>
      </c>
      <c r="J5" s="115" t="s">
        <v>189</v>
      </c>
      <c r="K5" s="115"/>
      <c r="L5" s="115"/>
      <c r="M5" s="115"/>
      <c r="N5" s="115"/>
      <c r="O5" s="177"/>
      <c r="P5" s="177"/>
      <c r="Q5" s="177"/>
      <c r="R5" s="107" t="s">
        <v>62</v>
      </c>
      <c r="S5" s="115" t="s">
        <v>63</v>
      </c>
      <c r="T5" s="115"/>
      <c r="U5" s="115"/>
      <c r="V5" s="115"/>
      <c r="W5" s="115"/>
      <c r="X5" s="116"/>
    </row>
    <row r="6" ht="18" customHeight="1" spans="1:24">
      <c r="A6" s="166"/>
      <c r="B6" s="167"/>
      <c r="C6" s="168"/>
      <c r="D6" s="166"/>
      <c r="E6" s="166"/>
      <c r="F6" s="166"/>
      <c r="G6" s="166"/>
      <c r="H6" s="166"/>
      <c r="I6" s="178" t="s">
        <v>190</v>
      </c>
      <c r="J6" s="176" t="s">
        <v>59</v>
      </c>
      <c r="K6" s="115"/>
      <c r="L6" s="115"/>
      <c r="M6" s="115"/>
      <c r="N6" s="116"/>
      <c r="O6" s="179" t="s">
        <v>191</v>
      </c>
      <c r="P6" s="177"/>
      <c r="Q6" s="184"/>
      <c r="R6" s="165" t="s">
        <v>62</v>
      </c>
      <c r="S6" s="176" t="s">
        <v>63</v>
      </c>
      <c r="T6" s="107" t="s">
        <v>65</v>
      </c>
      <c r="U6" s="115" t="s">
        <v>63</v>
      </c>
      <c r="V6" s="107" t="s">
        <v>67</v>
      </c>
      <c r="W6" s="107" t="s">
        <v>68</v>
      </c>
      <c r="X6" s="185" t="s">
        <v>69</v>
      </c>
    </row>
    <row r="7" ht="19.5" customHeight="1" spans="1:24">
      <c r="A7" s="167"/>
      <c r="B7" s="167"/>
      <c r="C7" s="167"/>
      <c r="D7" s="167"/>
      <c r="E7" s="167"/>
      <c r="F7" s="167"/>
      <c r="G7" s="167"/>
      <c r="H7" s="167"/>
      <c r="I7" s="167"/>
      <c r="J7" s="180" t="s">
        <v>192</v>
      </c>
      <c r="K7" s="165" t="s">
        <v>193</v>
      </c>
      <c r="L7" s="165" t="s">
        <v>194</v>
      </c>
      <c r="M7" s="165" t="s">
        <v>195</v>
      </c>
      <c r="N7" s="165" t="s">
        <v>196</v>
      </c>
      <c r="O7" s="165" t="s">
        <v>59</v>
      </c>
      <c r="P7" s="165" t="s">
        <v>60</v>
      </c>
      <c r="Q7" s="165" t="s">
        <v>61</v>
      </c>
      <c r="R7" s="167"/>
      <c r="S7" s="165" t="s">
        <v>58</v>
      </c>
      <c r="T7" s="165" t="s">
        <v>65</v>
      </c>
      <c r="U7" s="165" t="s">
        <v>197</v>
      </c>
      <c r="V7" s="165" t="s">
        <v>67</v>
      </c>
      <c r="W7" s="165" t="s">
        <v>68</v>
      </c>
      <c r="X7" s="165" t="s">
        <v>69</v>
      </c>
    </row>
    <row r="8" ht="37.5" customHeight="1" spans="1:24">
      <c r="A8" s="169"/>
      <c r="B8" s="97"/>
      <c r="C8" s="169"/>
      <c r="D8" s="169"/>
      <c r="E8" s="169"/>
      <c r="F8" s="169"/>
      <c r="G8" s="169"/>
      <c r="H8" s="169"/>
      <c r="I8" s="169"/>
      <c r="J8" s="181" t="s">
        <v>58</v>
      </c>
      <c r="K8" s="182" t="s">
        <v>198</v>
      </c>
      <c r="L8" s="182" t="s">
        <v>194</v>
      </c>
      <c r="M8" s="182" t="s">
        <v>195</v>
      </c>
      <c r="N8" s="182" t="s">
        <v>196</v>
      </c>
      <c r="O8" s="182" t="s">
        <v>194</v>
      </c>
      <c r="P8" s="182" t="s">
        <v>195</v>
      </c>
      <c r="Q8" s="182" t="s">
        <v>196</v>
      </c>
      <c r="R8" s="182" t="s">
        <v>62</v>
      </c>
      <c r="S8" s="182" t="s">
        <v>58</v>
      </c>
      <c r="T8" s="182" t="s">
        <v>65</v>
      </c>
      <c r="U8" s="182" t="s">
        <v>197</v>
      </c>
      <c r="V8" s="182" t="s">
        <v>67</v>
      </c>
      <c r="W8" s="182" t="s">
        <v>68</v>
      </c>
      <c r="X8" s="182" t="s">
        <v>69</v>
      </c>
    </row>
    <row r="9" customHeight="1" spans="1:24">
      <c r="A9" s="170">
        <v>1</v>
      </c>
      <c r="B9" s="170">
        <v>2</v>
      </c>
      <c r="C9" s="170">
        <v>3</v>
      </c>
      <c r="D9" s="170">
        <v>4</v>
      </c>
      <c r="E9" s="170">
        <v>5</v>
      </c>
      <c r="F9" s="170">
        <v>6</v>
      </c>
      <c r="G9" s="170">
        <v>7</v>
      </c>
      <c r="H9" s="170">
        <v>8</v>
      </c>
      <c r="I9" s="170">
        <v>9</v>
      </c>
      <c r="J9" s="170">
        <v>10</v>
      </c>
      <c r="K9" s="170">
        <v>11</v>
      </c>
      <c r="L9" s="170">
        <v>12</v>
      </c>
      <c r="M9" s="170">
        <v>13</v>
      </c>
      <c r="N9" s="170">
        <v>14</v>
      </c>
      <c r="O9" s="170">
        <v>15</v>
      </c>
      <c r="P9" s="170">
        <v>16</v>
      </c>
      <c r="Q9" s="170">
        <v>17</v>
      </c>
      <c r="R9" s="170">
        <v>18</v>
      </c>
      <c r="S9" s="170">
        <v>19</v>
      </c>
      <c r="T9" s="170">
        <v>20</v>
      </c>
      <c r="U9" s="170">
        <v>21</v>
      </c>
      <c r="V9" s="170">
        <v>22</v>
      </c>
      <c r="W9" s="170">
        <v>23</v>
      </c>
      <c r="X9" s="170">
        <v>24</v>
      </c>
    </row>
    <row r="10" s="1" customFormat="1" ht="19.5" customHeight="1" spans="1:24">
      <c r="A10" s="171" t="s">
        <v>199</v>
      </c>
      <c r="B10" s="171" t="s">
        <v>71</v>
      </c>
      <c r="C10" s="171" t="s">
        <v>200</v>
      </c>
      <c r="D10" s="171" t="s">
        <v>201</v>
      </c>
      <c r="E10" s="171" t="s">
        <v>102</v>
      </c>
      <c r="F10" s="171" t="s">
        <v>103</v>
      </c>
      <c r="G10" s="171" t="s">
        <v>202</v>
      </c>
      <c r="H10" s="171" t="s">
        <v>203</v>
      </c>
      <c r="I10" s="183">
        <v>86400</v>
      </c>
      <c r="J10" s="183">
        <v>86400</v>
      </c>
      <c r="K10" s="183"/>
      <c r="L10" s="183"/>
      <c r="M10" s="183">
        <v>86400</v>
      </c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</row>
    <row r="11" s="1" customFormat="1" ht="19.5" customHeight="1" spans="1:24">
      <c r="A11" s="171" t="s">
        <v>199</v>
      </c>
      <c r="B11" s="171" t="s">
        <v>71</v>
      </c>
      <c r="C11" s="171" t="s">
        <v>204</v>
      </c>
      <c r="D11" s="171" t="s">
        <v>205</v>
      </c>
      <c r="E11" s="171" t="s">
        <v>102</v>
      </c>
      <c r="F11" s="171" t="s">
        <v>103</v>
      </c>
      <c r="G11" s="171" t="s">
        <v>206</v>
      </c>
      <c r="H11" s="171" t="s">
        <v>205</v>
      </c>
      <c r="I11" s="183">
        <v>23062.08</v>
      </c>
      <c r="J11" s="183">
        <v>23062.08</v>
      </c>
      <c r="K11" s="183"/>
      <c r="L11" s="183"/>
      <c r="M11" s="183">
        <v>23062.08</v>
      </c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="1" customFormat="1" ht="19.5" customHeight="1" spans="1:24">
      <c r="A12" s="171" t="s">
        <v>199</v>
      </c>
      <c r="B12" s="171" t="s">
        <v>71</v>
      </c>
      <c r="C12" s="171" t="s">
        <v>207</v>
      </c>
      <c r="D12" s="171" t="s">
        <v>208</v>
      </c>
      <c r="E12" s="171" t="s">
        <v>112</v>
      </c>
      <c r="F12" s="171" t="s">
        <v>113</v>
      </c>
      <c r="G12" s="171" t="s">
        <v>209</v>
      </c>
      <c r="H12" s="171" t="s">
        <v>210</v>
      </c>
      <c r="I12" s="183">
        <v>527604</v>
      </c>
      <c r="J12" s="183">
        <v>527604</v>
      </c>
      <c r="K12" s="183"/>
      <c r="L12" s="183"/>
      <c r="M12" s="183">
        <v>527604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</row>
    <row r="13" s="1" customFormat="1" ht="19.5" customHeight="1" spans="1:24">
      <c r="A13" s="171" t="s">
        <v>199</v>
      </c>
      <c r="B13" s="171" t="s">
        <v>71</v>
      </c>
      <c r="C13" s="171" t="s">
        <v>207</v>
      </c>
      <c r="D13" s="171" t="s">
        <v>208</v>
      </c>
      <c r="E13" s="171" t="s">
        <v>120</v>
      </c>
      <c r="F13" s="171" t="s">
        <v>121</v>
      </c>
      <c r="G13" s="171" t="s">
        <v>211</v>
      </c>
      <c r="H13" s="171" t="s">
        <v>212</v>
      </c>
      <c r="I13" s="183">
        <v>241584</v>
      </c>
      <c r="J13" s="183">
        <v>241584</v>
      </c>
      <c r="K13" s="183"/>
      <c r="L13" s="183"/>
      <c r="M13" s="183">
        <v>241584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="1" customFormat="1" ht="19.5" customHeight="1" spans="1:24">
      <c r="A14" s="171" t="s">
        <v>199</v>
      </c>
      <c r="B14" s="171" t="s">
        <v>71</v>
      </c>
      <c r="C14" s="171" t="s">
        <v>207</v>
      </c>
      <c r="D14" s="171" t="s">
        <v>208</v>
      </c>
      <c r="E14" s="171" t="s">
        <v>122</v>
      </c>
      <c r="F14" s="171" t="s">
        <v>123</v>
      </c>
      <c r="G14" s="171" t="s">
        <v>213</v>
      </c>
      <c r="H14" s="171" t="s">
        <v>214</v>
      </c>
      <c r="I14" s="183">
        <v>291520</v>
      </c>
      <c r="J14" s="183">
        <v>291520</v>
      </c>
      <c r="K14" s="183"/>
      <c r="L14" s="183"/>
      <c r="M14" s="183">
        <v>291520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="1" customFormat="1" ht="19.5" customHeight="1" spans="1:24">
      <c r="A15" s="171" t="s">
        <v>199</v>
      </c>
      <c r="B15" s="171" t="s">
        <v>71</v>
      </c>
      <c r="C15" s="171" t="s">
        <v>207</v>
      </c>
      <c r="D15" s="171" t="s">
        <v>208</v>
      </c>
      <c r="E15" s="171" t="s">
        <v>102</v>
      </c>
      <c r="F15" s="171" t="s">
        <v>103</v>
      </c>
      <c r="G15" s="171" t="s">
        <v>215</v>
      </c>
      <c r="H15" s="171" t="s">
        <v>216</v>
      </c>
      <c r="I15" s="183">
        <v>17569.8</v>
      </c>
      <c r="J15" s="183">
        <v>17569.8</v>
      </c>
      <c r="K15" s="183"/>
      <c r="L15" s="183"/>
      <c r="M15" s="183">
        <v>17569.8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</row>
    <row r="16" s="1" customFormat="1" ht="19.5" customHeight="1" spans="1:24">
      <c r="A16" s="171" t="s">
        <v>199</v>
      </c>
      <c r="B16" s="171" t="s">
        <v>71</v>
      </c>
      <c r="C16" s="171" t="s">
        <v>207</v>
      </c>
      <c r="D16" s="171" t="s">
        <v>208</v>
      </c>
      <c r="E16" s="171" t="s">
        <v>124</v>
      </c>
      <c r="F16" s="171" t="s">
        <v>125</v>
      </c>
      <c r="G16" s="171" t="s">
        <v>215</v>
      </c>
      <c r="H16" s="171" t="s">
        <v>216</v>
      </c>
      <c r="I16" s="183">
        <v>10271.64</v>
      </c>
      <c r="J16" s="183">
        <v>10271.64</v>
      </c>
      <c r="K16" s="183"/>
      <c r="L16" s="183"/>
      <c r="M16" s="183">
        <v>10271.64</v>
      </c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</row>
    <row r="17" s="1" customFormat="1" ht="19.5" customHeight="1" spans="1:24">
      <c r="A17" s="171" t="s">
        <v>199</v>
      </c>
      <c r="B17" s="171" t="s">
        <v>71</v>
      </c>
      <c r="C17" s="171" t="s">
        <v>207</v>
      </c>
      <c r="D17" s="171" t="s">
        <v>208</v>
      </c>
      <c r="E17" s="171" t="s">
        <v>124</v>
      </c>
      <c r="F17" s="171" t="s">
        <v>125</v>
      </c>
      <c r="G17" s="171" t="s">
        <v>215</v>
      </c>
      <c r="H17" s="171" t="s">
        <v>216</v>
      </c>
      <c r="I17" s="183">
        <v>30528</v>
      </c>
      <c r="J17" s="183">
        <v>30528</v>
      </c>
      <c r="K17" s="183"/>
      <c r="L17" s="183"/>
      <c r="M17" s="183">
        <v>30528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</row>
    <row r="18" s="1" customFormat="1" ht="19.5" customHeight="1" spans="1:24">
      <c r="A18" s="171" t="s">
        <v>199</v>
      </c>
      <c r="B18" s="171" t="s">
        <v>71</v>
      </c>
      <c r="C18" s="171" t="s">
        <v>217</v>
      </c>
      <c r="D18" s="171" t="s">
        <v>218</v>
      </c>
      <c r="E18" s="171" t="s">
        <v>102</v>
      </c>
      <c r="F18" s="171" t="s">
        <v>103</v>
      </c>
      <c r="G18" s="171" t="s">
        <v>219</v>
      </c>
      <c r="H18" s="171" t="s">
        <v>220</v>
      </c>
      <c r="I18" s="183">
        <v>216674</v>
      </c>
      <c r="J18" s="183">
        <v>216674</v>
      </c>
      <c r="K18" s="183"/>
      <c r="L18" s="183"/>
      <c r="M18" s="183">
        <v>216674</v>
      </c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</row>
    <row r="19" s="1" customFormat="1" ht="19.5" customHeight="1" spans="1:24">
      <c r="A19" s="171" t="s">
        <v>199</v>
      </c>
      <c r="B19" s="171" t="s">
        <v>71</v>
      </c>
      <c r="C19" s="171" t="s">
        <v>217</v>
      </c>
      <c r="D19" s="171" t="s">
        <v>218</v>
      </c>
      <c r="E19" s="171" t="s">
        <v>102</v>
      </c>
      <c r="F19" s="171" t="s">
        <v>103</v>
      </c>
      <c r="G19" s="171" t="s">
        <v>219</v>
      </c>
      <c r="H19" s="171" t="s">
        <v>220</v>
      </c>
      <c r="I19" s="183">
        <v>2600</v>
      </c>
      <c r="J19" s="183">
        <v>2600</v>
      </c>
      <c r="K19" s="183"/>
      <c r="L19" s="183"/>
      <c r="M19" s="183">
        <v>2600</v>
      </c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</row>
    <row r="20" s="1" customFormat="1" ht="19.5" customHeight="1" spans="1:24">
      <c r="A20" s="171" t="s">
        <v>199</v>
      </c>
      <c r="B20" s="171" t="s">
        <v>71</v>
      </c>
      <c r="C20" s="171" t="s">
        <v>217</v>
      </c>
      <c r="D20" s="171" t="s">
        <v>218</v>
      </c>
      <c r="E20" s="171" t="s">
        <v>102</v>
      </c>
      <c r="F20" s="171" t="s">
        <v>103</v>
      </c>
      <c r="G20" s="171" t="s">
        <v>221</v>
      </c>
      <c r="H20" s="171" t="s">
        <v>222</v>
      </c>
      <c r="I20" s="183">
        <v>110000</v>
      </c>
      <c r="J20" s="183">
        <v>110000</v>
      </c>
      <c r="K20" s="183"/>
      <c r="L20" s="183"/>
      <c r="M20" s="183">
        <v>110000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</row>
    <row r="21" s="1" customFormat="1" ht="19.5" customHeight="1" spans="1:24">
      <c r="A21" s="171" t="s">
        <v>199</v>
      </c>
      <c r="B21" s="171" t="s">
        <v>71</v>
      </c>
      <c r="C21" s="171" t="s">
        <v>217</v>
      </c>
      <c r="D21" s="171" t="s">
        <v>218</v>
      </c>
      <c r="E21" s="171" t="s">
        <v>102</v>
      </c>
      <c r="F21" s="171" t="s">
        <v>103</v>
      </c>
      <c r="G21" s="171" t="s">
        <v>223</v>
      </c>
      <c r="H21" s="171" t="s">
        <v>224</v>
      </c>
      <c r="I21" s="183">
        <v>220000</v>
      </c>
      <c r="J21" s="183">
        <v>220000</v>
      </c>
      <c r="K21" s="183"/>
      <c r="L21" s="183"/>
      <c r="M21" s="183">
        <v>220000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</row>
    <row r="22" s="1" customFormat="1" ht="19.5" customHeight="1" spans="1:24">
      <c r="A22" s="171" t="s">
        <v>199</v>
      </c>
      <c r="B22" s="171" t="s">
        <v>71</v>
      </c>
      <c r="C22" s="171" t="s">
        <v>217</v>
      </c>
      <c r="D22" s="171" t="s">
        <v>218</v>
      </c>
      <c r="E22" s="171" t="s">
        <v>102</v>
      </c>
      <c r="F22" s="171" t="s">
        <v>103</v>
      </c>
      <c r="G22" s="171" t="s">
        <v>225</v>
      </c>
      <c r="H22" s="171" t="s">
        <v>226</v>
      </c>
      <c r="I22" s="183">
        <v>15000</v>
      </c>
      <c r="J22" s="183">
        <v>15000</v>
      </c>
      <c r="K22" s="183"/>
      <c r="L22" s="183"/>
      <c r="M22" s="183">
        <v>15000</v>
      </c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</row>
    <row r="23" s="1" customFormat="1" ht="19.5" customHeight="1" spans="1:24">
      <c r="A23" s="171" t="s">
        <v>199</v>
      </c>
      <c r="B23" s="171" t="s">
        <v>71</v>
      </c>
      <c r="C23" s="171" t="s">
        <v>217</v>
      </c>
      <c r="D23" s="171" t="s">
        <v>218</v>
      </c>
      <c r="E23" s="171" t="s">
        <v>102</v>
      </c>
      <c r="F23" s="171" t="s">
        <v>103</v>
      </c>
      <c r="G23" s="171" t="s">
        <v>227</v>
      </c>
      <c r="H23" s="171" t="s">
        <v>228</v>
      </c>
      <c r="I23" s="183">
        <v>50000</v>
      </c>
      <c r="J23" s="183">
        <v>50000</v>
      </c>
      <c r="K23" s="183"/>
      <c r="L23" s="183"/>
      <c r="M23" s="183">
        <v>50000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</row>
    <row r="24" s="1" customFormat="1" ht="19.5" customHeight="1" spans="1:24">
      <c r="A24" s="171" t="s">
        <v>199</v>
      </c>
      <c r="B24" s="171" t="s">
        <v>71</v>
      </c>
      <c r="C24" s="171" t="s">
        <v>217</v>
      </c>
      <c r="D24" s="171" t="s">
        <v>218</v>
      </c>
      <c r="E24" s="171" t="s">
        <v>102</v>
      </c>
      <c r="F24" s="171" t="s">
        <v>103</v>
      </c>
      <c r="G24" s="171" t="s">
        <v>229</v>
      </c>
      <c r="H24" s="171" t="s">
        <v>230</v>
      </c>
      <c r="I24" s="183">
        <v>15000</v>
      </c>
      <c r="J24" s="183">
        <v>15000</v>
      </c>
      <c r="K24" s="183"/>
      <c r="L24" s="183"/>
      <c r="M24" s="183">
        <v>15000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="1" customFormat="1" ht="19.5" customHeight="1" spans="1:24">
      <c r="A25" s="171" t="s">
        <v>199</v>
      </c>
      <c r="B25" s="171" t="s">
        <v>71</v>
      </c>
      <c r="C25" s="171" t="s">
        <v>217</v>
      </c>
      <c r="D25" s="171" t="s">
        <v>218</v>
      </c>
      <c r="E25" s="171" t="s">
        <v>102</v>
      </c>
      <c r="F25" s="171" t="s">
        <v>103</v>
      </c>
      <c r="G25" s="171" t="s">
        <v>229</v>
      </c>
      <c r="H25" s="171" t="s">
        <v>230</v>
      </c>
      <c r="I25" s="183">
        <v>48804.48</v>
      </c>
      <c r="J25" s="183">
        <v>48804.48</v>
      </c>
      <c r="K25" s="183"/>
      <c r="L25" s="183"/>
      <c r="M25" s="183">
        <v>48804.48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</row>
    <row r="26" s="1" customFormat="1" ht="19.5" customHeight="1" spans="1:24">
      <c r="A26" s="171" t="s">
        <v>199</v>
      </c>
      <c r="B26" s="171" t="s">
        <v>71</v>
      </c>
      <c r="C26" s="171" t="s">
        <v>217</v>
      </c>
      <c r="D26" s="171" t="s">
        <v>218</v>
      </c>
      <c r="E26" s="171" t="s">
        <v>102</v>
      </c>
      <c r="F26" s="171" t="s">
        <v>103</v>
      </c>
      <c r="G26" s="171" t="s">
        <v>231</v>
      </c>
      <c r="H26" s="171" t="s">
        <v>232</v>
      </c>
      <c r="I26" s="183">
        <v>20000</v>
      </c>
      <c r="J26" s="183">
        <v>20000</v>
      </c>
      <c r="K26" s="183"/>
      <c r="L26" s="183"/>
      <c r="M26" s="183">
        <v>20000</v>
      </c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</row>
    <row r="27" s="1" customFormat="1" ht="19.5" customHeight="1" spans="1:24">
      <c r="A27" s="171" t="s">
        <v>199</v>
      </c>
      <c r="B27" s="171" t="s">
        <v>71</v>
      </c>
      <c r="C27" s="171" t="s">
        <v>217</v>
      </c>
      <c r="D27" s="171" t="s">
        <v>218</v>
      </c>
      <c r="E27" s="171" t="s">
        <v>102</v>
      </c>
      <c r="F27" s="171" t="s">
        <v>103</v>
      </c>
      <c r="G27" s="171" t="s">
        <v>202</v>
      </c>
      <c r="H27" s="171" t="s">
        <v>203</v>
      </c>
      <c r="I27" s="183">
        <v>84000</v>
      </c>
      <c r="J27" s="183">
        <v>84000</v>
      </c>
      <c r="K27" s="183"/>
      <c r="L27" s="183"/>
      <c r="M27" s="183">
        <v>84000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</row>
    <row r="28" s="1" customFormat="1" ht="19.5" customHeight="1" spans="1:24">
      <c r="A28" s="171" t="s">
        <v>199</v>
      </c>
      <c r="B28" s="171" t="s">
        <v>71</v>
      </c>
      <c r="C28" s="171" t="s">
        <v>233</v>
      </c>
      <c r="D28" s="171" t="s">
        <v>234</v>
      </c>
      <c r="E28" s="171" t="s">
        <v>102</v>
      </c>
      <c r="F28" s="171" t="s">
        <v>103</v>
      </c>
      <c r="G28" s="171" t="s">
        <v>235</v>
      </c>
      <c r="H28" s="171" t="s">
        <v>236</v>
      </c>
      <c r="I28" s="183">
        <v>980000</v>
      </c>
      <c r="J28" s="183">
        <v>980000</v>
      </c>
      <c r="K28" s="183"/>
      <c r="L28" s="183"/>
      <c r="M28" s="183">
        <v>980000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</row>
    <row r="29" s="1" customFormat="1" ht="19.5" customHeight="1" spans="1:24">
      <c r="A29" s="171" t="s">
        <v>199</v>
      </c>
      <c r="B29" s="171" t="s">
        <v>71</v>
      </c>
      <c r="C29" s="171" t="s">
        <v>233</v>
      </c>
      <c r="D29" s="171" t="s">
        <v>234</v>
      </c>
      <c r="E29" s="171" t="s">
        <v>102</v>
      </c>
      <c r="F29" s="171" t="s">
        <v>103</v>
      </c>
      <c r="G29" s="171" t="s">
        <v>237</v>
      </c>
      <c r="H29" s="171" t="s">
        <v>238</v>
      </c>
      <c r="I29" s="183">
        <v>504000</v>
      </c>
      <c r="J29" s="183">
        <v>504000</v>
      </c>
      <c r="K29" s="183"/>
      <c r="L29" s="183"/>
      <c r="M29" s="183">
        <v>504000</v>
      </c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</row>
    <row r="30" s="1" customFormat="1" ht="19.5" customHeight="1" spans="1:24">
      <c r="A30" s="171" t="s">
        <v>199</v>
      </c>
      <c r="B30" s="171" t="s">
        <v>71</v>
      </c>
      <c r="C30" s="171" t="s">
        <v>239</v>
      </c>
      <c r="D30" s="171" t="s">
        <v>240</v>
      </c>
      <c r="E30" s="171" t="s">
        <v>102</v>
      </c>
      <c r="F30" s="171" t="s">
        <v>103</v>
      </c>
      <c r="G30" s="171" t="s">
        <v>241</v>
      </c>
      <c r="H30" s="171" t="s">
        <v>242</v>
      </c>
      <c r="I30" s="183">
        <v>1153104</v>
      </c>
      <c r="J30" s="183">
        <v>1153104</v>
      </c>
      <c r="K30" s="183"/>
      <c r="L30" s="183"/>
      <c r="M30" s="183">
        <v>1153104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</row>
    <row r="31" s="1" customFormat="1" ht="19.5" customHeight="1" spans="1:24">
      <c r="A31" s="171" t="s">
        <v>199</v>
      </c>
      <c r="B31" s="171" t="s">
        <v>71</v>
      </c>
      <c r="C31" s="171" t="s">
        <v>239</v>
      </c>
      <c r="D31" s="171" t="s">
        <v>240</v>
      </c>
      <c r="E31" s="171" t="s">
        <v>102</v>
      </c>
      <c r="F31" s="171" t="s">
        <v>103</v>
      </c>
      <c r="G31" s="171" t="s">
        <v>243</v>
      </c>
      <c r="H31" s="171" t="s">
        <v>244</v>
      </c>
      <c r="I31" s="183">
        <v>543168</v>
      </c>
      <c r="J31" s="183">
        <v>543168</v>
      </c>
      <c r="K31" s="183"/>
      <c r="L31" s="183"/>
      <c r="M31" s="183">
        <v>543168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</row>
    <row r="32" s="1" customFormat="1" ht="19.5" customHeight="1" spans="1:24">
      <c r="A32" s="171" t="s">
        <v>199</v>
      </c>
      <c r="B32" s="171" t="s">
        <v>71</v>
      </c>
      <c r="C32" s="171" t="s">
        <v>239</v>
      </c>
      <c r="D32" s="171" t="s">
        <v>240</v>
      </c>
      <c r="E32" s="171" t="s">
        <v>102</v>
      </c>
      <c r="F32" s="171" t="s">
        <v>103</v>
      </c>
      <c r="G32" s="171" t="s">
        <v>235</v>
      </c>
      <c r="H32" s="171" t="s">
        <v>236</v>
      </c>
      <c r="I32" s="183">
        <v>96092</v>
      </c>
      <c r="J32" s="183">
        <v>96092</v>
      </c>
      <c r="K32" s="183"/>
      <c r="L32" s="183"/>
      <c r="M32" s="183">
        <v>96092</v>
      </c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</row>
    <row r="33" s="1" customFormat="1" ht="19.5" customHeight="1" spans="1:24">
      <c r="A33" s="171" t="s">
        <v>199</v>
      </c>
      <c r="B33" s="171" t="s">
        <v>71</v>
      </c>
      <c r="C33" s="171" t="s">
        <v>239</v>
      </c>
      <c r="D33" s="171" t="s">
        <v>240</v>
      </c>
      <c r="E33" s="171" t="s">
        <v>102</v>
      </c>
      <c r="F33" s="171" t="s">
        <v>103</v>
      </c>
      <c r="G33" s="171" t="s">
        <v>237</v>
      </c>
      <c r="H33" s="171" t="s">
        <v>238</v>
      </c>
      <c r="I33" s="183">
        <v>272580</v>
      </c>
      <c r="J33" s="183">
        <v>272580</v>
      </c>
      <c r="K33" s="183"/>
      <c r="L33" s="183"/>
      <c r="M33" s="183">
        <v>272580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</row>
    <row r="34" s="1" customFormat="1" ht="19.5" customHeight="1" spans="1:24">
      <c r="A34" s="171" t="s">
        <v>199</v>
      </c>
      <c r="B34" s="171" t="s">
        <v>71</v>
      </c>
      <c r="C34" s="171" t="s">
        <v>239</v>
      </c>
      <c r="D34" s="171" t="s">
        <v>240</v>
      </c>
      <c r="E34" s="171" t="s">
        <v>102</v>
      </c>
      <c r="F34" s="171" t="s">
        <v>103</v>
      </c>
      <c r="G34" s="171" t="s">
        <v>237</v>
      </c>
      <c r="H34" s="171" t="s">
        <v>238</v>
      </c>
      <c r="I34" s="183">
        <v>510540</v>
      </c>
      <c r="J34" s="183">
        <v>510540</v>
      </c>
      <c r="K34" s="183"/>
      <c r="L34" s="183"/>
      <c r="M34" s="183">
        <v>510540</v>
      </c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</row>
    <row r="35" s="1" customFormat="1" ht="19.5" customHeight="1" spans="1:24">
      <c r="A35" s="171" t="s">
        <v>199</v>
      </c>
      <c r="B35" s="171" t="s">
        <v>71</v>
      </c>
      <c r="C35" s="171" t="s">
        <v>245</v>
      </c>
      <c r="D35" s="171" t="s">
        <v>246</v>
      </c>
      <c r="E35" s="171" t="s">
        <v>102</v>
      </c>
      <c r="F35" s="171" t="s">
        <v>103</v>
      </c>
      <c r="G35" s="171" t="s">
        <v>247</v>
      </c>
      <c r="H35" s="171" t="s">
        <v>248</v>
      </c>
      <c r="I35" s="183">
        <v>20683.06</v>
      </c>
      <c r="J35" s="183">
        <v>20683.06</v>
      </c>
      <c r="K35" s="183"/>
      <c r="L35" s="183"/>
      <c r="M35" s="183">
        <v>20683.06</v>
      </c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</row>
    <row r="36" s="1" customFormat="1" ht="19.5" customHeight="1" spans="1:24">
      <c r="A36" s="171" t="s">
        <v>199</v>
      </c>
      <c r="B36" s="171" t="s">
        <v>71</v>
      </c>
      <c r="C36" s="171" t="s">
        <v>249</v>
      </c>
      <c r="D36" s="171" t="s">
        <v>250</v>
      </c>
      <c r="E36" s="171" t="s">
        <v>114</v>
      </c>
      <c r="F36" s="171" t="s">
        <v>115</v>
      </c>
      <c r="G36" s="171" t="s">
        <v>251</v>
      </c>
      <c r="H36" s="171" t="s">
        <v>252</v>
      </c>
      <c r="I36" s="183">
        <v>518400</v>
      </c>
      <c r="J36" s="183">
        <v>518400</v>
      </c>
      <c r="K36" s="183"/>
      <c r="L36" s="183"/>
      <c r="M36" s="183">
        <v>518400</v>
      </c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</row>
    <row r="37" s="1" customFormat="1" ht="19.5" customHeight="1" spans="1:24">
      <c r="A37" s="171" t="s">
        <v>199</v>
      </c>
      <c r="B37" s="171" t="s">
        <v>71</v>
      </c>
      <c r="C37" s="171" t="s">
        <v>249</v>
      </c>
      <c r="D37" s="171" t="s">
        <v>250</v>
      </c>
      <c r="E37" s="171" t="s">
        <v>114</v>
      </c>
      <c r="F37" s="171" t="s">
        <v>115</v>
      </c>
      <c r="G37" s="171" t="s">
        <v>251</v>
      </c>
      <c r="H37" s="171" t="s">
        <v>252</v>
      </c>
      <c r="I37" s="183">
        <v>216000</v>
      </c>
      <c r="J37" s="183">
        <v>216000</v>
      </c>
      <c r="K37" s="183"/>
      <c r="L37" s="183"/>
      <c r="M37" s="183">
        <v>216000</v>
      </c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="1" customFormat="1" ht="19.5" customHeight="1" spans="1:24">
      <c r="A38" s="171" t="s">
        <v>199</v>
      </c>
      <c r="B38" s="171" t="s">
        <v>71</v>
      </c>
      <c r="C38" s="171" t="s">
        <v>253</v>
      </c>
      <c r="D38" s="171" t="s">
        <v>254</v>
      </c>
      <c r="E38" s="171" t="s">
        <v>102</v>
      </c>
      <c r="F38" s="171" t="s">
        <v>103</v>
      </c>
      <c r="G38" s="171" t="s">
        <v>219</v>
      </c>
      <c r="H38" s="171" t="s">
        <v>220</v>
      </c>
      <c r="I38" s="183">
        <v>21600</v>
      </c>
      <c r="J38" s="183">
        <v>21600</v>
      </c>
      <c r="K38" s="183"/>
      <c r="L38" s="183"/>
      <c r="M38" s="183">
        <v>21600</v>
      </c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</row>
    <row r="39" s="1" customFormat="1" ht="19.5" customHeight="1" spans="1:24">
      <c r="A39" s="171" t="s">
        <v>199</v>
      </c>
      <c r="B39" s="171" t="s">
        <v>71</v>
      </c>
      <c r="C39" s="171" t="s">
        <v>255</v>
      </c>
      <c r="D39" s="171" t="s">
        <v>131</v>
      </c>
      <c r="E39" s="171" t="s">
        <v>130</v>
      </c>
      <c r="F39" s="171" t="s">
        <v>131</v>
      </c>
      <c r="G39" s="171" t="s">
        <v>256</v>
      </c>
      <c r="H39" s="171" t="s">
        <v>131</v>
      </c>
      <c r="I39" s="183">
        <v>452688</v>
      </c>
      <c r="J39" s="183">
        <v>452688</v>
      </c>
      <c r="K39" s="183"/>
      <c r="L39" s="183"/>
      <c r="M39" s="183">
        <v>452688</v>
      </c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</row>
    <row r="40" s="1" customFormat="1" ht="19.5" customHeight="1" spans="1:24">
      <c r="A40" s="171" t="s">
        <v>199</v>
      </c>
      <c r="B40" s="171" t="s">
        <v>71</v>
      </c>
      <c r="C40" s="171" t="s">
        <v>257</v>
      </c>
      <c r="D40" s="171" t="s">
        <v>258</v>
      </c>
      <c r="E40" s="171" t="s">
        <v>102</v>
      </c>
      <c r="F40" s="171" t="s">
        <v>103</v>
      </c>
      <c r="G40" s="171" t="s">
        <v>259</v>
      </c>
      <c r="H40" s="171" t="s">
        <v>260</v>
      </c>
      <c r="I40" s="183">
        <v>5475000</v>
      </c>
      <c r="J40" s="183">
        <v>5475000</v>
      </c>
      <c r="K40" s="183"/>
      <c r="L40" s="183"/>
      <c r="M40" s="183">
        <v>5475000</v>
      </c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</row>
    <row r="41" ht="17.25" customHeight="1" spans="1:24">
      <c r="A41" s="172" t="s">
        <v>170</v>
      </c>
      <c r="B41" s="173"/>
      <c r="C41" s="174"/>
      <c r="D41" s="174"/>
      <c r="E41" s="174"/>
      <c r="F41" s="174"/>
      <c r="G41" s="174"/>
      <c r="H41" s="175"/>
      <c r="I41" s="111">
        <f t="shared" ref="I41:M41" si="0">SUM(I10:I40)</f>
        <v>12774473.06</v>
      </c>
      <c r="J41" s="111">
        <f t="shared" si="0"/>
        <v>12774473.06</v>
      </c>
      <c r="K41" s="111"/>
      <c r="L41" s="111"/>
      <c r="M41" s="111">
        <f t="shared" si="0"/>
        <v>12774473.06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</sheetData>
  <mergeCells count="31">
    <mergeCell ref="A3:X3"/>
    <mergeCell ref="A4:H4"/>
    <mergeCell ref="I5:X5"/>
    <mergeCell ref="J6:N6"/>
    <mergeCell ref="O6:Q6"/>
    <mergeCell ref="S6:X6"/>
    <mergeCell ref="A41:H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zoomScale="80" zoomScaleNormal="80" workbookViewId="0">
      <pane ySplit="1" topLeftCell="A2" activePane="bottomLeft" state="frozen"/>
      <selection/>
      <selection pane="bottomLeft" activeCell="K10" sqref="K10:K18"/>
    </sheetView>
  </sheetViews>
  <sheetFormatPr defaultColWidth="9.14814814814815" defaultRowHeight="14.25" customHeight="1"/>
  <cols>
    <col min="1" max="1" width="10.2777777777778" style="2" customWidth="1"/>
    <col min="2" max="2" width="21.4444444444444" style="2" customWidth="1"/>
    <col min="3" max="3" width="32.8425925925926" style="2" customWidth="1"/>
    <col min="4" max="4" width="23.8518518518519" style="2" customWidth="1"/>
    <col min="5" max="5" width="11.1481481481481" style="2" customWidth="1"/>
    <col min="6" max="6" width="17.712962962963" style="2" customWidth="1"/>
    <col min="7" max="7" width="9.85185185185185" style="2" customWidth="1"/>
    <col min="8" max="8" width="17.712962962963" style="2" customWidth="1"/>
    <col min="9" max="13" width="20" style="2" customWidth="1"/>
    <col min="14" max="14" width="14.4444444444444" style="2" customWidth="1"/>
    <col min="15" max="15" width="12.712962962963" style="2" customWidth="1"/>
    <col min="16" max="16" width="11.1481481481481" style="2" customWidth="1"/>
    <col min="17" max="21" width="19.8518518518519" style="2" customWidth="1"/>
    <col min="22" max="22" width="20" style="2" customWidth="1"/>
    <col min="23" max="23" width="19.8518518518519" style="2" customWidth="1"/>
    <col min="24" max="16384" width="9.14814814814815" style="2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3.5" customHeight="1" spans="2:23">
      <c r="B2" s="153"/>
      <c r="E2" s="4"/>
      <c r="F2" s="4"/>
      <c r="G2" s="4"/>
      <c r="H2" s="4"/>
      <c r="U2" s="153"/>
      <c r="W2" s="159" t="s">
        <v>261</v>
      </c>
    </row>
    <row r="3" ht="46.5" customHeight="1" spans="1:23">
      <c r="A3" s="6" t="str">
        <f>"2025"&amp;"年部门项目支出预算表"</f>
        <v>2025年部门项目支出预算表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3.5" customHeight="1" spans="1:23">
      <c r="A4" s="7" t="s">
        <v>1</v>
      </c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U4" s="153"/>
      <c r="W4" s="138" t="s">
        <v>2</v>
      </c>
    </row>
    <row r="5" ht="21.75" customHeight="1" spans="1:23">
      <c r="A5" s="11" t="s">
        <v>262</v>
      </c>
      <c r="B5" s="12" t="s">
        <v>183</v>
      </c>
      <c r="C5" s="11" t="s">
        <v>184</v>
      </c>
      <c r="D5" s="11" t="s">
        <v>263</v>
      </c>
      <c r="E5" s="12" t="s">
        <v>185</v>
      </c>
      <c r="F5" s="12" t="s">
        <v>186</v>
      </c>
      <c r="G5" s="12" t="s">
        <v>264</v>
      </c>
      <c r="H5" s="12" t="s">
        <v>265</v>
      </c>
      <c r="I5" s="18" t="s">
        <v>56</v>
      </c>
      <c r="J5" s="13" t="s">
        <v>266</v>
      </c>
      <c r="K5" s="14"/>
      <c r="L5" s="14"/>
      <c r="M5" s="15"/>
      <c r="N5" s="13" t="s">
        <v>191</v>
      </c>
      <c r="O5" s="14"/>
      <c r="P5" s="15"/>
      <c r="Q5" s="12" t="s">
        <v>62</v>
      </c>
      <c r="R5" s="13" t="s">
        <v>63</v>
      </c>
      <c r="S5" s="14"/>
      <c r="T5" s="14"/>
      <c r="U5" s="14"/>
      <c r="V5" s="14"/>
      <c r="W5" s="15"/>
    </row>
    <row r="6" ht="21.75" customHeight="1" spans="1:23">
      <c r="A6" s="16"/>
      <c r="B6" s="31"/>
      <c r="C6" s="16"/>
      <c r="D6" s="16"/>
      <c r="E6" s="17"/>
      <c r="F6" s="17"/>
      <c r="G6" s="17"/>
      <c r="H6" s="17"/>
      <c r="I6" s="31"/>
      <c r="J6" s="154" t="s">
        <v>59</v>
      </c>
      <c r="K6" s="155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2" t="s">
        <v>65</v>
      </c>
      <c r="T6" s="12" t="s">
        <v>197</v>
      </c>
      <c r="U6" s="12" t="s">
        <v>67</v>
      </c>
      <c r="V6" s="12" t="s">
        <v>68</v>
      </c>
      <c r="W6" s="12" t="s">
        <v>69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6" t="s">
        <v>58</v>
      </c>
      <c r="K7" s="15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9"/>
      <c r="B8" s="21"/>
      <c r="C8" s="19"/>
      <c r="D8" s="19"/>
      <c r="E8" s="20"/>
      <c r="F8" s="20"/>
      <c r="G8" s="20"/>
      <c r="H8" s="20"/>
      <c r="I8" s="21"/>
      <c r="J8" s="66" t="s">
        <v>58</v>
      </c>
      <c r="K8" s="66" t="s">
        <v>267</v>
      </c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</row>
    <row r="9" ht="15" customHeight="1" spans="1:2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2">
        <v>21</v>
      </c>
      <c r="V9" s="38">
        <v>22</v>
      </c>
      <c r="W9" s="22">
        <v>23</v>
      </c>
    </row>
    <row r="10" s="1" customFormat="1" ht="19.5" customHeight="1" spans="1:23">
      <c r="A10" s="25" t="s">
        <v>268</v>
      </c>
      <c r="B10" s="24" t="s">
        <v>269</v>
      </c>
      <c r="C10" s="24" t="s">
        <v>270</v>
      </c>
      <c r="D10" s="24" t="s">
        <v>71</v>
      </c>
      <c r="E10" s="25" t="s">
        <v>102</v>
      </c>
      <c r="F10" s="25" t="s">
        <v>103</v>
      </c>
      <c r="G10" s="25" t="s">
        <v>271</v>
      </c>
      <c r="H10" s="25" t="s">
        <v>272</v>
      </c>
      <c r="I10" s="58">
        <v>655993.86</v>
      </c>
      <c r="J10" s="58">
        <v>655993.86</v>
      </c>
      <c r="K10" s="58">
        <v>655993.86</v>
      </c>
      <c r="L10" s="25"/>
      <c r="M10" s="158"/>
      <c r="N10" s="158"/>
      <c r="O10" s="25"/>
      <c r="P10" s="58"/>
      <c r="Q10" s="58"/>
      <c r="R10" s="58"/>
      <c r="S10" s="58"/>
      <c r="T10" s="58"/>
      <c r="U10" s="58"/>
      <c r="V10" s="58"/>
      <c r="W10" s="58"/>
    </row>
    <row r="11" s="1" customFormat="1" ht="19.5" customHeight="1" spans="1:23">
      <c r="A11" s="25" t="s">
        <v>268</v>
      </c>
      <c r="B11" s="24" t="s">
        <v>269</v>
      </c>
      <c r="C11" s="24" t="s">
        <v>270</v>
      </c>
      <c r="D11" s="24" t="s">
        <v>71</v>
      </c>
      <c r="E11" s="25" t="s">
        <v>102</v>
      </c>
      <c r="F11" s="25" t="s">
        <v>103</v>
      </c>
      <c r="G11" s="25" t="s">
        <v>273</v>
      </c>
      <c r="H11" s="25" t="s">
        <v>274</v>
      </c>
      <c r="I11" s="58">
        <v>21366</v>
      </c>
      <c r="J11" s="58">
        <v>21366</v>
      </c>
      <c r="K11" s="58">
        <v>21366</v>
      </c>
      <c r="L11" s="25"/>
      <c r="M11" s="158"/>
      <c r="N11" s="158"/>
      <c r="O11" s="25"/>
      <c r="P11" s="58"/>
      <c r="Q11" s="58"/>
      <c r="R11" s="58"/>
      <c r="S11" s="58"/>
      <c r="T11" s="58"/>
      <c r="U11" s="58"/>
      <c r="V11" s="58"/>
      <c r="W11" s="58"/>
    </row>
    <row r="12" s="1" customFormat="1" ht="19.5" customHeight="1" spans="1:23">
      <c r="A12" s="25" t="s">
        <v>268</v>
      </c>
      <c r="B12" s="24" t="s">
        <v>269</v>
      </c>
      <c r="C12" s="24" t="s">
        <v>270</v>
      </c>
      <c r="D12" s="24" t="s">
        <v>71</v>
      </c>
      <c r="E12" s="25" t="s">
        <v>102</v>
      </c>
      <c r="F12" s="25" t="s">
        <v>103</v>
      </c>
      <c r="G12" s="25" t="s">
        <v>227</v>
      </c>
      <c r="H12" s="25" t="s">
        <v>228</v>
      </c>
      <c r="I12" s="58">
        <v>105500</v>
      </c>
      <c r="J12" s="58">
        <v>105500</v>
      </c>
      <c r="K12" s="58">
        <v>105500</v>
      </c>
      <c r="L12" s="25"/>
      <c r="M12" s="158"/>
      <c r="N12" s="158"/>
      <c r="O12" s="25"/>
      <c r="P12" s="58"/>
      <c r="Q12" s="58"/>
      <c r="R12" s="58"/>
      <c r="S12" s="58"/>
      <c r="T12" s="58"/>
      <c r="U12" s="58"/>
      <c r="V12" s="58"/>
      <c r="W12" s="58"/>
    </row>
    <row r="13" s="1" customFormat="1" ht="19.5" customHeight="1" spans="1:23">
      <c r="A13" s="25" t="s">
        <v>268</v>
      </c>
      <c r="B13" s="24" t="s">
        <v>269</v>
      </c>
      <c r="C13" s="24" t="s">
        <v>270</v>
      </c>
      <c r="D13" s="24" t="s">
        <v>71</v>
      </c>
      <c r="E13" s="25" t="s">
        <v>102</v>
      </c>
      <c r="F13" s="25" t="s">
        <v>103</v>
      </c>
      <c r="G13" s="25" t="s">
        <v>231</v>
      </c>
      <c r="H13" s="25" t="s">
        <v>232</v>
      </c>
      <c r="I13" s="58">
        <v>2087137.5</v>
      </c>
      <c r="J13" s="58">
        <v>2087137.5</v>
      </c>
      <c r="K13" s="58">
        <v>2087137.5</v>
      </c>
      <c r="L13" s="25"/>
      <c r="M13" s="158"/>
      <c r="N13" s="158"/>
      <c r="O13" s="25"/>
      <c r="P13" s="58"/>
      <c r="Q13" s="58"/>
      <c r="R13" s="58"/>
      <c r="S13" s="58"/>
      <c r="T13" s="58"/>
      <c r="U13" s="58"/>
      <c r="V13" s="58"/>
      <c r="W13" s="58"/>
    </row>
    <row r="14" s="1" customFormat="1" ht="19.5" customHeight="1" spans="1:23">
      <c r="A14" s="25" t="s">
        <v>268</v>
      </c>
      <c r="B14" s="24" t="s">
        <v>269</v>
      </c>
      <c r="C14" s="24" t="s">
        <v>270</v>
      </c>
      <c r="D14" s="24" t="s">
        <v>71</v>
      </c>
      <c r="E14" s="25" t="s">
        <v>102</v>
      </c>
      <c r="F14" s="25" t="s">
        <v>103</v>
      </c>
      <c r="G14" s="25" t="s">
        <v>219</v>
      </c>
      <c r="H14" s="25" t="s">
        <v>220</v>
      </c>
      <c r="I14" s="58">
        <v>515202.64</v>
      </c>
      <c r="J14" s="58">
        <v>515202.64</v>
      </c>
      <c r="K14" s="58">
        <v>515202.64</v>
      </c>
      <c r="L14" s="25"/>
      <c r="M14" s="158"/>
      <c r="N14" s="158"/>
      <c r="O14" s="25"/>
      <c r="P14" s="58"/>
      <c r="Q14" s="58"/>
      <c r="R14" s="58"/>
      <c r="S14" s="58"/>
      <c r="T14" s="58"/>
      <c r="U14" s="58"/>
      <c r="V14" s="58"/>
      <c r="W14" s="58"/>
    </row>
    <row r="15" s="1" customFormat="1" ht="27" customHeight="1" spans="1:23">
      <c r="A15" s="25" t="s">
        <v>275</v>
      </c>
      <c r="B15" s="24" t="s">
        <v>276</v>
      </c>
      <c r="C15" s="24" t="s">
        <v>277</v>
      </c>
      <c r="D15" s="24" t="s">
        <v>71</v>
      </c>
      <c r="E15" s="25" t="s">
        <v>106</v>
      </c>
      <c r="F15" s="25" t="s">
        <v>107</v>
      </c>
      <c r="G15" s="25" t="s">
        <v>231</v>
      </c>
      <c r="H15" s="25" t="s">
        <v>232</v>
      </c>
      <c r="I15" s="58">
        <v>291600</v>
      </c>
      <c r="J15" s="58">
        <v>291600</v>
      </c>
      <c r="K15" s="58">
        <v>291600</v>
      </c>
      <c r="L15" s="25"/>
      <c r="M15" s="158"/>
      <c r="N15" s="158"/>
      <c r="O15" s="25"/>
      <c r="P15" s="58"/>
      <c r="Q15" s="58"/>
      <c r="R15" s="58"/>
      <c r="S15" s="58"/>
      <c r="T15" s="58"/>
      <c r="U15" s="58"/>
      <c r="V15" s="58"/>
      <c r="W15" s="58"/>
    </row>
    <row r="16" s="1" customFormat="1" ht="27" customHeight="1" spans="1:23">
      <c r="A16" s="25" t="s">
        <v>275</v>
      </c>
      <c r="B16" s="24" t="s">
        <v>278</v>
      </c>
      <c r="C16" s="24" t="s">
        <v>279</v>
      </c>
      <c r="D16" s="24" t="s">
        <v>71</v>
      </c>
      <c r="E16" s="25" t="s">
        <v>106</v>
      </c>
      <c r="F16" s="25" t="s">
        <v>107</v>
      </c>
      <c r="G16" s="25" t="s">
        <v>229</v>
      </c>
      <c r="H16" s="25" t="s">
        <v>230</v>
      </c>
      <c r="I16" s="58">
        <v>50000</v>
      </c>
      <c r="J16" s="58">
        <v>50000</v>
      </c>
      <c r="K16" s="58">
        <v>50000</v>
      </c>
      <c r="L16" s="25"/>
      <c r="M16" s="158"/>
      <c r="N16" s="158"/>
      <c r="O16" s="25"/>
      <c r="P16" s="58"/>
      <c r="Q16" s="58"/>
      <c r="R16" s="58"/>
      <c r="S16" s="58"/>
      <c r="T16" s="58"/>
      <c r="U16" s="58"/>
      <c r="V16" s="58"/>
      <c r="W16" s="58"/>
    </row>
    <row r="17" s="1" customFormat="1" ht="19.5" customHeight="1" spans="1:23">
      <c r="A17" s="25" t="s">
        <v>275</v>
      </c>
      <c r="B17" s="24" t="s">
        <v>280</v>
      </c>
      <c r="C17" s="24" t="s">
        <v>281</v>
      </c>
      <c r="D17" s="24" t="s">
        <v>71</v>
      </c>
      <c r="E17" s="25" t="s">
        <v>102</v>
      </c>
      <c r="F17" s="25" t="s">
        <v>103</v>
      </c>
      <c r="G17" s="25" t="s">
        <v>231</v>
      </c>
      <c r="H17" s="25" t="s">
        <v>232</v>
      </c>
      <c r="I17" s="58">
        <v>4608900</v>
      </c>
      <c r="J17" s="58"/>
      <c r="K17" s="58"/>
      <c r="L17" s="25"/>
      <c r="M17" s="158"/>
      <c r="N17" s="158"/>
      <c r="O17" s="25"/>
      <c r="P17" s="58"/>
      <c r="Q17" s="58"/>
      <c r="R17" s="58">
        <v>4608900</v>
      </c>
      <c r="S17" s="58"/>
      <c r="T17" s="58"/>
      <c r="U17" s="58"/>
      <c r="V17" s="58"/>
      <c r="W17" s="58">
        <v>4608900</v>
      </c>
    </row>
    <row r="18" ht="18.75" customHeight="1" spans="1:23">
      <c r="A18" s="34" t="s">
        <v>170</v>
      </c>
      <c r="B18" s="35"/>
      <c r="C18" s="35"/>
      <c r="D18" s="35"/>
      <c r="E18" s="35"/>
      <c r="F18" s="35"/>
      <c r="G18" s="35"/>
      <c r="H18" s="36"/>
      <c r="I18" s="26">
        <f t="shared" ref="I18:K18" si="0">SUM(I10:I17)</f>
        <v>8335700</v>
      </c>
      <c r="J18" s="26">
        <f t="shared" si="0"/>
        <v>3726800</v>
      </c>
      <c r="K18" s="26">
        <f t="shared" si="0"/>
        <v>3726800</v>
      </c>
      <c r="L18" s="26">
        <f t="shared" ref="K18:W18" si="1">SUM(L10:L17)</f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si="1"/>
        <v>4608900</v>
      </c>
      <c r="S18" s="26">
        <f t="shared" si="1"/>
        <v>0</v>
      </c>
      <c r="T18" s="26">
        <f t="shared" si="1"/>
        <v>0</v>
      </c>
      <c r="U18" s="26">
        <f t="shared" si="1"/>
        <v>0</v>
      </c>
      <c r="V18" s="26">
        <f t="shared" si="1"/>
        <v>0</v>
      </c>
      <c r="W18" s="26">
        <f t="shared" si="1"/>
        <v>4608900</v>
      </c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3"/>
  <sheetViews>
    <sheetView showZeros="0" topLeftCell="B1" workbookViewId="0">
      <pane ySplit="1" topLeftCell="A21" activePane="bottomLeft" state="frozen"/>
      <selection/>
      <selection pane="bottomLeft" activeCell="B28" sqref="B28:B43"/>
    </sheetView>
  </sheetViews>
  <sheetFormatPr defaultColWidth="9.14814814814815" defaultRowHeight="12" customHeight="1"/>
  <cols>
    <col min="1" max="1" width="34.2777777777778" style="2" customWidth="1"/>
    <col min="2" max="2" width="29" style="2" customWidth="1"/>
    <col min="3" max="5" width="23.5740740740741" style="2" customWidth="1"/>
    <col min="6" max="6" width="11.2777777777778" style="2" customWidth="1"/>
    <col min="7" max="7" width="25.1481481481481" style="2" customWidth="1"/>
    <col min="8" max="8" width="15.5740740740741" style="2" customWidth="1"/>
    <col min="9" max="9" width="13.4259259259259" style="2" customWidth="1"/>
    <col min="10" max="10" width="18.8518518518519" style="2" customWidth="1"/>
    <col min="11" max="16384" width="9.14814814814815" style="2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5" t="s">
        <v>282</v>
      </c>
    </row>
    <row r="3" ht="39.75" customHeight="1" spans="1:10">
      <c r="A3" s="64" t="str">
        <f>"2025"&amp;"年部门项目支出绩效目标表"</f>
        <v>2025年部门项目支出绩效目标表</v>
      </c>
      <c r="B3" s="6"/>
      <c r="C3" s="6"/>
      <c r="D3" s="6"/>
      <c r="E3" s="6"/>
      <c r="F3" s="65"/>
      <c r="G3" s="6"/>
      <c r="H3" s="65"/>
      <c r="I3" s="65"/>
      <c r="J3" s="6"/>
    </row>
    <row r="4" ht="17.25" customHeight="1" spans="1:1">
      <c r="A4" s="7" t="s">
        <v>1</v>
      </c>
    </row>
    <row r="5" ht="44.25" customHeight="1" spans="1:10">
      <c r="A5" s="66" t="s">
        <v>184</v>
      </c>
      <c r="B5" s="66" t="s">
        <v>283</v>
      </c>
      <c r="C5" s="66" t="s">
        <v>284</v>
      </c>
      <c r="D5" s="66" t="s">
        <v>285</v>
      </c>
      <c r="E5" s="66" t="s">
        <v>286</v>
      </c>
      <c r="F5" s="67" t="s">
        <v>287</v>
      </c>
      <c r="G5" s="66" t="s">
        <v>288</v>
      </c>
      <c r="H5" s="67" t="s">
        <v>289</v>
      </c>
      <c r="I5" s="67" t="s">
        <v>290</v>
      </c>
      <c r="J5" s="66" t="s">
        <v>291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38">
        <v>6</v>
      </c>
      <c r="G6" s="150">
        <v>7</v>
      </c>
      <c r="H6" s="38">
        <v>8</v>
      </c>
      <c r="I6" s="38">
        <v>9</v>
      </c>
      <c r="J6" s="150">
        <v>10</v>
      </c>
    </row>
    <row r="7" s="1" customFormat="1" ht="30" customHeight="1" spans="1:10">
      <c r="A7" s="151" t="s">
        <v>279</v>
      </c>
      <c r="B7" s="152" t="s">
        <v>292</v>
      </c>
      <c r="C7" s="152" t="s">
        <v>293</v>
      </c>
      <c r="D7" s="152" t="s">
        <v>294</v>
      </c>
      <c r="E7" s="152" t="s">
        <v>295</v>
      </c>
      <c r="F7" s="152" t="s">
        <v>296</v>
      </c>
      <c r="G7" s="152" t="s">
        <v>297</v>
      </c>
      <c r="H7" s="152" t="s">
        <v>298</v>
      </c>
      <c r="I7" s="152" t="s">
        <v>299</v>
      </c>
      <c r="J7" s="152" t="s">
        <v>300</v>
      </c>
    </row>
    <row r="8" s="1" customFormat="1" ht="30" customHeight="1" spans="1:10">
      <c r="A8" s="151" t="s">
        <v>279</v>
      </c>
      <c r="B8" s="152" t="s">
        <v>292</v>
      </c>
      <c r="C8" s="152" t="s">
        <v>293</v>
      </c>
      <c r="D8" s="152" t="s">
        <v>301</v>
      </c>
      <c r="E8" s="152" t="s">
        <v>302</v>
      </c>
      <c r="F8" s="152" t="s">
        <v>296</v>
      </c>
      <c r="G8" s="152" t="s">
        <v>303</v>
      </c>
      <c r="H8" s="152" t="s">
        <v>304</v>
      </c>
      <c r="I8" s="152" t="s">
        <v>299</v>
      </c>
      <c r="J8" s="152" t="s">
        <v>305</v>
      </c>
    </row>
    <row r="9" s="1" customFormat="1" ht="30" customHeight="1" spans="1:10">
      <c r="A9" s="151" t="s">
        <v>279</v>
      </c>
      <c r="B9" s="152" t="s">
        <v>292</v>
      </c>
      <c r="C9" s="152" t="s">
        <v>293</v>
      </c>
      <c r="D9" s="152" t="s">
        <v>306</v>
      </c>
      <c r="E9" s="152" t="s">
        <v>307</v>
      </c>
      <c r="F9" s="152" t="s">
        <v>296</v>
      </c>
      <c r="G9" s="152" t="s">
        <v>303</v>
      </c>
      <c r="H9" s="152" t="s">
        <v>304</v>
      </c>
      <c r="I9" s="152" t="s">
        <v>299</v>
      </c>
      <c r="J9" s="152" t="s">
        <v>308</v>
      </c>
    </row>
    <row r="10" s="1" customFormat="1" ht="30" customHeight="1" spans="1:10">
      <c r="A10" s="151" t="s">
        <v>279</v>
      </c>
      <c r="B10" s="152" t="s">
        <v>292</v>
      </c>
      <c r="C10" s="152" t="s">
        <v>293</v>
      </c>
      <c r="D10" s="152" t="s">
        <v>309</v>
      </c>
      <c r="E10" s="152" t="s">
        <v>310</v>
      </c>
      <c r="F10" s="152" t="s">
        <v>311</v>
      </c>
      <c r="G10" s="152" t="s">
        <v>303</v>
      </c>
      <c r="H10" s="152" t="s">
        <v>304</v>
      </c>
      <c r="I10" s="152" t="s">
        <v>299</v>
      </c>
      <c r="J10" s="152" t="s">
        <v>312</v>
      </c>
    </row>
    <row r="11" s="1" customFormat="1" ht="30" customHeight="1" spans="1:10">
      <c r="A11" s="151" t="s">
        <v>279</v>
      </c>
      <c r="B11" s="152" t="s">
        <v>292</v>
      </c>
      <c r="C11" s="152" t="s">
        <v>313</v>
      </c>
      <c r="D11" s="152" t="s">
        <v>314</v>
      </c>
      <c r="E11" s="152" t="s">
        <v>315</v>
      </c>
      <c r="F11" s="152" t="s">
        <v>316</v>
      </c>
      <c r="G11" s="152" t="s">
        <v>317</v>
      </c>
      <c r="H11" s="152" t="s">
        <v>304</v>
      </c>
      <c r="I11" s="152" t="s">
        <v>299</v>
      </c>
      <c r="J11" s="152" t="s">
        <v>318</v>
      </c>
    </row>
    <row r="12" s="1" customFormat="1" ht="30" customHeight="1" spans="1:10">
      <c r="A12" s="151" t="s">
        <v>279</v>
      </c>
      <c r="B12" s="152" t="s">
        <v>292</v>
      </c>
      <c r="C12" s="152" t="s">
        <v>319</v>
      </c>
      <c r="D12" s="152" t="s">
        <v>320</v>
      </c>
      <c r="E12" s="152" t="s">
        <v>321</v>
      </c>
      <c r="F12" s="152" t="s">
        <v>316</v>
      </c>
      <c r="G12" s="152" t="s">
        <v>317</v>
      </c>
      <c r="H12" s="152" t="s">
        <v>304</v>
      </c>
      <c r="I12" s="152" t="s">
        <v>299</v>
      </c>
      <c r="J12" s="152" t="s">
        <v>322</v>
      </c>
    </row>
    <row r="13" s="1" customFormat="1" ht="30" customHeight="1" spans="1:10">
      <c r="A13" s="151" t="s">
        <v>277</v>
      </c>
      <c r="B13" s="152" t="s">
        <v>323</v>
      </c>
      <c r="C13" s="152" t="s">
        <v>293</v>
      </c>
      <c r="D13" s="152" t="s">
        <v>294</v>
      </c>
      <c r="E13" s="152" t="s">
        <v>324</v>
      </c>
      <c r="F13" s="152" t="s">
        <v>296</v>
      </c>
      <c r="G13" s="152" t="s">
        <v>88</v>
      </c>
      <c r="H13" s="152" t="s">
        <v>325</v>
      </c>
      <c r="I13" s="152" t="s">
        <v>299</v>
      </c>
      <c r="J13" s="152" t="s">
        <v>326</v>
      </c>
    </row>
    <row r="14" s="1" customFormat="1" ht="71" customHeight="1" spans="1:10">
      <c r="A14" s="151" t="s">
        <v>277</v>
      </c>
      <c r="B14" s="152" t="s">
        <v>323</v>
      </c>
      <c r="C14" s="152" t="s">
        <v>293</v>
      </c>
      <c r="D14" s="152" t="s">
        <v>301</v>
      </c>
      <c r="E14" s="152" t="s">
        <v>327</v>
      </c>
      <c r="F14" s="152" t="s">
        <v>296</v>
      </c>
      <c r="G14" s="152" t="s">
        <v>303</v>
      </c>
      <c r="H14" s="152" t="s">
        <v>304</v>
      </c>
      <c r="I14" s="152" t="s">
        <v>299</v>
      </c>
      <c r="J14" s="152" t="s">
        <v>328</v>
      </c>
    </row>
    <row r="15" s="1" customFormat="1" ht="68" customHeight="1" spans="1:10">
      <c r="A15" s="151" t="s">
        <v>277</v>
      </c>
      <c r="B15" s="152" t="s">
        <v>323</v>
      </c>
      <c r="C15" s="152" t="s">
        <v>293</v>
      </c>
      <c r="D15" s="152" t="s">
        <v>306</v>
      </c>
      <c r="E15" s="152" t="s">
        <v>329</v>
      </c>
      <c r="F15" s="152" t="s">
        <v>296</v>
      </c>
      <c r="G15" s="152" t="s">
        <v>303</v>
      </c>
      <c r="H15" s="152" t="s">
        <v>304</v>
      </c>
      <c r="I15" s="152" t="s">
        <v>299</v>
      </c>
      <c r="J15" s="152" t="s">
        <v>330</v>
      </c>
    </row>
    <row r="16" s="1" customFormat="1" ht="30" customHeight="1" spans="1:10">
      <c r="A16" s="151" t="s">
        <v>277</v>
      </c>
      <c r="B16" s="152" t="s">
        <v>323</v>
      </c>
      <c r="C16" s="152" t="s">
        <v>293</v>
      </c>
      <c r="D16" s="152" t="s">
        <v>309</v>
      </c>
      <c r="E16" s="152" t="s">
        <v>310</v>
      </c>
      <c r="F16" s="152" t="s">
        <v>311</v>
      </c>
      <c r="G16" s="152" t="s">
        <v>303</v>
      </c>
      <c r="H16" s="152" t="s">
        <v>304</v>
      </c>
      <c r="I16" s="152" t="s">
        <v>299</v>
      </c>
      <c r="J16" s="152" t="s">
        <v>312</v>
      </c>
    </row>
    <row r="17" s="1" customFormat="1" ht="30" customHeight="1" spans="1:10">
      <c r="A17" s="151" t="s">
        <v>277</v>
      </c>
      <c r="B17" s="152" t="s">
        <v>323</v>
      </c>
      <c r="C17" s="152" t="s">
        <v>313</v>
      </c>
      <c r="D17" s="152" t="s">
        <v>331</v>
      </c>
      <c r="E17" s="152" t="s">
        <v>332</v>
      </c>
      <c r="F17" s="152" t="s">
        <v>296</v>
      </c>
      <c r="G17" s="152" t="s">
        <v>333</v>
      </c>
      <c r="H17" s="152" t="s">
        <v>334</v>
      </c>
      <c r="I17" s="152" t="s">
        <v>299</v>
      </c>
      <c r="J17" s="152" t="s">
        <v>335</v>
      </c>
    </row>
    <row r="18" s="1" customFormat="1" ht="68" customHeight="1" spans="1:10">
      <c r="A18" s="151" t="s">
        <v>277</v>
      </c>
      <c r="B18" s="152" t="s">
        <v>323</v>
      </c>
      <c r="C18" s="152" t="s">
        <v>313</v>
      </c>
      <c r="D18" s="152" t="s">
        <v>314</v>
      </c>
      <c r="E18" s="152" t="s">
        <v>336</v>
      </c>
      <c r="F18" s="152" t="s">
        <v>316</v>
      </c>
      <c r="G18" s="152" t="s">
        <v>317</v>
      </c>
      <c r="H18" s="152" t="s">
        <v>304</v>
      </c>
      <c r="I18" s="152" t="s">
        <v>299</v>
      </c>
      <c r="J18" s="152" t="s">
        <v>337</v>
      </c>
    </row>
    <row r="19" s="1" customFormat="1" ht="30" customHeight="1" spans="1:10">
      <c r="A19" s="151" t="s">
        <v>277</v>
      </c>
      <c r="B19" s="152" t="s">
        <v>323</v>
      </c>
      <c r="C19" s="152" t="s">
        <v>313</v>
      </c>
      <c r="D19" s="152" t="s">
        <v>338</v>
      </c>
      <c r="E19" s="152" t="s">
        <v>339</v>
      </c>
      <c r="F19" s="152" t="s">
        <v>296</v>
      </c>
      <c r="G19" s="152" t="s">
        <v>303</v>
      </c>
      <c r="H19" s="152" t="s">
        <v>304</v>
      </c>
      <c r="I19" s="152" t="s">
        <v>299</v>
      </c>
      <c r="J19" s="152" t="s">
        <v>340</v>
      </c>
    </row>
    <row r="20" s="1" customFormat="1" ht="30" customHeight="1" spans="1:10">
      <c r="A20" s="151" t="s">
        <v>277</v>
      </c>
      <c r="B20" s="152" t="s">
        <v>323</v>
      </c>
      <c r="C20" s="152" t="s">
        <v>313</v>
      </c>
      <c r="D20" s="152" t="s">
        <v>341</v>
      </c>
      <c r="E20" s="152" t="s">
        <v>342</v>
      </c>
      <c r="F20" s="152" t="s">
        <v>296</v>
      </c>
      <c r="G20" s="152" t="s">
        <v>303</v>
      </c>
      <c r="H20" s="152" t="s">
        <v>304</v>
      </c>
      <c r="I20" s="152" t="s">
        <v>299</v>
      </c>
      <c r="J20" s="152" t="s">
        <v>343</v>
      </c>
    </row>
    <row r="21" s="1" customFormat="1" ht="30" customHeight="1" spans="1:10">
      <c r="A21" s="151" t="s">
        <v>277</v>
      </c>
      <c r="B21" s="152" t="s">
        <v>323</v>
      </c>
      <c r="C21" s="152" t="s">
        <v>319</v>
      </c>
      <c r="D21" s="152" t="s">
        <v>320</v>
      </c>
      <c r="E21" s="152" t="s">
        <v>344</v>
      </c>
      <c r="F21" s="152" t="s">
        <v>316</v>
      </c>
      <c r="G21" s="152" t="s">
        <v>317</v>
      </c>
      <c r="H21" s="152" t="s">
        <v>304</v>
      </c>
      <c r="I21" s="152" t="s">
        <v>299</v>
      </c>
      <c r="J21" s="152" t="s">
        <v>345</v>
      </c>
    </row>
    <row r="22" s="1" customFormat="1" ht="30" customHeight="1" spans="1:10">
      <c r="A22" s="151" t="s">
        <v>277</v>
      </c>
      <c r="B22" s="152" t="s">
        <v>323</v>
      </c>
      <c r="C22" s="152" t="s">
        <v>319</v>
      </c>
      <c r="D22" s="152" t="s">
        <v>320</v>
      </c>
      <c r="E22" s="152" t="s">
        <v>346</v>
      </c>
      <c r="F22" s="152" t="s">
        <v>316</v>
      </c>
      <c r="G22" s="152" t="s">
        <v>317</v>
      </c>
      <c r="H22" s="152" t="s">
        <v>304</v>
      </c>
      <c r="I22" s="152" t="s">
        <v>299</v>
      </c>
      <c r="J22" s="152" t="s">
        <v>347</v>
      </c>
    </row>
    <row r="23" s="1" customFormat="1" ht="30" customHeight="1" spans="1:10">
      <c r="A23" s="151" t="s">
        <v>281</v>
      </c>
      <c r="B23" s="152" t="s">
        <v>348</v>
      </c>
      <c r="C23" s="152" t="s">
        <v>293</v>
      </c>
      <c r="D23" s="152" t="s">
        <v>294</v>
      </c>
      <c r="E23" s="152" t="s">
        <v>349</v>
      </c>
      <c r="F23" s="152" t="s">
        <v>296</v>
      </c>
      <c r="G23" s="152" t="s">
        <v>303</v>
      </c>
      <c r="H23" s="152" t="s">
        <v>304</v>
      </c>
      <c r="I23" s="152" t="s">
        <v>299</v>
      </c>
      <c r="J23" s="152" t="s">
        <v>350</v>
      </c>
    </row>
    <row r="24" s="1" customFormat="1" ht="30" customHeight="1" spans="1:10">
      <c r="A24" s="151" t="s">
        <v>281</v>
      </c>
      <c r="B24" s="152" t="s">
        <v>348</v>
      </c>
      <c r="C24" s="152" t="s">
        <v>293</v>
      </c>
      <c r="D24" s="152" t="s">
        <v>294</v>
      </c>
      <c r="E24" s="152" t="s">
        <v>351</v>
      </c>
      <c r="F24" s="152" t="s">
        <v>296</v>
      </c>
      <c r="G24" s="152" t="s">
        <v>303</v>
      </c>
      <c r="H24" s="152" t="s">
        <v>304</v>
      </c>
      <c r="I24" s="152" t="s">
        <v>299</v>
      </c>
      <c r="J24" s="152" t="s">
        <v>352</v>
      </c>
    </row>
    <row r="25" s="1" customFormat="1" ht="30" customHeight="1" spans="1:10">
      <c r="A25" s="151" t="s">
        <v>281</v>
      </c>
      <c r="B25" s="152" t="s">
        <v>348</v>
      </c>
      <c r="C25" s="152" t="s">
        <v>293</v>
      </c>
      <c r="D25" s="152" t="s">
        <v>301</v>
      </c>
      <c r="E25" s="152" t="s">
        <v>353</v>
      </c>
      <c r="F25" s="152" t="s">
        <v>296</v>
      </c>
      <c r="G25" s="152" t="s">
        <v>303</v>
      </c>
      <c r="H25" s="152" t="s">
        <v>304</v>
      </c>
      <c r="I25" s="152" t="s">
        <v>299</v>
      </c>
      <c r="J25" s="152" t="s">
        <v>354</v>
      </c>
    </row>
    <row r="26" s="1" customFormat="1" ht="30" customHeight="1" spans="1:10">
      <c r="A26" s="151" t="s">
        <v>281</v>
      </c>
      <c r="B26" s="152" t="s">
        <v>348</v>
      </c>
      <c r="C26" s="152" t="s">
        <v>313</v>
      </c>
      <c r="D26" s="152" t="s">
        <v>314</v>
      </c>
      <c r="E26" s="152" t="s">
        <v>355</v>
      </c>
      <c r="F26" s="152" t="s">
        <v>296</v>
      </c>
      <c r="G26" s="152" t="s">
        <v>303</v>
      </c>
      <c r="H26" s="152" t="s">
        <v>304</v>
      </c>
      <c r="I26" s="152" t="s">
        <v>299</v>
      </c>
      <c r="J26" s="152" t="s">
        <v>356</v>
      </c>
    </row>
    <row r="27" s="1" customFormat="1" ht="30" customHeight="1" spans="1:10">
      <c r="A27" s="151" t="s">
        <v>281</v>
      </c>
      <c r="B27" s="152" t="s">
        <v>348</v>
      </c>
      <c r="C27" s="152" t="s">
        <v>319</v>
      </c>
      <c r="D27" s="152" t="s">
        <v>320</v>
      </c>
      <c r="E27" s="152" t="s">
        <v>357</v>
      </c>
      <c r="F27" s="152" t="s">
        <v>316</v>
      </c>
      <c r="G27" s="152" t="s">
        <v>317</v>
      </c>
      <c r="H27" s="152" t="s">
        <v>304</v>
      </c>
      <c r="I27" s="152" t="s">
        <v>299</v>
      </c>
      <c r="J27" s="152" t="s">
        <v>358</v>
      </c>
    </row>
    <row r="28" s="1" customFormat="1" ht="30" customHeight="1" spans="1:10">
      <c r="A28" s="151" t="s">
        <v>270</v>
      </c>
      <c r="B28" s="152" t="s">
        <v>348</v>
      </c>
      <c r="C28" s="152" t="s">
        <v>293</v>
      </c>
      <c r="D28" s="152" t="s">
        <v>294</v>
      </c>
      <c r="E28" s="152" t="s">
        <v>359</v>
      </c>
      <c r="F28" s="152" t="s">
        <v>296</v>
      </c>
      <c r="G28" s="152" t="s">
        <v>360</v>
      </c>
      <c r="H28" s="152" t="s">
        <v>298</v>
      </c>
      <c r="I28" s="152" t="s">
        <v>299</v>
      </c>
      <c r="J28" s="152" t="s">
        <v>361</v>
      </c>
    </row>
    <row r="29" s="1" customFormat="1" ht="30" customHeight="1" spans="1:10">
      <c r="A29" s="151" t="s">
        <v>270</v>
      </c>
      <c r="B29" s="152" t="s">
        <v>348</v>
      </c>
      <c r="C29" s="152" t="s">
        <v>293</v>
      </c>
      <c r="D29" s="152" t="s">
        <v>294</v>
      </c>
      <c r="E29" s="152" t="s">
        <v>362</v>
      </c>
      <c r="F29" s="152" t="s">
        <v>296</v>
      </c>
      <c r="G29" s="152" t="s">
        <v>363</v>
      </c>
      <c r="H29" s="152" t="s">
        <v>298</v>
      </c>
      <c r="I29" s="152" t="s">
        <v>299</v>
      </c>
      <c r="J29" s="152" t="s">
        <v>364</v>
      </c>
    </row>
    <row r="30" s="1" customFormat="1" ht="30" customHeight="1" spans="1:10">
      <c r="A30" s="151" t="s">
        <v>270</v>
      </c>
      <c r="B30" s="152" t="s">
        <v>348</v>
      </c>
      <c r="C30" s="152" t="s">
        <v>293</v>
      </c>
      <c r="D30" s="152" t="s">
        <v>294</v>
      </c>
      <c r="E30" s="152" t="s">
        <v>365</v>
      </c>
      <c r="F30" s="152" t="s">
        <v>296</v>
      </c>
      <c r="G30" s="152" t="s">
        <v>366</v>
      </c>
      <c r="H30" s="152" t="s">
        <v>367</v>
      </c>
      <c r="I30" s="152" t="s">
        <v>299</v>
      </c>
      <c r="J30" s="152" t="s">
        <v>368</v>
      </c>
    </row>
    <row r="31" s="1" customFormat="1" ht="30" customHeight="1" spans="1:10">
      <c r="A31" s="151" t="s">
        <v>270</v>
      </c>
      <c r="B31" s="152" t="s">
        <v>348</v>
      </c>
      <c r="C31" s="152" t="s">
        <v>293</v>
      </c>
      <c r="D31" s="152" t="s">
        <v>301</v>
      </c>
      <c r="E31" s="152" t="s">
        <v>353</v>
      </c>
      <c r="F31" s="152" t="s">
        <v>296</v>
      </c>
      <c r="G31" s="152" t="s">
        <v>303</v>
      </c>
      <c r="H31" s="152" t="s">
        <v>304</v>
      </c>
      <c r="I31" s="152" t="s">
        <v>299</v>
      </c>
      <c r="J31" s="152" t="s">
        <v>354</v>
      </c>
    </row>
    <row r="32" s="1" customFormat="1" ht="30" customHeight="1" spans="1:10">
      <c r="A32" s="151" t="s">
        <v>270</v>
      </c>
      <c r="B32" s="152" t="s">
        <v>348</v>
      </c>
      <c r="C32" s="152" t="s">
        <v>293</v>
      </c>
      <c r="D32" s="152" t="s">
        <v>301</v>
      </c>
      <c r="E32" s="152" t="s">
        <v>369</v>
      </c>
      <c r="F32" s="152" t="s">
        <v>296</v>
      </c>
      <c r="G32" s="152" t="s">
        <v>303</v>
      </c>
      <c r="H32" s="152" t="s">
        <v>304</v>
      </c>
      <c r="I32" s="152" t="s">
        <v>299</v>
      </c>
      <c r="J32" s="152" t="s">
        <v>370</v>
      </c>
    </row>
    <row r="33" s="1" customFormat="1" ht="30" customHeight="1" spans="1:10">
      <c r="A33" s="151" t="s">
        <v>270</v>
      </c>
      <c r="B33" s="152" t="s">
        <v>348</v>
      </c>
      <c r="C33" s="152" t="s">
        <v>293</v>
      </c>
      <c r="D33" s="152" t="s">
        <v>301</v>
      </c>
      <c r="E33" s="152" t="s">
        <v>371</v>
      </c>
      <c r="F33" s="152" t="s">
        <v>296</v>
      </c>
      <c r="G33" s="152" t="s">
        <v>303</v>
      </c>
      <c r="H33" s="152" t="s">
        <v>304</v>
      </c>
      <c r="I33" s="152" t="s">
        <v>299</v>
      </c>
      <c r="J33" s="152" t="s">
        <v>372</v>
      </c>
    </row>
    <row r="34" s="1" customFormat="1" ht="30" customHeight="1" spans="1:10">
      <c r="A34" s="151" t="s">
        <v>270</v>
      </c>
      <c r="B34" s="152" t="s">
        <v>348</v>
      </c>
      <c r="C34" s="152" t="s">
        <v>293</v>
      </c>
      <c r="D34" s="152" t="s">
        <v>306</v>
      </c>
      <c r="E34" s="152" t="s">
        <v>373</v>
      </c>
      <c r="F34" s="152" t="s">
        <v>296</v>
      </c>
      <c r="G34" s="152" t="s">
        <v>374</v>
      </c>
      <c r="H34" s="152" t="s">
        <v>375</v>
      </c>
      <c r="I34" s="152" t="s">
        <v>299</v>
      </c>
      <c r="J34" s="152" t="s">
        <v>376</v>
      </c>
    </row>
    <row r="35" s="1" customFormat="1" ht="30" customHeight="1" spans="1:10">
      <c r="A35" s="151" t="s">
        <v>270</v>
      </c>
      <c r="B35" s="152" t="s">
        <v>348</v>
      </c>
      <c r="C35" s="152" t="s">
        <v>293</v>
      </c>
      <c r="D35" s="152" t="s">
        <v>306</v>
      </c>
      <c r="E35" s="152" t="s">
        <v>377</v>
      </c>
      <c r="F35" s="152" t="s">
        <v>296</v>
      </c>
      <c r="G35" s="152" t="s">
        <v>374</v>
      </c>
      <c r="H35" s="152" t="s">
        <v>375</v>
      </c>
      <c r="I35" s="152" t="s">
        <v>299</v>
      </c>
      <c r="J35" s="152" t="s">
        <v>378</v>
      </c>
    </row>
    <row r="36" s="1" customFormat="1" ht="30" customHeight="1" spans="1:10">
      <c r="A36" s="151" t="s">
        <v>270</v>
      </c>
      <c r="B36" s="152" t="s">
        <v>348</v>
      </c>
      <c r="C36" s="152" t="s">
        <v>293</v>
      </c>
      <c r="D36" s="152" t="s">
        <v>306</v>
      </c>
      <c r="E36" s="152" t="s">
        <v>379</v>
      </c>
      <c r="F36" s="152" t="s">
        <v>296</v>
      </c>
      <c r="G36" s="152" t="s">
        <v>374</v>
      </c>
      <c r="H36" s="152" t="s">
        <v>375</v>
      </c>
      <c r="I36" s="152" t="s">
        <v>299</v>
      </c>
      <c r="J36" s="152" t="s">
        <v>380</v>
      </c>
    </row>
    <row r="37" s="1" customFormat="1" ht="30" customHeight="1" spans="1:10">
      <c r="A37" s="151" t="s">
        <v>270</v>
      </c>
      <c r="B37" s="152" t="s">
        <v>348</v>
      </c>
      <c r="C37" s="152" t="s">
        <v>293</v>
      </c>
      <c r="D37" s="152" t="s">
        <v>309</v>
      </c>
      <c r="E37" s="152" t="s">
        <v>310</v>
      </c>
      <c r="F37" s="152" t="s">
        <v>311</v>
      </c>
      <c r="G37" s="152" t="s">
        <v>303</v>
      </c>
      <c r="H37" s="152" t="s">
        <v>304</v>
      </c>
      <c r="I37" s="152" t="s">
        <v>299</v>
      </c>
      <c r="J37" s="152" t="s">
        <v>381</v>
      </c>
    </row>
    <row r="38" s="1" customFormat="1" ht="30" customHeight="1" spans="1:10">
      <c r="A38" s="151" t="s">
        <v>270</v>
      </c>
      <c r="B38" s="152" t="s">
        <v>348</v>
      </c>
      <c r="C38" s="152" t="s">
        <v>313</v>
      </c>
      <c r="D38" s="152" t="s">
        <v>314</v>
      </c>
      <c r="E38" s="152" t="s">
        <v>349</v>
      </c>
      <c r="F38" s="152" t="s">
        <v>296</v>
      </c>
      <c r="G38" s="152" t="s">
        <v>303</v>
      </c>
      <c r="H38" s="152" t="s">
        <v>304</v>
      </c>
      <c r="I38" s="152" t="s">
        <v>299</v>
      </c>
      <c r="J38" s="152" t="s">
        <v>350</v>
      </c>
    </row>
    <row r="39" s="1" customFormat="1" ht="30" customHeight="1" spans="1:10">
      <c r="A39" s="151" t="s">
        <v>270</v>
      </c>
      <c r="B39" s="152" t="s">
        <v>348</v>
      </c>
      <c r="C39" s="152" t="s">
        <v>313</v>
      </c>
      <c r="D39" s="152" t="s">
        <v>314</v>
      </c>
      <c r="E39" s="152" t="s">
        <v>351</v>
      </c>
      <c r="F39" s="152" t="s">
        <v>296</v>
      </c>
      <c r="G39" s="152" t="s">
        <v>303</v>
      </c>
      <c r="H39" s="152" t="s">
        <v>304</v>
      </c>
      <c r="I39" s="152" t="s">
        <v>299</v>
      </c>
      <c r="J39" s="152" t="s">
        <v>352</v>
      </c>
    </row>
    <row r="40" s="1" customFormat="1" ht="30" customHeight="1" spans="1:10">
      <c r="A40" s="151" t="s">
        <v>270</v>
      </c>
      <c r="B40" s="152" t="s">
        <v>348</v>
      </c>
      <c r="C40" s="152" t="s">
        <v>313</v>
      </c>
      <c r="D40" s="152" t="s">
        <v>314</v>
      </c>
      <c r="E40" s="152" t="s">
        <v>355</v>
      </c>
      <c r="F40" s="152" t="s">
        <v>296</v>
      </c>
      <c r="G40" s="152" t="s">
        <v>303</v>
      </c>
      <c r="H40" s="152" t="s">
        <v>304</v>
      </c>
      <c r="I40" s="152" t="s">
        <v>299</v>
      </c>
      <c r="J40" s="152" t="s">
        <v>356</v>
      </c>
    </row>
    <row r="41" s="1" customFormat="1" ht="30" customHeight="1" spans="1:10">
      <c r="A41" s="151" t="s">
        <v>270</v>
      </c>
      <c r="B41" s="152" t="s">
        <v>348</v>
      </c>
      <c r="C41" s="152" t="s">
        <v>313</v>
      </c>
      <c r="D41" s="152" t="s">
        <v>341</v>
      </c>
      <c r="E41" s="152" t="s">
        <v>382</v>
      </c>
      <c r="F41" s="152" t="s">
        <v>296</v>
      </c>
      <c r="G41" s="152" t="s">
        <v>85</v>
      </c>
      <c r="H41" s="152" t="s">
        <v>375</v>
      </c>
      <c r="I41" s="152" t="s">
        <v>299</v>
      </c>
      <c r="J41" s="152" t="s">
        <v>383</v>
      </c>
    </row>
    <row r="42" s="1" customFormat="1" ht="30" customHeight="1" spans="1:10">
      <c r="A42" s="151" t="s">
        <v>270</v>
      </c>
      <c r="B42" s="152" t="s">
        <v>348</v>
      </c>
      <c r="C42" s="152" t="s">
        <v>319</v>
      </c>
      <c r="D42" s="152" t="s">
        <v>320</v>
      </c>
      <c r="E42" s="152" t="s">
        <v>357</v>
      </c>
      <c r="F42" s="152" t="s">
        <v>316</v>
      </c>
      <c r="G42" s="152" t="s">
        <v>317</v>
      </c>
      <c r="H42" s="152" t="s">
        <v>304</v>
      </c>
      <c r="I42" s="152" t="s">
        <v>299</v>
      </c>
      <c r="J42" s="152" t="s">
        <v>358</v>
      </c>
    </row>
    <row r="43" s="1" customFormat="1" ht="30" customHeight="1" spans="1:10">
      <c r="A43" s="151" t="s">
        <v>270</v>
      </c>
      <c r="B43" s="152" t="s">
        <v>348</v>
      </c>
      <c r="C43" s="152" t="s">
        <v>319</v>
      </c>
      <c r="D43" s="152" t="s">
        <v>320</v>
      </c>
      <c r="E43" s="152" t="s">
        <v>384</v>
      </c>
      <c r="F43" s="152" t="s">
        <v>316</v>
      </c>
      <c r="G43" s="152" t="s">
        <v>317</v>
      </c>
      <c r="H43" s="152" t="s">
        <v>304</v>
      </c>
      <c r="I43" s="152" t="s">
        <v>299</v>
      </c>
      <c r="J43" s="152" t="s">
        <v>355</v>
      </c>
    </row>
  </sheetData>
  <mergeCells count="10">
    <mergeCell ref="A3:J3"/>
    <mergeCell ref="A4:H4"/>
    <mergeCell ref="A7:A12"/>
    <mergeCell ref="A13:A22"/>
    <mergeCell ref="A23:A27"/>
    <mergeCell ref="A28:A43"/>
    <mergeCell ref="B7:B12"/>
    <mergeCell ref="B13:B22"/>
    <mergeCell ref="B23:B27"/>
    <mergeCell ref="B28:B4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814814814815" defaultRowHeight="14.25" customHeight="1" outlineLevelCol="5"/>
  <cols>
    <col min="1" max="1" width="32.1481481481481" style="2" customWidth="1"/>
    <col min="2" max="2" width="20.712962962963" style="2" customWidth="1"/>
    <col min="3" max="3" width="32.1481481481481" style="2" customWidth="1"/>
    <col min="4" max="4" width="27.712962962963" style="2" customWidth="1"/>
    <col min="5" max="6" width="36.712962962963" style="2" customWidth="1"/>
    <col min="7" max="16384" width="9.14814814814815" style="2"/>
  </cols>
  <sheetData>
    <row r="1" customHeight="1" spans="1:6">
      <c r="A1" s="3"/>
      <c r="B1" s="3"/>
      <c r="C1" s="3"/>
      <c r="D1" s="3"/>
      <c r="E1" s="3"/>
      <c r="F1" s="3"/>
    </row>
    <row r="2" ht="12" customHeight="1" spans="1:6">
      <c r="A2" s="135"/>
      <c r="B2" s="136"/>
      <c r="C2" s="135"/>
      <c r="D2" s="137"/>
      <c r="E2" s="137"/>
      <c r="F2" s="138" t="s">
        <v>385</v>
      </c>
    </row>
    <row r="3" ht="42" customHeight="1" spans="1:6">
      <c r="A3" s="139" t="str">
        <f>"2025"&amp;"年部门政府性基金预算支出预算表"</f>
        <v>2025年部门政府性基金预算支出预算表</v>
      </c>
      <c r="B3" s="139" t="s">
        <v>386</v>
      </c>
      <c r="C3" s="140"/>
      <c r="D3" s="141"/>
      <c r="E3" s="141"/>
      <c r="F3" s="141"/>
    </row>
    <row r="4" ht="13.5" customHeight="1" spans="1:6">
      <c r="A4" s="7" t="s">
        <v>1</v>
      </c>
      <c r="B4" s="7" t="s">
        <v>387</v>
      </c>
      <c r="C4" s="135"/>
      <c r="D4" s="137"/>
      <c r="E4" s="137"/>
      <c r="F4" s="138" t="s">
        <v>2</v>
      </c>
    </row>
    <row r="5" ht="19.5" customHeight="1" spans="1:6">
      <c r="A5" s="142" t="s">
        <v>182</v>
      </c>
      <c r="B5" s="143" t="s">
        <v>73</v>
      </c>
      <c r="C5" s="142" t="s">
        <v>74</v>
      </c>
      <c r="D5" s="13" t="s">
        <v>388</v>
      </c>
      <c r="E5" s="14"/>
      <c r="F5" s="15"/>
    </row>
    <row r="6" ht="18.75" customHeight="1" spans="1:6">
      <c r="A6" s="144"/>
      <c r="B6" s="145"/>
      <c r="C6" s="144"/>
      <c r="D6" s="18" t="s">
        <v>56</v>
      </c>
      <c r="E6" s="13" t="s">
        <v>76</v>
      </c>
      <c r="F6" s="18" t="s">
        <v>77</v>
      </c>
    </row>
    <row r="7" ht="18.75" customHeight="1" spans="1:6">
      <c r="A7" s="67">
        <v>1</v>
      </c>
      <c r="B7" s="146" t="s">
        <v>84</v>
      </c>
      <c r="C7" s="67">
        <v>3</v>
      </c>
      <c r="D7" s="147">
        <v>4</v>
      </c>
      <c r="E7" s="147">
        <v>5</v>
      </c>
      <c r="F7" s="147">
        <v>6</v>
      </c>
    </row>
    <row r="8" ht="21" customHeight="1" spans="1:6">
      <c r="A8" s="25"/>
      <c r="B8" s="25"/>
      <c r="C8" s="25"/>
      <c r="D8" s="26"/>
      <c r="E8" s="26"/>
      <c r="F8" s="26"/>
    </row>
    <row r="9" ht="21" customHeight="1" spans="1:6">
      <c r="A9" s="25"/>
      <c r="B9" s="25"/>
      <c r="C9" s="25"/>
      <c r="D9" s="26"/>
      <c r="E9" s="26"/>
      <c r="F9" s="26"/>
    </row>
    <row r="10" ht="18.75" customHeight="1" spans="1:6">
      <c r="A10" s="148" t="s">
        <v>170</v>
      </c>
      <c r="B10" s="148" t="s">
        <v>170</v>
      </c>
      <c r="C10" s="149" t="s">
        <v>170</v>
      </c>
      <c r="D10" s="26"/>
      <c r="E10" s="26"/>
      <c r="F10" s="26"/>
    </row>
    <row r="12" s="2" customFormat="1" customHeight="1" spans="1:1">
      <c r="A12" s="37" t="s">
        <v>389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2"/>
  <sheetViews>
    <sheetView showZeros="0" zoomScale="90" zoomScaleNormal="90" workbookViewId="0">
      <pane ySplit="1" topLeftCell="A2" activePane="bottomLeft" state="frozen"/>
      <selection/>
      <selection pane="bottomLeft" activeCell="D15" sqref="D15"/>
    </sheetView>
  </sheetViews>
  <sheetFormatPr defaultColWidth="9.14814814814815" defaultRowHeight="14.25" customHeight="1"/>
  <cols>
    <col min="1" max="2" width="32.5740740740741" customWidth="1"/>
    <col min="3" max="3" width="41.1481481481481" customWidth="1"/>
    <col min="4" max="4" width="21.712962962963" customWidth="1"/>
    <col min="5" max="5" width="35.2777777777778" customWidth="1"/>
    <col min="6" max="6" width="7.71296296296296" customWidth="1"/>
    <col min="7" max="7" width="11.1481481481481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ht="15.75" customHeight="1" spans="2:19">
      <c r="B2" s="81"/>
      <c r="C2" s="81"/>
      <c r="R2" s="132"/>
      <c r="S2" s="132" t="s">
        <v>390</v>
      </c>
    </row>
    <row r="3" ht="41.25" customHeight="1" spans="1:19">
      <c r="A3" s="82" t="str">
        <f>"2025"&amp;"年部门政府采购预算表"</f>
        <v>2025年部门政府采购预算表</v>
      </c>
      <c r="B3" s="83"/>
      <c r="C3" s="83"/>
      <c r="D3" s="119"/>
      <c r="E3" s="119"/>
      <c r="F3" s="119"/>
      <c r="G3" s="119"/>
      <c r="H3" s="119"/>
      <c r="I3" s="119"/>
      <c r="J3" s="119"/>
      <c r="K3" s="119"/>
      <c r="L3" s="119"/>
      <c r="M3" s="83"/>
      <c r="N3" s="119"/>
      <c r="O3" s="119"/>
      <c r="P3" s="83"/>
      <c r="Q3" s="119"/>
      <c r="R3" s="83"/>
      <c r="S3" s="83"/>
    </row>
    <row r="4" ht="18.75" customHeight="1" spans="1:19">
      <c r="A4" s="120" t="s">
        <v>1</v>
      </c>
      <c r="B4" s="86"/>
      <c r="C4" s="86"/>
      <c r="D4" s="121"/>
      <c r="E4" s="121"/>
      <c r="F4" s="121"/>
      <c r="G4" s="121"/>
      <c r="H4" s="121"/>
      <c r="I4" s="121"/>
      <c r="J4" s="121"/>
      <c r="K4" s="121"/>
      <c r="L4" s="121"/>
      <c r="R4" s="133"/>
      <c r="S4" s="134" t="s">
        <v>2</v>
      </c>
    </row>
    <row r="5" ht="15.75" customHeight="1" spans="1:19">
      <c r="A5" s="88" t="s">
        <v>181</v>
      </c>
      <c r="B5" s="89" t="s">
        <v>182</v>
      </c>
      <c r="C5" s="89" t="s">
        <v>391</v>
      </c>
      <c r="D5" s="90" t="s">
        <v>392</v>
      </c>
      <c r="E5" s="90" t="s">
        <v>393</v>
      </c>
      <c r="F5" s="90" t="s">
        <v>394</v>
      </c>
      <c r="G5" s="90" t="s">
        <v>395</v>
      </c>
      <c r="H5" s="90" t="s">
        <v>396</v>
      </c>
      <c r="I5" s="106" t="s">
        <v>189</v>
      </c>
      <c r="J5" s="106"/>
      <c r="K5" s="106"/>
      <c r="L5" s="106"/>
      <c r="M5" s="107"/>
      <c r="N5" s="106"/>
      <c r="O5" s="106"/>
      <c r="P5" s="115"/>
      <c r="Q5" s="106"/>
      <c r="R5" s="107"/>
      <c r="S5" s="116"/>
    </row>
    <row r="6" ht="17.25" customHeight="1" spans="1:19">
      <c r="A6" s="91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397</v>
      </c>
      <c r="L6" s="93" t="s">
        <v>398</v>
      </c>
      <c r="M6" s="108" t="s">
        <v>399</v>
      </c>
      <c r="N6" s="109" t="s">
        <v>400</v>
      </c>
      <c r="O6" s="109"/>
      <c r="P6" s="117"/>
      <c r="Q6" s="109"/>
      <c r="R6" s="118"/>
      <c r="S6" s="95"/>
    </row>
    <row r="7" ht="54" customHeight="1" spans="1:19">
      <c r="A7" s="94"/>
      <c r="B7" s="95"/>
      <c r="C7" s="95"/>
      <c r="D7" s="96"/>
      <c r="E7" s="96"/>
      <c r="F7" s="96"/>
      <c r="G7" s="96"/>
      <c r="H7" s="96"/>
      <c r="I7" s="96"/>
      <c r="J7" s="96" t="s">
        <v>58</v>
      </c>
      <c r="K7" s="96"/>
      <c r="L7" s="96"/>
      <c r="M7" s="110"/>
      <c r="N7" s="96" t="s">
        <v>58</v>
      </c>
      <c r="O7" s="96" t="s">
        <v>65</v>
      </c>
      <c r="P7" s="95" t="s">
        <v>66</v>
      </c>
      <c r="Q7" s="96" t="s">
        <v>67</v>
      </c>
      <c r="R7" s="110" t="s">
        <v>68</v>
      </c>
      <c r="S7" s="95" t="s">
        <v>69</v>
      </c>
    </row>
    <row r="8" ht="18" customHeight="1" spans="1:19">
      <c r="A8" s="122">
        <v>1</v>
      </c>
      <c r="B8" s="122" t="s">
        <v>84</v>
      </c>
      <c r="C8" s="123">
        <v>3</v>
      </c>
      <c r="D8" s="123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</row>
    <row r="9" s="1" customFormat="1" ht="21" customHeight="1" spans="1:19">
      <c r="A9" s="32" t="s">
        <v>199</v>
      </c>
      <c r="B9" s="24" t="s">
        <v>71</v>
      </c>
      <c r="C9" s="24" t="s">
        <v>270</v>
      </c>
      <c r="D9" s="32" t="s">
        <v>401</v>
      </c>
      <c r="E9" s="32" t="s">
        <v>402</v>
      </c>
      <c r="F9" s="32" t="s">
        <v>403</v>
      </c>
      <c r="G9" s="124">
        <v>1</v>
      </c>
      <c r="H9" s="125">
        <v>1083137.5</v>
      </c>
      <c r="I9" s="125">
        <v>1083137.5</v>
      </c>
      <c r="J9" s="125">
        <v>1083137.5</v>
      </c>
      <c r="K9" s="125"/>
      <c r="L9" s="125"/>
      <c r="M9" s="125"/>
      <c r="N9" s="125"/>
      <c r="O9" s="131"/>
      <c r="P9" s="125"/>
      <c r="Q9" s="125"/>
      <c r="R9" s="131"/>
      <c r="S9" s="125"/>
    </row>
    <row r="10" s="1" customFormat="1" ht="21" customHeight="1" spans="1:19">
      <c r="A10" s="32" t="s">
        <v>199</v>
      </c>
      <c r="B10" s="24" t="s">
        <v>71</v>
      </c>
      <c r="C10" s="24" t="s">
        <v>270</v>
      </c>
      <c r="D10" s="32" t="s">
        <v>404</v>
      </c>
      <c r="E10" s="32" t="s">
        <v>404</v>
      </c>
      <c r="F10" s="32" t="s">
        <v>405</v>
      </c>
      <c r="G10" s="124">
        <v>1</v>
      </c>
      <c r="H10" s="125">
        <v>10000</v>
      </c>
      <c r="I10" s="125">
        <v>10000</v>
      </c>
      <c r="J10" s="125">
        <v>10000</v>
      </c>
      <c r="K10" s="125"/>
      <c r="L10" s="125"/>
      <c r="M10" s="125"/>
      <c r="N10" s="125"/>
      <c r="O10" s="131"/>
      <c r="P10" s="125"/>
      <c r="Q10" s="125"/>
      <c r="R10" s="131"/>
      <c r="S10" s="125"/>
    </row>
    <row r="11" s="1" customFormat="1" ht="21" customHeight="1" spans="1:19">
      <c r="A11" s="32" t="s">
        <v>199</v>
      </c>
      <c r="B11" s="24" t="s">
        <v>71</v>
      </c>
      <c r="C11" s="24" t="s">
        <v>270</v>
      </c>
      <c r="D11" s="32" t="s">
        <v>406</v>
      </c>
      <c r="E11" s="32" t="s">
        <v>407</v>
      </c>
      <c r="F11" s="32" t="s">
        <v>403</v>
      </c>
      <c r="G11" s="124">
        <v>1</v>
      </c>
      <c r="H11" s="125">
        <v>655993.86</v>
      </c>
      <c r="I11" s="125">
        <v>655993.86</v>
      </c>
      <c r="J11" s="125">
        <v>655993.86</v>
      </c>
      <c r="K11" s="125"/>
      <c r="L11" s="125"/>
      <c r="M11" s="125"/>
      <c r="N11" s="125"/>
      <c r="O11" s="131"/>
      <c r="P11" s="125"/>
      <c r="Q11" s="125"/>
      <c r="R11" s="131"/>
      <c r="S11" s="125"/>
    </row>
    <row r="12" s="1" customFormat="1" ht="21" customHeight="1" spans="1:19">
      <c r="A12" s="32" t="s">
        <v>199</v>
      </c>
      <c r="B12" s="24" t="s">
        <v>71</v>
      </c>
      <c r="C12" s="24" t="s">
        <v>277</v>
      </c>
      <c r="D12" s="32" t="s">
        <v>408</v>
      </c>
      <c r="E12" s="32" t="s">
        <v>409</v>
      </c>
      <c r="F12" s="32" t="s">
        <v>403</v>
      </c>
      <c r="G12" s="124">
        <v>1</v>
      </c>
      <c r="H12" s="125">
        <v>291600</v>
      </c>
      <c r="I12" s="125">
        <v>291600</v>
      </c>
      <c r="J12" s="125">
        <v>291600</v>
      </c>
      <c r="K12" s="125"/>
      <c r="L12" s="125"/>
      <c r="M12" s="125"/>
      <c r="N12" s="125"/>
      <c r="O12" s="131"/>
      <c r="P12" s="125"/>
      <c r="Q12" s="125"/>
      <c r="R12" s="131"/>
      <c r="S12" s="125"/>
    </row>
    <row r="13" ht="21" customHeight="1" spans="1:19">
      <c r="A13" s="101" t="s">
        <v>170</v>
      </c>
      <c r="B13" s="102"/>
      <c r="C13" s="102"/>
      <c r="D13" s="103"/>
      <c r="E13" s="103"/>
      <c r="F13" s="103"/>
      <c r="G13" s="126"/>
      <c r="H13" s="111">
        <f>SUM(H9:H12)</f>
        <v>2040731.36</v>
      </c>
      <c r="I13" s="111">
        <f>SUM(I9:I12)</f>
        <v>2040731.36</v>
      </c>
      <c r="J13" s="111">
        <f>SUM(J9:J12)</f>
        <v>2040731.36</v>
      </c>
      <c r="K13" s="111"/>
      <c r="L13" s="111"/>
      <c r="M13" s="111"/>
      <c r="N13" s="111"/>
      <c r="O13" s="111"/>
      <c r="P13" s="111"/>
      <c r="Q13" s="111"/>
      <c r="R13" s="111"/>
      <c r="S13" s="111"/>
    </row>
    <row r="14" ht="21" customHeight="1" spans="1:19">
      <c r="A14" s="120" t="s">
        <v>410</v>
      </c>
      <c r="B14" s="127"/>
      <c r="C14" s="127"/>
      <c r="D14" s="120"/>
      <c r="E14" s="120"/>
      <c r="F14" s="120"/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</row>
    <row r="20" customHeight="1" spans="4:4">
      <c r="D20" s="130"/>
    </row>
    <row r="21" customHeight="1" spans="4:4">
      <c r="D21" s="130"/>
    </row>
    <row r="22" customHeight="1" spans="4:4">
      <c r="D22" s="130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814814814815" defaultRowHeight="14.25" customHeight="1"/>
  <cols>
    <col min="1" max="5" width="39.1481481481481" customWidth="1"/>
    <col min="6" max="6" width="27.5740740740741" customWidth="1"/>
    <col min="7" max="7" width="28.5740740740741" customWidth="1"/>
    <col min="8" max="8" width="28.1481481481481" customWidth="1"/>
    <col min="9" max="9" width="39.1481481481481" customWidth="1"/>
    <col min="10" max="18" width="20.4259259259259" customWidth="1"/>
    <col min="19" max="20" width="20.2777777777778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104"/>
      <c r="O2" s="80"/>
      <c r="P2" s="80"/>
      <c r="Q2" s="81"/>
      <c r="R2" s="80"/>
      <c r="S2" s="113"/>
      <c r="T2" s="113" t="s">
        <v>411</v>
      </c>
    </row>
    <row r="3" ht="41.25" customHeight="1" spans="1:20">
      <c r="A3" s="82" t="str">
        <f>"2025"&amp;"年部门政府购买服务预算表"</f>
        <v>2025年部门政府购买服务预算表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105"/>
      <c r="O3" s="84"/>
      <c r="P3" s="84"/>
      <c r="Q3" s="83"/>
      <c r="R3" s="84"/>
      <c r="S3" s="105"/>
      <c r="T3" s="83"/>
    </row>
    <row r="4" ht="22.5" customHeight="1" spans="1:20">
      <c r="A4" s="85" t="s">
        <v>1</v>
      </c>
      <c r="B4" s="86"/>
      <c r="C4" s="86"/>
      <c r="D4" s="86"/>
      <c r="E4" s="86"/>
      <c r="F4" s="86"/>
      <c r="G4" s="86"/>
      <c r="H4" s="87"/>
      <c r="I4" s="87"/>
      <c r="J4" s="87"/>
      <c r="K4" s="87"/>
      <c r="L4" s="87"/>
      <c r="M4" s="87"/>
      <c r="N4" s="104"/>
      <c r="O4" s="80"/>
      <c r="P4" s="80"/>
      <c r="Q4" s="81"/>
      <c r="R4" s="80"/>
      <c r="S4" s="114"/>
      <c r="T4" s="113" t="s">
        <v>2</v>
      </c>
    </row>
    <row r="5" ht="24" customHeight="1" spans="1:20">
      <c r="A5" s="88" t="s">
        <v>181</v>
      </c>
      <c r="B5" s="89" t="s">
        <v>182</v>
      </c>
      <c r="C5" s="89" t="s">
        <v>391</v>
      </c>
      <c r="D5" s="89" t="s">
        <v>412</v>
      </c>
      <c r="E5" s="89" t="s">
        <v>413</v>
      </c>
      <c r="F5" s="89" t="s">
        <v>414</v>
      </c>
      <c r="G5" s="89" t="s">
        <v>415</v>
      </c>
      <c r="H5" s="90" t="s">
        <v>416</v>
      </c>
      <c r="I5" s="90" t="s">
        <v>417</v>
      </c>
      <c r="J5" s="106" t="s">
        <v>189</v>
      </c>
      <c r="K5" s="106"/>
      <c r="L5" s="106"/>
      <c r="M5" s="106"/>
      <c r="N5" s="107"/>
      <c r="O5" s="106"/>
      <c r="P5" s="106"/>
      <c r="Q5" s="115"/>
      <c r="R5" s="106"/>
      <c r="S5" s="107"/>
      <c r="T5" s="116"/>
    </row>
    <row r="6" ht="24" customHeight="1" spans="1:20">
      <c r="A6" s="91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397</v>
      </c>
      <c r="M6" s="93" t="s">
        <v>398</v>
      </c>
      <c r="N6" s="108" t="s">
        <v>399</v>
      </c>
      <c r="O6" s="109" t="s">
        <v>400</v>
      </c>
      <c r="P6" s="109"/>
      <c r="Q6" s="117"/>
      <c r="R6" s="109"/>
      <c r="S6" s="118"/>
      <c r="T6" s="95"/>
    </row>
    <row r="7" ht="54" customHeight="1" spans="1:20">
      <c r="A7" s="94"/>
      <c r="B7" s="95"/>
      <c r="C7" s="95"/>
      <c r="D7" s="95"/>
      <c r="E7" s="95"/>
      <c r="F7" s="95"/>
      <c r="G7" s="95"/>
      <c r="H7" s="96"/>
      <c r="I7" s="96"/>
      <c r="J7" s="96"/>
      <c r="K7" s="96" t="s">
        <v>58</v>
      </c>
      <c r="L7" s="96"/>
      <c r="M7" s="96"/>
      <c r="N7" s="110"/>
      <c r="O7" s="96" t="s">
        <v>58</v>
      </c>
      <c r="P7" s="96" t="s">
        <v>65</v>
      </c>
      <c r="Q7" s="95" t="s">
        <v>66</v>
      </c>
      <c r="R7" s="96" t="s">
        <v>67</v>
      </c>
      <c r="S7" s="110" t="s">
        <v>68</v>
      </c>
      <c r="T7" s="95" t="s">
        <v>69</v>
      </c>
    </row>
    <row r="8" ht="17.25" customHeight="1" spans="1:20">
      <c r="A8" s="97">
        <v>1</v>
      </c>
      <c r="B8" s="95">
        <v>2</v>
      </c>
      <c r="C8" s="97">
        <v>3</v>
      </c>
      <c r="D8" s="97">
        <v>4</v>
      </c>
      <c r="E8" s="95">
        <v>5</v>
      </c>
      <c r="F8" s="97">
        <v>6</v>
      </c>
      <c r="G8" s="97">
        <v>7</v>
      </c>
      <c r="H8" s="95">
        <v>8</v>
      </c>
      <c r="I8" s="97">
        <v>9</v>
      </c>
      <c r="J8" s="97">
        <v>10</v>
      </c>
      <c r="K8" s="95">
        <v>11</v>
      </c>
      <c r="L8" s="97">
        <v>12</v>
      </c>
      <c r="M8" s="97">
        <v>13</v>
      </c>
      <c r="N8" s="95">
        <v>14</v>
      </c>
      <c r="O8" s="97">
        <v>15</v>
      </c>
      <c r="P8" s="97">
        <v>16</v>
      </c>
      <c r="Q8" s="95">
        <v>17</v>
      </c>
      <c r="R8" s="97">
        <v>18</v>
      </c>
      <c r="S8" s="97">
        <v>19</v>
      </c>
      <c r="T8" s="97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ht="21" customHeight="1" spans="1:20">
      <c r="A10" s="101" t="s">
        <v>170</v>
      </c>
      <c r="B10" s="102"/>
      <c r="C10" s="102"/>
      <c r="D10" s="102"/>
      <c r="E10" s="102"/>
      <c r="F10" s="102"/>
      <c r="G10" s="102"/>
      <c r="H10" s="103"/>
      <c r="I10" s="112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3" customHeight="1" spans="1:1">
      <c r="A13" s="37" t="s">
        <v>418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814814814815" defaultRowHeight="14.25" customHeight="1" outlineLevelCol="4"/>
  <cols>
    <col min="1" max="1" width="37.712962962963" style="2" customWidth="1"/>
    <col min="2" max="5" width="20" style="2" customWidth="1"/>
    <col min="6" max="16384" width="9.14814814814815" style="2"/>
  </cols>
  <sheetData>
    <row r="1" customHeight="1" spans="1:5">
      <c r="A1" s="3"/>
      <c r="B1" s="3"/>
      <c r="C1" s="3"/>
      <c r="D1" s="3"/>
      <c r="E1" s="3"/>
    </row>
    <row r="2" ht="17.25" customHeight="1" spans="4:5">
      <c r="D2" s="70"/>
      <c r="E2" s="5" t="s">
        <v>419</v>
      </c>
    </row>
    <row r="3" ht="41.25" customHeight="1" spans="1:5">
      <c r="A3" s="71" t="str">
        <f>"2025"&amp;"年对下转移支付预算表"</f>
        <v>2025年对下转移支付预算表</v>
      </c>
      <c r="B3" s="6"/>
      <c r="C3" s="6"/>
      <c r="D3" s="6"/>
      <c r="E3" s="65"/>
    </row>
    <row r="4" ht="18" customHeight="1" spans="1:5">
      <c r="A4" s="72" t="s">
        <v>1</v>
      </c>
      <c r="B4" s="73"/>
      <c r="C4" s="73"/>
      <c r="D4" s="74"/>
      <c r="E4" s="10" t="s">
        <v>2</v>
      </c>
    </row>
    <row r="5" ht="19.5" customHeight="1" spans="1:5">
      <c r="A5" s="18" t="s">
        <v>420</v>
      </c>
      <c r="B5" s="13" t="s">
        <v>189</v>
      </c>
      <c r="C5" s="14"/>
      <c r="D5" s="14"/>
      <c r="E5" s="75" t="s">
        <v>421</v>
      </c>
    </row>
    <row r="6" ht="40.5" customHeight="1" spans="1:5">
      <c r="A6" s="21"/>
      <c r="B6" s="31" t="s">
        <v>56</v>
      </c>
      <c r="C6" s="12" t="s">
        <v>59</v>
      </c>
      <c r="D6" s="76" t="s">
        <v>397</v>
      </c>
      <c r="E6" s="75"/>
    </row>
    <row r="7" ht="19.5" customHeight="1" spans="1:5">
      <c r="A7" s="22">
        <v>1</v>
      </c>
      <c r="B7" s="22">
        <v>2</v>
      </c>
      <c r="C7" s="22">
        <v>3</v>
      </c>
      <c r="D7" s="77">
        <v>4</v>
      </c>
      <c r="E7" s="78">
        <v>24</v>
      </c>
    </row>
    <row r="8" ht="19.5" customHeight="1" spans="1:5">
      <c r="A8" s="32"/>
      <c r="B8" s="26"/>
      <c r="C8" s="26"/>
      <c r="D8" s="26"/>
      <c r="E8" s="26"/>
    </row>
    <row r="9" ht="19.5" customHeight="1" spans="1:5">
      <c r="A9" s="68"/>
      <c r="B9" s="26"/>
      <c r="C9" s="26"/>
      <c r="D9" s="26"/>
      <c r="E9" s="26"/>
    </row>
    <row r="12" customHeight="1" spans="1:1">
      <c r="A12" s="37" t="s">
        <v>422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814814814815" defaultRowHeight="12" customHeight="1"/>
  <cols>
    <col min="1" max="1" width="34.2777777777778" style="2" customWidth="1"/>
    <col min="2" max="2" width="29" style="2" customWidth="1"/>
    <col min="3" max="5" width="23.5740740740741" style="2" customWidth="1"/>
    <col min="6" max="6" width="11.2777777777778" style="2" customWidth="1"/>
    <col min="7" max="7" width="25.1481481481481" style="2" customWidth="1"/>
    <col min="8" max="8" width="15.5740740740741" style="2" customWidth="1"/>
    <col min="9" max="9" width="13.4259259259259" style="2" customWidth="1"/>
    <col min="10" max="10" width="18.8518518518519" style="2" customWidth="1"/>
    <col min="11" max="16384" width="9.14814814814815" style="2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6.5" customHeight="1" spans="10:10">
      <c r="J2" s="5" t="s">
        <v>423</v>
      </c>
    </row>
    <row r="3" ht="41.25" customHeight="1" spans="1:10">
      <c r="A3" s="64" t="str">
        <f>"2025"&amp;"年对下转移支付绩效目标表"</f>
        <v>2025年对下转移支付绩效目标表</v>
      </c>
      <c r="B3" s="6"/>
      <c r="C3" s="6"/>
      <c r="D3" s="6"/>
      <c r="E3" s="6"/>
      <c r="F3" s="65"/>
      <c r="G3" s="6"/>
      <c r="H3" s="65"/>
      <c r="I3" s="65"/>
      <c r="J3" s="6"/>
    </row>
    <row r="4" ht="17.25" customHeight="1" spans="1:1">
      <c r="A4" s="7" t="s">
        <v>1</v>
      </c>
    </row>
    <row r="5" ht="44.25" customHeight="1" spans="1:10">
      <c r="A5" s="66" t="s">
        <v>420</v>
      </c>
      <c r="B5" s="66" t="s">
        <v>283</v>
      </c>
      <c r="C5" s="66" t="s">
        <v>284</v>
      </c>
      <c r="D5" s="66" t="s">
        <v>285</v>
      </c>
      <c r="E5" s="66" t="s">
        <v>286</v>
      </c>
      <c r="F5" s="67" t="s">
        <v>287</v>
      </c>
      <c r="G5" s="66" t="s">
        <v>288</v>
      </c>
      <c r="H5" s="67" t="s">
        <v>289</v>
      </c>
      <c r="I5" s="67" t="s">
        <v>290</v>
      </c>
      <c r="J5" s="66" t="s">
        <v>291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2"/>
      <c r="B7" s="68"/>
      <c r="C7" s="68"/>
      <c r="D7" s="68"/>
      <c r="E7" s="52"/>
      <c r="F7" s="69"/>
      <c r="G7" s="52"/>
      <c r="H7" s="69"/>
      <c r="I7" s="69"/>
      <c r="J7" s="52"/>
    </row>
    <row r="8" ht="42" customHeight="1" spans="1:10">
      <c r="A8" s="32"/>
      <c r="B8" s="25"/>
      <c r="C8" s="25"/>
      <c r="D8" s="25"/>
      <c r="E8" s="32"/>
      <c r="F8" s="25"/>
      <c r="G8" s="32"/>
      <c r="H8" s="25"/>
      <c r="I8" s="25"/>
      <c r="J8" s="32"/>
    </row>
    <row r="11" customHeight="1" spans="1:1">
      <c r="A11" s="37" t="s">
        <v>424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259259259259" defaultRowHeight="14.25" customHeight="1"/>
  <cols>
    <col min="1" max="3" width="33.712962962963" style="2" customWidth="1"/>
    <col min="4" max="4" width="45.5740740740741" style="2" customWidth="1"/>
    <col min="5" max="5" width="27.5740740740741" style="2" customWidth="1"/>
    <col min="6" max="6" width="21.712962962963" style="2" customWidth="1"/>
    <col min="7" max="9" width="26.2777777777778" style="2" customWidth="1"/>
    <col min="10" max="16384" width="10.4259259259259" style="2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3"/>
    </row>
    <row r="2" customHeight="1" spans="1:9">
      <c r="A2" s="40" t="s">
        <v>425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</v>
      </c>
      <c r="B4" s="47"/>
      <c r="C4" s="47"/>
      <c r="D4" s="48"/>
      <c r="F4" s="45"/>
      <c r="G4" s="44"/>
      <c r="H4" s="44"/>
      <c r="I4" s="63" t="s">
        <v>2</v>
      </c>
    </row>
    <row r="5" ht="28.5" customHeight="1" spans="1:9">
      <c r="A5" s="49" t="s">
        <v>181</v>
      </c>
      <c r="B5" s="38" t="s">
        <v>182</v>
      </c>
      <c r="C5" s="49" t="s">
        <v>426</v>
      </c>
      <c r="D5" s="49" t="s">
        <v>427</v>
      </c>
      <c r="E5" s="49" t="s">
        <v>428</v>
      </c>
      <c r="F5" s="49" t="s">
        <v>429</v>
      </c>
      <c r="G5" s="38" t="s">
        <v>430</v>
      </c>
      <c r="H5" s="38"/>
      <c r="I5" s="49"/>
    </row>
    <row r="6" ht="21" customHeight="1" spans="1:9">
      <c r="A6" s="49"/>
      <c r="B6" s="50"/>
      <c r="C6" s="50"/>
      <c r="D6" s="51"/>
      <c r="E6" s="50"/>
      <c r="F6" s="50"/>
      <c r="G6" s="38" t="s">
        <v>395</v>
      </c>
      <c r="H6" s="38" t="s">
        <v>431</v>
      </c>
      <c r="I6" s="38" t="s">
        <v>432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32"/>
      <c r="B8" s="25"/>
      <c r="C8" s="25"/>
      <c r="D8" s="32"/>
      <c r="E8" s="25"/>
      <c r="F8" s="56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1" customHeight="1" spans="1:1">
      <c r="A11" s="37" t="s">
        <v>433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G17" sqref="G17"/>
    </sheetView>
  </sheetViews>
  <sheetFormatPr defaultColWidth="9.14814814814815" defaultRowHeight="14.25" customHeight="1"/>
  <cols>
    <col min="1" max="1" width="19.2777777777778" style="2" customWidth="1"/>
    <col min="2" max="2" width="33.8425925925926" style="2" customWidth="1"/>
    <col min="3" max="3" width="23.8518518518519" style="2" customWidth="1"/>
    <col min="4" max="4" width="11.1481481481481" style="2" customWidth="1"/>
    <col min="5" max="5" width="17.712962962963" style="2" customWidth="1"/>
    <col min="6" max="6" width="9.85185185185185" style="2" customWidth="1"/>
    <col min="7" max="7" width="17.712962962963" style="2" customWidth="1"/>
    <col min="8" max="11" width="23.1481481481481" style="2" customWidth="1"/>
    <col min="12" max="16384" width="9.14814814814815" style="2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4:11">
      <c r="D2" s="4"/>
      <c r="E2" s="4"/>
      <c r="F2" s="4"/>
      <c r="G2" s="4"/>
      <c r="K2" s="5" t="s">
        <v>434</v>
      </c>
    </row>
    <row r="3" ht="41.25" customHeight="1" spans="1:11">
      <c r="A3" s="6" t="str">
        <f>"2025"&amp;"年上级转移支付补助项目支出预算表"</f>
        <v>2025年上级转移支付补助项目支出预算表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3.5" customHeight="1" spans="1:11">
      <c r="A4" s="7" t="s">
        <v>1</v>
      </c>
      <c r="B4" s="8"/>
      <c r="C4" s="8"/>
      <c r="D4" s="8"/>
      <c r="E4" s="8"/>
      <c r="F4" s="8"/>
      <c r="G4" s="8"/>
      <c r="H4" s="9"/>
      <c r="I4" s="9"/>
      <c r="J4" s="9"/>
      <c r="K4" s="10" t="s">
        <v>2</v>
      </c>
    </row>
    <row r="5" ht="21.75" customHeight="1" spans="1:11">
      <c r="A5" s="11" t="s">
        <v>262</v>
      </c>
      <c r="B5" s="11" t="s">
        <v>184</v>
      </c>
      <c r="C5" s="11" t="s">
        <v>263</v>
      </c>
      <c r="D5" s="12" t="s">
        <v>185</v>
      </c>
      <c r="E5" s="12" t="s">
        <v>186</v>
      </c>
      <c r="F5" s="12" t="s">
        <v>264</v>
      </c>
      <c r="G5" s="12" t="s">
        <v>265</v>
      </c>
      <c r="H5" s="18" t="s">
        <v>56</v>
      </c>
      <c r="I5" s="13" t="s">
        <v>435</v>
      </c>
      <c r="J5" s="14"/>
      <c r="K5" s="15"/>
    </row>
    <row r="6" ht="21.75" customHeight="1" spans="1:11">
      <c r="A6" s="16"/>
      <c r="B6" s="16"/>
      <c r="C6" s="16"/>
      <c r="D6" s="17"/>
      <c r="E6" s="17"/>
      <c r="F6" s="17"/>
      <c r="G6" s="17"/>
      <c r="H6" s="31"/>
      <c r="I6" s="12" t="s">
        <v>59</v>
      </c>
      <c r="J6" s="12" t="s">
        <v>60</v>
      </c>
      <c r="K6" s="12" t="s">
        <v>61</v>
      </c>
    </row>
    <row r="7" ht="40.5" customHeight="1" spans="1:11">
      <c r="A7" s="19"/>
      <c r="B7" s="19"/>
      <c r="C7" s="19"/>
      <c r="D7" s="20"/>
      <c r="E7" s="20"/>
      <c r="F7" s="20"/>
      <c r="G7" s="20"/>
      <c r="H7" s="21"/>
      <c r="I7" s="20" t="s">
        <v>58</v>
      </c>
      <c r="J7" s="20"/>
      <c r="K7" s="20"/>
    </row>
    <row r="8" ht="15" customHeight="1" spans="1:1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38">
        <v>10</v>
      </c>
      <c r="K8" s="38">
        <v>11</v>
      </c>
    </row>
    <row r="9" ht="18.75" customHeight="1" spans="1:11">
      <c r="A9" s="32"/>
      <c r="B9" s="25"/>
      <c r="C9" s="32"/>
      <c r="D9" s="32"/>
      <c r="E9" s="32"/>
      <c r="F9" s="32"/>
      <c r="G9" s="32"/>
      <c r="H9" s="33"/>
      <c r="I9" s="39"/>
      <c r="J9" s="39"/>
      <c r="K9" s="33"/>
    </row>
    <row r="10" ht="18.75" customHeight="1" spans="1:11">
      <c r="A10" s="25"/>
      <c r="B10" s="25"/>
      <c r="C10" s="25"/>
      <c r="D10" s="25"/>
      <c r="E10" s="25"/>
      <c r="F10" s="25"/>
      <c r="G10" s="25"/>
      <c r="H10" s="30"/>
      <c r="I10" s="30"/>
      <c r="J10" s="30"/>
      <c r="K10" s="33"/>
    </row>
    <row r="11" ht="18.75" customHeight="1" spans="1:11">
      <c r="A11" s="34" t="s">
        <v>170</v>
      </c>
      <c r="B11" s="35"/>
      <c r="C11" s="35"/>
      <c r="D11" s="35"/>
      <c r="E11" s="35"/>
      <c r="F11" s="35"/>
      <c r="G11" s="36"/>
      <c r="H11" s="30"/>
      <c r="I11" s="30"/>
      <c r="J11" s="30"/>
      <c r="K11" s="33"/>
    </row>
    <row r="14" customHeight="1" spans="1:1">
      <c r="A14" s="37" t="s">
        <v>436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opLeftCell="B1" workbookViewId="0">
      <pane ySplit="1" topLeftCell="A2" activePane="bottomLeft" state="frozen"/>
      <selection/>
      <selection pane="bottomLeft" activeCell="E19" sqref="E19"/>
    </sheetView>
  </sheetViews>
  <sheetFormatPr defaultColWidth="9.14814814814815" defaultRowHeight="14.25" customHeight="1" outlineLevelCol="6"/>
  <cols>
    <col min="1" max="1" width="35.2777777777778" style="2" customWidth="1"/>
    <col min="2" max="4" width="28" style="2" customWidth="1"/>
    <col min="5" max="7" width="23.8518518518519" style="2" customWidth="1"/>
    <col min="8" max="16384" width="9.14814814814815" style="2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437</v>
      </c>
    </row>
    <row r="3" ht="41.25" customHeight="1" spans="1:7">
      <c r="A3" s="6" t="str">
        <f>"2025"&amp;"年部门项目中期规划预算表"</f>
        <v>2025年部门项目中期规划预算表</v>
      </c>
      <c r="B3" s="6"/>
      <c r="C3" s="6"/>
      <c r="D3" s="6"/>
      <c r="E3" s="6"/>
      <c r="F3" s="6"/>
      <c r="G3" s="6"/>
    </row>
    <row r="4" ht="13.5" customHeight="1" spans="1:7">
      <c r="A4" s="7" t="s">
        <v>1</v>
      </c>
      <c r="B4" s="8"/>
      <c r="C4" s="8"/>
      <c r="D4" s="8"/>
      <c r="E4" s="9"/>
      <c r="F4" s="9"/>
      <c r="G4" s="10" t="s">
        <v>2</v>
      </c>
    </row>
    <row r="5" ht="21.75" customHeight="1" spans="1:7">
      <c r="A5" s="11" t="s">
        <v>263</v>
      </c>
      <c r="B5" s="11" t="s">
        <v>262</v>
      </c>
      <c r="C5" s="11" t="s">
        <v>184</v>
      </c>
      <c r="D5" s="12" t="s">
        <v>438</v>
      </c>
      <c r="E5" s="13" t="s">
        <v>59</v>
      </c>
      <c r="F5" s="14"/>
      <c r="G5" s="15"/>
    </row>
    <row r="6" ht="21.75" customHeight="1" spans="1:7">
      <c r="A6" s="16"/>
      <c r="B6" s="16"/>
      <c r="C6" s="16"/>
      <c r="D6" s="17"/>
      <c r="E6" s="18" t="str">
        <f>"2025"&amp;"年"</f>
        <v>2025年</v>
      </c>
      <c r="F6" s="12" t="str">
        <f>("2025"+1)&amp;"年"</f>
        <v>2026年</v>
      </c>
      <c r="G6" s="12" t="str">
        <f>("2025"+2)&amp;"年"</f>
        <v>2027年</v>
      </c>
    </row>
    <row r="7" ht="40.5" customHeight="1" spans="1:7">
      <c r="A7" s="19"/>
      <c r="B7" s="19"/>
      <c r="C7" s="19"/>
      <c r="D7" s="20"/>
      <c r="E7" s="21"/>
      <c r="F7" s="20" t="s">
        <v>58</v>
      </c>
      <c r="G7" s="20"/>
    </row>
    <row r="8" ht="1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s="1" customFormat="1" ht="17.25" customHeight="1" spans="1:7">
      <c r="A9" s="23" t="s">
        <v>71</v>
      </c>
      <c r="B9" s="24" t="s">
        <v>439</v>
      </c>
      <c r="C9" s="24" t="s">
        <v>277</v>
      </c>
      <c r="D9" s="25" t="s">
        <v>440</v>
      </c>
      <c r="E9" s="26">
        <v>291600</v>
      </c>
      <c r="F9" s="26">
        <v>291600</v>
      </c>
      <c r="G9" s="26">
        <v>291600</v>
      </c>
    </row>
    <row r="10" s="1" customFormat="1" ht="17.25" customHeight="1" spans="1:7">
      <c r="A10" s="23" t="s">
        <v>71</v>
      </c>
      <c r="B10" s="24" t="s">
        <v>439</v>
      </c>
      <c r="C10" s="24" t="s">
        <v>279</v>
      </c>
      <c r="D10" s="25" t="s">
        <v>440</v>
      </c>
      <c r="E10" s="26">
        <v>50000</v>
      </c>
      <c r="F10" s="26">
        <v>50000</v>
      </c>
      <c r="G10" s="26"/>
    </row>
    <row r="11" s="1" customFormat="1" ht="17.25" customHeight="1" spans="1:7">
      <c r="A11" s="23" t="s">
        <v>71</v>
      </c>
      <c r="B11" s="24" t="s">
        <v>441</v>
      </c>
      <c r="C11" s="24" t="s">
        <v>270</v>
      </c>
      <c r="D11" s="25" t="s">
        <v>440</v>
      </c>
      <c r="E11" s="26">
        <v>3385200</v>
      </c>
      <c r="F11" s="26">
        <v>3385200</v>
      </c>
      <c r="G11" s="26">
        <v>3385200</v>
      </c>
    </row>
    <row r="12" ht="18.75" customHeight="1" spans="1:7">
      <c r="A12" s="27" t="s">
        <v>56</v>
      </c>
      <c r="B12" s="28" t="s">
        <v>442</v>
      </c>
      <c r="C12" s="28"/>
      <c r="D12" s="29"/>
      <c r="E12" s="30">
        <f>SUM(E9:E11)</f>
        <v>3726800</v>
      </c>
      <c r="F12" s="30">
        <f>SUM(F9:F11)</f>
        <v>3726800</v>
      </c>
      <c r="G12" s="30">
        <f>SUM(G9:G11)</f>
        <v>3676800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粉粉的尘</cp:lastModifiedBy>
  <dcterms:created xsi:type="dcterms:W3CDTF">2025-02-06T07:09:00Z</dcterms:created>
  <dcterms:modified xsi:type="dcterms:W3CDTF">2025-04-02T06:35:42Z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