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9200" windowHeight="8085" tabRatio="894" activeTab="1"/>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8" hidden="1">'部门项目支出绩效目标表05-2'!$A$5:$J$420</definedName>
    <definedName name="_xlnm.Print_Titles" localSheetId="0">'部门财务收支预算总表01-1'!$A:$A,'部门财务收支预算总表01-1'!$1:$1</definedName>
    <definedName name="_xlnm.Print_Titles" localSheetId="3">'部门财政拨款收支预算总表02-1'!$A:$A,'部门财政拨款收支预算总表02-1'!$1:$1</definedName>
    <definedName name="_xlnm.Print_Titles" localSheetId="6">部门基本支出预算表04!$A:$A,部门基本支出预算表04!$1:$1</definedName>
    <definedName name="_xlnm.Print_Titles" localSheetId="1">'部门收入预算表01-2'!$A:$A,'部门收入预算表01-2'!$1:$1</definedName>
    <definedName name="_xlnm.Print_Titles" localSheetId="8">'部门项目支出绩效目标表05-2'!$A:$A,'部门项目支出绩效目标表05-2'!$1:$1</definedName>
    <definedName name="_xlnm.Print_Titles" localSheetId="7">'部门项目支出预算表05-1'!$A:$A,'部门项目支出预算表05-1'!$1:$1</definedName>
    <definedName name="_xlnm.Print_Titles" localSheetId="16">部门项目中期规划预算表12!$A:$A,部门项目中期规划预算表12!$1:$1</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9">部门政府性基金预算支出预算表06!$A:$A,部门政府性基金预算支出预算表06!$1:$6</definedName>
    <definedName name="_xlnm.Print_Titles" localSheetId="2">'部门支出预算表01-3'!$A:$A,'部门支出预算表01-3'!$1:$1</definedName>
    <definedName name="_xlnm.Print_Titles" localSheetId="13">'对下转移支付绩效目标表09-2'!$A:$A,'对下转移支付绩效目标表09-2'!$1:$1</definedName>
    <definedName name="_xlnm.Print_Titles" localSheetId="12">'对下转移支付预算表09-1'!$A:$A,'对下转移支付预算表09-1'!$1:$1</definedName>
    <definedName name="_xlnm.Print_Titles" localSheetId="15">上级转移支付补助项目支出预算表11!$A:$A,上级转移支付补助项目支出预算表11!$1:$1</definedName>
    <definedName name="_xlnm.Print_Titles" localSheetId="14">新增资产配置表10!$A:$A,新增资产配置表10!$1:$1</definedName>
    <definedName name="_xlnm.Print_Titles" localSheetId="5">一般公共预算“三公”经费支出预算表03!$A:$A,一般公共预算“三公”经费支出预算表03!$1:$1</definedName>
    <definedName name="_xlnm.Print_Titles" localSheetId="4">'一般公共预算支出预算表02-2'!$A:$A,'一般公共预算支出预算表02-2'!$1:$5</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17"/>
  <c r="F6"/>
  <c r="E6"/>
  <c r="A3"/>
  <c r="A3" i="16"/>
  <c r="A3" i="15"/>
  <c r="A3" i="14"/>
  <c r="A3" i="13"/>
  <c r="A3" i="12"/>
  <c r="A3" i="11"/>
  <c r="A3" i="10"/>
  <c r="A3" i="9"/>
  <c r="A3" i="8"/>
  <c r="A3" i="7"/>
  <c r="A3" i="6"/>
  <c r="A3" i="5"/>
  <c r="A3" i="4"/>
  <c r="A3" i="3"/>
  <c r="A3" i="2"/>
  <c r="A3" i="1"/>
</calcChain>
</file>

<file path=xl/sharedStrings.xml><?xml version="1.0" encoding="utf-8"?>
<sst xmlns="http://schemas.openxmlformats.org/spreadsheetml/2006/main" count="5854" uniqueCount="1406">
  <si>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</si>
  <si>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</si>
  <si>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</si>
  <si>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</si>
  <si>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</si>
  <si>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</si>
  <si>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</si>
  <si>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</si>
  <si>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</si>
  <si>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</si>
  <si>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</si>
  <si>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</si>
  <si>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</si>
  <si>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</si>
  <si>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</si>
  <si>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</si>
  <si>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</si>
  <si>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</si>
  <si>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</si>
  <si>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</si>
  <si>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</si>
  <si>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</si>
  <si>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</si>
  <si>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</si>
  <si>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</si>
  <si>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</si>
  <si>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</si>
  <si>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</si>
  <si>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</si>
  <si>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</si>
  <si>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</si>
  <si>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</si>
  <si>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</si>
  <si>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</si>
  <si>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</si>
  <si>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</si>
  <si>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</si>
  <si>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</si>
  <si>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</si>
  <si>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</si>
  <si>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</si>
  <si>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</si>
  <si>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</si>
  <si>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</si>
  <si>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</si>
  <si>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</si>
  <si>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</si>
  <si>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</si>
  <si>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</si>
  <si>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</si>
  <si>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</si>
  <si>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</si>
  <si>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</si>
  <si>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</si>
  <si>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</si>
  <si>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</si>
  <si>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</si>
  <si>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</si>
  <si>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</si>
  <si>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</si>
  <si>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</si>
  <si>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</si>
  <si>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</si>
  <si>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</si>
  <si>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</si>
  <si>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</si>
  <si>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</si>
  <si>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</si>
  <si>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</si>
  <si>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121001</t>
  </si>
  <si>
    <t>昆明市西山区自然资源局</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</si>
  <si>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</si>
  <si>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</si>
  <si>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</si>
  <si>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</si>
  <si>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</si>
  <si>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</si>
  <si>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</si>
  <si>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</si>
  <si>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</si>
  <si>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</si>
  <si>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</si>
  <si>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</si>
  <si>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</si>
  <si>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</si>
  <si>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</si>
  <si>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</si>
  <si>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</si>
  <si>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</si>
  <si>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</si>
  <si>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</si>
  <si>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</si>
  <si>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</si>
  <si>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</si>
  <si>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</si>
  <si>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</si>
  <si>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</si>
  <si>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</si>
  <si>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</si>
  <si>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</si>
  <si>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</si>
  <si>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2080505</t>
  </si>
  <si>
    <t>机关事业单位基本养老保险缴费支出</t>
  </si>
  <si>
    <t>2080599</t>
  </si>
  <si>
    <t>其他行政事业单位养老支出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</si>
  <si>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</si>
  <si>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</si>
  <si>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</si>
  <si>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</si>
  <si>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</si>
  <si>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</si>
  <si>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</si>
  <si>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</si>
  <si>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</si>
  <si>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</si>
  <si>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</si>
  <si>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</si>
  <si>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</si>
  <si>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</si>
  <si>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</si>
  <si>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</si>
  <si>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</si>
  <si>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</si>
  <si>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</si>
  <si>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</si>
  <si>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2120102</t>
  </si>
  <si>
    <t>一般行政管理事务</t>
  </si>
  <si>
    <t>213</t>
  </si>
  <si>
    <t>农林水支出</t>
  </si>
  <si>
    <t>21302</t>
  </si>
  <si>
    <t>林业和草原</t>
  </si>
  <si>
    <t>2130205</t>
  </si>
  <si>
    <t>森林资源培育</t>
  </si>
  <si>
    <t>2130207</t>
  </si>
  <si>
    <t>森林资源管理</t>
  </si>
  <si>
    <t>2130209</t>
  </si>
  <si>
    <t>森林生态效益补偿</t>
  </si>
  <si>
    <t>2130211</t>
  </si>
  <si>
    <t>动植物保护</t>
  </si>
  <si>
    <t>2130234</t>
  </si>
  <si>
    <t>林业草原防灾减灾</t>
  </si>
  <si>
    <t>2130299</t>
  </si>
  <si>
    <t>其他林业和草原支出</t>
  </si>
  <si>
    <t>21308</t>
  </si>
  <si>
    <t>普惠金融发展支出</t>
  </si>
  <si>
    <t>2130803</t>
  </si>
  <si>
    <t>农业保险保费补贴</t>
  </si>
  <si>
    <t>220</t>
  </si>
  <si>
    <t>自然资源海洋气象等支出</t>
  </si>
  <si>
    <t>22001</t>
  </si>
  <si>
    <t>自然资源事务</t>
  </si>
  <si>
    <t>2200101</t>
  </si>
  <si>
    <t>行政运行</t>
  </si>
  <si>
    <t>2200102</t>
  </si>
  <si>
    <t>2200104</t>
  </si>
  <si>
    <t>自然资源规划及管理</t>
  </si>
  <si>
    <t>2200106</t>
  </si>
  <si>
    <t>自然资源利用与保护</t>
  </si>
  <si>
    <t>2200107</t>
  </si>
  <si>
    <t>自然资源社会公益服务</t>
  </si>
  <si>
    <t>2200108</t>
  </si>
  <si>
    <t>自然资源行业业务管理</t>
  </si>
  <si>
    <t>2200109</t>
  </si>
  <si>
    <t>自然资源调查与确权登记</t>
  </si>
  <si>
    <t>221</t>
  </si>
  <si>
    <t>住房保障支出</t>
  </si>
  <si>
    <t>22102</t>
  </si>
  <si>
    <t>住房改革支出</t>
  </si>
  <si>
    <t>2210201</t>
  </si>
  <si>
    <t>住房公积金</t>
  </si>
  <si>
    <t>224</t>
  </si>
  <si>
    <t>灾害防治及应急管理支出</t>
  </si>
  <si>
    <t>22406</t>
  </si>
  <si>
    <t>自然灾害防治</t>
  </si>
  <si>
    <t>2240601</t>
  </si>
  <si>
    <t>地质灾害防治</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</si>
  <si>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</si>
  <si>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</si>
  <si>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</si>
  <si>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</si>
  <si>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</si>
  <si>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</si>
  <si>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</si>
  <si>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</si>
  <si>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</si>
  <si>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</si>
  <si>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</si>
  <si>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</si>
  <si>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</si>
  <si>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</si>
  <si>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</si>
  <si>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</si>
  <si>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</si>
  <si>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</si>
  <si>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</si>
  <si>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</si>
  <si>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</si>
  <si>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</si>
  <si>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</si>
  <si>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</si>
  <si>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</si>
  <si>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</si>
  <si>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</si>
  <si>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</si>
  <si>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</si>
  <si>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</si>
  <si>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</si>
  <si>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</si>
  <si>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</si>
  <si>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</si>
  <si>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</si>
  <si>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</si>
  <si>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</si>
  <si>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</si>
  <si>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</si>
  <si>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</si>
  <si>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</si>
  <si>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</si>
  <si>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</si>
  <si>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</si>
  <si>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</si>
  <si>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</si>
  <si>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</si>
  <si>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</si>
  <si>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</si>
  <si>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</si>
  <si>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</si>
  <si>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</si>
  <si>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</si>
  <si>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</si>
  <si>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</si>
  <si>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</si>
  <si>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</si>
  <si>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</si>
  <si>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</si>
  <si>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</si>
  <si>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</si>
  <si>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</si>
  <si>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</si>
  <si>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</si>
  <si>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</si>
  <si>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事业人员工资支出</t>
  </si>
  <si>
    <t>30101</t>
  </si>
  <si>
    <t>基本工资</t>
  </si>
  <si>
    <t>30102</t>
  </si>
  <si>
    <t>津贴补贴</t>
  </si>
  <si>
    <t>30103</t>
  </si>
  <si>
    <t>奖金</t>
  </si>
  <si>
    <t>30107</t>
  </si>
  <si>
    <t>绩效工资</t>
  </si>
  <si>
    <t>公车购置及运维费</t>
  </si>
  <si>
    <t>30231</t>
  </si>
  <si>
    <t>公务用车运行维护费</t>
  </si>
  <si>
    <t>事业人员绩效奖励</t>
  </si>
  <si>
    <t>工会经费</t>
  </si>
  <si>
    <t>30228</t>
  </si>
  <si>
    <t>遗属补助</t>
  </si>
  <si>
    <t>30305</t>
  </si>
  <si>
    <t>生活补助</t>
  </si>
  <si>
    <t>编外聘用人员支出</t>
  </si>
  <si>
    <t>30199</t>
  </si>
  <si>
    <t>其他工资福利支出</t>
  </si>
  <si>
    <t>事业公务交通补贴</t>
  </si>
  <si>
    <t>30239</t>
  </si>
  <si>
    <t>其他交通费用</t>
  </si>
  <si>
    <t>离退休人员福利费</t>
  </si>
  <si>
    <t>30229</t>
  </si>
  <si>
    <t>福利费</t>
  </si>
  <si>
    <t>社会保障缴费</t>
  </si>
  <si>
    <t>30108</t>
  </si>
  <si>
    <t>机关事业单位基本养老保险缴费</t>
  </si>
  <si>
    <t>30110</t>
  </si>
  <si>
    <t>职工基本医疗保险缴费</t>
  </si>
  <si>
    <t>30111</t>
  </si>
  <si>
    <t>公务员医疗补助缴费</t>
  </si>
  <si>
    <t>30112</t>
  </si>
  <si>
    <t>其他社会保障缴费</t>
  </si>
  <si>
    <t>公务交通补贴</t>
  </si>
  <si>
    <t>行政人员绩效奖励</t>
  </si>
  <si>
    <t>残疾人保障金</t>
  </si>
  <si>
    <t>30299</t>
  </si>
  <si>
    <t>其他商品和服务支出</t>
  </si>
  <si>
    <t>离退休人员支出</t>
  </si>
  <si>
    <t>30113</t>
  </si>
  <si>
    <t>30217</t>
  </si>
  <si>
    <t>行政人员工资支出</t>
  </si>
  <si>
    <t>对个人和家庭的补助</t>
  </si>
  <si>
    <t>一般公用经费支出</t>
  </si>
  <si>
    <t>30201</t>
  </si>
  <si>
    <t>办公费</t>
  </si>
  <si>
    <t>30205</t>
  </si>
  <si>
    <t>水费</t>
  </si>
  <si>
    <t>30206</t>
  </si>
  <si>
    <t>电费</t>
  </si>
  <si>
    <t>30207</t>
  </si>
  <si>
    <t>邮电费</t>
  </si>
  <si>
    <t>30209</t>
  </si>
  <si>
    <t>物业管理费</t>
  </si>
  <si>
    <t>30211</t>
  </si>
  <si>
    <t>差旅费</t>
  </si>
  <si>
    <t>30215</t>
  </si>
  <si>
    <t>会议费</t>
  </si>
  <si>
    <t>30216</t>
  </si>
  <si>
    <t>培训费</t>
  </si>
  <si>
    <t>30213</t>
  </si>
  <si>
    <t>维修（护）费</t>
  </si>
  <si>
    <t>30202</t>
  </si>
  <si>
    <t>印刷费</t>
  </si>
  <si>
    <t>其他公用经费支出</t>
  </si>
  <si>
    <t>预算05-1表</t>
  </si>
  <si>
    <t>项目分类</t>
  </si>
  <si>
    <t>项目单位</t>
  </si>
  <si>
    <t>经济科目编码</t>
  </si>
  <si>
    <t>经济科目名称</t>
  </si>
  <si>
    <t>本年拨款</t>
  </si>
  <si>
    <t>其中：本次下达</t>
  </si>
  <si>
    <t>专项业务类</t>
  </si>
  <si>
    <t>土地资源保护与利用工作经费</t>
  </si>
  <si>
    <t>30227</t>
  </si>
  <si>
    <t>委托业务费</t>
  </si>
  <si>
    <t>区级森林防火管理事务经费</t>
  </si>
  <si>
    <t>30399</t>
  </si>
  <si>
    <t>其他对个人和家庭的补助</t>
  </si>
  <si>
    <t>30226</t>
  </si>
  <si>
    <t>劳务费</t>
  </si>
  <si>
    <t>事业发展类</t>
  </si>
  <si>
    <t>陆生野生动植物保护与管理专项资金</t>
  </si>
  <si>
    <t>30218</t>
  </si>
  <si>
    <t>专用材料费</t>
  </si>
  <si>
    <t>西山区森林防火预警监控系统建设项目专项资金</t>
  </si>
  <si>
    <t>土地勘测定界技术审查专项资金</t>
  </si>
  <si>
    <t>西山区生态文明建设综合巡查服务专项资金</t>
  </si>
  <si>
    <t>2021年省级天保工程及森林生态效益补偿安排的滇池面山生态修复补助资金</t>
  </si>
  <si>
    <t>高火险期森林防火专项资金</t>
  </si>
  <si>
    <t>探矿权采矿权价款返还工作经费</t>
  </si>
  <si>
    <t>地质灾害防治工作经费</t>
  </si>
  <si>
    <t>滇池流域治理经费</t>
  </si>
  <si>
    <t>滇池水污染治理面山植被修复建设经费</t>
  </si>
  <si>
    <t>石漠化综合治理工作经费</t>
  </si>
  <si>
    <t>火烧迹地恢复造林工作经费</t>
  </si>
  <si>
    <t>省市党政军义务植树活动专项经费</t>
  </si>
  <si>
    <t>三三制区级森林防火配套经费</t>
  </si>
  <si>
    <t>西山区农村集体土地确权登记发证工作经费</t>
  </si>
  <si>
    <t>高火险期森林防火专项经费</t>
  </si>
  <si>
    <t>地质灾害防治项目专项资金</t>
  </si>
  <si>
    <t>自然资源常规监测专项资金</t>
  </si>
  <si>
    <t>森林资源保护与监督管理专项资金</t>
  </si>
  <si>
    <t>林地征占用植被恢复人工造林专项资金</t>
  </si>
  <si>
    <t>西山区林草种质资源普查专项资金</t>
  </si>
  <si>
    <t>耕地保护专项工作经费</t>
  </si>
  <si>
    <t>西山区团结街道传统村落控制导则工作经费</t>
  </si>
  <si>
    <t>土地评估工作专项资金</t>
  </si>
  <si>
    <t>西山区历史文化保护相关工作经费</t>
  </si>
  <si>
    <t>国土空间与城乡规划专项经费</t>
  </si>
  <si>
    <t>行政运行服务保障工作经费</t>
  </si>
  <si>
    <t>离退休支部党建工作专项经费</t>
  </si>
  <si>
    <t>市级退休人员生活补助资金</t>
  </si>
  <si>
    <t>规划方案第三方技术审查经费</t>
  </si>
  <si>
    <t>环保督察矿山生态治理修复涉林问题整改工作经费</t>
  </si>
  <si>
    <t>铁路枢纽征地工作经费</t>
  </si>
  <si>
    <t>区滇池“四退三还”征地工作经费</t>
  </si>
  <si>
    <t>白沙地征地工作经费</t>
  </si>
  <si>
    <t>草海片区改造征地工作经费</t>
  </si>
  <si>
    <t>白鱼口收储工作经费</t>
  </si>
  <si>
    <t>西北绕城征地工作经费</t>
  </si>
  <si>
    <t>长坡物流园区征地工作经费</t>
  </si>
  <si>
    <t>林地征占用工作经费</t>
  </si>
  <si>
    <t>森林火灾保险赔偿结余资金</t>
  </si>
  <si>
    <t>原规划分局转入办公经费结余资金</t>
  </si>
  <si>
    <t>历年征地工作经费结余资金</t>
  </si>
  <si>
    <t>滇池西岸白鱼口片区征地工作经费</t>
  </si>
  <si>
    <t>离退休支部党建工作经费</t>
  </si>
  <si>
    <t>西山区区片综合地价制定工作经费</t>
  </si>
  <si>
    <t>西山区自然保护地优化整合经费</t>
  </si>
  <si>
    <t>地质灾害群测群防区级配套经费</t>
  </si>
  <si>
    <t>西山区重点区域生态保护和修复（滇中山地石漠化综合治理项目）专项资金</t>
  </si>
  <si>
    <t>自然资源行政执法工作经费</t>
  </si>
  <si>
    <t>西山区控制性详细规划单元全面评估工作经费</t>
  </si>
  <si>
    <t>城镇开发边界范围内控规修编工作经费</t>
  </si>
  <si>
    <t>西山区森林草原湿地调查评价监测工作经费</t>
  </si>
  <si>
    <t>西山区农业保险补贴森林火灾保险专项资金</t>
  </si>
  <si>
    <t>一体化专户利息资金</t>
  </si>
  <si>
    <t>预算05-2表</t>
  </si>
  <si>
    <t>项目年度绩效目标</t>
  </si>
  <si>
    <t>一级指标</t>
  </si>
  <si>
    <t>二级指标</t>
  </si>
  <si>
    <t>三级指标</t>
  </si>
  <si>
    <t>指标性质</t>
  </si>
  <si>
    <t>指标值</t>
  </si>
  <si>
    <t>度量单位</t>
  </si>
  <si>
    <t>指标属性</t>
  </si>
  <si>
    <t>指标内容</t>
  </si>
  <si>
    <t>保证征地工作顺利开展。</t>
  </si>
  <si>
    <t>产出指标</t>
  </si>
  <si>
    <t>数量指标</t>
  </si>
  <si>
    <t>征地项目</t>
  </si>
  <si>
    <t>=</t>
  </si>
  <si>
    <t>1项</t>
  </si>
  <si>
    <t>项</t>
  </si>
  <si>
    <t>定量指标</t>
  </si>
  <si>
    <t>征地工作</t>
  </si>
  <si>
    <t>保障征地部门基本运转</t>
  </si>
  <si>
    <t>个</t>
  </si>
  <si>
    <t>效益指标</t>
  </si>
  <si>
    <t>经济效益</t>
  </si>
  <si>
    <t>促进社会经济发展</t>
  </si>
  <si>
    <t>效果明显</t>
  </si>
  <si>
    <t>定性指标</t>
  </si>
  <si>
    <t>满意度指标</t>
  </si>
  <si>
    <t>服务对象满意度</t>
  </si>
  <si>
    <t>&gt;=</t>
  </si>
  <si>
    <t>85</t>
  </si>
  <si>
    <t>%</t>
  </si>
  <si>
    <t>群测群防是地质灾害监测预警及防范系统的重要组成部分，“人防”工作是不可或缺的并富有成效的监测预警措施，地质灾害监测员承担着巡查监测、预警报告等职责，为充分发挥“人防”作用，持续开展西山区现有隐患点及未来新增隐患点监测预警工作，定期定时进行隐患动态巡查、监测、排查。认真落实险情巡查、监测、灾情速报、汛期值班等制度，确保一旦出现险情，果断采取避让措施，最大限度保障人民群众生命财产安全。</t>
  </si>
  <si>
    <t>监测人员人数</t>
  </si>
  <si>
    <t>170</t>
  </si>
  <si>
    <t>人</t>
  </si>
  <si>
    <t>质量指标</t>
  </si>
  <si>
    <t>监测员在岗率</t>
  </si>
  <si>
    <t>100</t>
  </si>
  <si>
    <t>监测员在职在岗情况</t>
  </si>
  <si>
    <t>时效指标</t>
  </si>
  <si>
    <t>群测群防补助经费兑付时间</t>
  </si>
  <si>
    <t>&lt;=</t>
  </si>
  <si>
    <t>2025年8月以前</t>
  </si>
  <si>
    <t>年</t>
  </si>
  <si>
    <t>支付监测员补助经费</t>
  </si>
  <si>
    <t>成本指标</t>
  </si>
  <si>
    <t>经济成本指标</t>
  </si>
  <si>
    <t>17</t>
  </si>
  <si>
    <t>万元</t>
  </si>
  <si>
    <t>地质灾害群测群防监测员所需资金</t>
  </si>
  <si>
    <t>社会效益</t>
  </si>
  <si>
    <t>最大限度地避免和减少地质灾害造成的人员伤亡和经济损失</t>
  </si>
  <si>
    <t>效益明显</t>
  </si>
  <si>
    <t>服务对象满意度指标</t>
  </si>
  <si>
    <t>90</t>
  </si>
  <si>
    <t>服务群众</t>
  </si>
  <si>
    <t>1、立案查处土地、矿产、森林草原违法案件，加大对违法用地、违法开采矿产资源、违法破坏森林草地及野生动物的打击力度，争取达到立案率100%，查处率100%。进一步规范西山区自然资源管理秩序，强化自然资源违法用地监管，有效遏制违法用地行为的发生，促进我区自然资源管理工作向规范化、制度化发展。
2、遵循法治建设规律和法律顾问特点，提高依法执政、依法行政的能力水平，促进依法办事，聘请专职律师担任法律顾问可以最大程度地降低依法行政过程中存在的法律风险。</t>
  </si>
  <si>
    <t>自然资源执法日常巡查次数</t>
  </si>
  <si>
    <t>850</t>
  </si>
  <si>
    <t>次</t>
  </si>
  <si>
    <t>自然资源所及执法二大队日常巡查次数</t>
  </si>
  <si>
    <t>自然资源执法办案件数</t>
  </si>
  <si>
    <t>50</t>
  </si>
  <si>
    <t>件</t>
  </si>
  <si>
    <t>自然资源所及执法二大队办案件数</t>
  </si>
  <si>
    <t>年度自然资源卫片执法检查图斑核查及整改数</t>
  </si>
  <si>
    <t>45</t>
  </si>
  <si>
    <t>图斑核查结果通过省级验收</t>
  </si>
  <si>
    <t>通过验收</t>
  </si>
  <si>
    <t>项目完成时间</t>
  </si>
  <si>
    <t>2025年12月31日前完成</t>
  </si>
  <si>
    <t>年-月-日</t>
  </si>
  <si>
    <t>项目完成时间需要在1年内完成</t>
  </si>
  <si>
    <t>135.18</t>
  </si>
  <si>
    <t>自然资源执法经费投入</t>
  </si>
  <si>
    <t>及时查处自然资源违法违规行为，减少及挽回经济损失</t>
  </si>
  <si>
    <t>通过查处违法违规行为，维护市场公平竞争环境</t>
  </si>
  <si>
    <t>可持续影响</t>
  </si>
  <si>
    <t>保护自然资源，确保自然资源可持续利用</t>
  </si>
  <si>
    <t>服务群众满意度</t>
  </si>
  <si>
    <t>服务群众满意度调查</t>
  </si>
  <si>
    <t>开展征地项目</t>
  </si>
  <si>
    <t xml:space="preserve">组织开展辖区现有野生、收集保存、栽培利用林草种质资源和古树名木调查，获取不同区域林草种质资源种类、种群数量、分布、重要经济性状、遗传特性等数据；收集保存各类林草种质资源标本和种子。并按国家林草局林草种质资源普查移动数据平台要求，录入国家林草种质普查资源数据采集系统。编写区域内林草种质资源目录。通过种质资源普查，客观评价林草种质资源潜在价值，划定区域优良群体（个体），提出有发展潜力树（草）种名录，提出林草种质资源保护管理及可持续发展建议。
</t>
  </si>
  <si>
    <t>样线</t>
  </si>
  <si>
    <t>20</t>
  </si>
  <si>
    <t>条</t>
  </si>
  <si>
    <t>样线条数达到20条。</t>
  </si>
  <si>
    <t>标准地</t>
  </si>
  <si>
    <t>400</t>
  </si>
  <si>
    <t>平方米</t>
  </si>
  <si>
    <t>标准地面积达到400㎡。</t>
  </si>
  <si>
    <t>乔木样方</t>
  </si>
  <si>
    <t>乔木样方面积达到400㎡。</t>
  </si>
  <si>
    <t>普查成果</t>
  </si>
  <si>
    <t>上报国家林草局审核</t>
  </si>
  <si>
    <t>达标</t>
  </si>
  <si>
    <t>2025年12月31日</t>
  </si>
  <si>
    <t>承担方提交深化方案专家评审通过且经委托方内部审批程序通过后第二次拨款，承担方提交规划成果文件，并经区级相关会议审议通过且经委托方内部审批程序通过后第三次拨款。</t>
  </si>
  <si>
    <t>24.3</t>
  </si>
  <si>
    <t>挖掘发现具有经济价值且尚未人工开发利用的林草种质资源</t>
  </si>
  <si>
    <t>效果显著</t>
  </si>
  <si>
    <t>挖掘发现具有经济价值且尚未人工开发利用的林草种质资源。</t>
  </si>
  <si>
    <t>构建优良人居环境</t>
  </si>
  <si>
    <t>促进生态文明建设提高森林资源整体功能效益，充分发挥生态效益，改善全区生态环境，构建优良人居环境。</t>
  </si>
  <si>
    <t>生态效益</t>
  </si>
  <si>
    <t>不断丰富造林树种和草种提高森林资源整体功能效益</t>
  </si>
  <si>
    <t>为制定全省林草种质资源的长期保护与利用规划提供依据</t>
  </si>
  <si>
    <t>为制定全省林草种质资源的长期保护与利用规划提供依据。</t>
  </si>
  <si>
    <t>群众满意度</t>
  </si>
  <si>
    <t>群众满意度达到90％。</t>
  </si>
  <si>
    <t>项目实施时间为5年（建设期为2023年，封育管护期为2023-2028年），2023年已完成建设8417亩，完成率100％，实施地点为碧鸡街道、海口街道、团结街道、西山风景区。2025年需对死亡苗木补植、抚育管护、人工巡护，保证封禁设施完整，确保封育区地块人畜不进入，同时做好防火及有害生物防预工作。</t>
  </si>
  <si>
    <t>重点区域生态保护和修复项目后续管养管护、补植补造</t>
  </si>
  <si>
    <t>8417</t>
  </si>
  <si>
    <t>亩</t>
  </si>
  <si>
    <t>苗木质量</t>
  </si>
  <si>
    <t>三证一签</t>
  </si>
  <si>
    <t>提供“三证一签”。</t>
  </si>
  <si>
    <t>苗木成活率</t>
  </si>
  <si>
    <t>苗木成活率达到85％。</t>
  </si>
  <si>
    <t>苗木保存率</t>
  </si>
  <si>
    <t>苗木保存率达到100％。</t>
  </si>
  <si>
    <t>重点区域生态保护和修复项目后续管养管护、补植补造时间</t>
  </si>
  <si>
    <t>2025年1月-12月</t>
  </si>
  <si>
    <t>58</t>
  </si>
  <si>
    <t>最后实施价格不超过222.22万元。</t>
  </si>
  <si>
    <t>群众增收</t>
  </si>
  <si>
    <t>通过治理，将大幅改善当地水土资源条件，有效促进特色农业等传统产业的可持续发展；通过逐步改善自然生态质量，将为生态旅游、森林康养、林下经济等生态产业发展奠定良好基础，有助于促进形成特色突出、布局合理、具有较强竞争优势的生态产业带，打造新的区域经济增长点；通过积极吸纳农民参与工程建设和资源管护，建立健全生态保护补偿制度，有利于稳定和扩大农民就地就业机会，巩固脱贫攻坚成果。</t>
  </si>
  <si>
    <t>丰富群众精神文化生活</t>
  </si>
  <si>
    <t>明显优化森林景观格局，加快推进森林城市群、美丽乡村建设，形成人与自然融为一体的生态景观，建成完备的城乡森林生态服务体系，将良好的生态保护和修复成果转化为优质的生态服务，逐步满足社会公众对良好生态的需求。</t>
  </si>
  <si>
    <t>自然生态系统得到有效保护和修复</t>
  </si>
  <si>
    <t>进一步提高森林草原生态系统系统稳定性，改善森林服务功能；西山区森林草原生态系统质量和稳定性将逐步提高，水源涵养、水土保持、固碳释氧、维护生物多样性等生态功能显著增强，生态系统逐步实现良性循环，促进西山区维护区域生态安全等作用。</t>
  </si>
  <si>
    <t>改善全区生态环境，构实现广大城乡居民共享森林经营成果。</t>
  </si>
  <si>
    <t>完成已审批林地监管，完成征占用林地植被恢复日常工作。</t>
  </si>
  <si>
    <t>保障林地审批部门正常运转</t>
  </si>
  <si>
    <t>1个</t>
  </si>
  <si>
    <t>已审批林地监管</t>
  </si>
  <si>
    <t>保护森林资源安全，持续发挥生态效益</t>
  </si>
  <si>
    <t>林地监管</t>
  </si>
  <si>
    <t>完成矿业权日常管理；完成矿山地质治理；完成矿山生态修复治理。</t>
  </si>
  <si>
    <t>矿业权出让收益评估</t>
  </si>
  <si>
    <t>1.00</t>
  </si>
  <si>
    <t>矿业权日常管理、矿山地质治理、矿山生态修复治理</t>
  </si>
  <si>
    <t>保障科室业务工作正常开展</t>
  </si>
  <si>
    <t>古生物化石保护工作</t>
  </si>
  <si>
    <t>矿山生态修复监测</t>
  </si>
  <si>
    <t>矿山治理修复工作</t>
  </si>
  <si>
    <t>维护区域自然生态平衡</t>
  </si>
  <si>
    <t>为深入贯彻落实《自然资源部关于加强国土空间详细规划工作的通知》（自然资发〔2023〕43号）、《云南省委省人民政府关于建立全省国土空间规划体系并监督实施的意见》（云发〔2020〕7号）等文件精神，按照《昆明市人民政府办公室关于全面开展控制性详细规划评估并报送编制工作计划的通知》等文件要求，按照“市级统筹、县区负责、有序推进、分类实施”的原则，以“规划单元”为抓手,完成对西山区范围内已批、已通过审查尚未批复的控规进行评估，摸清现有控规的底数，制定控规编制的工作计划，有步骤地推进控规编制工作，强化控规数据整合。</t>
  </si>
  <si>
    <t>完成《西山区控制性详细规划单元全面评估》成果数量</t>
  </si>
  <si>
    <t>19</t>
  </si>
  <si>
    <t>西山区中心城区内19个城镇单元的全面评估工作实际完成量</t>
  </si>
  <si>
    <t>完成《西山区控制性详细规划单元全面评估》</t>
  </si>
  <si>
    <t>审查通过率</t>
  </si>
  <si>
    <t>完成对西山区范围内已批、已通过审查尚未批复的控规进行评估</t>
  </si>
  <si>
    <t>《西山区控制性详细规划全面评估》完成时间</t>
  </si>
  <si>
    <t>年与日</t>
  </si>
  <si>
    <t>西山区控制性详细规划全面评估完成时间</t>
  </si>
  <si>
    <t>100万元</t>
  </si>
  <si>
    <t>完成《西山区控制性详细规划单元全面评估》评估费</t>
  </si>
  <si>
    <t>提高城市规划、建设、治理水平</t>
  </si>
  <si>
    <t>摸清现有控规的底数，制定控规编制的工作计划，有步骤地推进控规编制工作，强化控规数据整合，切实提高城市规划、建设、治理水平</t>
  </si>
  <si>
    <t>优化国土空间格局情况、支撑“三大工程”（保障性住房建设区块、“城中村”改造空间单元、“平急两用”）建设情况</t>
  </si>
  <si>
    <t>落实底线管控要求</t>
  </si>
  <si>
    <t>落实底线管控要求。重点评估控规与耕地和永久基本农田、生态保护红线、城镇开发边界三条控制线划定成果和管控要求的符合情况，与已经批准或正在报批的市区级国土空间总体规划确定的城市蓝线、绿线、黄线、紫线、历史文化保护线、洪涝风险控制线、工业用地控制线等空间控制线的衔接情况, 以及落实上级国土空间总体规划确定的其他约束性指标、强制性内容情况。</t>
  </si>
  <si>
    <t>保障后续城市规划和建设</t>
  </si>
  <si>
    <t>为后续的城市规划和建设提供科学依据</t>
  </si>
  <si>
    <t>公众满意度</t>
  </si>
  <si>
    <t>健全公众参与度，在详细规划评估及编制中做好公示公开，主动接受社会监督</t>
  </si>
  <si>
    <t>完成年度自然资源办理的农用地转用、土地征收、具体项目供地的土地勘测定界报告审查，为行政审批事项提供科学的、准确的基础数据。</t>
  </si>
  <si>
    <t>勘测定界报告技术审查宗地数量</t>
  </si>
  <si>
    <t>500</t>
  </si>
  <si>
    <t>宗</t>
  </si>
  <si>
    <t>勘测定界报告通过区级、市级审查</t>
  </si>
  <si>
    <t>成果达标</t>
  </si>
  <si>
    <t>勘测定界报告通过区级、市级审查通过验收</t>
  </si>
  <si>
    <t>完成时间</t>
  </si>
  <si>
    <t>2025年11月30日之前完成</t>
  </si>
  <si>
    <t>未超出预算资金</t>
  </si>
  <si>
    <t>为自然资源行政主管部门办理农用地转用、土地征收、城乡建设用地增减挂钩、土地供应等审批事项及土地利用现状变更调查提供科学、准确的基础数据资料。</t>
  </si>
  <si>
    <t>区政府、自然资源部门、项目用地单位对勘测报告数据资料提供需求的满意度</t>
  </si>
  <si>
    <t>满意度调查</t>
  </si>
  <si>
    <t>保障森林防火事务工作顺利开展，完成火烧迹地造林恢复。</t>
  </si>
  <si>
    <t>森林防火事务工作</t>
  </si>
  <si>
    <t>森林火灾保险投保</t>
  </si>
  <si>
    <t>森林火灾保险</t>
  </si>
  <si>
    <t>通过开展地质灾害应急预案编制、应急演练、培训、地质灾害监测、地质灾害巡查、地质灾害隐患治理等工作，完成辖区内地质灾害防治工作。</t>
  </si>
  <si>
    <t>地质灾害防治工作正常开展</t>
  </si>
  <si>
    <t>正常开展</t>
  </si>
  <si>
    <t>降低地质灾害隐患</t>
  </si>
  <si>
    <t>辖区群众满意度</t>
  </si>
  <si>
    <t>按照松材线虫病疫情防控五年攻坚行动要求，继续做好松材线虫病疫情防控工作，巩固已取得的行动成果。同时做好红嘴鸥陆生野生动植物的保护管理与疫源疫病监测，确保野生动植物安全</t>
  </si>
  <si>
    <t>红嘴鸥监测点</t>
  </si>
  <si>
    <t>红嘴鸥监测点数量</t>
  </si>
  <si>
    <t>义务监督员</t>
  </si>
  <si>
    <t>25</t>
  </si>
  <si>
    <t>监测保护红嘴鸥数量</t>
  </si>
  <si>
    <t>30000</t>
  </si>
  <si>
    <t>只</t>
  </si>
  <si>
    <t>红嘴鸥保护监测</t>
  </si>
  <si>
    <t>义务监督员到位率</t>
  </si>
  <si>
    <t>义务监督员日常巡护及红嘴鸥监测工作到位情况</t>
  </si>
  <si>
    <t>疫情防控</t>
  </si>
  <si>
    <t>95</t>
  </si>
  <si>
    <t>义务监督员收集监测信息完成及时性</t>
  </si>
  <si>
    <t>及时上报</t>
  </si>
  <si>
    <t>33.2080</t>
  </si>
  <si>
    <t>野生动植物保护往年支出</t>
  </si>
  <si>
    <t>保护野生动植物安全，维护生态平衡，保护生物多样性</t>
  </si>
  <si>
    <t>有效</t>
  </si>
  <si>
    <t>部门日常工作的服务对象满意率</t>
  </si>
  <si>
    <t>发放市级退休人员退休生活补助,保障退休职工养老待遇。</t>
  </si>
  <si>
    <t>实际退休发放生活补助人数</t>
  </si>
  <si>
    <t>21</t>
  </si>
  <si>
    <t>退休人员生活补助</t>
  </si>
  <si>
    <t>保障退休人员养老待遇</t>
  </si>
  <si>
    <t>退休人员满意度</t>
  </si>
  <si>
    <t>根据《西山区2024年森林草原高火险期防灭火工作方案》，为进一步压实各级森林防火责任，查找当前我区森林草原防灭火工作存在的问题，补齐短板，采取超常规措施，做好全区森林草原高火险期防灭火工作，努力确保全区不发生较大森林火灾。</t>
  </si>
  <si>
    <t>应急队伍扑火物资装备购置</t>
  </si>
  <si>
    <t>批次</t>
  </si>
  <si>
    <t>应急队伍带装靠前巡防</t>
  </si>
  <si>
    <t>181</t>
  </si>
  <si>
    <t>应急队伍带装靠前巡防，并发放高火险期巡防补助。</t>
  </si>
  <si>
    <t>指挥部办公室应急防火物资购置</t>
  </si>
  <si>
    <t>购置防火期应急物资等</t>
  </si>
  <si>
    <t>西山区森林草原防火预警监测综合能力提升项目</t>
  </si>
  <si>
    <t>80</t>
  </si>
  <si>
    <t>提升西山区森林草原防火预警监测综合能力</t>
  </si>
  <si>
    <t>新建集装箱式防火检查站</t>
  </si>
  <si>
    <t>28</t>
  </si>
  <si>
    <t>新建3*3集装箱式防火检查站28个（团结街道8个、海口3个、碧鸡7个、风景区4个、马街6个）</t>
  </si>
  <si>
    <t>高火险期延时值守森林防火护林人员</t>
  </si>
  <si>
    <t>1396</t>
  </si>
  <si>
    <t>高火险期宣传物资购置</t>
  </si>
  <si>
    <t>采购高火险防火宣传条幅、警示案例宣传海报、森林草原防灭火告知书以及储备其他必要宣传物资。</t>
  </si>
  <si>
    <t>圆满完成2025年度森林防火工作目标</t>
  </si>
  <si>
    <t>森林防火护林人员延时值守时间</t>
  </si>
  <si>
    <t>8:00~19:00</t>
  </si>
  <si>
    <t>小时</t>
  </si>
  <si>
    <t>高火险期加大巡查力度，在岗值守时间调整为(每天8:00至19:00)，补助1263名增人加岗人员延时值守补贴。</t>
  </si>
  <si>
    <t>高火险期时间</t>
  </si>
  <si>
    <t>3-5月</t>
  </si>
  <si>
    <t>月</t>
  </si>
  <si>
    <t>高火险期完成各项工作</t>
  </si>
  <si>
    <t>676</t>
  </si>
  <si>
    <t>高火险期森林草原防灭火投入资金</t>
  </si>
  <si>
    <t>一定程度解决农村剩余劳动力，维护社会和谐稳定</t>
  </si>
  <si>
    <t>取得一定效果明显</t>
  </si>
  <si>
    <t>高火险期防火工作</t>
  </si>
  <si>
    <t>保护森林资源安全，持续发挥森林生态效益</t>
  </si>
  <si>
    <t>提高森林面积和森林覆盖率，促进现代林业生产可持续发展。</t>
  </si>
  <si>
    <t>保护森林资源安全，加快"森林城市"建设步伐，提高森林面积和森林覆盖率，促进现代林业生产可持续发展。</t>
  </si>
  <si>
    <t>按要求严格落实森林防火工作责任，确保森林防火高火险期各项工作措施落到实处，加强森林防火宣传力度，严格执行护林员延时值守、社区储备2号工具与水桶等措施，避免森林火情、火灾发生，提升森林火情防控能力，有效保护森林资源安全。</t>
  </si>
  <si>
    <t>高火险期延时值守天保管护人员</t>
  </si>
  <si>
    <t>123</t>
  </si>
  <si>
    <t>123人×1000元/人/月×3个月</t>
  </si>
  <si>
    <t>森林防火宣传物资</t>
  </si>
  <si>
    <t>1批</t>
  </si>
  <si>
    <t>批</t>
  </si>
  <si>
    <t>森林防火宣传物资制作</t>
  </si>
  <si>
    <t>圆满完成2025年度森林防灭火工作目标</t>
  </si>
  <si>
    <t>在2025年市级考核中获得优秀成绩</t>
  </si>
  <si>
    <t>完成2025年度森林防火工作目标</t>
  </si>
  <si>
    <t>2025年6月</t>
  </si>
  <si>
    <t>年月日</t>
  </si>
  <si>
    <t>《根据昆明市西山区森林防灭火指挥部2024年度森林防火宣传教育工作实施方案》和《西山区2024年森林草原防灭火工作安排意见》规定开展相关工作；通过各项措施的落实，全面完成2024年度森林防灭火工作目标任务，做好年度工作总结和自检自查，迎接市政府考核。</t>
  </si>
  <si>
    <t>36.9</t>
  </si>
  <si>
    <t>延时值守补贴</t>
  </si>
  <si>
    <t>各项森林防火工作措施的有效落实，维护林区群众生活祥和、社会稳定，促进社全区社会经济持续发展和生态安全</t>
  </si>
  <si>
    <t>严格落实延时值守，及时发放延时巡护补助</t>
  </si>
  <si>
    <t>符合部门职能职责</t>
  </si>
  <si>
    <t>有效防控森林火情，保护森林资源安全</t>
  </si>
  <si>
    <t>提高森林覆盖率，维护生态平衡，共享生态建设成果。</t>
  </si>
  <si>
    <t>保护生态环境，促进森林资源可持续性发展</t>
  </si>
  <si>
    <t>做好各级环保督察指出矿山生态治理修复及群众投诉涉林等问题整改工作，持续开展团结片区关停矿山生态修复治理，完成矿点苗木管养面积743.09亩，确保苗木成活率达到80%。全面提升自然资源生态环境保护能力，构建生态屏障。</t>
  </si>
  <si>
    <t>团结片区关停矿山生态修复治理及已完成治理矿点苗木管养面积</t>
  </si>
  <si>
    <t>743.09</t>
  </si>
  <si>
    <t>实际完成苗木苗木管养工作</t>
  </si>
  <si>
    <t>制作矿山生态修复点位宣传展板及警示标牌</t>
  </si>
  <si>
    <t>做好矿山生态修复点位的宣传展板及警示标牌</t>
  </si>
  <si>
    <t>&gt;</t>
  </si>
  <si>
    <t>80%</t>
  </si>
  <si>
    <t>完成矿山生态治理修复及群众投诉涉林等问题整改工作</t>
  </si>
  <si>
    <t>2024年12月31日</t>
  </si>
  <si>
    <t>30</t>
  </si>
  <si>
    <t>完成矿山生态治理修复及群众投诉涉林等问题整改工作经费不超过50000元</t>
  </si>
  <si>
    <t>土地复垦利用率</t>
  </si>
  <si>
    <t>99%</t>
  </si>
  <si>
    <t>土地复垦利用率（%）</t>
  </si>
  <si>
    <t>周边群众居住环境得到改善</t>
  </si>
  <si>
    <t>生态修复治理效果明显</t>
  </si>
  <si>
    <t>通过矿山生态修复实现土地资源可持续利用</t>
  </si>
  <si>
    <t>按照昆明市人民政府《关于印发进一步规范和加强土地出让管理规定的通知》（昆政发〔2019〕8号）, 市政府将主城五区、三个国家级开发区和阳宗海风景名胜区的具体建设项目土地供应审批事项授权给属地政府（管委会），西山区人民政府制定并下发了《西山区土地储备及供应审批工作方案（试行）》（西政办通〔2019〕59号）。按照具体供地审批的流程及要求，为满足西山区土地评估工作的顺利开展，积极稳妥的推进供地审批工作，切实履行好权限下放后的审批职责，按照工作安排，须组织开展“划拨补办出让”、“因规划条件调整涉及出让合同内容变更”、“国有土地收储”等土地供应相关审查工作中的土地评估工作。依据职能职责，该工作长期开展。</t>
  </si>
  <si>
    <t>土地评估</t>
  </si>
  <si>
    <t>项（个）</t>
  </si>
  <si>
    <t>土地评估事项完成情况</t>
  </si>
  <si>
    <t>通过审查与备案</t>
  </si>
  <si>
    <t>2025年12月31日之前</t>
  </si>
  <si>
    <t>促进社会发展</t>
  </si>
  <si>
    <t>使用数据的单位满意度</t>
  </si>
  <si>
    <t>保障征地部门正常运转</t>
  </si>
  <si>
    <t>一是完成“三区三线”核查及建设用地初预审及选址、临时用地审查审批工作，有效提高总规层面专业性和把控性，保障各项用地、规划工作正常开展。二是完成总规、城镇开发边界、控规、村规等国土空间规划动态调整。三是完成总规、村规等国土空间规划监督入库评估工作、四是完成土地、城乡、矿产、地灾等国土空间规划专项规划编制。五是乡村规划许可监督管理及建设项目修建性详细规划方案或建设工程设计方案技术审查。</t>
  </si>
  <si>
    <t>“三线”技术服务用地预审与选址</t>
  </si>
  <si>
    <t>32</t>
  </si>
  <si>
    <t>外业核查调查及内业图斑核查</t>
  </si>
  <si>
    <t>完成总规、村规等国土空间规划监督入库评估</t>
  </si>
  <si>
    <t>完成总规、城镇开发边界、控规、村规等国土空间规划动态调整</t>
  </si>
  <si>
    <t>完成土地、城乡、林草、地灾等国土空间规划专项规划编制</t>
  </si>
  <si>
    <t>乡村规划许可监督管理及建设项目修建性详细规划方案或建设工程设计方案技术审查</t>
  </si>
  <si>
    <t>国土空间与城乡规划专项工作，有效提高总规层面专业性和把控性</t>
  </si>
  <si>
    <t>结果通过验收</t>
  </si>
  <si>
    <t>完成周期</t>
  </si>
  <si>
    <t>&lt;</t>
  </si>
  <si>
    <t>具体项目完成</t>
  </si>
  <si>
    <t>120</t>
  </si>
  <si>
    <t>国土空间与城乡规划专项资金总额</t>
  </si>
  <si>
    <t>国土空间总体规划工作</t>
  </si>
  <si>
    <t>服务对象满意度调查</t>
  </si>
  <si>
    <t>保证全局公用运转。</t>
  </si>
  <si>
    <t>保证全局公用运转</t>
  </si>
  <si>
    <t>保障全局基本运转，提高服务效能</t>
  </si>
  <si>
    <t>基本运转</t>
  </si>
  <si>
    <t>做好滇池面山林地植被恢复，补齐滇池生态绿廊，沿水岸线种植高大乔木，完成全湖岸线乔木围合。在无绿带且可种植乔木的岸边种植湿生乔木柳树、中山杉、池杉等，凸显翠柳堤岸的景观。</t>
  </si>
  <si>
    <t>湖岸线绿带建设任务</t>
  </si>
  <si>
    <t>19.2</t>
  </si>
  <si>
    <t>公里</t>
  </si>
  <si>
    <t>提升滇池湖岸景观</t>
  </si>
  <si>
    <t>市民满意度</t>
  </si>
  <si>
    <t>开展滇池流域矿山监测、评估，生态修复等。</t>
  </si>
  <si>
    <t>关停矿山治理修复工作动态技术监测</t>
  </si>
  <si>
    <t>43</t>
  </si>
  <si>
    <t>滇池流域矿山监测、评估，生态修复等工作正常开展</t>
  </si>
  <si>
    <t>滇池流域治理</t>
  </si>
  <si>
    <t>促进辖区自然生态平衡</t>
  </si>
  <si>
    <t>通过实地调查、公众意见征询等方式综合研判，制定综合地价更新调整方案，采用农用地产值修正法、征地案例比较法和社会经济指标更新法中两种以上方法测算区片地价，测算的地价结果通过听证论证及社会稳定风险评估等多方面验证，最终将区片综合地价更新调整结果公布实施，为土地征收补偿提供公正、公平、透明的依据，保障被征收人合法权益，促进土地资源合理利用和经济社会可持续发展。</t>
  </si>
  <si>
    <t>区片综合地价成果报告</t>
  </si>
  <si>
    <t>1份</t>
  </si>
  <si>
    <t>份</t>
  </si>
  <si>
    <t>文字报告、图件成果、数据表、数据库、基础资料汇编</t>
  </si>
  <si>
    <t>通过实地调查等制定区片综合地价更新调整方案</t>
  </si>
  <si>
    <t>完成区片综合地价更新调整图</t>
  </si>
  <si>
    <t>成果符合《云南省征收农用地区片综合地价更新调整技术方案（试行）》</t>
  </si>
  <si>
    <t>通过州（市）级、省级审查</t>
  </si>
  <si>
    <t>通过</t>
  </si>
  <si>
    <t>成果通过州（市）级、省级审查时间</t>
  </si>
  <si>
    <t>按时完成，通过州（市）级、省级审查</t>
  </si>
  <si>
    <t>严格执行预算标准</t>
  </si>
  <si>
    <t>保障被征收人合法权益，维护社会稳定。</t>
  </si>
  <si>
    <t>保障被征收人合法权益，维护社会稳定</t>
  </si>
  <si>
    <t>收息季度</t>
  </si>
  <si>
    <t>季度</t>
  </si>
  <si>
    <t>利息收入</t>
  </si>
  <si>
    <t>1.905007</t>
  </si>
  <si>
    <t>增加财政收入</t>
  </si>
  <si>
    <t>重点开展以下四项：一是历史村镇普查、申报认定、保护规划编制等系列工作；二是开展历史建筑普查、申报认定、测绘建档、保护图则编制工作，三是开展大观公园及其周边地区历史地段保护规划编制工作，四是开展西山区历史文化保护传承的监督评估工作。</t>
  </si>
  <si>
    <t>完成编制历史建筑普查、申报认定、测绘建档、保护图则报告</t>
  </si>
  <si>
    <t>一是历史村镇普查、申报认定、保护规划编制等系列工作；二是开展历史建筑普查、申报认定、测绘建档、保护图则编制工作，三是开展大观公园及其周边地区历史地段保护规划编制工作，四是开展西山区历史文化保护传承的监督评估工作。</t>
  </si>
  <si>
    <t>历史村镇普查、申报认定、保护规划编制报告</t>
  </si>
  <si>
    <t>完成编制大观公园及其周边地区历史地段保护规划报告</t>
  </si>
  <si>
    <t>完成编制西山区历史文化保护传承的监督评估报告</t>
  </si>
  <si>
    <t>成果通过审议、审查</t>
  </si>
  <si>
    <t>2025年12月前</t>
  </si>
  <si>
    <t>40</t>
  </si>
  <si>
    <t>历史文化保护相关工作经费80万元</t>
  </si>
  <si>
    <t>促进文化资源转化为文化产业</t>
  </si>
  <si>
    <t>有效保护历史文化资源</t>
  </si>
  <si>
    <t>凸显村落自然山水格局</t>
  </si>
  <si>
    <t>提升西山区文化品牌</t>
  </si>
  <si>
    <t>彰显历史文化资源</t>
  </si>
  <si>
    <t>保证征地部门基本运转</t>
  </si>
  <si>
    <t>提高森林灾后自救能力，对火灾受损林区进行人工造林恢复。</t>
  </si>
  <si>
    <t>火烧迹地造林项目</t>
  </si>
  <si>
    <t>火烧迹地造林</t>
  </si>
  <si>
    <t>火烧迹地造林苗木存活率</t>
  </si>
  <si>
    <t>维护辖区自然生态平衡</t>
  </si>
  <si>
    <t>完成石漠化调查及石漠化造林相关任务。</t>
  </si>
  <si>
    <t>石漠化调查</t>
  </si>
  <si>
    <t>石漠化调查及治理</t>
  </si>
  <si>
    <t>石漠化造林任务</t>
  </si>
  <si>
    <t>1、保障西山区历史村落传统民居改造利用指导手册编制工作顺序推进。2、结合西山区团结街道历史村落的实际情况形成总体特征研究与民居改造总则。3、从整体出发，全面引导管控村落建设活动。针对不同实施对象对应的不同建设活动类型，提出具体解决方法和技术要求形成民居改造分则。</t>
  </si>
  <si>
    <t>完成西山区团结街道传统村落控制导则成果</t>
  </si>
  <si>
    <t>控制到侧编制</t>
  </si>
  <si>
    <t>传统民居改造利用指导手册编制</t>
  </si>
  <si>
    <t>通过审批</t>
  </si>
  <si>
    <t>资金支出时间</t>
  </si>
  <si>
    <t>9.7</t>
  </si>
  <si>
    <t>历史村落传统民居改造利用指导专项资金总额</t>
  </si>
  <si>
    <t>有效指导村落建房和村落保护</t>
  </si>
  <si>
    <t>完成昆明市西山区2023、2024年林地征占用林地植被恢复造林后续抚育及管护；开展2025年林地征占用林地植被恢复造林现地情况调查、项目作业设计编制，通过招标确定施工单位及监理单位，施工准备、人员培训、预整地，完成计划苗木种植；开展首年的浇水、松土、除草、病虫害防治等管养工作；开展当年的面积核实、树木成活率、管养标准检查验收。</t>
  </si>
  <si>
    <t>2024年林地征占用植被恢复人工造林后续抚育及管护</t>
  </si>
  <si>
    <t>756</t>
  </si>
  <si>
    <t>完成2024年林地征占用植被恢复人工造林756亩后续抚育及管护。</t>
  </si>
  <si>
    <t>2023年林地征占用植被恢复人工造林后续抚育及管护</t>
  </si>
  <si>
    <t>463</t>
  </si>
  <si>
    <t>完成2023年林地征占用植被恢复人工造林463亩后续抚育及管护。</t>
  </si>
  <si>
    <t>2025年林地征占用植被恢复人工造林</t>
  </si>
  <si>
    <t>553</t>
  </si>
  <si>
    <t>2025年林地征占用植被恢复人工造林达到553亩。</t>
  </si>
  <si>
    <t>2024年林地征占用植被恢复人工造林成活率</t>
  </si>
  <si>
    <t>2024年林地征占用植被恢复人工造林756亩成活率达到90％。</t>
  </si>
  <si>
    <t>2023年林地征占用植被恢复人工造林保存率</t>
  </si>
  <si>
    <t>2023年林地征占用植被恢复人工造林463亩保存率达到90％。</t>
  </si>
  <si>
    <t>2024年林地征占用植被恢复人工造林抚育及管护时间</t>
  </si>
  <si>
    <t>2025年12月31日前完成2024年林地征占用植被恢复人工造林756亩抚育及管护。</t>
  </si>
  <si>
    <t>2023年林地征占用植被恢复人工造林抚育及管护时间</t>
  </si>
  <si>
    <t>2024年1月-12月</t>
  </si>
  <si>
    <t>2024年12月31日前完成2023年林地征占用植被恢复人工造林463亩抚育及管护。</t>
  </si>
  <si>
    <t>2025年林地征占用植被恢复人工造林完成时间</t>
  </si>
  <si>
    <t>2025年12月31日前完成2025年林地征占用植被恢复人工造林。</t>
  </si>
  <si>
    <t>86</t>
  </si>
  <si>
    <t>通过项目建设，将大幅改善当地水土资源条件，有效促进特色农业等传统产业的可持续发展；通过逐步改善自然生态质量，将为生态旅游、森林康养、林下经济等生态产业发展奠定良好基础，有助于促进形成特色突出、布局合理、具有较强竞争优势的生态产业带，打造新的区域经济增长点；通过积极吸纳农民参与工程建设和资源管护，建立健全生态保护补偿制度，有利于稳定和扩大农民就地就业机会，巩固脱贫攻坚成果。</t>
  </si>
  <si>
    <t>对全区46.47万亩公益林及17.99万亩商品林进行投保，以降低森林火灾风险，强化森林火灾受灾保障水平，提高森林灾后恢复能力，维持森林覆盖率，持续发挥森林生态效益。</t>
  </si>
  <si>
    <t>公益林投保面积</t>
  </si>
  <si>
    <t>464700</t>
  </si>
  <si>
    <t>对全区公益林投保</t>
  </si>
  <si>
    <t>商品林投保面积</t>
  </si>
  <si>
    <t>179902.7</t>
  </si>
  <si>
    <t>对商品林进行投保</t>
  </si>
  <si>
    <t>森林火灾保险投保工作完成率</t>
  </si>
  <si>
    <t>森林火灾保险投保工作完成时间</t>
  </si>
  <si>
    <t>2025年10月31日</t>
  </si>
  <si>
    <t>5.0129</t>
  </si>
  <si>
    <t>森林火灾保险投保成本</t>
  </si>
  <si>
    <t>强化森林火灾受灾灾后恢复保障水平</t>
  </si>
  <si>
    <t>提高森林灾后恢复能力，维持森林覆盖率，持续发挥森林生态效益</t>
  </si>
  <si>
    <t>投保对象满意度</t>
  </si>
  <si>
    <t>深入贯彻落实国家、省、市、区关于自然保护地整合优化的文件精神，对西山区自然保护地进行整合优化,，完成全区2个自然保护地现状调查评估、保护空缺分析；完成全区自然保护地整合优化预案编制，解决基本农田历史遗留问题和重大基础设施项目建设矛盾，确保重要生态系统、自然遗迹、自然景观和生物多样性得到有效保护。</t>
  </si>
  <si>
    <t>整合优化西山风景名胜区范围</t>
  </si>
  <si>
    <t>15538.44</t>
  </si>
  <si>
    <t>公顷</t>
  </si>
  <si>
    <t>整合优化（西山风景名胜区）自然保护地</t>
  </si>
  <si>
    <t>整合优化棋盘山国家级森林公园范围</t>
  </si>
  <si>
    <t>1075.87</t>
  </si>
  <si>
    <t>整合优化（棋盘山国家级森林公园）自然保护地</t>
  </si>
  <si>
    <t>编制自然保护地优化整合方案</t>
  </si>
  <si>
    <t>整合优化预案编制</t>
  </si>
  <si>
    <t>完成整合优化预案编制</t>
  </si>
  <si>
    <t>完成国家层面审批</t>
  </si>
  <si>
    <t>及时</t>
  </si>
  <si>
    <t>自然保护地优整合优化工作，完成国家层面审批</t>
  </si>
  <si>
    <t>自然保护地整合优化编制</t>
  </si>
  <si>
    <t>解决现实冲突和历史遗留问题</t>
  </si>
  <si>
    <t>个（项）</t>
  </si>
  <si>
    <t>保护生物多样性、改善生态环境质量</t>
  </si>
  <si>
    <t>加强对自然保护地整合优化，切实保护生物多样性、改善生态环境质量</t>
  </si>
  <si>
    <t>按照《昆明市人民政府办公室关于全面开展控制性详细规划评估并报送编制工作计划的通知》等文件要求，为切实提高城市规划、建设、治理水平，通过系统的评估，摸清现有控规的底数，制定控规编制的工作计划，有步骤地推进控规编制工作，强化控规数据整合。要求2024年12月底前完成控制性详细规划全覆盖工作，为后续的城市规划和建设提供科学依据。并且，省自然资源厅已将该项工作纳入今年“八个全面”考核内容。</t>
  </si>
  <si>
    <t>城镇开发边界范围内控规编制及修编数量</t>
  </si>
  <si>
    <t>完成西山区21个城镇单元控规编制及修编工作，实现西山区控制性详细规划全覆盖工作</t>
  </si>
  <si>
    <t>西山区城镇开发边界范围内控规编制及修编</t>
  </si>
  <si>
    <t>《西山区城镇开发边界范围内控规编制及修编》方案通过市政府（规土委会）审批</t>
  </si>
  <si>
    <t>完成《昆明市西山单元控制性详细规划控编制及修编》成果完成时间</t>
  </si>
  <si>
    <t>2025年12月</t>
  </si>
  <si>
    <t>年月</t>
  </si>
  <si>
    <t>资金总额</t>
  </si>
  <si>
    <t>提高城市规划、建设、治理水平，实现西山区控规全覆盖</t>
  </si>
  <si>
    <t>优化城乡空间结构，完善功能配置、激发发展活力</t>
  </si>
  <si>
    <t>绿化建设</t>
  </si>
  <si>
    <t>优化绿地空间及布局</t>
  </si>
  <si>
    <t>实现控规全覆盖，为后续的城市规划和建设提供科学依据。</t>
  </si>
  <si>
    <t>完成控制性详细规划全覆盖工作，为后续的城市规划和建设提供科学依据。并且，省自然资源厅已将该项工作纳入今年“八个全面”考核内容。</t>
  </si>
  <si>
    <t>健全公众参与度，在详细规划编制中做好公示公开，主动接受社会监督</t>
  </si>
  <si>
    <t>开展离退休支部党建活动，加强离退休支部组织建设。</t>
  </si>
  <si>
    <t>保障离退休支部个数</t>
  </si>
  <si>
    <t>离退休支部组织建设</t>
  </si>
  <si>
    <t>离退休支部党建活动次数</t>
  </si>
  <si>
    <t>1次</t>
  </si>
  <si>
    <t>组织开展离退休支部党建活动</t>
  </si>
  <si>
    <t>离退休支部党建活动完成情况</t>
  </si>
  <si>
    <t>顺利完成</t>
  </si>
  <si>
    <t>顺利</t>
  </si>
  <si>
    <t>党建活动举办完成情况</t>
  </si>
  <si>
    <t>0.193135</t>
  </si>
  <si>
    <t>开展党建活动支出经济成本。</t>
  </si>
  <si>
    <t>强化离退休支部组织建设</t>
  </si>
  <si>
    <t>离退休支部党员满意度</t>
  </si>
  <si>
    <t>《云南省2022年森林、草原、湿地调查监测实施方案》《2022年全国森林、草原、湿地调查监测云南省森林样地调查操作细则》、昆林联发〔2022〕5号 昆明市自然资源和规划局 昆明市林业和草原局关于开展2022年森林、草原、湿地调查监测工作的通知、昆自然资规通〔2022〕79号昆明市自然资源和规划局关于转发《云南省自然资源厅云南省林业和草原局关于协同做好森林、草原、湿地调查监测工作的通知》的通知，完成辖区内森林、草原、湿地资源现状和变化情况，科学评价其质量和生态状况，同步支撑年度国土变更调查，为科学开展森林、草原、湿地生态系统保护修复、监督管理、林长制督查考核、实施碳达峰碳中和战略等提供决策支撑。</t>
  </si>
  <si>
    <t>完成森林督查图斑现地核实</t>
  </si>
  <si>
    <t>402</t>
  </si>
  <si>
    <t>完成数据更新汇总，提交市、省级验收，成果汇交自然资源部。</t>
  </si>
  <si>
    <t>通过市、省验收</t>
  </si>
  <si>
    <t>按时完成</t>
  </si>
  <si>
    <t>10.38</t>
  </si>
  <si>
    <t>促进本地区经济发展</t>
  </si>
  <si>
    <t>夯实监测变更数据</t>
  </si>
  <si>
    <t>为西山区地方社会经济全面协调可持续发展、为促进全市地理信息产业可持续发展提供决策依据</t>
  </si>
  <si>
    <t>综合评定</t>
  </si>
  <si>
    <t>西山区各级部门满意度</t>
  </si>
  <si>
    <t>将我区范围内报送的规划方案(含国土空间详细规划方案、控制性详细规划方案、修建性详细规划方案、建设工程规划设计方案等)按上述文件要求采用第三方技术审查，优化服务，提供技术支撑，构建一个高效可行的规划审查机制，助推规划审查的提效增质，提高审批的准确性、科学性、严肃性和透明度。</t>
  </si>
  <si>
    <t>审查规模</t>
  </si>
  <si>
    <t>2090000</t>
  </si>
  <si>
    <t>报规项目数量</t>
  </si>
  <si>
    <t>图审合格数</t>
  </si>
  <si>
    <t>通过审批的报规项目数量</t>
  </si>
  <si>
    <t>建设工程规划许可证发证时间</t>
  </si>
  <si>
    <t>发证数量及发证时间</t>
  </si>
  <si>
    <t>110</t>
  </si>
  <si>
    <t>促进经济发展</t>
  </si>
  <si>
    <t>优化营商环境</t>
  </si>
  <si>
    <t>提升生态环境</t>
  </si>
  <si>
    <t>可持续发展</t>
  </si>
  <si>
    <t>建设单位满意度</t>
  </si>
  <si>
    <t>对西山区辖区内所有矿产、各类自然保护区、水源、林草资源、耕地保护区、基本农田保护区、其他重点保护区域，进行定点按时巡查、保护、检查，保障该年度巡查队60人规模，确保每周出动车辆大于3辆，每周巡查次数大于80次，每周出勤人次大于200人次，实现全区域自然资源的安全及有效保护。</t>
  </si>
  <si>
    <t>年度总巡查次数</t>
  </si>
  <si>
    <t>10400</t>
  </si>
  <si>
    <t>次/年</t>
  </si>
  <si>
    <t>本年度开展巡查次数</t>
  </si>
  <si>
    <t>配备巡查人员数量</t>
  </si>
  <si>
    <t>60</t>
  </si>
  <si>
    <t>配备全区域巡查人员不少于60人</t>
  </si>
  <si>
    <t>巡查车辆配备</t>
  </si>
  <si>
    <t>辆</t>
  </si>
  <si>
    <t>巡查车辆配备不少于3辆车</t>
  </si>
  <si>
    <t>巡查任务完成率</t>
  </si>
  <si>
    <t>100%</t>
  </si>
  <si>
    <t>西山区生态资源领域巡查任务完成率</t>
  </si>
  <si>
    <t>全区域巡查时间要求</t>
  </si>
  <si>
    <t>24</t>
  </si>
  <si>
    <t>要求24小时不间断巡查</t>
  </si>
  <si>
    <t>600</t>
  </si>
  <si>
    <t>巡查服务专项资金</t>
  </si>
  <si>
    <t>强化西山区生态文明建设综合巡查人防物防技防措施</t>
  </si>
  <si>
    <t>有效监督</t>
  </si>
  <si>
    <t>辖区群众满意度调查</t>
  </si>
  <si>
    <t>完成滇池水污染综合治理面山植被修复造林工作。</t>
  </si>
  <si>
    <t>完成2022年封山育林项目管护任务</t>
  </si>
  <si>
    <t>滇池水污染综合治理面山植被修复</t>
  </si>
  <si>
    <t>苗木存活率</t>
  </si>
  <si>
    <t>提高森林覆盖率</t>
  </si>
  <si>
    <t>有所提高</t>
  </si>
  <si>
    <t>对林地、草地、园地等其他农用地及农业设施建设用地可转为耕地的资源潜力进行分析，编制西山区年度耕地“进出平衡”总体方案；运用运用卫星遥感等现代信息技术，建立耕地卫片监督工作机制，动态监测监管耕地变化情况对年度内耕地增减变化及耕地质量建设等引起的耕地质量等别变化；认真梳理分析“非农化”数据，同时逐地块分析耕地“非农化”情况，分类梳理农用地转为建设用地、未利用地情况，并提供相应依据；进行耕地质量等别年度更新评价，生成耕地质量等别年度更新评价数据包，并形成耕地质量等别年度更新评价分析报告；合理调整永久基本农田空间布局，提高重大建设项目用地审查报批效率，做到保质保量补划落地；完成年度耕地后备资源调查评价成果审查备案。完成耕地流出图斑排查整改核查销号，同时做好耕地保护物资项目的宣传。</t>
  </si>
  <si>
    <t>编制完成西山区耕地质量等别更新与年度监测评价报告</t>
  </si>
  <si>
    <t>生成耕地质量等别年度更新数据包</t>
  </si>
  <si>
    <t>西山区耕地后备资源调查评价-评价分析报告、成果制作</t>
  </si>
  <si>
    <t>生成报告、成果制作</t>
  </si>
  <si>
    <t>耕地流出图斑排查排查整改</t>
  </si>
  <si>
    <t>耕地流出图斑排查</t>
  </si>
  <si>
    <t>2025年度耕地流出整改核查 -内业图斑核查</t>
  </si>
  <si>
    <t>内业图斑核查</t>
  </si>
  <si>
    <t>2025年宣传物质制作</t>
  </si>
  <si>
    <t>成果制作</t>
  </si>
  <si>
    <t>耕地质量等别更新与年度监测评价通过成果验收</t>
  </si>
  <si>
    <t>编制成果通过成果验收</t>
  </si>
  <si>
    <t>西山区耕地后备资源调查评价通过成果验收</t>
  </si>
  <si>
    <t>完成西山区年度耕地“进出平衡”总体方案编制，开展年度耕地卫片监督、耕地“非农化”监测、耕地质量等别更新与年度监测评价工作，完成永久基本农田保护工作，完成年度耕地后备资源调查评价成果审查备案。</t>
  </si>
  <si>
    <t>56</t>
  </si>
  <si>
    <t>工作项目所需资金</t>
  </si>
  <si>
    <t>确保国家粮食安全，确保农民增产增收</t>
  </si>
  <si>
    <t>促进社会发展，推动乡村振兴</t>
  </si>
  <si>
    <t>确保耕地与生态区和谐共存</t>
  </si>
  <si>
    <t>促进生态文明建设</t>
  </si>
  <si>
    <t>推动农业生产的可持续发展</t>
  </si>
  <si>
    <t>贯彻落实国家、省、市关于永久基本农田保护的相关政策</t>
  </si>
  <si>
    <t>（1）完成年度自然资源常规监测工作对变更数据进行更新及日常维护，全面掌控我区城市、建制镇和村庄内部土地利用状况基础信息和用地范围，满足下一步国土资源管理、规划、保护和利用的需要。
（2）完成城镇地籍调查数据更新汇总对城镇村地籍调查，根据土地变更调查核定的土地利用现状数据和所有权性质逐级上报汇总，按《土地利用现状分类》细化到二级类。</t>
  </si>
  <si>
    <t>城镇地籍调查数据更新汇总</t>
  </si>
  <si>
    <t>4166</t>
  </si>
  <si>
    <t>自然资源常规监测</t>
  </si>
  <si>
    <t>完成数据更新汇总，提交市、省级验收，成果汇交自然资源部</t>
  </si>
  <si>
    <t>2025年12月底前完成</t>
  </si>
  <si>
    <t>常规监测所需经费</t>
  </si>
  <si>
    <t>夯实年度国土变更基础</t>
  </si>
  <si>
    <t>发挥自然资源监测基础保障作用</t>
  </si>
  <si>
    <t>各级使用数据部门满意度</t>
  </si>
  <si>
    <t>通过开展地质灾害巡查、排查，开展地质灾害防知识宣传，加强地质灾害防治气象预警预报，对新发生的地质灾害隐患点开展应急调查及工程治理，从而避免和减轻地质灾害造成的损失，切实维护人民生命、财产安全，促进全区经济社会可持续发展。</t>
  </si>
  <si>
    <t>地质灾害巡查、排查次数</t>
  </si>
  <si>
    <t>对新发生的地质灾害隐患点开展应急调查并编制应急调查报告</t>
  </si>
  <si>
    <t>对新发生的地质灾害隐患点开展应急调查并编制应急调查报告及工程治理</t>
  </si>
  <si>
    <t>地质灾害防治知识宣传培训</t>
  </si>
  <si>
    <t>地质灾害应急演练</t>
  </si>
  <si>
    <t>地质灾害隐患点排查率</t>
  </si>
  <si>
    <t>地质灾害隐患排查全面覆盖</t>
  </si>
  <si>
    <t>地质灾害应急处置完成率</t>
  </si>
  <si>
    <t>地质灾害发现既要全部处置完成</t>
  </si>
  <si>
    <t>地质灾害工程治理项目验收</t>
  </si>
  <si>
    <t>验收通过</t>
  </si>
  <si>
    <t>2025年11月30日前完成</t>
  </si>
  <si>
    <t>地质灾害隐患点治理方案编制完成时间</t>
  </si>
  <si>
    <t>2025年12月30日前完成编制</t>
  </si>
  <si>
    <t>完成时间情况</t>
  </si>
  <si>
    <t>54.34</t>
  </si>
  <si>
    <t>地质灾害防治所需资金</t>
  </si>
  <si>
    <t>保障地质灾害隐患点周边群众生命财产安全</t>
  </si>
  <si>
    <t>通过地质灾害隐患点应急工程治理保障周边群众生命财产安全。</t>
  </si>
  <si>
    <t>森林防火专项经费由由省、市、县三级配套，结合森林防火工作实际完成森林防火宣传、日常巡查、值班值守、基础设施维修维护等工作。</t>
  </si>
  <si>
    <t>防火林地面积</t>
  </si>
  <si>
    <t>78.7</t>
  </si>
  <si>
    <t>万亩</t>
  </si>
  <si>
    <t>对林区进行监控、巡查，确保林区及周边人民群众平安</t>
  </si>
  <si>
    <t>森林防火宣传次数</t>
  </si>
  <si>
    <t>对林区人民群众进行防火宣传</t>
  </si>
  <si>
    <t>不发生重大森林火灾</t>
  </si>
  <si>
    <t>无重大森林火灾</t>
  </si>
  <si>
    <t>避免发生重大森林火灾</t>
  </si>
  <si>
    <t>2024年度森林防火期工作情况</t>
  </si>
  <si>
    <t>2024年12月至2025年6月</t>
  </si>
  <si>
    <t>7.87</t>
  </si>
  <si>
    <t>区级森林防火三三制专项经费</t>
  </si>
  <si>
    <t>保障林区及周边群众安全</t>
  </si>
  <si>
    <t>林区及人民群众安全</t>
  </si>
  <si>
    <t>保护森林资源，持续发挥森林生态效益。</t>
  </si>
  <si>
    <t>林区人民群众满意度</t>
  </si>
  <si>
    <t>按照要求严格落实森林防火工作责任，有效维护预警视频监控系统，切实加强森林草原火灾预防和快速处置，通过人防加技防的手段提升森林草原火灾的综合防控能力。</t>
  </si>
  <si>
    <t>维护林区全覆盖森林防火预警监控系统</t>
  </si>
  <si>
    <t>1套</t>
  </si>
  <si>
    <t>套</t>
  </si>
  <si>
    <t>购买森林防火预警监控系统服务</t>
  </si>
  <si>
    <t>森林防火预警监控系统林区覆盖率</t>
  </si>
  <si>
    <t>森林防火预警监控系统运维服务期</t>
  </si>
  <si>
    <t>第二年度剩余服务费53.084821万元。
第三年度部分服务费208万元。
第三年度剩余服务费53.084822万元。
第三年度监理服务费3.017203万元。</t>
  </si>
  <si>
    <t>保障经济发展</t>
  </si>
  <si>
    <t>各项森林防火工作的有效落实，维护林区群众生活祥和、社会稳定</t>
  </si>
  <si>
    <t>维护林区及群众生命财产安全，促进社会稳定发展</t>
  </si>
  <si>
    <t>保护生态环境</t>
  </si>
  <si>
    <t>保障社会可持续发展</t>
  </si>
  <si>
    <t>各项森林防火工作措施的有效落实，维护林区群众生活祥和、社会稳</t>
  </si>
  <si>
    <t>林区群众满意度</t>
  </si>
  <si>
    <t>完成市级下达西山区林草湿荒普查不一致图斑核查</t>
  </si>
  <si>
    <t>14035</t>
  </si>
  <si>
    <t xml:space="preserve">完成不一致图斑14035个的审核、提报工作。该项工作是自然资源和林草部门首次联合开展森林草原湿地荒漠化普查，10年开展一次，年度动态监测，每年产出成果。以国土“三调”和年度变更调查为底版，对地类不一致图斑开展认定。通过开展普查解决自然资源和林草部门地类矛盾冲突问题，实现自然资源共建“一张图”、共用“一套数”。
</t>
  </si>
  <si>
    <t>完成森林督查、草原变化图斑、滇池流域保护区域涉林图斑核查和森林资源管理“一张图”更新及林地监督管理，需配合筛查耕地流出及国土变更图斑等各种需核查林草信息图斑</t>
  </si>
  <si>
    <t>863</t>
  </si>
  <si>
    <t>对本辖区内的林草资源即时监测疑似图斑进行现地核实，持续保持打击毁林高压态势，切实提高森林资源保护管理实效，保障森林生态安全。切实加强全区建设项目使用林地、草地审核审批管理工作。</t>
  </si>
  <si>
    <t>编制西山区“十五五”森林采伐限额规划报告</t>
  </si>
  <si>
    <t>有序开展编制西山区“十五五”森林采伐限额规划报告。</t>
  </si>
  <si>
    <t>2025年林长制宣传物资和公示牌更新维护</t>
  </si>
  <si>
    <t>68</t>
  </si>
  <si>
    <t>块</t>
  </si>
  <si>
    <t>持续坚持不懈将林长制工作向纵深推进，全力推动森林资源保护发展和生态持续改善。持续积极开展林长巡林，定期对林长制公示牌进行检查维修保护，持续推进林长制宣传工作。</t>
  </si>
  <si>
    <t>继续编制西山区新一轮（2021-2035年）林地保护利用规划报告</t>
  </si>
  <si>
    <t xml:space="preserve">按照森林分类经营和管理的思想，对生态功能重要和生态脆弱区域的林地，规划为重点和严格保护的林地。有序开展全区新一轮林地保护利用规划编制工作。
</t>
  </si>
  <si>
    <t>完成各种需核查林草信息图斑核查、森林资源监督管理及林地管理完成率</t>
  </si>
  <si>
    <t xml:space="preserve">按森林督查、草原变化图斑、滇池流域保护区域涉林图斑核查和森林资源管理“一张图”更新及需配合筛查耕地流出及国土变更图斑等各种需核查林草信息图斑核查完成率。切实加强全区建设项目使用林地、草地审核审批管理，进一步明确审核审批内容，规范审核审批程序，强化审核审批监管工作。
</t>
  </si>
  <si>
    <t>持续积极开展林长巡林，定期对林长制公示牌进行检查维修保护，持续推进林长制宣传工作</t>
  </si>
  <si>
    <t xml:space="preserve">持续积极开展林长巡林，定期对林长制公示牌进行检查维修保护，持续推进林长制宣传工作。
</t>
  </si>
  <si>
    <t>审核林草湿荒14035个不一致图斑完成率</t>
  </si>
  <si>
    <t xml:space="preserve">按林草湿荒普查14035不一致图斑审核提交进度完成率。
</t>
  </si>
  <si>
    <t>西山区林草湿荒综合监测完成率</t>
  </si>
  <si>
    <t xml:space="preserve">通过开展西山区2025年度林草湿荒综合监测项目，构建林地、草地、湿地、荒漠化等统一调查监测体系，实现林草湿资源“一张图”管理，为统筹山水林田湖草沙一体化保护和系统治理、开展生态文明建设目标评价考核等提供数据支撑。
</t>
  </si>
  <si>
    <t>依法依规编制西山区新一轮林地保护利用规划报告完成率</t>
  </si>
  <si>
    <t xml:space="preserve">按照森林分类经营和管理的思想，对生态功能重要和生态脆弱区域的林地，规划为重点和严格保护的林地。依法依规，严格保护现有林地资源，积极拓展绿色生态空间。
</t>
  </si>
  <si>
    <t>编制西山区“十五五”森林采伐限额规划报告完成率</t>
  </si>
  <si>
    <t xml:space="preserve">科学编制全区“十五五”森林采伐限额，严格控制森林年采伐量，摸清采伐森林、消耗林木蓄积的最大限量，严格执行，不得突破。
</t>
  </si>
  <si>
    <t>2024年12月末</t>
  </si>
  <si>
    <t xml:space="preserve">在规定时限内完成森林督查、草原变化图斑、滇池流域保护区域涉林图斑核查和森林资源管理“一张图”更新及林地监督管理，需配合筛查耕地流出及国土变更图斑等现地核实调查工作。
</t>
  </si>
  <si>
    <t>2025年12月末</t>
  </si>
  <si>
    <t>在规定时限内有序开展完成编制西山区“十五五”森林采伐限额规划报告。</t>
  </si>
  <si>
    <t>完成西山区林草湿荒样地调查、地类对接工作</t>
  </si>
  <si>
    <t xml:space="preserve">在规定时限内完成样地调查、地类对接工作。形成专题数据库、统计表、专题图及成果报告。
</t>
  </si>
  <si>
    <t>西山区2025年林草湿荒综合监测工作</t>
  </si>
  <si>
    <t xml:space="preserve">在规定时限内完成西山区2025年度林草湿荒综合监测工作，统一调查监测体系，实现林草湿资源“一张图”管理。
</t>
  </si>
  <si>
    <t>2025年林长制宣传物资和公示牌更新维护工作</t>
  </si>
  <si>
    <t xml:space="preserve">在规定时限内完成林长巡林，定期对林长制公示牌进行检查维修保护，持续推进林长制宣传工作。
</t>
  </si>
  <si>
    <t>在规定时限内完成全区新一轮林地保护利用规划编制工作。依法依规，严格保护现有林地资源，积极拓展绿色生态空间。</t>
  </si>
  <si>
    <t>103.6564</t>
  </si>
  <si>
    <t xml:space="preserve">2025年森林资源管理相关技术服务项目（森林督查、草原变化图斑、滇池流域保护区域涉林图斑核查和森林资源管理“一张图”更新及林地监督管理等）90.4万元；2025年林长制宣传物资和公示牌更新维护20万元；继续编制西山区新一轮（2021-2035年）林地保护利用规划17.96万元；编制西山区“十五五”森林采伐限额20万元；林草湿荒普查工作45万元；西山区2025年林草湿荒综合监测50万元。
</t>
  </si>
  <si>
    <t>强化森林草原资源保护发展</t>
  </si>
  <si>
    <t xml:space="preserve">持续坚持不懈将林长制工作向纵深推进，全力推动森林资源保护发展和生态持续改善。依法依规，严格保护现有林地资源，积极拓展绿色生态空间。坚持保护优先、自然修复为主，坚持数量和质量并重、质量优先，要依法建立完善编制全区“十五五”期间保护发展森林资源目标，确保全区森林资源数量和质量“双提高”。
</t>
  </si>
  <si>
    <t>严控森林年采伐量，保护森林资源</t>
  </si>
  <si>
    <t xml:space="preserve">通过编制西山区“十五五”森林采伐限额，依法建立完善编制全区“十五五”期间保护发展森林资源目标，坚持保护优先、自然修复为主，坚持数量和质量并重、质量优先，确保全区森林资源数量和质量“双提高”。
</t>
  </si>
  <si>
    <t>全区生态环境明显改善，森林资源得到保护</t>
  </si>
  <si>
    <t xml:space="preserve">通过开展工作，对本辖区内的林草资源即时监测疑似图斑进行现地核实，森林资源管理“一张图”更新及林地监督管理，持续保持打击毁林高压态势，切实提高森林资源保护管理实效，保障森林生态安全。
</t>
  </si>
  <si>
    <t>实现林草地类与国土地类的地类一致</t>
  </si>
  <si>
    <t xml:space="preserve">实现林草湿荒资源精准管理，提升自然资源管理水平的有效支撑。
</t>
  </si>
  <si>
    <t>促进生态系统的稳定和可持续发展</t>
  </si>
  <si>
    <t xml:space="preserve">综合监测能为科学开展森林、草原、湿地和荒漠生态系统保护修复、监督管理、林长制督查考核等提供决策支撑。有助于精准实施生态保护工程，提高林草湿资源的管理水平，还能促进生态系统的稳定和可持续发展。
</t>
  </si>
  <si>
    <t xml:space="preserve">服务对象满意度高于90%.
</t>
  </si>
  <si>
    <t xml:space="preserve">按照要求严格落实森林防火工作责任，确保各项工作措施落到实处，认真做好森林防火物资采购及信息化宣传，切实保障瞭望台人员工资及保险费，及时发放防火办防火夜班值班补助及值班伙食补助及人员春节在岗慰问费，认真做好护林员培训工作，按时支付卡口视频监控监理费、卫星电话通讯费及各项工作经费，更新维护防火设施设备，提升防控措施，避免森林火情、火灾发生，有效保护森林资源安全。                                                                                                                          </t>
  </si>
  <si>
    <t>完成森林防火宣传</t>
  </si>
  <si>
    <t>制作森林防火宣传物资1批
发放瞭望台人员工资及保险费12人
发放防火办防火夜班值班补助及值班伙食补助8人
支付护林员培训及教材费&gt;=123人 &lt;=160人
支付卡口视频监控监理费第一次34%
支付卫星电话通讯费6台
防火设施设备更新、维护1批
支付火灾风险普查技术支持单位费用（剩余40%）
防火期工作经费
发放人员春节在岗慰问费148人+12个瞭望台米面油等物资</t>
  </si>
  <si>
    <t>森林防火瞭望台监测预警人员</t>
  </si>
  <si>
    <t>实际聘请人员</t>
  </si>
  <si>
    <t>制作森林防火宣传物资</t>
  </si>
  <si>
    <t>实际制作森林防火宣传物资情况</t>
  </si>
  <si>
    <t>在2025年市级考核中取得优秀</t>
  </si>
  <si>
    <t>森林防火经费投入</t>
  </si>
  <si>
    <t>推进森林生态效益补偿工作，促进全区经济发展。</t>
  </si>
  <si>
    <t>符合部门职责</t>
  </si>
  <si>
    <t>林权所有者得到了补偿，增加了林农的收入，是一项惠民好政策。</t>
  </si>
  <si>
    <t>全区生态环境明显改善，森林覆盖率达到49.19%。</t>
  </si>
  <si>
    <t>推进森林生态效益补偿工作，保护生态环境，广大干部群众生态意识</t>
  </si>
  <si>
    <t>社会公众满意率</t>
  </si>
  <si>
    <t>更新集体所有权登记数据库，实现不动产登记平台、互联网+不动产登记平台、不动产权证电子证照系统的信息共享，实现与国土空间基础信息平台和国土空间规划“一张图”的衔接。</t>
  </si>
  <si>
    <t>西山区农村集体土地所有权确权登记工作范围</t>
  </si>
  <si>
    <t>881.32</t>
  </si>
  <si>
    <t>平方公里</t>
  </si>
  <si>
    <t>2024年12月底</t>
  </si>
  <si>
    <t>西山区农村集体土地所有权确权登记工作时间</t>
  </si>
  <si>
    <t>实现不动产登记平台、互联网+不动产登记平台、不动产权证电子证</t>
  </si>
  <si>
    <t>1.通过专业的法律咨询服务提升行政管理水平，推动自然资源管理工作规范化。2.通过专业人员代理记账和内部审计提高单位财务管理水平，确保财政资金及其他国有资产安全和财务透明。3.通过档案数字化加工和整理，规范自然资源档案归档，促进档案存储和检索便捷高效。4.租用社会车辆，确保自然资源所、执法等部门各项自然资源巡查、检查、违法案件调查等外业工作正常开展。</t>
  </si>
  <si>
    <t>出具法律意见书</t>
  </si>
  <si>
    <t>保障本单位各部门正常履职</t>
  </si>
  <si>
    <t>城域网数据专线</t>
  </si>
  <si>
    <t>网络安全升级服务</t>
  </si>
  <si>
    <t>完成文书档案整理及加工工作</t>
  </si>
  <si>
    <t>处理行政诉讼案件</t>
  </si>
  <si>
    <t>完成合同审查</t>
  </si>
  <si>
    <t>自然资源巡查、检查、违法案件查处外业租用车次</t>
  </si>
  <si>
    <t>150</t>
  </si>
  <si>
    <t>部门履职效率</t>
  </si>
  <si>
    <t>提高</t>
  </si>
  <si>
    <t>各项行政运行保障工作服务期限</t>
  </si>
  <si>
    <t>183.32</t>
  </si>
  <si>
    <t>自然资源管理工作更加规范化、制度化</t>
  </si>
  <si>
    <t>根据党政军义务植树活动方案，在滇池水泥厂区域开展人工造林。</t>
  </si>
  <si>
    <t>党政军义务植树活动</t>
  </si>
  <si>
    <t>义务植树苗木存活率</t>
  </si>
  <si>
    <t>计划全年开展学习活动4次，购买离退休支部相关学习资料，加强组织建设，丰富离退休党支部学习、活动形式，充分发挥离退休干部党员的作用。</t>
  </si>
  <si>
    <t>开展主题活动及党建学习次数</t>
  </si>
  <si>
    <t>实际完成值占应完成值比例计算得分</t>
  </si>
  <si>
    <t>参加培训党员人数</t>
  </si>
  <si>
    <t>党建工作完成率</t>
  </si>
  <si>
    <t>党建工作完成时间</t>
  </si>
  <si>
    <t>离退休支部活动党员参与率</t>
  </si>
  <si>
    <t>0.6</t>
  </si>
  <si>
    <t>反映该项目经济成本</t>
  </si>
  <si>
    <t>提升党性修养，充分发挥党员先锋模范作用</t>
  </si>
  <si>
    <t>推进离退休支部建设，引领离退休党员贡献银发力量</t>
  </si>
  <si>
    <t>党组织、党员满意度</t>
  </si>
  <si>
    <t>结合工作职能，继续做好西山区辖区范围内土地供应相关服务工作，持续优化营商环境，配合做好招商引资及土地推介。针对市级供应项目，做好后续的数据上报录入、后续监管；针对进入二级市场的土地，做好划拨补办出让、转让、因规划条件调整涉及出让合同内容变更、开竣工延期等行政审批事项等审批工作；同时做好批而未供土地的处置及供后土地的监管，包括清理、巡查、处置等。</t>
  </si>
  <si>
    <t>供后监管面积</t>
  </si>
  <si>
    <t>11000</t>
  </si>
  <si>
    <t>坚持高位推动，严格落实处置任务，要求批而未供处置率不低于35%，闲置土地处置率不低于35%，开展闲置土地净处置量考核，按月预警、按季通报。严格落实处置标准。</t>
  </si>
  <si>
    <t>批而未供处置</t>
  </si>
  <si>
    <t>3600</t>
  </si>
  <si>
    <t>批而未供处置率</t>
  </si>
  <si>
    <t>批而未供处置情况</t>
  </si>
  <si>
    <t>反映项目经济成本</t>
  </si>
  <si>
    <t>用地单位满意度</t>
  </si>
  <si>
    <t>预算06表</t>
  </si>
  <si>
    <t>政府性基金预算支出预算表</t>
  </si>
  <si>
    <t>单位名称：昆明市发展和改革委员会</t>
  </si>
  <si>
    <t>政府性基金预算支出</t>
  </si>
  <si>
    <r>
      <rPr>
        <sz val="11"/>
        <color theme="1"/>
        <rFont val="宋体"/>
        <charset val="134"/>
        <scheme val="minor"/>
      </rPr>
      <t>备注：因我单位202</t>
    </r>
    <r>
      <rPr>
        <sz val="11"/>
        <color theme="1"/>
        <rFont val="宋体"/>
        <charset val="134"/>
        <scheme val="minor"/>
      </rPr>
      <t>5</t>
    </r>
    <r>
      <rPr>
        <sz val="11"/>
        <color theme="1"/>
        <rFont val="宋体"/>
        <charset val="134"/>
        <scheme val="minor"/>
      </rPr>
      <t>年无政府基金预算，所以无政府基金预算支出相关内容，该表以空表进行公开。</t>
    </r>
  </si>
  <si>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</si>
  <si>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</si>
  <si>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</si>
  <si>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</si>
  <si>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</si>
  <si>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</si>
  <si>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</si>
  <si>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</si>
  <si>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</si>
  <si>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</si>
  <si>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</si>
  <si>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2025年防火宣传物资印刷</t>
  </si>
  <si>
    <t>其他印刷服务</t>
  </si>
  <si>
    <t>公务用车燃油服务</t>
  </si>
  <si>
    <t>车辆加油、添加燃料服务</t>
  </si>
  <si>
    <t>公务用车维修保养服务</t>
  </si>
  <si>
    <t>车辆维修和保养服务</t>
  </si>
  <si>
    <t>公务用车汽车保险服务费</t>
  </si>
  <si>
    <t>机动车保险服务</t>
  </si>
  <si>
    <t>复印纸购置</t>
  </si>
  <si>
    <t>复印纸</t>
  </si>
  <si>
    <t>箱</t>
  </si>
  <si>
    <t>零星宣传品印刷</t>
  </si>
  <si>
    <t>公文用纸、资料汇编、信封印刷服务</t>
  </si>
  <si>
    <t>物业管理服务</t>
  </si>
  <si>
    <t>西山区森林防火预警监控系统运行维护</t>
  </si>
  <si>
    <t>其他系统集成实施服务</t>
  </si>
  <si>
    <t xml:space="preserve"> 西山区生态文明建设综合巡查服务</t>
  </si>
  <si>
    <t>其他生态环境保护和治理服务</t>
  </si>
  <si>
    <t>2026年森林防火宣传物资印刷制作服务</t>
  </si>
  <si>
    <t>2022年西山区地质灾害治理项目施工</t>
  </si>
  <si>
    <t>其他专业施工</t>
  </si>
  <si>
    <t>西山区新一轮（2021-2035年）林地保护利用规划编制服务</t>
  </si>
  <si>
    <t>其他专业技术服务</t>
  </si>
  <si>
    <t>昆明市西山区2024年林地占用植被恢复造林施工服务</t>
  </si>
  <si>
    <t>造林服务</t>
  </si>
  <si>
    <t>耕地保护宣传物资印刷服务</t>
  </si>
  <si>
    <t>西山区团结街道传统村落控制导则编制技术服务</t>
  </si>
  <si>
    <t>西山区自然资源局办公楼物业管理服务</t>
  </si>
  <si>
    <t>西山区中心城区控制性详细规划单元全面评估</t>
  </si>
  <si>
    <t>区域规划和设计服务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</si>
  <si>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</si>
  <si>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</si>
  <si>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</si>
  <si>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</si>
  <si>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</si>
  <si>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</si>
  <si>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</si>
  <si>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</si>
  <si>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批而未供闲置土地实地调查和数据整理收集技术服务</t>
  </si>
  <si>
    <t>A1103 土地储备服务</t>
  </si>
  <si>
    <t>A 公共服务</t>
  </si>
  <si>
    <t>220 自然资源海洋气象等支出</t>
  </si>
  <si>
    <t>土地供应数据整理、批而未供处置及供后监管技术服务</t>
  </si>
  <si>
    <t>全民所有土地资产系统填报技术服务</t>
  </si>
  <si>
    <t>火灾风险普查技术服务</t>
  </si>
  <si>
    <t>A1211 林区管理服务</t>
  </si>
  <si>
    <t>213 农林水支出</t>
  </si>
  <si>
    <t>火灾风险普查</t>
  </si>
  <si>
    <t>森林防火卡口视频监控建设监理服务</t>
  </si>
  <si>
    <t>B0602 工程监理服务</t>
  </si>
  <si>
    <t>B 政府履职辅助性服务</t>
  </si>
  <si>
    <t>森林防火卡口视频监控建设监理</t>
  </si>
  <si>
    <t>2025年防火宣传物资印刷服务</t>
  </si>
  <si>
    <t>B1104 印刷和出版服务</t>
  </si>
  <si>
    <t>草原有害生物普查服务</t>
  </si>
  <si>
    <t>草原有害生物普查</t>
  </si>
  <si>
    <t>松小蠹等蛀干害虫无人机药物防治服务</t>
  </si>
  <si>
    <t>松小蠹等蛀干害虫无人机药物防治</t>
  </si>
  <si>
    <t>B1101 维修保养服务</t>
  </si>
  <si>
    <t>B1102 物业管理服务</t>
  </si>
  <si>
    <t>A0611 自然资源管理服务</t>
  </si>
  <si>
    <t>勘测定界技术审查服务</t>
  </si>
  <si>
    <t>勘测定界技术审查</t>
  </si>
  <si>
    <t>2026年森林防火宣传物资印刷制作</t>
  </si>
  <si>
    <t>地质灾害隐患点排查服务</t>
  </si>
  <si>
    <t>A1406 灾情调查评估服务</t>
  </si>
  <si>
    <t>224 灾害防治及应急管理支出</t>
  </si>
  <si>
    <t>地质灾害应急处置服务</t>
  </si>
  <si>
    <t>地质灾害应急处置</t>
  </si>
  <si>
    <t>2022年西山区地质灾害治理项目监理服务</t>
  </si>
  <si>
    <t>2022年西山区地质灾害治理项目监理</t>
  </si>
  <si>
    <t>自然资源常规监测及年度国土变更调查服务</t>
  </si>
  <si>
    <t>A0614 遥感数据服务</t>
  </si>
  <si>
    <t>自然资源常规监测及年度变更图斑调查</t>
  </si>
  <si>
    <t>“十五五”森林采伐限额规划编制服务</t>
  </si>
  <si>
    <t>科学编制“十五五”森林采伐限额规划</t>
  </si>
  <si>
    <t>林草湿荒普查技术服务</t>
  </si>
  <si>
    <t>林草湿荒普查</t>
  </si>
  <si>
    <t>林草湿荒综合监测服务</t>
  </si>
  <si>
    <t>林草湿荒综合监测</t>
  </si>
  <si>
    <t>森林资源管理相关技术服务</t>
  </si>
  <si>
    <t>森林督查图斑、草原变化图斑等各类林草图斑核查及森林资源管理“一张图”年度更新、已审批林地监督管理。</t>
  </si>
  <si>
    <t>西山区新一轮（2021-2035年）林地保护利用规划编制</t>
  </si>
  <si>
    <t>A1601 行业规划服务</t>
  </si>
  <si>
    <t>2025年林地占用植被恢复造林作业设计服务</t>
  </si>
  <si>
    <t>2024年林地占用植被恢复造林监理、设计服务</t>
  </si>
  <si>
    <t>2024年林地占用植被恢复造林监理、设计</t>
  </si>
  <si>
    <t>2024年西山区疑似耕地流出图斑排查举证技术服务</t>
  </si>
  <si>
    <t>西山区疑似耕地流出图斑排查举证</t>
  </si>
  <si>
    <t>耕地和永久基本农田保护技术服务</t>
  </si>
  <si>
    <t>耕地和永久基本农田保护</t>
  </si>
  <si>
    <t>耕地资源质量分类成果更新与监测服务</t>
  </si>
  <si>
    <t>耕地资源质量分类成果更新与监测</t>
  </si>
  <si>
    <t>西山区耕地和永久基本农田划定成果核实处置技术服务</t>
  </si>
  <si>
    <t>西山区耕地和永久基本农田划定成果核实处置</t>
  </si>
  <si>
    <t>耕地保护宣传物资印刷</t>
  </si>
  <si>
    <t>土地评估服务</t>
  </si>
  <si>
    <t>B0702 评估和评价服务</t>
  </si>
  <si>
    <t>历史村镇普查、申报认定、保护规划编制等系列工作技术服务</t>
  </si>
  <si>
    <t>历史村镇普查、申报认定、保护规划编制等</t>
  </si>
  <si>
    <t>历史建筑普查、申报认定、测绘建档、保护图则编制工作技术服务</t>
  </si>
  <si>
    <t>历史建筑普查、申报认定、测绘建档、保护图则编制</t>
  </si>
  <si>
    <t>历史文化保护传承体检监督评估服务</t>
  </si>
  <si>
    <t>历史文化保护传承体检监督评估</t>
  </si>
  <si>
    <t>国土空间规划动态调整服务</t>
  </si>
  <si>
    <t>国土空间规划动态调整</t>
  </si>
  <si>
    <t>国土空间规划监督入库评估服务</t>
  </si>
  <si>
    <t>国土空间规划监督入库评估</t>
  </si>
  <si>
    <t>国土空间规划专项规划编制服务</t>
  </si>
  <si>
    <t>国土空间规划专项规划编制</t>
  </si>
  <si>
    <t>西山区国土空间规划“一张图”建设及实施监督技术服务</t>
  </si>
  <si>
    <t>西山区国土空间规划“一张图”建设及实施监督</t>
  </si>
  <si>
    <t>乡村规划许可监督管理及建设项目修建性详细规划方案或建设工程设计方案技术审查服务</t>
  </si>
  <si>
    <t>自然资源新闻宣传服务</t>
  </si>
  <si>
    <t>自然资源新闻宣传</t>
  </si>
  <si>
    <t>法律顾问服务及行政诉讼律师代理服务</t>
  </si>
  <si>
    <t>B0101 法律顾问服务</t>
  </si>
  <si>
    <t>法律顾问服务费用及行政诉讼律师代理</t>
  </si>
  <si>
    <t>代理记账及内部审计服务</t>
  </si>
  <si>
    <t>B0302 审计服务</t>
  </si>
  <si>
    <t>采购项目代理服务</t>
  </si>
  <si>
    <t>B0303 招标代理服务</t>
  </si>
  <si>
    <t>采购项目代理</t>
  </si>
  <si>
    <t>档案数字化加工整理服务</t>
  </si>
  <si>
    <t>B1202 档案服务</t>
  </si>
  <si>
    <t>档案数字化加工整理</t>
  </si>
  <si>
    <t>2024年建筑工程规划许可证附图第三方技术审查服务</t>
  </si>
  <si>
    <t>2024年建筑工程规划许可证附图第三方技术审查</t>
  </si>
  <si>
    <t>2025年建筑工程类详细规划方案及建设工程规划许可证（附图）第三方技术审查服务</t>
  </si>
  <si>
    <t>2025年房建类详细规划方案及建设工程规划许可证（附图）第三方技术审查</t>
  </si>
  <si>
    <t>交通市政类详细规划方案及建设工程规划许可证附图第三方技术审查服务</t>
  </si>
  <si>
    <t>交通市政类详细规划方案及建设工程规划许可证附图第三方技术审查</t>
  </si>
  <si>
    <t>西山区区片综合地价制定工作技术服务</t>
  </si>
  <si>
    <t>西山区区片综合地价制定</t>
  </si>
  <si>
    <t>西山区自然保护地整合优化技术服务</t>
  </si>
  <si>
    <t>西山区自然保护地整合优化方案编制</t>
  </si>
  <si>
    <t>西山区重点区域生态保护和修复（滇中山地石漠化综合治理项目）造林服务</t>
  </si>
  <si>
    <t>自然资源违法用地测绘服务</t>
  </si>
  <si>
    <t>自然资源违法用地测绘</t>
  </si>
  <si>
    <t>自然资源卫片执法服务</t>
  </si>
  <si>
    <t>自然资源卫片执法图斑核查</t>
  </si>
  <si>
    <t>自然资源行政执法矿产资源采损量司法鉴定服务</t>
  </si>
  <si>
    <t>自然资源行政执法矿产资源采损量司法鉴定</t>
  </si>
  <si>
    <t>西山区中心城区控制性详细规划单元全面评估服务</t>
  </si>
  <si>
    <t>西山区城镇开发边界范围内控规编制及修编服务</t>
  </si>
  <si>
    <t>西山区森林草原湿地评价监测服务</t>
  </si>
  <si>
    <t>西山区森林草原湿地评价监测</t>
  </si>
  <si>
    <t>预算09-1表</t>
  </si>
  <si>
    <t>单位名称（项目）</t>
  </si>
  <si>
    <t>地区</t>
  </si>
  <si>
    <t>备注：因我单位2025年区级预算资金不再对下转移支付，所以无对下转移支付表相关内容，该表以空表进行公开。</t>
  </si>
  <si>
    <t>预算09-2表</t>
  </si>
  <si>
    <t>备注：因我单位2025年区级预算资金不再对下转移支付，所以无对下转移支付绩效表相关内容，该表以空表进行公开。</t>
  </si>
  <si>
    <t xml:space="preserve">预算10表
</t>
  </si>
  <si>
    <t>资产类别</t>
  </si>
  <si>
    <t>资产分类代码.名称</t>
  </si>
  <si>
    <t>资产名称</t>
  </si>
  <si>
    <t>计量单位</t>
  </si>
  <si>
    <t>财政部门批复数（元）</t>
  </si>
  <si>
    <t>单价</t>
  </si>
  <si>
    <t>金额</t>
  </si>
  <si>
    <t>备注：因我单位2025年年初无资产配置计划，所以无新增资产配置预算相关内容，该表以空表进行公开。</t>
  </si>
  <si>
    <t>预算11表</t>
  </si>
  <si>
    <t>上级补助</t>
  </si>
  <si>
    <t>备注：因我单位2025年年初暂无上级补助项目，所以无上级补助项目支出预算表相关内容，该表以空表进行公开。</t>
  </si>
  <si>
    <t>预算12表</t>
  </si>
  <si>
    <t>项目级次</t>
  </si>
  <si>
    <t>311 专项业务类</t>
  </si>
  <si>
    <t>本级</t>
  </si>
  <si>
    <t>313 事业发展类</t>
  </si>
  <si>
    <t/>
  </si>
  <si>
    <t>事业人员工资支出</t>
    <phoneticPr fontId="21" type="noConversion"/>
  </si>
  <si>
    <t>530112200000000000335</t>
  </si>
  <si>
    <t>530112200000000001051</t>
  </si>
  <si>
    <t>530112210000000002774</t>
  </si>
  <si>
    <t>530112221100000208634</t>
  </si>
  <si>
    <t>530112221100000218490</t>
  </si>
  <si>
    <t>530112221100000778167</t>
  </si>
  <si>
    <t>530112210000000002729</t>
  </si>
  <si>
    <t>530112210000000002733</t>
  </si>
  <si>
    <t>530112231100001579633</t>
  </si>
  <si>
    <t>530112210000000002735</t>
  </si>
  <si>
    <t>530112231100001303005</t>
  </si>
  <si>
    <t>530112241100002204121</t>
  </si>
  <si>
    <t>530112221100000248773</t>
  </si>
  <si>
    <t>530112231100001579659</t>
  </si>
  <si>
    <t>530112210000000002730</t>
  </si>
  <si>
    <t>530112210000000002734</t>
  </si>
  <si>
    <t>530112231100001579632</t>
  </si>
  <si>
    <t>530112231100001579654</t>
  </si>
  <si>
    <t>530112231100001224037</t>
  </si>
  <si>
    <t>530112210000000002731</t>
  </si>
  <si>
    <t>530112231100001303021</t>
  </si>
  <si>
    <t>530112210000000002728</t>
  </si>
  <si>
    <t>530112210000000002732</t>
  </si>
  <si>
    <t>530112210000000002737</t>
  </si>
  <si>
    <t>530112210000000002736</t>
  </si>
  <si>
    <t>530112210000000002590</t>
  </si>
  <si>
    <t>530112231100001247076</t>
  </si>
  <si>
    <t>530112231100001744822</t>
  </si>
  <si>
    <t>530112231100001744830</t>
  </si>
  <si>
    <t>530112231100001744859</t>
  </si>
  <si>
    <t>530112231100001744869</t>
  </si>
  <si>
    <t>530112231100001788315</t>
  </si>
  <si>
    <t>530112231100001788348</t>
  </si>
  <si>
    <t>530112231100001788427</t>
  </si>
  <si>
    <t>530112231100001914973</t>
  </si>
  <si>
    <t>530112231100002529512</t>
  </si>
  <si>
    <t>530112241100002248808</t>
  </si>
  <si>
    <t>530112241100002248866</t>
  </si>
  <si>
    <t>530112241100002251157</t>
  </si>
  <si>
    <t>530112241100002251217</t>
  </si>
  <si>
    <t>530112241100002251950</t>
  </si>
  <si>
    <t>530112241100002252138</t>
  </si>
  <si>
    <t>530112241100002252280</t>
  </si>
  <si>
    <t>530112241100002252373</t>
  </si>
  <si>
    <t>530112241100002252489</t>
  </si>
  <si>
    <t>530112241100002252558</t>
  </si>
  <si>
    <t>530112241100002252582</t>
  </si>
  <si>
    <t>530112241100002260372</t>
  </si>
  <si>
    <t>530112241100002342997</t>
  </si>
  <si>
    <t>530112241100002694705</t>
  </si>
  <si>
    <t>530112241100002994637</t>
  </si>
  <si>
    <t>530112241100003019339</t>
  </si>
  <si>
    <t>530112241100003123226</t>
  </si>
  <si>
    <t>530112241100003123273</t>
  </si>
  <si>
    <t>530112241100003123293</t>
  </si>
  <si>
    <t>530112241100003123331</t>
  </si>
  <si>
    <t>530112241100003123350</t>
  </si>
  <si>
    <t>530112241100003123379</t>
  </si>
  <si>
    <t>530112241100003123550</t>
  </si>
  <si>
    <t>530112241100003123560</t>
  </si>
  <si>
    <t>530112241100003123564</t>
  </si>
  <si>
    <t>530112241100003123566</t>
  </si>
  <si>
    <t>530112241100003123567</t>
  </si>
  <si>
    <t>530112241100003123571</t>
  </si>
  <si>
    <t>530112241100003159951</t>
  </si>
  <si>
    <t>530112251100003638127</t>
  </si>
  <si>
    <t>530112251100003653504</t>
  </si>
  <si>
    <t>530112251100003659171</t>
  </si>
  <si>
    <t>530112251100003671213</t>
  </si>
  <si>
    <t>530112251100003674617</t>
  </si>
  <si>
    <t>530112251100003674925</t>
  </si>
  <si>
    <t>530112251100003674992</t>
  </si>
  <si>
    <t>530112251100003703640</t>
  </si>
  <si>
    <t>530112251100003749213</t>
  </si>
  <si>
    <t>530112251100003991396</t>
  </si>
  <si>
    <t>转拨一体化专户利息，通过非税收入上缴</t>
    <phoneticPr fontId="22" type="noConversion"/>
  </si>
  <si>
    <t xml:space="preserve">完成森林督查、草原变化图斑、滇池流域保护区域涉林图斑核查和森林资源管理“一张图”更新及林地监督管理，需配合筛查耕地流出及国土变更图斑等各种需核查林草信息图斑，切实加强全区建设项目使用林地、草地审核审批管理，进一步明确审核审批内容，规范审核审批程序，强化审核审批监管工作； 持续坚持在规定时限内完成林长巡林，定期对林长制公示牌进行检查维修保护，持续推进林长制宣传工作；持续有序开展全区新一轮林地保护利用规划编制工作；科学编制西山区“十五五”森林采伐限额规划报告；以最新年度国土变更调查成果为基础，遥感和地面调查相结合，获取图斑因子属性，摸清林地草地湿地范围内的资源，以及其他土地上的林木资源情况，做好图斑调查工作，开展样地调查工作；通过监测提高林草湿资源的管理水平，促进生态系统的稳定和可持续发展 ，构建调查监测体系，实现林草湿资源“一张图”管理。          </t>
    <phoneticPr fontId="22" type="noConversion"/>
  </si>
  <si>
    <t>坚持高位推动，严格落实处置任务，要求批而未供处置率不低于35%，闲置土地处置率不低于35%，开展闲置土地净处置量考核，按月预警、按季通报。严格落实处置标准。</t>
    <phoneticPr fontId="22" type="noConversion"/>
  </si>
  <si>
    <t>推进耕地质量等别更新与评价工作，加强耕地质量建设，制定耕地质量提高的相关措施，实现耕地质量等别等动态管理。</t>
    <phoneticPr fontId="22" type="noConversion"/>
  </si>
  <si>
    <t>《根据昆明市西山区森林防灭火指挥部2024年度森林防火宣传教育工作实施方案》和《西山区2024年森林草原防灭火工作安排意见》规定开展相关工作；通过各项措施的落实，全面完成2024年度森林防灭火工作目标任务，做好年度工作总结和自检自查，迎接市政府考核。</t>
    <phoneticPr fontId="22" type="noConversion"/>
  </si>
  <si>
    <t>降低地质灾害造成的人员伤亡和经济损失</t>
    <phoneticPr fontId="22" type="noConversion"/>
  </si>
  <si>
    <t>撰写林草种质资源普查报告，对辖区内林草种质资源的潜在价值进行客观综合评价；编写县级林草种质资源目录；整理制作凭证标本；普查成果按要求提交至国家林草局审核。</t>
    <phoneticPr fontId="22" type="noConversion"/>
  </si>
  <si>
    <t>承担方提交深化方案专家评审通过且经委托方内部审批程序通过后第二次拨款未超过项目费的20％，97200元；承担方提交规划成果文件，并经区级相关会议审议通过且经委托方内部审批程序通过后第三次拨款未超过项目费的30％，145800元。第二、三次拨款未超过项目费的50％，243000元。</t>
    <phoneticPr fontId="22" type="noConversion"/>
  </si>
  <si>
    <t>不断丰富造林树种和草种提高森林资源整体功能效益，充分发挥生态效益。</t>
    <phoneticPr fontId="22" type="noConversion"/>
  </si>
  <si>
    <t>完成重点区域生态保护和修复项目8417亩后续管养管护、补植补造。</t>
    <phoneticPr fontId="22" type="noConversion"/>
  </si>
  <si>
    <t>2025年12月31日前完成管养管护、补植补造。</t>
    <phoneticPr fontId="22" type="noConversion"/>
  </si>
  <si>
    <t>矿业权日常管理、矿山地质治理、矿山生态修复治理</t>
    <phoneticPr fontId="22" type="noConversion"/>
  </si>
  <si>
    <t>为完成控制性详细规划全覆盖工作奠定基础，同时为后续的城市规划和建设提供科学依据。并且，省自然资源厅已将该项工作纳入今年“八个全面”考核内容</t>
    <phoneticPr fontId="22" type="noConversion"/>
  </si>
  <si>
    <t>对勘测定界项目的测量基准及控制测量，地类、面积，地籍要素测量，勘测定界图，面积量算汇总，资料的完整性及外业进行技术检查</t>
    <phoneticPr fontId="22" type="noConversion"/>
  </si>
  <si>
    <t>义务监督员人数，针对红嘴鸥较集中的9个重点区域，安排义务监督员做好日常巡护及红嘴鸥监测工作</t>
    <phoneticPr fontId="22" type="noConversion"/>
  </si>
  <si>
    <t>通过森林病虫害防治检疫和野生动物保护与管理工作的开展，促进人与自然和谐发展</t>
    <phoneticPr fontId="22" type="noConversion"/>
  </si>
  <si>
    <t>采购并投入使用应急队伍扑火物资装备（主要为水囊、水带等）</t>
    <phoneticPr fontId="22" type="noConversion"/>
  </si>
  <si>
    <t>高火险期森林防火护林人员延时值守，并发放延时补贴。</t>
    <phoneticPr fontId="22" type="noConversion"/>
  </si>
  <si>
    <t>义务监督员日常巡护及红嘴鸥监测工作及时上报情况</t>
    <phoneticPr fontId="22" type="noConversion"/>
  </si>
  <si>
    <t>做好陆生野生动植物疫情防控，防控率大于等于95%</t>
    <phoneticPr fontId="22" type="noConversion"/>
  </si>
  <si>
    <t>通过项目实施，做好野生动植物保护与管理工作，促进人与自然和谐发展，提高群众满意度</t>
    <phoneticPr fontId="22" type="noConversion"/>
  </si>
  <si>
    <t>完成矿山生态治理修复及群众投诉涉林等问题整改工作</t>
    <phoneticPr fontId="22" type="noConversion"/>
  </si>
  <si>
    <t>外业核查调查及内业图斑核查，收集资料与整理汇总</t>
    <phoneticPr fontId="22" type="noConversion"/>
  </si>
  <si>
    <t>西山区43个关停矿山治理修复工作动态技术监测服务</t>
    <phoneticPr fontId="22" type="noConversion"/>
  </si>
  <si>
    <t>一是历史村镇普查、申报认定、保护规划编制等系列工作；二是开展历史建筑普查、申报认定、测绘建档、保护图则编制工作，三是开展大观公园及其周边地区历史地段保护规划编制工作，四是开展西山区历史文化保护传承的监督评估工作。</t>
    <phoneticPr fontId="22" type="noConversion"/>
  </si>
  <si>
    <t>2023年林地征占用植被恢复人工造林未超过合同约定第二年（2024年）、第三年（2025年）需付款53万元；2024年林地征占用植被恢复人工造林未超过合同约定第二年（2024年）、第三年（2025年）需付款71万元；2025年林地征占用植被恢复人工造林最后中标价格不高于预估成本277万元。</t>
    <phoneticPr fontId="22" type="noConversion"/>
  </si>
  <si>
    <t>优化自然保护地整合工作，解决现实突出问题和历史遗留问题
1.与矿产资源开发的矛盾；2.与重大基础设施建设项目建设的矛盾；3.与航道航运等水域活动的矛盾</t>
    <phoneticPr fontId="22" type="noConversion"/>
  </si>
  <si>
    <t>最大限度减少和避免因地灾隐患威胁人员和财产损失</t>
    <phoneticPr fontId="22" type="noConversion"/>
  </si>
  <si>
    <t>对林区进行监控、巡查，确保林区及周边人民群众平安</t>
    <phoneticPr fontId="22" type="noConversion"/>
  </si>
  <si>
    <t>完成数据更新汇总，提交市、省级验收，成果汇交自然资源部</t>
    <phoneticPr fontId="22" type="noConversion"/>
  </si>
  <si>
    <t>2025年林地占用植被恢复造林作业设计服务</t>
    <phoneticPr fontId="22" type="noConversion"/>
  </si>
  <si>
    <t>西山区城镇开发边界范围内控规编制及修编</t>
    <phoneticPr fontId="22" type="noConversion"/>
  </si>
  <si>
    <t>单位名称：昆明市西山区自然资源局</t>
    <phoneticPr fontId="22" type="noConversion"/>
  </si>
  <si>
    <t>单位名称：昆明市西山区自然资源局</t>
    <phoneticPr fontId="21" type="noConversion"/>
  </si>
  <si>
    <t>单位名称：昆明市西山区自然资源局</t>
    <phoneticPr fontId="22" type="noConversion"/>
  </si>
</sst>
</file>

<file path=xl/styles.xml><?xml version="1.0" encoding="utf-8"?>
<styleSheet xmlns="http://schemas.openxmlformats.org/spreadsheetml/2006/main">
  <numFmts count="4">
    <numFmt numFmtId="176" formatCode="yyyy\-mm\-dd"/>
    <numFmt numFmtId="177" formatCode="yyyy\-mm\-dd\ hh:mm:ss"/>
    <numFmt numFmtId="178" formatCode="#,##0;\-#,##0;;@"/>
    <numFmt numFmtId="179" formatCode="#,##0.00;\-#,##0.00;;@"/>
  </numFmts>
  <fonts count="2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indexed="8"/>
      <name val="宋体"/>
      <charset val="134"/>
    </font>
    <font>
      <sz val="9"/>
      <color theme="1"/>
      <name val="宋体"/>
      <charset val="134"/>
    </font>
    <font>
      <sz val="10"/>
      <color rgb="FF000000"/>
      <name val="Arial"/>
      <family val="2"/>
    </font>
    <font>
      <b/>
      <sz val="23.95"/>
      <color rgb="FF000000"/>
      <name val="宋体"/>
      <charset val="134"/>
    </font>
    <font>
      <b/>
      <sz val="22"/>
      <color rgb="FF000000"/>
      <name val="宋体"/>
      <charset val="134"/>
    </font>
    <font>
      <sz val="11.25"/>
      <color indexed="8"/>
      <name val="宋体"/>
      <charset val="134"/>
    </font>
    <font>
      <sz val="12"/>
      <color indexed="8"/>
      <name val="宋体"/>
      <charset val="134"/>
    </font>
    <font>
      <sz val="10"/>
      <color rgb="FFFFFFFF"/>
      <name val="宋体"/>
      <charset val="134"/>
    </font>
    <font>
      <b/>
      <sz val="21"/>
      <color rgb="FF000000"/>
      <name val="宋体"/>
      <charset val="134"/>
    </font>
    <font>
      <sz val="9"/>
      <name val="宋体"/>
      <charset val="134"/>
    </font>
    <font>
      <sz val="9.75"/>
      <color rgb="FF000000"/>
      <name val="SimSun"/>
      <charset val="134"/>
    </font>
    <font>
      <b/>
      <sz val="18"/>
      <color rgb="FF000000"/>
      <name val="宋体"/>
      <charset val="134"/>
    </font>
    <font>
      <b/>
      <sz val="9"/>
      <color rgb="FF000000"/>
      <name val="宋体"/>
      <charset val="134"/>
    </font>
    <font>
      <b/>
      <sz val="9"/>
      <color theme="1"/>
      <name val="宋体"/>
      <charset val="134"/>
    </font>
    <font>
      <b/>
      <sz val="9"/>
      <color indexed="8"/>
      <name val="宋体"/>
      <charset val="134"/>
    </font>
    <font>
      <sz val="11"/>
      <color theme="1"/>
      <name val="宋体"/>
      <charset val="134"/>
    </font>
    <font>
      <sz val="9"/>
      <name val="宋体"/>
      <charset val="134"/>
      <scheme val="minor"/>
    </font>
    <font>
      <sz val="9"/>
      <name val="宋体"/>
      <family val="3"/>
      <charset val="134"/>
      <scheme val="minor"/>
    </font>
    <font>
      <sz val="9"/>
      <color indexed="8"/>
      <name val="宋体"/>
      <family val="3"/>
      <charset val="134"/>
    </font>
    <font>
      <sz val="12"/>
      <color indexed="8"/>
      <name val="宋体"/>
      <family val="3"/>
      <charset val="134"/>
    </font>
  </fonts>
  <fills count="3">
    <fill>
      <patternFill patternType="none"/>
    </fill>
    <fill>
      <patternFill patternType="gray125"/>
    </fill>
    <fill>
      <patternFill patternType="solid">
        <fgColor rgb="FFFFFFFF"/>
        <bgColor indexed="64"/>
      </patternFill>
    </fill>
  </fills>
  <borders count="1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rgb="FF000000"/>
      </top>
      <bottom/>
      <diagonal/>
    </border>
    <border>
      <left style="thin">
        <color rgb="FF000000"/>
      </left>
      <right/>
      <top/>
      <bottom style="thin">
        <color rgb="FF000000"/>
      </bottom>
      <diagonal/>
    </border>
  </borders>
  <cellStyleXfs count="10">
    <xf numFmtId="0" fontId="0" fillId="0" borderId="0"/>
    <xf numFmtId="176" fontId="14" fillId="0" borderId="7">
      <alignment horizontal="right" vertical="center"/>
    </xf>
    <xf numFmtId="177" fontId="14" fillId="0" borderId="7">
      <alignment horizontal="right" vertical="center"/>
    </xf>
    <xf numFmtId="178" fontId="14" fillId="0" borderId="7">
      <alignment horizontal="right" vertical="center"/>
    </xf>
    <xf numFmtId="179" fontId="14" fillId="0" borderId="7">
      <alignment horizontal="right" vertical="center"/>
    </xf>
    <xf numFmtId="179" fontId="14" fillId="0" borderId="7">
      <alignment horizontal="right" vertical="center"/>
    </xf>
    <xf numFmtId="10" fontId="14" fillId="0" borderId="7">
      <alignment horizontal="right" vertical="center"/>
    </xf>
    <xf numFmtId="49" fontId="14" fillId="0" borderId="7">
      <alignment horizontal="left" vertical="center" wrapText="1"/>
    </xf>
    <xf numFmtId="21" fontId="14" fillId="0" borderId="7">
      <alignment horizontal="right" vertical="center"/>
    </xf>
    <xf numFmtId="0" fontId="20" fillId="0" borderId="0">
      <alignment vertical="center"/>
    </xf>
  </cellStyleXfs>
  <cellXfs count="320">
    <xf numFmtId="0" fontId="0" fillId="0" borderId="0" xfId="0" applyFont="1" applyBorder="1"/>
    <xf numFmtId="0" fontId="0" fillId="0" borderId="0" xfId="0" applyFont="1" applyFill="1" applyBorder="1"/>
    <xf numFmtId="0" fontId="0" fillId="0" borderId="0" xfId="0" applyFont="1" applyFill="1" applyBorder="1" applyAlignment="1">
      <alignment horizontal="center" vertical="center"/>
    </xf>
    <xf numFmtId="49" fontId="1" fillId="0" borderId="0" xfId="0" applyNumberFormat="1" applyFont="1" applyFill="1" applyBorder="1"/>
    <xf numFmtId="0" fontId="2" fillId="0" borderId="0" xfId="0" applyFont="1" applyFill="1" applyBorder="1" applyAlignment="1" applyProtection="1">
      <alignment horizontal="right" vertical="center"/>
      <protection locked="0"/>
    </xf>
    <xf numFmtId="0" fontId="4" fillId="0" borderId="0" xfId="0" applyFont="1" applyFill="1" applyBorder="1"/>
    <xf numFmtId="0" fontId="2" fillId="0" borderId="0" xfId="0" applyFont="1" applyFill="1" applyBorder="1" applyAlignment="1" applyProtection="1">
      <alignment horizontal="right"/>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1" fillId="0" borderId="7" xfId="0" applyFont="1" applyFill="1" applyBorder="1" applyAlignment="1">
      <alignment horizontal="center" vertical="center"/>
    </xf>
    <xf numFmtId="179" fontId="5" fillId="0" borderId="7" xfId="0" applyNumberFormat="1" applyFont="1" applyFill="1" applyBorder="1" applyAlignment="1" applyProtection="1">
      <alignment horizontal="left" vertical="center"/>
    </xf>
    <xf numFmtId="179" fontId="5" fillId="0" borderId="7" xfId="0" applyNumberFormat="1" applyFont="1" applyFill="1" applyBorder="1" applyAlignment="1" applyProtection="1">
      <alignment horizontal="right" vertical="center"/>
    </xf>
    <xf numFmtId="0" fontId="5" fillId="0" borderId="7" xfId="0" applyNumberFormat="1" applyFont="1" applyFill="1" applyBorder="1" applyAlignment="1" applyProtection="1">
      <alignment horizontal="left" vertical="center"/>
      <protection locked="0"/>
    </xf>
    <xf numFmtId="0" fontId="5" fillId="0" borderId="7" xfId="0" applyNumberFormat="1" applyFont="1" applyFill="1" applyBorder="1" applyAlignment="1" applyProtection="1">
      <alignment horizontal="left" vertical="center" wrapText="1"/>
      <protection locked="0"/>
    </xf>
    <xf numFmtId="0" fontId="4" fillId="0" borderId="5" xfId="0" applyFont="1" applyFill="1" applyBorder="1" applyAlignment="1">
      <alignment horizontal="center" vertical="center"/>
    </xf>
    <xf numFmtId="0" fontId="2" fillId="0" borderId="7" xfId="0" applyFont="1" applyFill="1" applyBorder="1" applyAlignment="1">
      <alignment horizontal="left" vertical="center" wrapText="1"/>
    </xf>
    <xf numFmtId="0" fontId="2" fillId="0" borderId="7" xfId="0" applyFont="1" applyFill="1" applyBorder="1" applyAlignment="1" applyProtection="1">
      <alignment horizontal="left" vertical="center" wrapText="1"/>
      <protection locked="0"/>
    </xf>
    <xf numFmtId="4" fontId="2" fillId="0" borderId="7" xfId="0" applyNumberFormat="1" applyFont="1" applyFill="1" applyBorder="1" applyAlignment="1">
      <alignment horizontal="right" vertical="center" wrapText="1"/>
    </xf>
    <xf numFmtId="4" fontId="2" fillId="0" borderId="7" xfId="0" applyNumberFormat="1" applyFont="1" applyFill="1" applyBorder="1" applyAlignment="1" applyProtection="1">
      <alignment horizontal="right" vertical="center" wrapText="1"/>
      <protection locked="0"/>
    </xf>
    <xf numFmtId="0" fontId="1" fillId="0" borderId="7" xfId="0" applyFont="1" applyFill="1" applyBorder="1" applyAlignment="1" applyProtection="1">
      <alignment horizontal="center" vertical="center"/>
      <protection locked="0"/>
    </xf>
    <xf numFmtId="4" fontId="6" fillId="0" borderId="7" xfId="4" applyNumberFormat="1" applyFont="1" applyFill="1" applyBorder="1">
      <alignment horizontal="right" vertical="center"/>
    </xf>
    <xf numFmtId="0" fontId="7" fillId="0" borderId="0" xfId="0" applyFont="1" applyFill="1" applyBorder="1" applyProtection="1">
      <protection locked="0"/>
    </xf>
    <xf numFmtId="0" fontId="7" fillId="0" borderId="0" xfId="0" applyFont="1" applyFill="1" applyBorder="1"/>
    <xf numFmtId="0" fontId="1" fillId="0" borderId="0" xfId="0" applyFont="1" applyFill="1" applyBorder="1" applyAlignment="1" applyProtection="1">
      <alignment horizontal="right" vertical="center" wrapText="1"/>
      <protection locked="0"/>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protection locked="0"/>
    </xf>
    <xf numFmtId="0" fontId="2" fillId="0" borderId="7" xfId="0" applyFont="1" applyFill="1" applyBorder="1" applyAlignment="1" applyProtection="1">
      <alignment horizontal="center" wrapText="1"/>
      <protection locked="0"/>
    </xf>
    <xf numFmtId="0" fontId="2" fillId="0" borderId="7" xfId="0" applyFont="1" applyFill="1" applyBorder="1" applyAlignment="1">
      <alignment horizontal="center" wrapText="1"/>
    </xf>
    <xf numFmtId="0" fontId="2" fillId="0" borderId="7" xfId="0" applyFont="1" applyFill="1" applyBorder="1" applyAlignment="1" applyProtection="1">
      <alignment horizontal="center" vertical="center" wrapText="1"/>
      <protection locked="0"/>
    </xf>
    <xf numFmtId="3" fontId="2" fillId="0" borderId="7" xfId="0" applyNumberFormat="1" applyFont="1" applyFill="1" applyBorder="1" applyAlignment="1" applyProtection="1">
      <alignment horizontal="right" vertical="center"/>
      <protection locked="0"/>
    </xf>
    <xf numFmtId="4" fontId="2" fillId="0" borderId="7" xfId="0" applyNumberFormat="1" applyFont="1" applyFill="1" applyBorder="1" applyAlignment="1" applyProtection="1">
      <alignment horizontal="right" vertical="center"/>
      <protection locked="0"/>
    </xf>
    <xf numFmtId="0" fontId="2" fillId="0" borderId="7" xfId="0" applyFont="1" applyFill="1" applyBorder="1" applyAlignment="1">
      <alignment horizontal="center" vertical="center"/>
    </xf>
    <xf numFmtId="0" fontId="0" fillId="0" borderId="0" xfId="0" applyFill="1" applyBorder="1" applyAlignment="1">
      <alignment vertical="center"/>
    </xf>
    <xf numFmtId="0" fontId="0" fillId="0" borderId="0" xfId="0" applyFont="1" applyFill="1" applyBorder="1" applyAlignment="1">
      <alignment vertical="center"/>
    </xf>
    <xf numFmtId="0" fontId="2" fillId="0" borderId="0" xfId="0" applyFont="1" applyFill="1" applyBorder="1" applyAlignment="1" applyProtection="1">
      <alignment horizontal="right" vertical="center" wrapText="1"/>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2" fillId="0" borderId="7" xfId="0" applyFont="1" applyFill="1" applyBorder="1" applyAlignment="1">
      <alignment vertical="center" wrapText="1"/>
    </xf>
    <xf numFmtId="0" fontId="2" fillId="0" borderId="7" xfId="0" applyFont="1" applyFill="1" applyBorder="1" applyAlignment="1" applyProtection="1">
      <alignment horizontal="center" vertical="center"/>
      <protection locked="0"/>
    </xf>
    <xf numFmtId="0" fontId="1" fillId="0" borderId="0" xfId="0" applyFont="1" applyFill="1" applyBorder="1" applyAlignment="1">
      <alignment horizontal="right" vertical="center"/>
    </xf>
    <xf numFmtId="0" fontId="4"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6" xfId="0" applyFont="1" applyFill="1" applyBorder="1" applyAlignment="1" applyProtection="1">
      <alignment horizontal="center" vertical="center"/>
      <protection locked="0"/>
    </xf>
    <xf numFmtId="179" fontId="6" fillId="0" borderId="7" xfId="0" applyNumberFormat="1" applyFont="1" applyFill="1" applyBorder="1" applyAlignment="1">
      <alignment horizontal="right" vertical="center"/>
    </xf>
    <xf numFmtId="0" fontId="0" fillId="0" borderId="0" xfId="0" applyFont="1" applyBorder="1" applyAlignment="1">
      <alignment horizontal="center" vertical="center"/>
    </xf>
    <xf numFmtId="0" fontId="1" fillId="0" borderId="0" xfId="0" applyFont="1" applyBorder="1" applyAlignment="1">
      <alignment wrapText="1"/>
    </xf>
    <xf numFmtId="0" fontId="1" fillId="0" borderId="0" xfId="0" applyFont="1" applyBorder="1" applyProtection="1">
      <protection locked="0"/>
    </xf>
    <xf numFmtId="0" fontId="4" fillId="0" borderId="0" xfId="0" applyFont="1" applyBorder="1" applyProtection="1">
      <protection locked="0"/>
    </xf>
    <xf numFmtId="0" fontId="4" fillId="0" borderId="0" xfId="0" applyFont="1" applyBorder="1" applyAlignment="1">
      <alignment wrapText="1"/>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6" xfId="0" applyFont="1" applyBorder="1" applyAlignment="1">
      <alignment horizontal="center" vertical="center"/>
    </xf>
    <xf numFmtId="0" fontId="10" fillId="0" borderId="7" xfId="0" applyNumberFormat="1" applyFont="1" applyFill="1" applyBorder="1" applyAlignment="1" applyProtection="1">
      <alignment horizontal="left" vertical="center" wrapText="1"/>
    </xf>
    <xf numFmtId="0" fontId="10" fillId="0" borderId="7" xfId="0" applyNumberFormat="1" applyFont="1" applyFill="1" applyBorder="1" applyAlignment="1" applyProtection="1">
      <alignment horizontal="left" vertical="center"/>
      <protection locked="0"/>
    </xf>
    <xf numFmtId="49" fontId="11" fillId="0" borderId="8" xfId="9" applyNumberFormat="1" applyFont="1" applyFill="1" applyBorder="1" applyAlignment="1">
      <alignment horizontal="left" vertical="center" wrapText="1"/>
    </xf>
    <xf numFmtId="4" fontId="10" fillId="0" borderId="7" xfId="0" applyNumberFormat="1" applyFont="1" applyFill="1" applyBorder="1" applyAlignment="1" applyProtection="1">
      <alignment horizontal="right" vertical="center"/>
    </xf>
    <xf numFmtId="49" fontId="11" fillId="0" borderId="8" xfId="0" applyNumberFormat="1" applyFont="1" applyFill="1" applyBorder="1" applyAlignment="1" applyProtection="1">
      <alignment horizontal="left" vertical="center" wrapText="1"/>
    </xf>
    <xf numFmtId="0" fontId="2" fillId="0" borderId="0" xfId="0" applyFont="1" applyBorder="1" applyAlignment="1" applyProtection="1">
      <alignment vertical="top" wrapText="1"/>
      <protection locked="0"/>
    </xf>
    <xf numFmtId="0" fontId="4" fillId="0" borderId="12" xfId="0" applyFont="1" applyBorder="1" applyAlignment="1" applyProtection="1">
      <alignment horizontal="center" vertical="center" wrapText="1"/>
      <protection locked="0"/>
    </xf>
    <xf numFmtId="0" fontId="4" fillId="0" borderId="5" xfId="0" applyFont="1" applyBorder="1" applyAlignment="1">
      <alignment horizontal="center" vertical="center"/>
    </xf>
    <xf numFmtId="49" fontId="11" fillId="0" borderId="14" xfId="9" applyNumberFormat="1" applyFont="1" applyFill="1" applyBorder="1" applyAlignment="1">
      <alignment horizontal="left" vertical="center" wrapText="1"/>
    </xf>
    <xf numFmtId="179" fontId="6" fillId="0" borderId="8" xfId="0" applyNumberFormat="1" applyFont="1" applyBorder="1" applyAlignment="1">
      <alignment horizontal="right" vertical="center"/>
    </xf>
    <xf numFmtId="179" fontId="6" fillId="0" borderId="4" xfId="0" applyNumberFormat="1" applyFont="1" applyBorder="1" applyAlignment="1">
      <alignment horizontal="right" vertical="center"/>
    </xf>
    <xf numFmtId="179" fontId="6" fillId="0" borderId="10" xfId="0" applyNumberFormat="1" applyFont="1" applyBorder="1" applyAlignment="1">
      <alignment horizontal="right" vertical="center"/>
    </xf>
    <xf numFmtId="0" fontId="0" fillId="0" borderId="8" xfId="0" applyFont="1" applyBorder="1"/>
    <xf numFmtId="49" fontId="11" fillId="0" borderId="0" xfId="9" applyNumberFormat="1" applyFont="1" applyFill="1" applyBorder="1" applyAlignment="1">
      <alignment horizontal="left" vertical="center" wrapText="1"/>
    </xf>
    <xf numFmtId="49" fontId="11" fillId="0" borderId="14" xfId="0" applyNumberFormat="1" applyFont="1" applyFill="1" applyBorder="1" applyAlignment="1" applyProtection="1">
      <alignment horizontal="left" vertical="center" wrapText="1"/>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179" fontId="6" fillId="0" borderId="7" xfId="0" applyNumberFormat="1" applyFont="1" applyBorder="1" applyAlignment="1">
      <alignment horizontal="right" vertical="center"/>
    </xf>
    <xf numFmtId="179" fontId="6" fillId="0" borderId="1" xfId="0" applyNumberFormat="1" applyFont="1" applyBorder="1" applyAlignment="1">
      <alignment horizontal="right" vertical="center"/>
    </xf>
    <xf numFmtId="0" fontId="10" fillId="0" borderId="1" xfId="0" applyNumberFormat="1" applyFont="1" applyFill="1" applyBorder="1" applyAlignment="1" applyProtection="1">
      <alignment horizontal="left" vertical="center" wrapText="1"/>
    </xf>
    <xf numFmtId="0" fontId="10" fillId="0" borderId="1" xfId="0" applyNumberFormat="1" applyFont="1" applyFill="1" applyBorder="1" applyAlignment="1" applyProtection="1">
      <alignment horizontal="left" vertical="center"/>
      <protection locked="0"/>
    </xf>
    <xf numFmtId="49" fontId="11" fillId="0" borderId="15" xfId="9" applyNumberFormat="1" applyFont="1" applyFill="1" applyBorder="1" applyAlignment="1">
      <alignment horizontal="left" vertical="center" wrapText="1"/>
    </xf>
    <xf numFmtId="49" fontId="11" fillId="0" borderId="16" xfId="9" applyNumberFormat="1" applyFont="1" applyFill="1" applyBorder="1" applyAlignment="1">
      <alignment horizontal="left" vertical="center" wrapText="1"/>
    </xf>
    <xf numFmtId="4" fontId="0" fillId="0" borderId="8" xfId="0" applyNumberFormat="1" applyFont="1" applyBorder="1"/>
    <xf numFmtId="0" fontId="1" fillId="0" borderId="0" xfId="0" applyFont="1" applyFill="1" applyBorder="1" applyProtection="1">
      <protection locked="0"/>
    </xf>
    <xf numFmtId="0" fontId="4" fillId="0" borderId="12" xfId="0" applyFont="1" applyFill="1" applyBorder="1" applyAlignment="1" applyProtection="1">
      <alignment horizontal="center" vertical="center"/>
      <protection locked="0"/>
    </xf>
    <xf numFmtId="0" fontId="4" fillId="0" borderId="12" xfId="0" applyFont="1" applyFill="1" applyBorder="1" applyAlignment="1">
      <alignment horizontal="center" vertical="center" wrapText="1"/>
    </xf>
    <xf numFmtId="178" fontId="6" fillId="0" borderId="7" xfId="3" applyNumberFormat="1" applyFont="1" applyFill="1" applyBorder="1" applyAlignment="1">
      <alignment horizontal="center" vertical="center"/>
    </xf>
    <xf numFmtId="178" fontId="6" fillId="0" borderId="7" xfId="0" applyNumberFormat="1" applyFont="1" applyFill="1" applyBorder="1" applyAlignment="1">
      <alignment horizontal="center" vertical="center"/>
    </xf>
    <xf numFmtId="0" fontId="5" fillId="0" borderId="7" xfId="0" applyNumberFormat="1" applyFont="1" applyFill="1" applyBorder="1" applyAlignment="1" applyProtection="1">
      <alignment horizontal="left" vertical="center" wrapText="1"/>
    </xf>
    <xf numFmtId="0" fontId="4" fillId="0" borderId="12" xfId="0" applyFont="1" applyFill="1" applyBorder="1" applyAlignment="1">
      <alignment horizontal="center" vertical="center"/>
    </xf>
    <xf numFmtId="4" fontId="5" fillId="0" borderId="7" xfId="0" applyNumberFormat="1" applyFont="1" applyFill="1" applyBorder="1" applyAlignment="1" applyProtection="1">
      <alignment horizontal="right" vertical="center"/>
    </xf>
    <xf numFmtId="179" fontId="6" fillId="0" borderId="7" xfId="4" applyNumberFormat="1" applyFont="1" applyFill="1" applyBorder="1">
      <alignment horizontal="right" vertical="center"/>
    </xf>
    <xf numFmtId="4" fontId="0" fillId="0" borderId="0" xfId="0" applyNumberFormat="1" applyFont="1" applyFill="1" applyBorder="1"/>
    <xf numFmtId="0" fontId="4" fillId="0" borderId="12" xfId="0" applyFont="1" applyFill="1" applyBorder="1" applyAlignment="1" applyProtection="1">
      <alignment horizontal="center" vertical="center" wrapText="1"/>
      <protection locked="0"/>
    </xf>
    <xf numFmtId="4" fontId="5" fillId="0" borderId="7" xfId="0" applyNumberFormat="1" applyFont="1" applyFill="1" applyBorder="1" applyAlignment="1" applyProtection="1">
      <alignment horizontal="right" vertical="center"/>
      <protection locked="0"/>
    </xf>
    <xf numFmtId="0" fontId="2" fillId="0" borderId="0" xfId="0" applyFont="1" applyFill="1" applyBorder="1" applyAlignment="1">
      <alignment horizontal="right"/>
    </xf>
    <xf numFmtId="0" fontId="12" fillId="0" borderId="0" xfId="0" applyFont="1" applyFill="1" applyBorder="1" applyAlignment="1" applyProtection="1">
      <alignment horizontal="right"/>
      <protection locked="0"/>
    </xf>
    <xf numFmtId="49" fontId="12" fillId="0" borderId="0" xfId="0" applyNumberFormat="1" applyFont="1" applyFill="1" applyBorder="1" applyProtection="1">
      <protection locked="0"/>
    </xf>
    <xf numFmtId="0" fontId="1" fillId="0" borderId="0" xfId="0" applyFont="1" applyFill="1" applyBorder="1" applyAlignment="1">
      <alignment horizontal="right"/>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1" fillId="0" borderId="7" xfId="0" applyFont="1" applyFill="1" applyBorder="1" applyAlignment="1">
      <alignment horizontal="center" vertical="center" wrapText="1"/>
    </xf>
    <xf numFmtId="0" fontId="5" fillId="0" borderId="7" xfId="0" applyNumberFormat="1" applyFont="1" applyFill="1" applyBorder="1" applyAlignment="1" applyProtection="1">
      <alignment horizontal="left" vertical="center" wrapText="1" indent="1"/>
    </xf>
    <xf numFmtId="49" fontId="5" fillId="0" borderId="7" xfId="0" applyNumberFormat="1" applyFont="1" applyFill="1" applyBorder="1" applyAlignment="1" applyProtection="1">
      <alignment horizontal="left" vertical="center" wrapText="1"/>
    </xf>
    <xf numFmtId="0" fontId="1" fillId="0" borderId="0" xfId="0" applyFont="1" applyFill="1" applyBorder="1" applyAlignment="1">
      <alignment vertical="top"/>
    </xf>
    <xf numFmtId="0" fontId="2" fillId="0" borderId="0" xfId="0" applyFont="1" applyFill="1" applyBorder="1" applyAlignment="1">
      <alignment horizontal="right" vertical="center"/>
    </xf>
    <xf numFmtId="0" fontId="1" fillId="0" borderId="0" xfId="0" applyFont="1" applyBorder="1" applyAlignment="1">
      <alignment vertical="top"/>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1" fillId="0" borderId="7" xfId="0" applyFont="1" applyBorder="1" applyAlignment="1" applyProtection="1">
      <alignment horizontal="center" vertical="center"/>
      <protection locked="0"/>
    </xf>
    <xf numFmtId="0" fontId="14" fillId="0" borderId="7" xfId="0" applyNumberFormat="1" applyFont="1" applyFill="1" applyBorder="1" applyAlignment="1" applyProtection="1">
      <alignment horizontal="left" vertical="center"/>
      <protection locked="0"/>
    </xf>
    <xf numFmtId="0" fontId="4" fillId="0" borderId="0" xfId="0" applyFont="1" applyBorder="1"/>
    <xf numFmtId="179" fontId="14" fillId="0" borderId="7" xfId="0" applyNumberFormat="1" applyFont="1" applyFill="1" applyBorder="1" applyAlignment="1" applyProtection="1">
      <alignment horizontal="right" vertical="center"/>
      <protection locked="0"/>
    </xf>
    <xf numFmtId="0" fontId="15" fillId="0" borderId="7" xfId="0" applyFont="1" applyBorder="1" applyAlignment="1">
      <alignment horizontal="center"/>
    </xf>
    <xf numFmtId="179" fontId="6" fillId="0" borderId="7" xfId="4" applyNumberFormat="1" applyFont="1" applyBorder="1">
      <alignment horizontal="right" vertical="center"/>
    </xf>
    <xf numFmtId="0" fontId="2" fillId="0" borderId="0" xfId="0" applyFont="1" applyBorder="1" applyAlignment="1" applyProtection="1">
      <alignment horizontal="right" vertical="center"/>
      <protection locked="0"/>
    </xf>
    <xf numFmtId="0" fontId="2" fillId="0" borderId="0" xfId="0" applyFont="1" applyFill="1" applyBorder="1" applyAlignment="1">
      <alignment horizontal="right" vertical="center" wrapText="1"/>
    </xf>
    <xf numFmtId="49" fontId="4" fillId="0" borderId="7" xfId="0" applyNumberFormat="1" applyFont="1" applyFill="1" applyBorder="1" applyAlignment="1">
      <alignment horizontal="center" vertical="center"/>
    </xf>
    <xf numFmtId="4" fontId="5" fillId="0" borderId="7" xfId="0" applyNumberFormat="1" applyFont="1" applyFill="1" applyBorder="1" applyAlignment="1" applyProtection="1">
      <alignment horizontal="right" vertical="center" wrapText="1"/>
      <protection locked="0"/>
    </xf>
    <xf numFmtId="4" fontId="5" fillId="0" borderId="7" xfId="0" applyNumberFormat="1" applyFont="1" applyFill="1" applyBorder="1" applyAlignment="1" applyProtection="1">
      <alignment horizontal="right" vertical="center" wrapText="1"/>
    </xf>
    <xf numFmtId="0" fontId="5" fillId="0" borderId="7" xfId="0" applyNumberFormat="1" applyFont="1" applyFill="1" applyBorder="1" applyAlignment="1" applyProtection="1">
      <alignment horizontal="left" vertical="center" wrapText="1" indent="2"/>
    </xf>
    <xf numFmtId="0" fontId="15" fillId="0" borderId="7" xfId="0" applyFont="1" applyFill="1" applyBorder="1" applyAlignment="1" applyProtection="1">
      <alignment horizontal="center" vertical="center" wrapText="1"/>
      <protection locked="0"/>
    </xf>
    <xf numFmtId="0" fontId="2" fillId="0" borderId="7" xfId="0" applyFont="1" applyFill="1" applyBorder="1" applyAlignment="1" applyProtection="1">
      <alignment vertical="center" wrapText="1"/>
      <protection locked="0"/>
    </xf>
    <xf numFmtId="0" fontId="2" fillId="0" borderId="7" xfId="0" applyFont="1" applyFill="1" applyBorder="1" applyAlignment="1">
      <alignment horizontal="left" vertical="center"/>
    </xf>
    <xf numFmtId="0" fontId="17" fillId="0" borderId="7" xfId="0" applyFont="1" applyFill="1" applyBorder="1" applyAlignment="1">
      <alignment horizontal="center" vertical="center"/>
    </xf>
    <xf numFmtId="0" fontId="5" fillId="0" borderId="7" xfId="0" applyNumberFormat="1" applyFont="1" applyFill="1" applyBorder="1" applyAlignment="1" applyProtection="1">
      <alignment horizontal="right" vertical="center"/>
    </xf>
    <xf numFmtId="0" fontId="17" fillId="0" borderId="7" xfId="0" applyFont="1" applyFill="1" applyBorder="1" applyAlignment="1" applyProtection="1">
      <alignment horizontal="center" vertical="center" wrapText="1"/>
      <protection locked="0"/>
    </xf>
    <xf numFmtId="179" fontId="18" fillId="0" borderId="7" xfId="0" applyNumberFormat="1" applyFont="1" applyFill="1" applyBorder="1" applyAlignment="1">
      <alignment horizontal="right" vertical="center"/>
    </xf>
    <xf numFmtId="4" fontId="19" fillId="0" borderId="7" xfId="0" applyNumberFormat="1" applyFont="1" applyFill="1" applyBorder="1" applyAlignment="1" applyProtection="1">
      <alignment horizontal="right" vertical="center"/>
      <protection locked="0"/>
    </xf>
    <xf numFmtId="0" fontId="15" fillId="0" borderId="7" xfId="0" applyFont="1" applyFill="1" applyBorder="1" applyAlignment="1" applyProtection="1">
      <alignment horizontal="center" vertical="center"/>
      <protection locked="0"/>
    </xf>
    <xf numFmtId="0" fontId="5" fillId="0" borderId="7" xfId="0" applyNumberFormat="1" applyFont="1" applyFill="1" applyBorder="1" applyAlignment="1" applyProtection="1">
      <alignment horizontal="left" vertical="center" wrapText="1" indent="1"/>
      <protection locked="0"/>
    </xf>
    <xf numFmtId="0" fontId="2" fillId="0" borderId="7" xfId="0" applyFont="1" applyFill="1" applyBorder="1" applyAlignment="1" applyProtection="1">
      <alignment horizontal="left" vertical="center" wrapText="1" indent="1"/>
      <protection locked="0"/>
    </xf>
    <xf numFmtId="0" fontId="1" fillId="0" borderId="12" xfId="0" applyFont="1" applyFill="1" applyBorder="1" applyAlignment="1" applyProtection="1">
      <alignment horizontal="center" vertical="center" wrapText="1"/>
      <protection locked="0"/>
    </xf>
    <xf numFmtId="0" fontId="2" fillId="0" borderId="7" xfId="0" applyFont="1" applyFill="1" applyBorder="1" applyAlignment="1" applyProtection="1">
      <alignment vertical="center"/>
      <protection locked="0"/>
    </xf>
    <xf numFmtId="0" fontId="19" fillId="0" borderId="7" xfId="0" applyNumberFormat="1" applyFont="1" applyFill="1" applyBorder="1" applyAlignment="1" applyProtection="1">
      <alignment horizontal="right" vertical="center"/>
    </xf>
    <xf numFmtId="0" fontId="2" fillId="0" borderId="0" xfId="0" applyFont="1" applyFill="1" applyBorder="1" applyAlignment="1" applyProtection="1">
      <alignment horizontal="left" vertical="center"/>
      <protection locked="0"/>
    </xf>
    <xf numFmtId="0" fontId="5" fillId="0" borderId="2" xfId="0" applyNumberFormat="1" applyFont="1" applyFill="1" applyBorder="1" applyAlignment="1" applyProtection="1">
      <alignment horizontal="left" vertical="center" wrapText="1"/>
      <protection locked="0"/>
    </xf>
    <xf numFmtId="0" fontId="1" fillId="0" borderId="1" xfId="0" applyFont="1" applyFill="1" applyBorder="1" applyAlignment="1">
      <alignment horizontal="center" vertical="center"/>
    </xf>
    <xf numFmtId="49" fontId="0" fillId="0" borderId="8" xfId="0" applyNumberFormat="1" applyBorder="1" applyAlignment="1">
      <alignment vertical="center"/>
    </xf>
    <xf numFmtId="0" fontId="14" fillId="0" borderId="2" xfId="0" applyNumberFormat="1" applyFont="1" applyFill="1" applyBorder="1" applyAlignment="1" applyProtection="1">
      <alignment horizontal="left" vertical="center"/>
      <protection locked="0"/>
    </xf>
    <xf numFmtId="0" fontId="14" fillId="0" borderId="4" xfId="0" applyNumberFormat="1" applyFont="1" applyFill="1" applyBorder="1" applyAlignment="1" applyProtection="1">
      <alignment horizontal="left" vertical="center"/>
      <protection locked="0"/>
    </xf>
    <xf numFmtId="0" fontId="1" fillId="0" borderId="1" xfId="0" applyFont="1" applyBorder="1" applyAlignment="1" applyProtection="1">
      <alignment horizontal="center" vertical="center"/>
      <protection locked="0"/>
    </xf>
    <xf numFmtId="0" fontId="5" fillId="0" borderId="4" xfId="0" applyNumberFormat="1" applyFont="1" applyFill="1" applyBorder="1" applyAlignment="1" applyProtection="1">
      <alignment horizontal="left" vertical="center" wrapText="1"/>
      <protection locked="0"/>
    </xf>
    <xf numFmtId="49" fontId="23" fillId="0" borderId="7" xfId="0" applyNumberFormat="1" applyFont="1" applyFill="1" applyBorder="1" applyAlignment="1" applyProtection="1">
      <alignment horizontal="left" vertical="center" wrapText="1"/>
    </xf>
    <xf numFmtId="49" fontId="24" fillId="0" borderId="14" xfId="9" applyNumberFormat="1" applyFont="1" applyFill="1" applyBorder="1" applyAlignment="1">
      <alignment horizontal="left" vertical="center" wrapText="1"/>
    </xf>
    <xf numFmtId="0" fontId="8" fillId="0" borderId="0" xfId="0" applyFont="1" applyFill="1" applyBorder="1" applyAlignment="1" applyProtection="1">
      <alignment horizontal="center" vertical="center" wrapText="1"/>
      <protection locked="0"/>
    </xf>
    <xf numFmtId="0" fontId="0" fillId="0" borderId="0" xfId="0" applyFont="1" applyFill="1" applyBorder="1"/>
    <xf numFmtId="0" fontId="2" fillId="0" borderId="0" xfId="0" applyFont="1" applyFill="1" applyBorder="1" applyAlignment="1" applyProtection="1">
      <alignment horizontal="left" vertical="center" wrapText="1"/>
      <protection locked="0"/>
    </xf>
    <xf numFmtId="0" fontId="7" fillId="0" borderId="0" xfId="0" applyFont="1" applyFill="1" applyBorder="1" applyAlignment="1">
      <alignment horizontal="left" vertical="center"/>
    </xf>
    <xf numFmtId="0" fontId="15" fillId="0" borderId="7" xfId="0" applyFont="1" applyFill="1" applyBorder="1" applyAlignment="1" applyProtection="1">
      <alignment horizontal="center" vertical="center" wrapText="1"/>
      <protection locked="0"/>
    </xf>
    <xf numFmtId="0" fontId="15" fillId="0" borderId="7" xfId="0" applyFont="1" applyFill="1" applyBorder="1" applyAlignment="1" applyProtection="1">
      <alignment vertical="top" wrapText="1"/>
      <protection locked="0"/>
    </xf>
    <xf numFmtId="0" fontId="2" fillId="0" borderId="0" xfId="0" applyFont="1" applyFill="1" applyBorder="1" applyAlignment="1" applyProtection="1">
      <alignment horizontal="right" vertical="center" wrapText="1"/>
      <protection locked="0"/>
    </xf>
    <xf numFmtId="0" fontId="1" fillId="0" borderId="3"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wrapText="1"/>
      <protection locked="0"/>
    </xf>
    <xf numFmtId="0" fontId="1" fillId="0" borderId="13" xfId="0" applyFont="1" applyFill="1" applyBorder="1" applyAlignment="1" applyProtection="1">
      <alignment horizontal="center" vertical="center"/>
      <protection locked="0"/>
    </xf>
    <xf numFmtId="0" fontId="1" fillId="0" borderId="13"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center" vertical="center" wrapText="1"/>
      <protection locked="0"/>
    </xf>
    <xf numFmtId="0" fontId="7" fillId="0" borderId="7" xfId="0" applyFont="1" applyFill="1" applyBorder="1" applyAlignment="1" applyProtection="1">
      <alignment vertical="top" wrapText="1"/>
      <protection locked="0"/>
    </xf>
    <xf numFmtId="0" fontId="1" fillId="0" borderId="1"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2" fillId="0" borderId="6" xfId="0" applyFont="1" applyFill="1" applyBorder="1" applyAlignment="1">
      <alignment horizontal="left" vertical="center"/>
    </xf>
    <xf numFmtId="0" fontId="1" fillId="0" borderId="10"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2" fillId="0" borderId="12" xfId="0" applyFont="1" applyFill="1" applyBorder="1" applyAlignment="1">
      <alignment horizontal="left" vertical="center"/>
    </xf>
    <xf numFmtId="0" fontId="2" fillId="0" borderId="12" xfId="0" applyFont="1" applyFill="1" applyBorder="1" applyAlignment="1">
      <alignment horizontal="right" vertical="center"/>
    </xf>
    <xf numFmtId="0" fontId="2" fillId="0" borderId="12" xfId="0" applyFont="1" applyFill="1" applyBorder="1" applyAlignment="1" applyProtection="1">
      <alignment horizontal="right" vertical="center"/>
      <protection locked="0"/>
    </xf>
    <xf numFmtId="0" fontId="1" fillId="0" borderId="0" xfId="0" applyFont="1" applyFill="1" applyBorder="1" applyAlignment="1" applyProtection="1">
      <alignment horizontal="right" vertical="center" wrapText="1"/>
      <protection locked="0"/>
    </xf>
    <xf numFmtId="0" fontId="15" fillId="0" borderId="2" xfId="0" applyFont="1" applyFill="1" applyBorder="1" applyAlignment="1" applyProtection="1">
      <alignment horizontal="center" vertical="center"/>
      <protection locked="0"/>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1" xfId="0" applyFont="1" applyFill="1" applyBorder="1" applyAlignment="1" applyProtection="1">
      <alignment horizontal="center" vertical="center"/>
      <protection locked="0"/>
    </xf>
    <xf numFmtId="0" fontId="15" fillId="0" borderId="6" xfId="0" applyFont="1" applyFill="1" applyBorder="1" applyAlignment="1" applyProtection="1">
      <alignment horizontal="center" vertical="center"/>
      <protection locked="0"/>
    </xf>
    <xf numFmtId="0" fontId="15" fillId="0" borderId="6" xfId="0" applyFont="1" applyFill="1" applyBorder="1" applyAlignment="1" applyProtection="1">
      <alignment horizontal="center" vertical="center" wrapText="1"/>
      <protection locked="0"/>
    </xf>
    <xf numFmtId="0" fontId="2" fillId="0" borderId="2" xfId="0" applyFont="1" applyFill="1" applyBorder="1" applyAlignment="1">
      <alignment horizontal="center" vertical="center" wrapText="1"/>
    </xf>
    <xf numFmtId="0" fontId="2" fillId="0" borderId="4" xfId="0" applyFont="1" applyFill="1" applyBorder="1" applyAlignment="1">
      <alignment horizontal="left" vertical="center"/>
    </xf>
    <xf numFmtId="0" fontId="15" fillId="0" borderId="1" xfId="0" applyFont="1" applyFill="1" applyBorder="1" applyAlignment="1">
      <alignment horizontal="center" vertical="center"/>
    </xf>
    <xf numFmtId="0" fontId="13" fillId="0" borderId="0" xfId="0" applyFont="1" applyFill="1" applyBorder="1" applyAlignment="1">
      <alignment horizontal="center" vertical="center"/>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protection locked="0"/>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4" fillId="0" borderId="1" xfId="0" applyFont="1" applyFill="1" applyBorder="1" applyAlignment="1" applyProtection="1">
      <alignment horizontal="center" vertical="center"/>
      <protection locked="0"/>
    </xf>
    <xf numFmtId="0" fontId="4" fillId="0" borderId="6"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2" xfId="0" applyFont="1" applyFill="1" applyBorder="1" applyAlignment="1">
      <alignment horizontal="center" vertical="center"/>
    </xf>
    <xf numFmtId="0" fontId="16" fillId="0" borderId="0" xfId="0" applyFont="1" applyFill="1" applyBorder="1" applyAlignment="1">
      <alignment horizontal="center" vertical="center"/>
    </xf>
    <xf numFmtId="0" fontId="7" fillId="0" borderId="0" xfId="0" applyFont="1" applyFill="1" applyBorder="1"/>
    <xf numFmtId="0" fontId="7" fillId="0" borderId="0" xfId="0" applyFont="1" applyFill="1" applyBorder="1" applyProtection="1">
      <protection locked="0"/>
    </xf>
    <xf numFmtId="0" fontId="2" fillId="0" borderId="0" xfId="0" applyFont="1" applyFill="1" applyBorder="1" applyAlignment="1">
      <alignment horizontal="left" vertical="center"/>
    </xf>
    <xf numFmtId="0" fontId="1" fillId="0" borderId="0" xfId="0" applyFont="1" applyFill="1" applyBorder="1" applyAlignment="1" applyProtection="1">
      <alignment horizontal="left" vertical="center" wrapText="1"/>
      <protection locked="0"/>
    </xf>
    <xf numFmtId="0" fontId="1" fillId="0" borderId="7" xfId="0" applyFont="1" applyFill="1" applyBorder="1" applyAlignment="1" applyProtection="1">
      <alignment horizontal="center" vertical="center"/>
      <protection locked="0"/>
    </xf>
    <xf numFmtId="0" fontId="1" fillId="0" borderId="7" xfId="0" applyFont="1" applyFill="1" applyBorder="1" applyAlignment="1" applyProtection="1">
      <alignment horizontal="right" vertical="center" wrapText="1"/>
      <protection locked="0"/>
    </xf>
    <xf numFmtId="0" fontId="1" fillId="0" borderId="7" xfId="0" applyFont="1" applyFill="1" applyBorder="1" applyAlignment="1" applyProtection="1">
      <alignment horizontal="right" vertical="center"/>
      <protection locked="0"/>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3" xfId="0" applyFont="1" applyBorder="1" applyAlignment="1">
      <alignment horizontal="center" vertical="center"/>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protection locked="0"/>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4"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4" fillId="0" borderId="5" xfId="0" applyFont="1" applyBorder="1" applyAlignment="1">
      <alignment horizontal="center" vertical="center"/>
    </xf>
    <xf numFmtId="0" fontId="4" fillId="0" borderId="6"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6" xfId="0" applyFont="1" applyBorder="1" applyAlignment="1">
      <alignment horizontal="center" vertical="center"/>
    </xf>
    <xf numFmtId="0" fontId="4" fillId="0" borderId="5" xfId="0" applyFont="1" applyBorder="1" applyAlignment="1" applyProtection="1">
      <alignment horizontal="center" vertical="center"/>
      <protection locked="0"/>
    </xf>
    <xf numFmtId="0" fontId="3"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9" xfId="0" applyFont="1" applyFill="1" applyBorder="1" applyAlignment="1">
      <alignment horizontal="center" vertical="center"/>
    </xf>
    <xf numFmtId="0" fontId="4" fillId="0" borderId="18"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0" fontId="2" fillId="0" borderId="13" xfId="0" applyFont="1" applyFill="1" applyBorder="1" applyAlignment="1">
      <alignment horizontal="left" vertical="center"/>
    </xf>
    <xf numFmtId="0" fontId="2" fillId="0" borderId="3" xfId="0" applyFont="1" applyFill="1" applyBorder="1" applyAlignment="1">
      <alignment horizontal="left" vertical="center"/>
    </xf>
    <xf numFmtId="0" fontId="4" fillId="0" borderId="1"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protection locked="0"/>
    </xf>
    <xf numFmtId="0" fontId="9"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49" fontId="5" fillId="0" borderId="1" xfId="0" applyNumberFormat="1" applyFont="1" applyFill="1" applyBorder="1" applyAlignment="1" applyProtection="1">
      <alignment horizontal="left" vertical="center" wrapText="1" indent="2"/>
    </xf>
    <xf numFmtId="49" fontId="5" fillId="0" borderId="5" xfId="0" applyNumberFormat="1" applyFont="1" applyFill="1" applyBorder="1" applyAlignment="1" applyProtection="1">
      <alignment horizontal="left" vertical="center" wrapText="1" indent="2"/>
    </xf>
    <xf numFmtId="49" fontId="5" fillId="0" borderId="6" xfId="0" applyNumberFormat="1" applyFont="1" applyFill="1" applyBorder="1" applyAlignment="1" applyProtection="1">
      <alignment horizontal="left" vertical="center" wrapText="1" indent="2"/>
    </xf>
    <xf numFmtId="49" fontId="5" fillId="0" borderId="1" xfId="0" applyNumberFormat="1" applyFont="1" applyFill="1" applyBorder="1" applyAlignment="1" applyProtection="1">
      <alignment horizontal="left" vertical="center" wrapText="1"/>
    </xf>
    <xf numFmtId="49" fontId="5" fillId="0" borderId="5" xfId="0" applyNumberFormat="1" applyFont="1" applyFill="1" applyBorder="1" applyAlignment="1" applyProtection="1">
      <alignment horizontal="left" vertical="center" wrapText="1"/>
    </xf>
    <xf numFmtId="49" fontId="5" fillId="0" borderId="6" xfId="0" applyNumberFormat="1" applyFont="1" applyFill="1" applyBorder="1" applyAlignment="1" applyProtection="1">
      <alignment horizontal="left" vertical="center" wrapText="1"/>
    </xf>
    <xf numFmtId="0" fontId="5" fillId="0" borderId="1" xfId="0" applyNumberFormat="1" applyFont="1" applyFill="1" applyBorder="1" applyAlignment="1" applyProtection="1">
      <alignment horizontal="left" vertical="center" wrapText="1"/>
    </xf>
    <xf numFmtId="0" fontId="5" fillId="0" borderId="5" xfId="0" applyNumberFormat="1" applyFont="1" applyFill="1" applyBorder="1" applyAlignment="1" applyProtection="1">
      <alignment horizontal="left" vertical="center" wrapText="1"/>
    </xf>
    <xf numFmtId="0" fontId="5" fillId="0" borderId="6" xfId="0" applyNumberFormat="1" applyFont="1" applyFill="1" applyBorder="1" applyAlignment="1" applyProtection="1">
      <alignment horizontal="left" vertical="center" wrapText="1"/>
    </xf>
    <xf numFmtId="49" fontId="23" fillId="0" borderId="1" xfId="0" applyNumberFormat="1" applyFont="1" applyFill="1" applyBorder="1" applyAlignment="1" applyProtection="1">
      <alignment horizontal="left" vertical="center" wrapText="1"/>
    </xf>
    <xf numFmtId="0" fontId="23" fillId="0" borderId="1"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5" fillId="0" borderId="6" xfId="0" applyNumberFormat="1"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protection locked="0"/>
    </xf>
    <xf numFmtId="0" fontId="13" fillId="0" borderId="0" xfId="0" applyFont="1" applyFill="1" applyBorder="1" applyAlignment="1" applyProtection="1">
      <alignment horizontal="center" vertical="center"/>
      <protection locked="0"/>
    </xf>
    <xf numFmtId="0" fontId="12" fillId="0" borderId="0" xfId="0" applyFont="1" applyFill="1" applyBorder="1" applyAlignment="1" applyProtection="1">
      <alignment horizontal="right"/>
      <protection locked="0"/>
    </xf>
    <xf numFmtId="0" fontId="1" fillId="0" borderId="4"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49" fontId="4" fillId="0" borderId="5" xfId="0" applyNumberFormat="1" applyFont="1" applyFill="1" applyBorder="1" applyAlignment="1" applyProtection="1">
      <alignment horizontal="center" vertical="center" wrapText="1"/>
      <protection locked="0"/>
    </xf>
    <xf numFmtId="0" fontId="9" fillId="0" borderId="0" xfId="0" applyFont="1" applyFill="1" applyBorder="1" applyAlignment="1">
      <alignment horizontal="center" vertical="center" wrapText="1"/>
    </xf>
    <xf numFmtId="0" fontId="4" fillId="0" borderId="0" xfId="0" applyFont="1" applyFill="1" applyBorder="1" applyProtection="1">
      <protection locked="0"/>
    </xf>
    <xf numFmtId="0" fontId="4" fillId="0" borderId="0" xfId="0" applyFont="1" applyFill="1" applyBorder="1"/>
    <xf numFmtId="0" fontId="4" fillId="0" borderId="3" xfId="0" applyFont="1" applyFill="1" applyBorder="1" applyAlignment="1">
      <alignment horizontal="center" vertical="center" wrapText="1"/>
    </xf>
    <xf numFmtId="0" fontId="4" fillId="0" borderId="3"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13" xfId="0" applyFont="1" applyFill="1" applyBorder="1" applyAlignment="1">
      <alignment horizontal="center" vertical="center" wrapText="1"/>
    </xf>
    <xf numFmtId="0" fontId="4" fillId="0" borderId="13"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wrapText="1"/>
      <protection locked="0"/>
    </xf>
    <xf numFmtId="0" fontId="4" fillId="0" borderId="12" xfId="0" applyFont="1" applyFill="1" applyBorder="1" applyAlignment="1" applyProtection="1">
      <alignment horizontal="center" vertical="center"/>
      <protection locked="0"/>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7" xfId="0" applyFont="1" applyFill="1" applyBorder="1" applyAlignment="1">
      <alignment horizontal="left" vertical="center"/>
    </xf>
    <xf numFmtId="0" fontId="4" fillId="0" borderId="10"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protection locked="0"/>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1" xfId="0" applyFont="1" applyFill="1" applyBorder="1" applyAlignment="1" applyProtection="1">
      <alignment horizontal="center" vertical="center" wrapText="1"/>
      <protection locked="0"/>
    </xf>
    <xf numFmtId="0" fontId="4" fillId="0" borderId="12" xfId="0" applyFont="1" applyFill="1" applyBorder="1" applyAlignment="1" applyProtection="1">
      <alignment horizontal="center" vertical="center" wrapText="1"/>
      <protection locked="0"/>
    </xf>
    <xf numFmtId="0" fontId="2" fillId="0" borderId="8" xfId="0" applyFont="1" applyBorder="1" applyAlignment="1">
      <alignment horizontal="center" vertical="center"/>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9"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pplyProtection="1">
      <alignment horizontal="center" vertical="center" wrapText="1"/>
      <protection locked="0"/>
    </xf>
    <xf numFmtId="0" fontId="2" fillId="0" borderId="0" xfId="0" applyFont="1" applyBorder="1" applyAlignment="1">
      <alignment horizontal="left" vertical="center" wrapText="1"/>
    </xf>
    <xf numFmtId="0" fontId="4" fillId="0" borderId="0" xfId="0" applyFont="1" applyBorder="1" applyProtection="1">
      <protection locked="0"/>
    </xf>
    <xf numFmtId="0" fontId="4" fillId="0" borderId="0" xfId="0" applyFont="1" applyBorder="1" applyAlignment="1">
      <alignment wrapText="1"/>
    </xf>
    <xf numFmtId="0" fontId="4" fillId="0" borderId="3"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Fill="1" applyBorder="1" applyAlignment="1">
      <alignment horizontal="left" vertical="center" wrapText="1"/>
    </xf>
    <xf numFmtId="0" fontId="4" fillId="0" borderId="0" xfId="0" applyFont="1" applyFill="1" applyBorder="1" applyAlignment="1">
      <alignment wrapText="1"/>
    </xf>
    <xf numFmtId="0" fontId="1" fillId="0" borderId="0" xfId="0" applyFont="1" applyFill="1" applyBorder="1" applyAlignment="1">
      <alignment horizontal="right" wrapText="1"/>
    </xf>
    <xf numFmtId="0" fontId="4" fillId="0" borderId="8" xfId="0" applyFont="1" applyFill="1" applyBorder="1" applyAlignment="1">
      <alignment horizontal="center" vertical="center"/>
    </xf>
    <xf numFmtId="0" fontId="2" fillId="0" borderId="0" xfId="0" applyFont="1" applyFill="1" applyBorder="1" applyAlignment="1" applyProtection="1">
      <alignment horizontal="right" vertical="top" wrapText="1"/>
      <protection locked="0"/>
    </xf>
    <xf numFmtId="0" fontId="7" fillId="0" borderId="0" xfId="0" applyFont="1" applyFill="1" applyBorder="1" applyAlignment="1" applyProtection="1">
      <alignment vertical="top"/>
      <protection locked="0"/>
    </xf>
    <xf numFmtId="0" fontId="7" fillId="0" borderId="0" xfId="0" applyFont="1" applyFill="1" applyBorder="1" applyAlignment="1">
      <alignment vertical="top"/>
    </xf>
    <xf numFmtId="0" fontId="1" fillId="0" borderId="0" xfId="0" applyFont="1" applyFill="1" applyBorder="1" applyAlignment="1" applyProtection="1">
      <alignment horizontal="right" vertical="center"/>
      <protection locked="0"/>
    </xf>
    <xf numFmtId="0" fontId="2" fillId="0" borderId="7" xfId="0" applyFont="1" applyFill="1" applyBorder="1" applyAlignment="1">
      <alignment horizontal="center" vertical="center"/>
    </xf>
    <xf numFmtId="0" fontId="2" fillId="0" borderId="7" xfId="0" applyFont="1" applyFill="1" applyBorder="1" applyAlignment="1" applyProtection="1">
      <alignment horizontal="left"/>
      <protection locked="0"/>
    </xf>
    <xf numFmtId="0" fontId="2" fillId="0" borderId="7" xfId="0" applyFont="1" applyFill="1" applyBorder="1" applyAlignment="1">
      <alignment horizontal="left"/>
    </xf>
    <xf numFmtId="0" fontId="2" fillId="0" borderId="7" xfId="0" applyFont="1" applyFill="1" applyBorder="1" applyAlignment="1">
      <alignment horizontal="right" vertical="center"/>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cellXfs>
  <cellStyles count="10">
    <cellStyle name="DateStyle" xfId="1"/>
    <cellStyle name="DateTimeStyle" xfId="2"/>
    <cellStyle name="IntegralNumberStyle" xfId="3"/>
    <cellStyle name="MoneyStyle" xfId="4"/>
    <cellStyle name="NumberStyle" xfId="5"/>
    <cellStyle name="PercentStyle" xfId="6"/>
    <cellStyle name="TextStyle" xfId="7"/>
    <cellStyle name="TimeStyle" xfId="8"/>
    <cellStyle name="常规" xfId="0" builtinId="0"/>
    <cellStyle name="常规 2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outlinePr summaryRight="0"/>
    <pageSetUpPr fitToPage="1"/>
  </sheetPr>
  <dimension ref="A1:D37"/>
  <sheetViews>
    <sheetView showGridLines="0" showZeros="0" zoomScale="90" zoomScaleNormal="90" workbookViewId="0">
      <pane ySplit="1" topLeftCell="A2" activePane="bottomLeft" state="frozen"/>
      <selection pane="bottomLeft" activeCell="K24" sqref="K24"/>
    </sheetView>
  </sheetViews>
  <sheetFormatPr defaultColWidth="8.625" defaultRowHeight="12.75" customHeight="1"/>
  <cols>
    <col min="1" max="4" width="41" style="1" customWidth="1"/>
    <col min="5" max="16384" width="8.625" style="1"/>
  </cols>
  <sheetData>
    <row r="1" spans="1:4" ht="12.75" customHeight="1">
      <c r="A1" s="2"/>
      <c r="B1" s="2"/>
      <c r="C1" s="2"/>
      <c r="D1" s="2"/>
    </row>
    <row r="2" spans="1:4" ht="15" customHeight="1">
      <c r="A2" s="24"/>
      <c r="B2" s="24"/>
      <c r="C2" s="24"/>
      <c r="D2" s="35" t="s">
        <v>0</v>
      </c>
    </row>
    <row r="3" spans="1:4" ht="41.25" customHeight="1">
      <c r="A3" s="140" t="str">
        <f>"2025"&amp;"年部门财务收支预算总表"</f>
        <v>2025年部门财务收支预算总表</v>
      </c>
      <c r="B3" s="141"/>
      <c r="C3" s="141"/>
      <c r="D3" s="141"/>
    </row>
    <row r="4" spans="1:4" ht="17.25" customHeight="1">
      <c r="A4" s="142" t="s">
        <v>1403</v>
      </c>
      <c r="B4" s="143"/>
      <c r="D4" s="100" t="s">
        <v>1</v>
      </c>
    </row>
    <row r="5" spans="1:4" ht="23.25" customHeight="1">
      <c r="A5" s="144" t="s">
        <v>2</v>
      </c>
      <c r="B5" s="145"/>
      <c r="C5" s="144" t="s">
        <v>3</v>
      </c>
      <c r="D5" s="145"/>
    </row>
    <row r="6" spans="1:4" ht="24" customHeight="1">
      <c r="A6" s="116" t="s">
        <v>4</v>
      </c>
      <c r="B6" s="116" t="s">
        <v>5</v>
      </c>
      <c r="C6" s="116" t="s">
        <v>6</v>
      </c>
      <c r="D6" s="116" t="s">
        <v>5</v>
      </c>
    </row>
    <row r="7" spans="1:4" ht="17.25" customHeight="1">
      <c r="A7" s="117" t="s">
        <v>7</v>
      </c>
      <c r="B7" s="89">
        <v>50105316.409999996</v>
      </c>
      <c r="C7" s="117" t="s">
        <v>8</v>
      </c>
      <c r="D7" s="89"/>
    </row>
    <row r="8" spans="1:4" ht="17.25" customHeight="1">
      <c r="A8" s="117" t="s">
        <v>9</v>
      </c>
      <c r="B8" s="89"/>
      <c r="C8" s="117" t="s">
        <v>10</v>
      </c>
      <c r="D8" s="89"/>
    </row>
    <row r="9" spans="1:4" ht="17.25" customHeight="1">
      <c r="A9" s="117" t="s">
        <v>11</v>
      </c>
      <c r="B9" s="89"/>
      <c r="C9" s="128" t="s">
        <v>12</v>
      </c>
      <c r="D9" s="89"/>
    </row>
    <row r="10" spans="1:4" ht="17.25" customHeight="1">
      <c r="A10" s="117" t="s">
        <v>13</v>
      </c>
      <c r="B10" s="89"/>
      <c r="C10" s="128" t="s">
        <v>14</v>
      </c>
      <c r="D10" s="89"/>
    </row>
    <row r="11" spans="1:4" ht="17.25" customHeight="1">
      <c r="A11" s="117" t="s">
        <v>15</v>
      </c>
      <c r="B11" s="89">
        <v>14317119.75</v>
      </c>
      <c r="C11" s="128" t="s">
        <v>16</v>
      </c>
      <c r="D11" s="89"/>
    </row>
    <row r="12" spans="1:4" ht="17.25" customHeight="1">
      <c r="A12" s="117" t="s">
        <v>17</v>
      </c>
      <c r="B12" s="89"/>
      <c r="C12" s="128" t="s">
        <v>18</v>
      </c>
      <c r="D12" s="89"/>
    </row>
    <row r="13" spans="1:4" ht="17.25" customHeight="1">
      <c r="A13" s="117" t="s">
        <v>19</v>
      </c>
      <c r="B13" s="89"/>
      <c r="C13" s="17" t="s">
        <v>20</v>
      </c>
      <c r="D13" s="89"/>
    </row>
    <row r="14" spans="1:4" ht="17.25" customHeight="1">
      <c r="A14" s="117" t="s">
        <v>21</v>
      </c>
      <c r="B14" s="89"/>
      <c r="C14" s="17" t="s">
        <v>22</v>
      </c>
      <c r="D14" s="89">
        <v>1973547</v>
      </c>
    </row>
    <row r="15" spans="1:4" ht="17.25" customHeight="1">
      <c r="A15" s="117" t="s">
        <v>23</v>
      </c>
      <c r="B15" s="89"/>
      <c r="C15" s="17" t="s">
        <v>24</v>
      </c>
      <c r="D15" s="89">
        <v>1225851.56</v>
      </c>
    </row>
    <row r="16" spans="1:4" ht="17.25" customHeight="1">
      <c r="A16" s="117" t="s">
        <v>25</v>
      </c>
      <c r="B16" s="89">
        <v>14317119.75</v>
      </c>
      <c r="C16" s="17" t="s">
        <v>26</v>
      </c>
      <c r="D16" s="89"/>
    </row>
    <row r="17" spans="1:4" ht="17.25" customHeight="1">
      <c r="A17" s="118"/>
      <c r="B17" s="44"/>
      <c r="C17" s="17" t="s">
        <v>27</v>
      </c>
      <c r="D17" s="85">
        <v>1771200</v>
      </c>
    </row>
    <row r="18" spans="1:4" ht="17.25" customHeight="1">
      <c r="A18" s="119"/>
      <c r="B18" s="44"/>
      <c r="C18" s="17" t="s">
        <v>28</v>
      </c>
      <c r="D18" s="85">
        <v>11824807.779999999</v>
      </c>
    </row>
    <row r="19" spans="1:4" ht="17.25" customHeight="1">
      <c r="A19" s="119"/>
      <c r="B19" s="44"/>
      <c r="C19" s="17" t="s">
        <v>29</v>
      </c>
      <c r="D19" s="85"/>
    </row>
    <row r="20" spans="1:4" ht="17.25" customHeight="1">
      <c r="A20" s="119"/>
      <c r="B20" s="44"/>
      <c r="C20" s="17" t="s">
        <v>30</v>
      </c>
      <c r="D20" s="85"/>
    </row>
    <row r="21" spans="1:4" ht="17.25" customHeight="1">
      <c r="A21" s="119"/>
      <c r="B21" s="44"/>
      <c r="C21" s="17" t="s">
        <v>31</v>
      </c>
      <c r="D21" s="85"/>
    </row>
    <row r="22" spans="1:4" ht="17.25" customHeight="1">
      <c r="A22" s="119"/>
      <c r="B22" s="44"/>
      <c r="C22" s="17" t="s">
        <v>32</v>
      </c>
      <c r="D22" s="85"/>
    </row>
    <row r="23" spans="1:4" ht="17.25" customHeight="1">
      <c r="A23" s="119"/>
      <c r="B23" s="44"/>
      <c r="C23" s="17" t="s">
        <v>33</v>
      </c>
      <c r="D23" s="85"/>
    </row>
    <row r="24" spans="1:4" ht="17.25" customHeight="1">
      <c r="A24" s="119"/>
      <c r="B24" s="44"/>
      <c r="C24" s="17" t="s">
        <v>34</v>
      </c>
      <c r="D24" s="85">
        <v>45762601.82</v>
      </c>
    </row>
    <row r="25" spans="1:4" ht="17.25" customHeight="1">
      <c r="A25" s="119"/>
      <c r="B25" s="44"/>
      <c r="C25" s="17" t="s">
        <v>35</v>
      </c>
      <c r="D25" s="85">
        <v>1151028</v>
      </c>
    </row>
    <row r="26" spans="1:4" ht="17.25" customHeight="1">
      <c r="A26" s="119"/>
      <c r="B26" s="44"/>
      <c r="C26" s="17" t="s">
        <v>36</v>
      </c>
      <c r="D26" s="85"/>
    </row>
    <row r="27" spans="1:4" ht="17.25" customHeight="1">
      <c r="A27" s="119"/>
      <c r="B27" s="44"/>
      <c r="C27" s="118" t="s">
        <v>37</v>
      </c>
      <c r="D27" s="85"/>
    </row>
    <row r="28" spans="1:4" ht="17.25" customHeight="1">
      <c r="A28" s="119"/>
      <c r="B28" s="44"/>
      <c r="C28" s="17" t="s">
        <v>38</v>
      </c>
      <c r="D28" s="85">
        <v>713400</v>
      </c>
    </row>
    <row r="29" spans="1:4" ht="16.5" customHeight="1">
      <c r="A29" s="119"/>
      <c r="B29" s="44"/>
      <c r="C29" s="17" t="s">
        <v>39</v>
      </c>
      <c r="D29" s="85"/>
    </row>
    <row r="30" spans="1:4" ht="16.5" customHeight="1">
      <c r="A30" s="119"/>
      <c r="B30" s="44"/>
      <c r="C30" s="118" t="s">
        <v>40</v>
      </c>
      <c r="D30" s="85"/>
    </row>
    <row r="31" spans="1:4" ht="17.25" customHeight="1">
      <c r="A31" s="119"/>
      <c r="B31" s="44"/>
      <c r="C31" s="118" t="s">
        <v>41</v>
      </c>
      <c r="D31" s="85"/>
    </row>
    <row r="32" spans="1:4" ht="17.25" customHeight="1">
      <c r="A32" s="119"/>
      <c r="B32" s="44"/>
      <c r="C32" s="17" t="s">
        <v>42</v>
      </c>
      <c r="D32" s="85"/>
    </row>
    <row r="33" spans="1:4" ht="16.5" customHeight="1">
      <c r="A33" s="119" t="s">
        <v>43</v>
      </c>
      <c r="B33" s="122">
        <v>64422436.159999996</v>
      </c>
      <c r="C33" s="119" t="s">
        <v>44</v>
      </c>
      <c r="D33" s="123">
        <v>64422436.159999996</v>
      </c>
    </row>
    <row r="34" spans="1:4" ht="16.5" customHeight="1">
      <c r="A34" s="118" t="s">
        <v>45</v>
      </c>
      <c r="B34" s="44"/>
      <c r="C34" s="118" t="s">
        <v>46</v>
      </c>
      <c r="D34" s="129"/>
    </row>
    <row r="35" spans="1:4" ht="16.5" customHeight="1">
      <c r="A35" s="17" t="s">
        <v>47</v>
      </c>
      <c r="B35" s="44"/>
      <c r="C35" s="17" t="s">
        <v>47</v>
      </c>
      <c r="D35" s="123"/>
    </row>
    <row r="36" spans="1:4" ht="16.5" customHeight="1">
      <c r="A36" s="17" t="s">
        <v>48</v>
      </c>
      <c r="B36" s="44"/>
      <c r="C36" s="17" t="s">
        <v>49</v>
      </c>
      <c r="D36" s="44"/>
    </row>
    <row r="37" spans="1:4" ht="16.5" customHeight="1">
      <c r="A37" s="121" t="s">
        <v>50</v>
      </c>
      <c r="B37" s="122">
        <v>64422436.159999996</v>
      </c>
      <c r="C37" s="121" t="s">
        <v>51</v>
      </c>
      <c r="D37" s="123">
        <v>64422436.159999996</v>
      </c>
    </row>
  </sheetData>
  <mergeCells count="4">
    <mergeCell ref="A3:D3"/>
    <mergeCell ref="A4:B4"/>
    <mergeCell ref="A5:B5"/>
    <mergeCell ref="C5:D5"/>
  </mergeCells>
  <phoneticPr fontId="22" type="noConversion"/>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sheetPr>
    <outlinePr summaryRight="0"/>
    <pageSetUpPr fitToPage="1"/>
  </sheetPr>
  <dimension ref="A1:F36"/>
  <sheetViews>
    <sheetView showZeros="0" workbookViewId="0">
      <pane ySplit="1" topLeftCell="A2" activePane="bottomLeft" state="frozen"/>
      <selection pane="bottomLeft" activeCell="C28" sqref="C28"/>
    </sheetView>
  </sheetViews>
  <sheetFormatPr defaultColWidth="9.125" defaultRowHeight="14.25" customHeight="1"/>
  <cols>
    <col min="1" max="1" width="32.125" style="1" customWidth="1"/>
    <col min="2" max="2" width="20.75" style="1" customWidth="1"/>
    <col min="3" max="3" width="32.125" style="1" customWidth="1"/>
    <col min="4" max="4" width="27.75" style="1" customWidth="1"/>
    <col min="5" max="6" width="36.75" style="1" customWidth="1"/>
    <col min="7" max="16384" width="9.125" style="1"/>
  </cols>
  <sheetData>
    <row r="1" spans="1:6" ht="14.25" customHeight="1">
      <c r="A1" s="2"/>
      <c r="B1" s="2"/>
      <c r="C1" s="2"/>
      <c r="D1" s="2"/>
      <c r="E1" s="2"/>
      <c r="F1" s="2"/>
    </row>
    <row r="2" spans="1:6" ht="12" customHeight="1">
      <c r="A2" s="91"/>
      <c r="B2" s="92"/>
      <c r="C2" s="91"/>
      <c r="D2" s="93"/>
      <c r="E2" s="93"/>
      <c r="F2" s="90" t="s">
        <v>1108</v>
      </c>
    </row>
    <row r="3" spans="1:6" ht="42" customHeight="1">
      <c r="A3" s="254" t="str">
        <f>"2025"&amp;"年部门政府性基金预算支出预算表"</f>
        <v>2025年部门政府性基金预算支出预算表</v>
      </c>
      <c r="B3" s="254" t="s">
        <v>1109</v>
      </c>
      <c r="C3" s="255"/>
      <c r="D3" s="175"/>
      <c r="E3" s="175"/>
      <c r="F3" s="175"/>
    </row>
    <row r="4" spans="1:6" ht="13.5" customHeight="1">
      <c r="A4" s="223" t="s">
        <v>1403</v>
      </c>
      <c r="B4" s="223" t="s">
        <v>1110</v>
      </c>
      <c r="C4" s="256"/>
      <c r="D4" s="93"/>
      <c r="E4" s="93"/>
      <c r="F4" s="90" t="s">
        <v>1</v>
      </c>
    </row>
    <row r="5" spans="1:6" ht="19.5" customHeight="1">
      <c r="A5" s="183" t="s">
        <v>224</v>
      </c>
      <c r="B5" s="259" t="s">
        <v>72</v>
      </c>
      <c r="C5" s="183" t="s">
        <v>73</v>
      </c>
      <c r="D5" s="225" t="s">
        <v>1111</v>
      </c>
      <c r="E5" s="179"/>
      <c r="F5" s="180"/>
    </row>
    <row r="6" spans="1:6" ht="18.75" customHeight="1">
      <c r="A6" s="258"/>
      <c r="B6" s="260"/>
      <c r="C6" s="258"/>
      <c r="D6" s="9" t="s">
        <v>55</v>
      </c>
      <c r="E6" s="8" t="s">
        <v>75</v>
      </c>
      <c r="F6" s="9" t="s">
        <v>76</v>
      </c>
    </row>
    <row r="7" spans="1:6" ht="18.75" customHeight="1">
      <c r="A7" s="37">
        <v>1</v>
      </c>
      <c r="B7" s="94" t="s">
        <v>83</v>
      </c>
      <c r="C7" s="37">
        <v>3</v>
      </c>
      <c r="D7" s="95">
        <v>4</v>
      </c>
      <c r="E7" s="95">
        <v>5</v>
      </c>
      <c r="F7" s="95">
        <v>6</v>
      </c>
    </row>
    <row r="8" spans="1:6" ht="21" customHeight="1">
      <c r="A8" s="17"/>
      <c r="B8" s="17"/>
      <c r="C8" s="17"/>
      <c r="D8" s="44"/>
      <c r="E8" s="44"/>
      <c r="F8" s="44"/>
    </row>
    <row r="9" spans="1:6" ht="21" customHeight="1">
      <c r="A9" s="17"/>
      <c r="B9" s="17"/>
      <c r="C9" s="17"/>
      <c r="D9" s="44"/>
      <c r="E9" s="44"/>
      <c r="F9" s="44"/>
    </row>
    <row r="10" spans="1:6" ht="18.75" customHeight="1">
      <c r="A10" s="148" t="s">
        <v>214</v>
      </c>
      <c r="B10" s="148" t="s">
        <v>214</v>
      </c>
      <c r="C10" s="257" t="s">
        <v>214</v>
      </c>
      <c r="D10" s="44"/>
      <c r="E10" s="44"/>
      <c r="F10" s="44"/>
    </row>
    <row r="11" spans="1:6" ht="14.25" customHeight="1">
      <c r="A11" s="1" t="s">
        <v>1112</v>
      </c>
    </row>
    <row r="15" spans="1:6" ht="14.25" customHeight="1">
      <c r="C15" s="87"/>
    </row>
    <row r="16" spans="1:6" ht="14.25" customHeight="1">
      <c r="C16" s="87"/>
    </row>
    <row r="17" spans="3:3" ht="14.25" customHeight="1">
      <c r="C17" s="87"/>
    </row>
    <row r="18" spans="3:3" ht="14.25" customHeight="1">
      <c r="C18" s="87"/>
    </row>
    <row r="19" spans="3:3" ht="14.25" customHeight="1">
      <c r="C19" s="87"/>
    </row>
    <row r="20" spans="3:3" ht="14.25" customHeight="1">
      <c r="C20" s="87"/>
    </row>
    <row r="21" spans="3:3" ht="14.25" customHeight="1">
      <c r="C21" s="87"/>
    </row>
    <row r="22" spans="3:3" ht="14.25" customHeight="1">
      <c r="C22" s="87"/>
    </row>
    <row r="23" spans="3:3" ht="14.25" customHeight="1">
      <c r="C23" s="87"/>
    </row>
    <row r="24" spans="3:3" ht="14.25" customHeight="1">
      <c r="C24" s="87"/>
    </row>
    <row r="25" spans="3:3" ht="14.25" customHeight="1">
      <c r="C25" s="87"/>
    </row>
    <row r="26" spans="3:3" ht="14.25" customHeight="1">
      <c r="C26" s="87"/>
    </row>
    <row r="27" spans="3:3" ht="14.25" customHeight="1">
      <c r="C27" s="87"/>
    </row>
    <row r="28" spans="3:3" ht="14.25" customHeight="1">
      <c r="C28" s="87"/>
    </row>
    <row r="29" spans="3:3" ht="14.25" customHeight="1">
      <c r="C29" s="87"/>
    </row>
    <row r="30" spans="3:3" ht="14.25" customHeight="1">
      <c r="C30" s="87"/>
    </row>
    <row r="31" spans="3:3" ht="14.25" customHeight="1">
      <c r="C31" s="87"/>
    </row>
    <row r="32" spans="3:3" ht="14.25" customHeight="1">
      <c r="C32" s="87"/>
    </row>
    <row r="33" spans="3:3" ht="14.25" customHeight="1">
      <c r="C33" s="87"/>
    </row>
    <row r="34" spans="3:3" ht="14.25" customHeight="1">
      <c r="C34" s="87"/>
    </row>
    <row r="35" spans="3:3" ht="14.25" customHeight="1">
      <c r="C35" s="87"/>
    </row>
    <row r="36" spans="3:3" ht="14.25" customHeight="1">
      <c r="C36" s="87"/>
    </row>
  </sheetData>
  <mergeCells count="7">
    <mergeCell ref="A3:F3"/>
    <mergeCell ref="A4:C4"/>
    <mergeCell ref="D5:F5"/>
    <mergeCell ref="A10:C10"/>
    <mergeCell ref="A5:A6"/>
    <mergeCell ref="B5:B6"/>
    <mergeCell ref="C5:C6"/>
  </mergeCells>
  <phoneticPr fontId="22" type="noConversion"/>
  <printOptions horizontalCentered="1"/>
  <pageMargins left="0.37" right="0.37" top="0.56000000000000005" bottom="0.56000000000000005" header="0.48" footer="0.48"/>
  <pageSetup paperSize="9" scale="98" orientation="landscape"/>
</worksheet>
</file>

<file path=xl/worksheets/sheet11.xml><?xml version="1.0" encoding="utf-8"?>
<worksheet xmlns="http://schemas.openxmlformats.org/spreadsheetml/2006/main" xmlns:r="http://schemas.openxmlformats.org/officeDocument/2006/relationships">
  <sheetPr>
    <outlinePr summaryRight="0"/>
    <pageSetUpPr fitToPage="1"/>
  </sheetPr>
  <dimension ref="A1:S35"/>
  <sheetViews>
    <sheetView showZeros="0" zoomScale="80" zoomScaleNormal="80" workbookViewId="0">
      <pane ySplit="1" topLeftCell="A2" activePane="bottomLeft" state="frozen"/>
      <selection pane="bottomLeft" activeCell="C17" sqref="C17"/>
    </sheetView>
  </sheetViews>
  <sheetFormatPr defaultColWidth="9.125" defaultRowHeight="14.25" customHeight="1"/>
  <cols>
    <col min="1" max="2" width="32.625" style="1" customWidth="1"/>
    <col min="3" max="3" width="41.125" style="1" customWidth="1"/>
    <col min="4" max="4" width="21.75" style="1" customWidth="1"/>
    <col min="5" max="5" width="35.25" style="1" customWidth="1"/>
    <col min="6" max="6" width="7.75" style="1" customWidth="1"/>
    <col min="7" max="7" width="11.125" style="1" customWidth="1"/>
    <col min="8" max="8" width="13.25" style="1" customWidth="1"/>
    <col min="9" max="18" width="20" style="1" customWidth="1"/>
    <col min="19" max="19" width="19.875" style="1" customWidth="1"/>
    <col min="20" max="16384" width="9.125" style="1"/>
  </cols>
  <sheetData>
    <row r="1" spans="1:19" ht="14.25" customHeight="1">
      <c r="A1" s="2"/>
      <c r="B1" s="2"/>
      <c r="C1" s="2"/>
      <c r="D1" s="2"/>
      <c r="E1" s="2"/>
      <c r="F1" s="2"/>
      <c r="G1" s="2"/>
      <c r="H1" s="2"/>
      <c r="I1" s="2"/>
      <c r="J1" s="2"/>
      <c r="K1" s="2"/>
      <c r="L1" s="2"/>
      <c r="M1" s="2"/>
      <c r="N1" s="2"/>
      <c r="O1" s="2"/>
      <c r="P1" s="2"/>
      <c r="Q1" s="2"/>
      <c r="R1" s="2"/>
      <c r="S1" s="2"/>
    </row>
    <row r="2" spans="1:19" ht="15.75" customHeight="1">
      <c r="B2" s="78"/>
      <c r="C2" s="78"/>
      <c r="R2" s="4"/>
      <c r="S2" s="4" t="s">
        <v>1113</v>
      </c>
    </row>
    <row r="3" spans="1:19" ht="41.25" customHeight="1">
      <c r="A3" s="261" t="str">
        <f>"2025"&amp;"年部门政府采购预算表"</f>
        <v>2025年部门政府采购预算表</v>
      </c>
      <c r="B3" s="240"/>
      <c r="C3" s="240"/>
      <c r="D3" s="222"/>
      <c r="E3" s="222"/>
      <c r="F3" s="222"/>
      <c r="G3" s="222"/>
      <c r="H3" s="222"/>
      <c r="I3" s="222"/>
      <c r="J3" s="222"/>
      <c r="K3" s="222"/>
      <c r="L3" s="222"/>
      <c r="M3" s="240"/>
      <c r="N3" s="222"/>
      <c r="O3" s="222"/>
      <c r="P3" s="240"/>
      <c r="Q3" s="222"/>
      <c r="R3" s="240"/>
      <c r="S3" s="240"/>
    </row>
    <row r="4" spans="1:19" ht="18.75" customHeight="1">
      <c r="A4" s="190" t="s">
        <v>1403</v>
      </c>
      <c r="B4" s="262"/>
      <c r="C4" s="262"/>
      <c r="D4" s="263"/>
      <c r="E4" s="263"/>
      <c r="F4" s="263"/>
      <c r="G4" s="263"/>
      <c r="H4" s="263"/>
      <c r="I4" s="5"/>
      <c r="J4" s="5"/>
      <c r="K4" s="5"/>
      <c r="L4" s="5"/>
      <c r="R4" s="6"/>
      <c r="S4" s="90" t="s">
        <v>1</v>
      </c>
    </row>
    <row r="5" spans="1:19" ht="15.75" customHeight="1">
      <c r="A5" s="228" t="s">
        <v>223</v>
      </c>
      <c r="B5" s="276" t="s">
        <v>224</v>
      </c>
      <c r="C5" s="276" t="s">
        <v>1114</v>
      </c>
      <c r="D5" s="278" t="s">
        <v>1115</v>
      </c>
      <c r="E5" s="278" t="s">
        <v>1116</v>
      </c>
      <c r="F5" s="278" t="s">
        <v>1117</v>
      </c>
      <c r="G5" s="278" t="s">
        <v>1118</v>
      </c>
      <c r="H5" s="278" t="s">
        <v>1119</v>
      </c>
      <c r="I5" s="264" t="s">
        <v>231</v>
      </c>
      <c r="J5" s="264"/>
      <c r="K5" s="264"/>
      <c r="L5" s="264"/>
      <c r="M5" s="265"/>
      <c r="N5" s="264"/>
      <c r="O5" s="264"/>
      <c r="P5" s="266"/>
      <c r="Q5" s="264"/>
      <c r="R5" s="265"/>
      <c r="S5" s="267"/>
    </row>
    <row r="6" spans="1:19" ht="17.25" customHeight="1">
      <c r="A6" s="230"/>
      <c r="B6" s="277"/>
      <c r="C6" s="277"/>
      <c r="D6" s="279"/>
      <c r="E6" s="279"/>
      <c r="F6" s="279"/>
      <c r="G6" s="279"/>
      <c r="H6" s="279"/>
      <c r="I6" s="279" t="s">
        <v>55</v>
      </c>
      <c r="J6" s="279" t="s">
        <v>58</v>
      </c>
      <c r="K6" s="279" t="s">
        <v>1120</v>
      </c>
      <c r="L6" s="279" t="s">
        <v>1121</v>
      </c>
      <c r="M6" s="281" t="s">
        <v>1122</v>
      </c>
      <c r="N6" s="268" t="s">
        <v>1123</v>
      </c>
      <c r="O6" s="268"/>
      <c r="P6" s="269"/>
      <c r="Q6" s="268"/>
      <c r="R6" s="270"/>
      <c r="S6" s="271"/>
    </row>
    <row r="7" spans="1:19" ht="54" customHeight="1">
      <c r="A7" s="229"/>
      <c r="B7" s="271"/>
      <c r="C7" s="271"/>
      <c r="D7" s="280"/>
      <c r="E7" s="280"/>
      <c r="F7" s="280"/>
      <c r="G7" s="280"/>
      <c r="H7" s="280"/>
      <c r="I7" s="280"/>
      <c r="J7" s="280" t="s">
        <v>57</v>
      </c>
      <c r="K7" s="280"/>
      <c r="L7" s="280"/>
      <c r="M7" s="282"/>
      <c r="N7" s="80" t="s">
        <v>57</v>
      </c>
      <c r="O7" s="80" t="s">
        <v>64</v>
      </c>
      <c r="P7" s="79" t="s">
        <v>65</v>
      </c>
      <c r="Q7" s="80" t="s">
        <v>66</v>
      </c>
      <c r="R7" s="88" t="s">
        <v>67</v>
      </c>
      <c r="S7" s="79" t="s">
        <v>68</v>
      </c>
    </row>
    <row r="8" spans="1:19" ht="18" customHeight="1">
      <c r="A8" s="81">
        <v>1</v>
      </c>
      <c r="B8" s="81" t="s">
        <v>83</v>
      </c>
      <c r="C8" s="82">
        <v>3</v>
      </c>
      <c r="D8" s="82">
        <v>4</v>
      </c>
      <c r="E8" s="81">
        <v>5</v>
      </c>
      <c r="F8" s="81">
        <v>6</v>
      </c>
      <c r="G8" s="81">
        <v>7</v>
      </c>
      <c r="H8" s="81">
        <v>8</v>
      </c>
      <c r="I8" s="81">
        <v>9</v>
      </c>
      <c r="J8" s="81">
        <v>10</v>
      </c>
      <c r="K8" s="81">
        <v>11</v>
      </c>
      <c r="L8" s="81">
        <v>12</v>
      </c>
      <c r="M8" s="81">
        <v>13</v>
      </c>
      <c r="N8" s="81">
        <v>14</v>
      </c>
      <c r="O8" s="81">
        <v>15</v>
      </c>
      <c r="P8" s="81">
        <v>16</v>
      </c>
      <c r="Q8" s="81">
        <v>17</v>
      </c>
      <c r="R8" s="81">
        <v>18</v>
      </c>
      <c r="S8" s="81">
        <v>19</v>
      </c>
    </row>
    <row r="9" spans="1:19" ht="13.5">
      <c r="A9" s="83" t="s">
        <v>70</v>
      </c>
      <c r="B9" s="13" t="s">
        <v>70</v>
      </c>
      <c r="C9" s="13" t="s">
        <v>320</v>
      </c>
      <c r="D9" s="83" t="s">
        <v>1124</v>
      </c>
      <c r="E9" s="83" t="s">
        <v>1125</v>
      </c>
      <c r="F9" s="83" t="s">
        <v>398</v>
      </c>
      <c r="G9" s="84">
        <v>1</v>
      </c>
      <c r="H9" s="85">
        <v>192715</v>
      </c>
      <c r="I9" s="85">
        <v>192715</v>
      </c>
      <c r="J9" s="85">
        <v>192715</v>
      </c>
      <c r="K9" s="79"/>
      <c r="L9" s="79"/>
      <c r="M9" s="79"/>
      <c r="N9" s="79"/>
      <c r="O9" s="79"/>
      <c r="P9" s="79"/>
      <c r="Q9" s="79"/>
      <c r="R9" s="79"/>
      <c r="S9" s="81"/>
    </row>
    <row r="10" spans="1:19" ht="13.5">
      <c r="A10" s="83" t="s">
        <v>70</v>
      </c>
      <c r="B10" s="13" t="s">
        <v>70</v>
      </c>
      <c r="C10" s="13" t="s">
        <v>250</v>
      </c>
      <c r="D10" s="83" t="s">
        <v>1126</v>
      </c>
      <c r="E10" s="83" t="s">
        <v>1127</v>
      </c>
      <c r="F10" s="83" t="s">
        <v>398</v>
      </c>
      <c r="G10" s="84">
        <v>1</v>
      </c>
      <c r="H10" s="85">
        <v>26000</v>
      </c>
      <c r="I10" s="85">
        <v>26000</v>
      </c>
      <c r="J10" s="85">
        <v>26000</v>
      </c>
      <c r="K10" s="79"/>
      <c r="L10" s="79"/>
      <c r="M10" s="79"/>
      <c r="N10" s="79"/>
      <c r="O10" s="79"/>
      <c r="P10" s="79"/>
      <c r="Q10" s="79"/>
      <c r="R10" s="79"/>
      <c r="S10" s="81"/>
    </row>
    <row r="11" spans="1:19" ht="13.5">
      <c r="A11" s="83" t="s">
        <v>70</v>
      </c>
      <c r="B11" s="13" t="s">
        <v>70</v>
      </c>
      <c r="C11" s="13" t="s">
        <v>250</v>
      </c>
      <c r="D11" s="83" t="s">
        <v>1128</v>
      </c>
      <c r="E11" s="83" t="s">
        <v>1129</v>
      </c>
      <c r="F11" s="83" t="s">
        <v>398</v>
      </c>
      <c r="G11" s="84">
        <v>1</v>
      </c>
      <c r="H11" s="85">
        <v>35000</v>
      </c>
      <c r="I11" s="85">
        <v>35000</v>
      </c>
      <c r="J11" s="85">
        <v>35000</v>
      </c>
      <c r="K11" s="79"/>
      <c r="L11" s="79"/>
      <c r="M11" s="79"/>
      <c r="N11" s="79"/>
      <c r="O11" s="79"/>
      <c r="P11" s="79"/>
      <c r="Q11" s="79"/>
      <c r="R11" s="79"/>
      <c r="S11" s="81"/>
    </row>
    <row r="12" spans="1:19" ht="13.5">
      <c r="A12" s="83" t="s">
        <v>70</v>
      </c>
      <c r="B12" s="13" t="s">
        <v>70</v>
      </c>
      <c r="C12" s="13" t="s">
        <v>250</v>
      </c>
      <c r="D12" s="83" t="s">
        <v>1130</v>
      </c>
      <c r="E12" s="83" t="s">
        <v>1131</v>
      </c>
      <c r="F12" s="83" t="s">
        <v>398</v>
      </c>
      <c r="G12" s="84">
        <v>1</v>
      </c>
      <c r="H12" s="85">
        <v>10000</v>
      </c>
      <c r="I12" s="85">
        <v>10000</v>
      </c>
      <c r="J12" s="85">
        <v>10000</v>
      </c>
      <c r="K12" s="79"/>
      <c r="L12" s="79"/>
      <c r="M12" s="79"/>
      <c r="N12" s="79"/>
      <c r="O12" s="79"/>
      <c r="P12" s="79"/>
      <c r="Q12" s="79"/>
      <c r="R12" s="79"/>
      <c r="S12" s="81"/>
    </row>
    <row r="13" spans="1:19" ht="13.5">
      <c r="A13" s="83" t="s">
        <v>70</v>
      </c>
      <c r="B13" s="13" t="s">
        <v>70</v>
      </c>
      <c r="C13" s="13" t="s">
        <v>287</v>
      </c>
      <c r="D13" s="83" t="s">
        <v>1132</v>
      </c>
      <c r="E13" s="83" t="s">
        <v>1133</v>
      </c>
      <c r="F13" s="83" t="s">
        <v>1134</v>
      </c>
      <c r="G13" s="84">
        <v>1</v>
      </c>
      <c r="H13" s="85">
        <v>15000</v>
      </c>
      <c r="I13" s="85">
        <v>15000</v>
      </c>
      <c r="J13" s="85">
        <v>15000</v>
      </c>
      <c r="K13" s="79"/>
      <c r="L13" s="79"/>
      <c r="M13" s="79"/>
      <c r="N13" s="79"/>
      <c r="O13" s="79"/>
      <c r="P13" s="79"/>
      <c r="Q13" s="79"/>
      <c r="R13" s="79"/>
      <c r="S13" s="81"/>
    </row>
    <row r="14" spans="1:19" ht="13.5">
      <c r="A14" s="83" t="s">
        <v>70</v>
      </c>
      <c r="B14" s="13" t="s">
        <v>70</v>
      </c>
      <c r="C14" s="13" t="s">
        <v>287</v>
      </c>
      <c r="D14" s="83" t="s">
        <v>1135</v>
      </c>
      <c r="E14" s="83" t="s">
        <v>1136</v>
      </c>
      <c r="F14" s="83" t="s">
        <v>398</v>
      </c>
      <c r="G14" s="84">
        <v>1</v>
      </c>
      <c r="H14" s="85">
        <v>10000</v>
      </c>
      <c r="I14" s="85">
        <v>10000</v>
      </c>
      <c r="J14" s="85">
        <v>10000</v>
      </c>
      <c r="K14" s="79"/>
      <c r="L14" s="79"/>
      <c r="M14" s="79"/>
      <c r="N14" s="79"/>
      <c r="O14" s="79"/>
      <c r="P14" s="79"/>
      <c r="Q14" s="79"/>
      <c r="R14" s="79"/>
      <c r="S14" s="81"/>
    </row>
    <row r="15" spans="1:19" ht="13.5">
      <c r="A15" s="83" t="s">
        <v>70</v>
      </c>
      <c r="B15" s="13" t="s">
        <v>70</v>
      </c>
      <c r="C15" s="13" t="s">
        <v>287</v>
      </c>
      <c r="D15" s="83" t="s">
        <v>1137</v>
      </c>
      <c r="E15" s="83" t="s">
        <v>1137</v>
      </c>
      <c r="F15" s="83" t="s">
        <v>398</v>
      </c>
      <c r="G15" s="84">
        <v>1</v>
      </c>
      <c r="H15" s="85">
        <v>166800</v>
      </c>
      <c r="I15" s="85">
        <v>166800</v>
      </c>
      <c r="J15" s="85">
        <v>166800</v>
      </c>
      <c r="K15" s="79"/>
      <c r="L15" s="79"/>
      <c r="M15" s="79"/>
      <c r="N15" s="79"/>
      <c r="O15" s="79"/>
      <c r="P15" s="79"/>
      <c r="Q15" s="79"/>
      <c r="R15" s="79"/>
      <c r="S15" s="81"/>
    </row>
    <row r="16" spans="1:19" ht="33.75" customHeight="1">
      <c r="A16" s="83" t="s">
        <v>70</v>
      </c>
      <c r="B16" s="13" t="s">
        <v>70</v>
      </c>
      <c r="C16" s="13" t="s">
        <v>329</v>
      </c>
      <c r="D16" s="83" t="s">
        <v>1138</v>
      </c>
      <c r="E16" s="83" t="s">
        <v>1139</v>
      </c>
      <c r="F16" s="83" t="s">
        <v>398</v>
      </c>
      <c r="G16" s="84">
        <v>1</v>
      </c>
      <c r="H16" s="84"/>
      <c r="I16" s="85">
        <v>300000</v>
      </c>
      <c r="J16" s="85">
        <v>300000</v>
      </c>
      <c r="K16" s="79"/>
      <c r="L16" s="79"/>
      <c r="M16" s="79"/>
      <c r="N16" s="79"/>
      <c r="O16" s="79"/>
      <c r="P16" s="79"/>
      <c r="Q16" s="79"/>
      <c r="R16" s="79"/>
      <c r="S16" s="81"/>
    </row>
    <row r="17" spans="1:19" ht="33.75" customHeight="1">
      <c r="A17" s="83" t="s">
        <v>70</v>
      </c>
      <c r="B17" s="13" t="s">
        <v>70</v>
      </c>
      <c r="C17" s="13" t="s">
        <v>331</v>
      </c>
      <c r="D17" s="83" t="s">
        <v>1140</v>
      </c>
      <c r="E17" s="83" t="s">
        <v>1141</v>
      </c>
      <c r="F17" s="83" t="s">
        <v>398</v>
      </c>
      <c r="G17" s="84">
        <v>1</v>
      </c>
      <c r="H17" s="84"/>
      <c r="I17" s="85">
        <v>6000000</v>
      </c>
      <c r="J17" s="85">
        <v>6000000</v>
      </c>
      <c r="K17" s="79"/>
      <c r="L17" s="79"/>
      <c r="M17" s="79"/>
      <c r="N17" s="79"/>
      <c r="O17" s="79"/>
      <c r="P17" s="79"/>
      <c r="Q17" s="79"/>
      <c r="R17" s="79"/>
      <c r="S17" s="81"/>
    </row>
    <row r="18" spans="1:19" ht="33.75" customHeight="1">
      <c r="A18" s="83" t="s">
        <v>70</v>
      </c>
      <c r="B18" s="13" t="s">
        <v>70</v>
      </c>
      <c r="C18" s="13" t="s">
        <v>333</v>
      </c>
      <c r="D18" s="83" t="s">
        <v>1142</v>
      </c>
      <c r="E18" s="83" t="s">
        <v>1125</v>
      </c>
      <c r="F18" s="83" t="s">
        <v>398</v>
      </c>
      <c r="G18" s="84">
        <v>1</v>
      </c>
      <c r="H18" s="85">
        <v>350000</v>
      </c>
      <c r="I18" s="85">
        <v>350000</v>
      </c>
      <c r="J18" s="85">
        <v>350000</v>
      </c>
      <c r="K18" s="79"/>
      <c r="L18" s="79"/>
      <c r="M18" s="79"/>
      <c r="N18" s="79"/>
      <c r="O18" s="79"/>
      <c r="P18" s="79"/>
      <c r="Q18" s="79"/>
      <c r="R18" s="79"/>
      <c r="S18" s="81"/>
    </row>
    <row r="19" spans="1:19" ht="33.75" customHeight="1">
      <c r="A19" s="83" t="s">
        <v>70</v>
      </c>
      <c r="B19" s="13" t="s">
        <v>70</v>
      </c>
      <c r="C19" s="13" t="s">
        <v>344</v>
      </c>
      <c r="D19" s="83" t="s">
        <v>1143</v>
      </c>
      <c r="E19" s="83" t="s">
        <v>1144</v>
      </c>
      <c r="F19" s="83" t="s">
        <v>398</v>
      </c>
      <c r="G19" s="84">
        <v>1</v>
      </c>
      <c r="H19" s="84"/>
      <c r="I19" s="85">
        <v>250000</v>
      </c>
      <c r="J19" s="85">
        <v>250000</v>
      </c>
      <c r="K19" s="79"/>
      <c r="L19" s="79"/>
      <c r="M19" s="79"/>
      <c r="N19" s="79"/>
      <c r="O19" s="79"/>
      <c r="P19" s="79"/>
      <c r="Q19" s="79"/>
      <c r="R19" s="79"/>
      <c r="S19" s="81"/>
    </row>
    <row r="20" spans="1:19" ht="33.75" customHeight="1">
      <c r="A20" s="83" t="s">
        <v>70</v>
      </c>
      <c r="B20" s="13" t="s">
        <v>70</v>
      </c>
      <c r="C20" s="13" t="s">
        <v>346</v>
      </c>
      <c r="D20" s="83" t="s">
        <v>1145</v>
      </c>
      <c r="E20" s="83" t="s">
        <v>1146</v>
      </c>
      <c r="F20" s="83" t="s">
        <v>398</v>
      </c>
      <c r="G20" s="84">
        <v>1</v>
      </c>
      <c r="H20" s="84"/>
      <c r="I20" s="85">
        <v>28522</v>
      </c>
      <c r="J20" s="85">
        <v>28522</v>
      </c>
      <c r="K20" s="79"/>
      <c r="L20" s="79"/>
      <c r="M20" s="79"/>
      <c r="N20" s="79"/>
      <c r="O20" s="79"/>
      <c r="P20" s="79"/>
      <c r="Q20" s="79"/>
      <c r="R20" s="79"/>
      <c r="S20" s="81"/>
    </row>
    <row r="21" spans="1:19" ht="33.75" customHeight="1">
      <c r="A21" s="83" t="s">
        <v>70</v>
      </c>
      <c r="B21" s="13" t="s">
        <v>70</v>
      </c>
      <c r="C21" s="13" t="s">
        <v>347</v>
      </c>
      <c r="D21" s="83" t="s">
        <v>1147</v>
      </c>
      <c r="E21" s="83" t="s">
        <v>1148</v>
      </c>
      <c r="F21" s="83" t="s">
        <v>398</v>
      </c>
      <c r="G21" s="84">
        <v>1</v>
      </c>
      <c r="H21" s="85">
        <v>570000</v>
      </c>
      <c r="I21" s="85">
        <v>570000</v>
      </c>
      <c r="J21" s="85">
        <v>570000</v>
      </c>
      <c r="K21" s="79"/>
      <c r="L21" s="79"/>
      <c r="M21" s="79"/>
      <c r="N21" s="79"/>
      <c r="O21" s="79"/>
      <c r="P21" s="79"/>
      <c r="Q21" s="79"/>
      <c r="R21" s="79"/>
      <c r="S21" s="81"/>
    </row>
    <row r="22" spans="1:19" ht="29.25" customHeight="1">
      <c r="A22" s="83" t="s">
        <v>70</v>
      </c>
      <c r="B22" s="13" t="s">
        <v>70</v>
      </c>
      <c r="C22" s="13" t="s">
        <v>349</v>
      </c>
      <c r="D22" s="83" t="s">
        <v>1149</v>
      </c>
      <c r="E22" s="83" t="s">
        <v>1125</v>
      </c>
      <c r="F22" s="83" t="s">
        <v>398</v>
      </c>
      <c r="G22" s="84">
        <v>1</v>
      </c>
      <c r="H22" s="85">
        <v>20000</v>
      </c>
      <c r="I22" s="85">
        <v>20000</v>
      </c>
      <c r="J22" s="85">
        <v>20000</v>
      </c>
      <c r="K22" s="79"/>
      <c r="L22" s="79"/>
      <c r="M22" s="79"/>
      <c r="N22" s="79"/>
      <c r="O22" s="79"/>
      <c r="P22" s="79"/>
      <c r="Q22" s="79"/>
      <c r="R22" s="79"/>
      <c r="S22" s="81"/>
    </row>
    <row r="23" spans="1:19" ht="29.25" customHeight="1">
      <c r="A23" s="83" t="s">
        <v>70</v>
      </c>
      <c r="B23" s="13" t="s">
        <v>70</v>
      </c>
      <c r="C23" s="13" t="s">
        <v>350</v>
      </c>
      <c r="D23" s="83" t="s">
        <v>1150</v>
      </c>
      <c r="E23" s="83" t="s">
        <v>1146</v>
      </c>
      <c r="F23" s="83" t="s">
        <v>398</v>
      </c>
      <c r="G23" s="84">
        <v>1</v>
      </c>
      <c r="H23" s="84"/>
      <c r="I23" s="85">
        <v>97000</v>
      </c>
      <c r="J23" s="85">
        <v>97000</v>
      </c>
      <c r="K23" s="79"/>
      <c r="L23" s="79"/>
      <c r="M23" s="79"/>
      <c r="N23" s="79"/>
      <c r="O23" s="79"/>
      <c r="P23" s="79"/>
      <c r="Q23" s="79"/>
      <c r="R23" s="79"/>
      <c r="S23" s="81"/>
    </row>
    <row r="24" spans="1:19" ht="29.25" customHeight="1">
      <c r="A24" s="83" t="s">
        <v>70</v>
      </c>
      <c r="B24" s="13" t="s">
        <v>70</v>
      </c>
      <c r="C24" s="13" t="s">
        <v>354</v>
      </c>
      <c r="D24" s="83" t="s">
        <v>1151</v>
      </c>
      <c r="E24" s="83" t="s">
        <v>1137</v>
      </c>
      <c r="F24" s="83" t="s">
        <v>398</v>
      </c>
      <c r="G24" s="84">
        <v>1</v>
      </c>
      <c r="H24" s="85">
        <v>230000</v>
      </c>
      <c r="I24" s="85">
        <v>230000</v>
      </c>
      <c r="J24" s="85">
        <v>230000</v>
      </c>
      <c r="K24" s="79"/>
      <c r="L24" s="79"/>
      <c r="M24" s="79"/>
      <c r="N24" s="79"/>
      <c r="O24" s="79"/>
      <c r="P24" s="79"/>
      <c r="Q24" s="79"/>
      <c r="R24" s="79"/>
      <c r="S24" s="81"/>
    </row>
    <row r="25" spans="1:19" ht="30.75" customHeight="1">
      <c r="A25" s="83" t="s">
        <v>70</v>
      </c>
      <c r="B25" s="13" t="s">
        <v>70</v>
      </c>
      <c r="C25" s="13" t="s">
        <v>377</v>
      </c>
      <c r="D25" s="83" t="s">
        <v>1152</v>
      </c>
      <c r="E25" s="83" t="s">
        <v>1153</v>
      </c>
      <c r="F25" s="83" t="s">
        <v>398</v>
      </c>
      <c r="G25" s="84">
        <v>1</v>
      </c>
      <c r="H25" s="84"/>
      <c r="I25" s="85">
        <v>1000000</v>
      </c>
      <c r="J25" s="85">
        <v>1000000</v>
      </c>
      <c r="K25" s="79"/>
      <c r="L25" s="79"/>
      <c r="M25" s="79"/>
      <c r="N25" s="79"/>
      <c r="O25" s="79"/>
      <c r="P25" s="79"/>
      <c r="Q25" s="79"/>
      <c r="R25" s="79"/>
      <c r="S25" s="81"/>
    </row>
    <row r="26" spans="1:19" ht="21" customHeight="1">
      <c r="A26" s="272" t="s">
        <v>214</v>
      </c>
      <c r="B26" s="273"/>
      <c r="C26" s="273"/>
      <c r="D26" s="273"/>
      <c r="E26" s="273"/>
      <c r="F26" s="273"/>
      <c r="G26" s="274"/>
      <c r="H26" s="86">
        <v>1625515</v>
      </c>
      <c r="I26" s="89">
        <v>9301037</v>
      </c>
      <c r="J26" s="89">
        <v>9301037</v>
      </c>
      <c r="K26" s="44"/>
      <c r="L26" s="44"/>
      <c r="M26" s="44"/>
      <c r="N26" s="44"/>
      <c r="O26" s="44"/>
      <c r="P26" s="44"/>
      <c r="Q26" s="44"/>
      <c r="R26" s="44"/>
      <c r="S26" s="44"/>
    </row>
    <row r="27" spans="1:19" ht="21" customHeight="1">
      <c r="A27" s="275" t="s">
        <v>1154</v>
      </c>
      <c r="B27" s="275"/>
      <c r="C27" s="275"/>
      <c r="D27" s="275"/>
      <c r="E27" s="275"/>
      <c r="F27" s="275"/>
      <c r="G27" s="275"/>
      <c r="H27" s="275"/>
      <c r="I27" s="275"/>
      <c r="J27" s="275"/>
      <c r="K27" s="275"/>
      <c r="L27" s="275"/>
      <c r="M27" s="275"/>
      <c r="N27" s="275"/>
      <c r="O27" s="275"/>
      <c r="P27" s="275"/>
      <c r="Q27" s="275"/>
      <c r="R27" s="275"/>
      <c r="S27" s="275"/>
    </row>
    <row r="33" spans="5:5" ht="14.25" customHeight="1">
      <c r="E33" s="87"/>
    </row>
    <row r="34" spans="5:5" ht="14.25" customHeight="1">
      <c r="E34" s="87"/>
    </row>
    <row r="35" spans="5:5" ht="14.25" customHeight="1">
      <c r="E35" s="87"/>
    </row>
  </sheetData>
  <mergeCells count="19">
    <mergeCell ref="A27:S27"/>
    <mergeCell ref="A5:A7"/>
    <mergeCell ref="B5:B7"/>
    <mergeCell ref="C5:C7"/>
    <mergeCell ref="D5:D7"/>
    <mergeCell ref="E5:E7"/>
    <mergeCell ref="F5:F7"/>
    <mergeCell ref="G5:G7"/>
    <mergeCell ref="H5:H7"/>
    <mergeCell ref="I6:I7"/>
    <mergeCell ref="J6:J7"/>
    <mergeCell ref="K6:K7"/>
    <mergeCell ref="L6:L7"/>
    <mergeCell ref="M6:M7"/>
    <mergeCell ref="A3:S3"/>
    <mergeCell ref="A4:H4"/>
    <mergeCell ref="I5:S5"/>
    <mergeCell ref="N6:S6"/>
    <mergeCell ref="A26:G26"/>
  </mergeCells>
  <phoneticPr fontId="22" type="noConversion"/>
  <printOptions horizontalCentered="1"/>
  <pageMargins left="0.96" right="0.96" top="0.72" bottom="0.72" header="0" footer="0"/>
  <pageSetup paperSize="9" scale="60" orientation="landscape"/>
</worksheet>
</file>

<file path=xl/worksheets/sheet12.xml><?xml version="1.0" encoding="utf-8"?>
<worksheet xmlns="http://schemas.openxmlformats.org/spreadsheetml/2006/main" xmlns:r="http://schemas.openxmlformats.org/officeDocument/2006/relationships">
  <sheetPr>
    <outlinePr summaryRight="0"/>
    <pageSetUpPr fitToPage="1"/>
  </sheetPr>
  <dimension ref="A1:T69"/>
  <sheetViews>
    <sheetView showZeros="0" zoomScale="70" zoomScaleNormal="70" workbookViewId="0">
      <pane ySplit="8" topLeftCell="A42" activePane="bottomLeft" state="frozen"/>
      <selection pane="bottomLeft" activeCell="C74" sqref="C74"/>
    </sheetView>
  </sheetViews>
  <sheetFormatPr defaultColWidth="9.125" defaultRowHeight="14.25" customHeight="1"/>
  <cols>
    <col min="1" max="1" width="24.125" customWidth="1"/>
    <col min="2" max="2" width="24" customWidth="1"/>
    <col min="3" max="3" width="39.125" customWidth="1"/>
    <col min="4" max="4" width="62.25" customWidth="1"/>
    <col min="5" max="5" width="23.375" customWidth="1"/>
    <col min="6" max="6" width="12" customWidth="1"/>
    <col min="7" max="7" width="28.625" customWidth="1"/>
    <col min="8" max="8" width="28.125" customWidth="1"/>
    <col min="9" max="9" width="39.125" customWidth="1"/>
    <col min="10" max="18" width="20.375" customWidth="1"/>
    <col min="19" max="20" width="20.25" customWidth="1"/>
  </cols>
  <sheetData>
    <row r="1" spans="1:20" ht="14.25" customHeight="1">
      <c r="A1" s="45"/>
      <c r="B1" s="45"/>
      <c r="C1" s="45"/>
      <c r="D1" s="45"/>
      <c r="E1" s="45"/>
      <c r="F1" s="45"/>
      <c r="G1" s="45"/>
      <c r="H1" s="45"/>
      <c r="I1" s="45"/>
      <c r="J1" s="45"/>
      <c r="K1" s="45"/>
      <c r="L1" s="45"/>
      <c r="M1" s="45"/>
      <c r="N1" s="45"/>
      <c r="O1" s="45"/>
      <c r="P1" s="45"/>
      <c r="Q1" s="45"/>
      <c r="R1" s="45"/>
      <c r="S1" s="45"/>
      <c r="T1" s="45"/>
    </row>
    <row r="2" spans="1:20" ht="16.5" customHeight="1">
      <c r="A2" s="46"/>
      <c r="B2" s="47"/>
      <c r="C2" s="47"/>
      <c r="D2" s="47"/>
      <c r="E2" s="47"/>
      <c r="F2" s="47"/>
      <c r="G2" s="47"/>
      <c r="H2" s="46"/>
      <c r="I2" s="46"/>
      <c r="J2" s="46"/>
      <c r="K2" s="46"/>
      <c r="L2" s="46"/>
      <c r="M2" s="46"/>
      <c r="N2" s="59"/>
      <c r="O2" s="46"/>
      <c r="P2" s="46"/>
      <c r="Q2" s="47"/>
      <c r="R2" s="46"/>
      <c r="S2" s="69"/>
      <c r="T2" s="69" t="s">
        <v>1155</v>
      </c>
    </row>
    <row r="3" spans="1:20" ht="41.25" customHeight="1">
      <c r="A3" s="295" t="str">
        <f>"2025"&amp;"年部门政府购买服务预算表"</f>
        <v>2025年部门政府购买服务预算表</v>
      </c>
      <c r="B3" s="195"/>
      <c r="C3" s="195"/>
      <c r="D3" s="195"/>
      <c r="E3" s="195"/>
      <c r="F3" s="195"/>
      <c r="G3" s="195"/>
      <c r="H3" s="296"/>
      <c r="I3" s="296"/>
      <c r="J3" s="296"/>
      <c r="K3" s="296"/>
      <c r="L3" s="296"/>
      <c r="M3" s="296"/>
      <c r="N3" s="297"/>
      <c r="O3" s="296"/>
      <c r="P3" s="296"/>
      <c r="Q3" s="195"/>
      <c r="R3" s="296"/>
      <c r="S3" s="297"/>
      <c r="T3" s="195"/>
    </row>
    <row r="4" spans="1:20" ht="22.5" customHeight="1">
      <c r="A4" s="298" t="s">
        <v>1403</v>
      </c>
      <c r="B4" s="299"/>
      <c r="C4" s="299"/>
      <c r="D4" s="299"/>
      <c r="E4" s="299"/>
      <c r="F4" s="299"/>
      <c r="G4" s="299"/>
      <c r="H4" s="300"/>
      <c r="I4" s="300"/>
      <c r="J4" s="49"/>
      <c r="K4" s="49"/>
      <c r="L4" s="49"/>
      <c r="M4" s="49"/>
      <c r="N4" s="59"/>
      <c r="O4" s="46"/>
      <c r="P4" s="46"/>
      <c r="Q4" s="47"/>
      <c r="R4" s="46"/>
      <c r="S4" s="70"/>
      <c r="T4" s="69" t="s">
        <v>1</v>
      </c>
    </row>
    <row r="5" spans="1:20" ht="24" customHeight="1">
      <c r="A5" s="284" t="s">
        <v>223</v>
      </c>
      <c r="B5" s="287" t="s">
        <v>224</v>
      </c>
      <c r="C5" s="287" t="s">
        <v>1114</v>
      </c>
      <c r="D5" s="287" t="s">
        <v>1156</v>
      </c>
      <c r="E5" s="287" t="s">
        <v>1157</v>
      </c>
      <c r="F5" s="287" t="s">
        <v>1158</v>
      </c>
      <c r="G5" s="287" t="s">
        <v>1159</v>
      </c>
      <c r="H5" s="290" t="s">
        <v>1160</v>
      </c>
      <c r="I5" s="290" t="s">
        <v>1161</v>
      </c>
      <c r="J5" s="301" t="s">
        <v>231</v>
      </c>
      <c r="K5" s="301"/>
      <c r="L5" s="301"/>
      <c r="M5" s="301"/>
      <c r="N5" s="203"/>
      <c r="O5" s="301"/>
      <c r="P5" s="301"/>
      <c r="Q5" s="201"/>
      <c r="R5" s="301"/>
      <c r="S5" s="203"/>
      <c r="T5" s="204"/>
    </row>
    <row r="6" spans="1:20" ht="24" customHeight="1">
      <c r="A6" s="285"/>
      <c r="B6" s="288"/>
      <c r="C6" s="288"/>
      <c r="D6" s="288"/>
      <c r="E6" s="288"/>
      <c r="F6" s="288"/>
      <c r="G6" s="288"/>
      <c r="H6" s="291"/>
      <c r="I6" s="291"/>
      <c r="J6" s="291" t="s">
        <v>55</v>
      </c>
      <c r="K6" s="291" t="s">
        <v>58</v>
      </c>
      <c r="L6" s="291" t="s">
        <v>1120</v>
      </c>
      <c r="M6" s="291" t="s">
        <v>1121</v>
      </c>
      <c r="N6" s="293" t="s">
        <v>1122</v>
      </c>
      <c r="O6" s="302" t="s">
        <v>1123</v>
      </c>
      <c r="P6" s="302"/>
      <c r="Q6" s="303"/>
      <c r="R6" s="302"/>
      <c r="S6" s="304"/>
      <c r="T6" s="289"/>
    </row>
    <row r="7" spans="1:20" ht="54" customHeight="1">
      <c r="A7" s="286"/>
      <c r="B7" s="289"/>
      <c r="C7" s="289"/>
      <c r="D7" s="289"/>
      <c r="E7" s="289"/>
      <c r="F7" s="289"/>
      <c r="G7" s="289"/>
      <c r="H7" s="292"/>
      <c r="I7" s="292"/>
      <c r="J7" s="292"/>
      <c r="K7" s="292" t="s">
        <v>57</v>
      </c>
      <c r="L7" s="292"/>
      <c r="M7" s="292"/>
      <c r="N7" s="294"/>
      <c r="O7" s="52" t="s">
        <v>57</v>
      </c>
      <c r="P7" s="52" t="s">
        <v>64</v>
      </c>
      <c r="Q7" s="51" t="s">
        <v>65</v>
      </c>
      <c r="R7" s="52" t="s">
        <v>66</v>
      </c>
      <c r="S7" s="60" t="s">
        <v>67</v>
      </c>
      <c r="T7" s="51" t="s">
        <v>68</v>
      </c>
    </row>
    <row r="8" spans="1:20" ht="17.25" customHeight="1">
      <c r="A8" s="53">
        <v>1</v>
      </c>
      <c r="B8" s="51">
        <v>2</v>
      </c>
      <c r="C8" s="53">
        <v>3</v>
      </c>
      <c r="D8" s="53">
        <v>4</v>
      </c>
      <c r="E8" s="51">
        <v>5</v>
      </c>
      <c r="F8" s="53">
        <v>6</v>
      </c>
      <c r="G8" s="53">
        <v>7</v>
      </c>
      <c r="H8" s="51">
        <v>8</v>
      </c>
      <c r="I8" s="53">
        <v>9</v>
      </c>
      <c r="J8" s="61">
        <v>10</v>
      </c>
      <c r="K8" s="50">
        <v>11</v>
      </c>
      <c r="L8" s="61">
        <v>12</v>
      </c>
      <c r="M8" s="61">
        <v>13</v>
      </c>
      <c r="N8" s="50">
        <v>14</v>
      </c>
      <c r="O8" s="61">
        <v>15</v>
      </c>
      <c r="P8" s="53">
        <v>16</v>
      </c>
      <c r="Q8" s="51">
        <v>17</v>
      </c>
      <c r="R8" s="53">
        <v>18</v>
      </c>
      <c r="S8" s="53">
        <v>19</v>
      </c>
      <c r="T8" s="53">
        <v>20</v>
      </c>
    </row>
    <row r="9" spans="1:20" ht="28.5">
      <c r="A9" s="54" t="s">
        <v>70</v>
      </c>
      <c r="B9" s="55" t="s">
        <v>70</v>
      </c>
      <c r="C9" s="55" t="s">
        <v>317</v>
      </c>
      <c r="D9" s="54" t="s">
        <v>1162</v>
      </c>
      <c r="E9" s="54" t="s">
        <v>1163</v>
      </c>
      <c r="F9" s="55" t="s">
        <v>76</v>
      </c>
      <c r="G9" s="56" t="s">
        <v>1164</v>
      </c>
      <c r="H9" s="56" t="s">
        <v>1165</v>
      </c>
      <c r="I9" s="62" t="s">
        <v>1166</v>
      </c>
      <c r="J9" s="57">
        <v>147000</v>
      </c>
      <c r="K9" s="57">
        <v>147000</v>
      </c>
      <c r="L9" s="63"/>
      <c r="M9" s="63"/>
      <c r="N9" s="63"/>
      <c r="O9" s="63"/>
      <c r="P9" s="64"/>
      <c r="Q9" s="71"/>
      <c r="R9" s="71"/>
      <c r="S9" s="71"/>
      <c r="T9" s="71"/>
    </row>
    <row r="10" spans="1:20">
      <c r="A10" s="54" t="s">
        <v>70</v>
      </c>
      <c r="B10" s="55" t="s">
        <v>70</v>
      </c>
      <c r="C10" s="55" t="s">
        <v>317</v>
      </c>
      <c r="D10" s="54" t="s">
        <v>1167</v>
      </c>
      <c r="E10" s="54" t="s">
        <v>1163</v>
      </c>
      <c r="F10" s="55" t="s">
        <v>76</v>
      </c>
      <c r="G10" s="56" t="s">
        <v>1164</v>
      </c>
      <c r="H10" s="56" t="s">
        <v>1165</v>
      </c>
      <c r="I10" s="62" t="s">
        <v>1167</v>
      </c>
      <c r="J10" s="57">
        <v>18900</v>
      </c>
      <c r="K10" s="57">
        <v>18900</v>
      </c>
      <c r="L10" s="63"/>
      <c r="M10" s="63"/>
      <c r="N10" s="63"/>
      <c r="O10" s="63"/>
      <c r="P10" s="65"/>
      <c r="Q10" s="72"/>
      <c r="R10" s="72"/>
      <c r="S10" s="72"/>
      <c r="T10" s="72"/>
    </row>
    <row r="11" spans="1:20" ht="28.5">
      <c r="A11" s="54" t="s">
        <v>70</v>
      </c>
      <c r="B11" s="55" t="s">
        <v>70</v>
      </c>
      <c r="C11" s="55" t="s">
        <v>317</v>
      </c>
      <c r="D11" s="54" t="s">
        <v>1166</v>
      </c>
      <c r="E11" s="54" t="s">
        <v>1163</v>
      </c>
      <c r="F11" s="55" t="s">
        <v>76</v>
      </c>
      <c r="G11" s="56" t="s">
        <v>1164</v>
      </c>
      <c r="H11" s="56" t="s">
        <v>1165</v>
      </c>
      <c r="I11" s="62" t="s">
        <v>1166</v>
      </c>
      <c r="J11" s="57">
        <v>334100</v>
      </c>
      <c r="K11" s="57">
        <v>334100</v>
      </c>
      <c r="L11" s="66"/>
      <c r="M11" s="66"/>
      <c r="N11" s="66"/>
      <c r="O11" s="66"/>
      <c r="P11" s="66"/>
      <c r="Q11" s="66"/>
      <c r="R11" s="66"/>
      <c r="S11" s="66"/>
      <c r="T11" s="66"/>
    </row>
    <row r="12" spans="1:20">
      <c r="A12" s="54" t="s">
        <v>70</v>
      </c>
      <c r="B12" s="55" t="s">
        <v>70</v>
      </c>
      <c r="C12" s="55" t="s">
        <v>320</v>
      </c>
      <c r="D12" s="54" t="s">
        <v>1168</v>
      </c>
      <c r="E12" s="54" t="s">
        <v>1169</v>
      </c>
      <c r="F12" s="55" t="s">
        <v>76</v>
      </c>
      <c r="G12" s="56" t="s">
        <v>1164</v>
      </c>
      <c r="H12" s="56" t="s">
        <v>1170</v>
      </c>
      <c r="I12" s="62" t="s">
        <v>1171</v>
      </c>
      <c r="J12" s="57">
        <v>120000</v>
      </c>
      <c r="K12" s="57">
        <v>120000</v>
      </c>
      <c r="L12" s="66"/>
      <c r="M12" s="66"/>
      <c r="N12" s="66"/>
      <c r="O12" s="66"/>
      <c r="P12" s="66"/>
      <c r="Q12" s="66"/>
      <c r="R12" s="66"/>
      <c r="S12" s="66"/>
      <c r="T12" s="66"/>
    </row>
    <row r="13" spans="1:20">
      <c r="A13" s="54" t="s">
        <v>70</v>
      </c>
      <c r="B13" s="55" t="s">
        <v>70</v>
      </c>
      <c r="C13" s="55" t="s">
        <v>320</v>
      </c>
      <c r="D13" s="54" t="s">
        <v>1172</v>
      </c>
      <c r="E13" s="54" t="s">
        <v>1173</v>
      </c>
      <c r="F13" s="55" t="s">
        <v>76</v>
      </c>
      <c r="G13" s="56" t="s">
        <v>1174</v>
      </c>
      <c r="H13" s="56" t="s">
        <v>1170</v>
      </c>
      <c r="I13" s="62" t="s">
        <v>1175</v>
      </c>
      <c r="J13" s="57">
        <v>7684</v>
      </c>
      <c r="K13" s="57">
        <v>7684</v>
      </c>
      <c r="L13" s="66"/>
      <c r="M13" s="66"/>
      <c r="N13" s="66"/>
      <c r="O13" s="66"/>
      <c r="P13" s="66"/>
      <c r="Q13" s="66"/>
      <c r="R13" s="66"/>
      <c r="S13" s="66"/>
      <c r="T13" s="66"/>
    </row>
    <row r="14" spans="1:20">
      <c r="A14" s="54" t="s">
        <v>70</v>
      </c>
      <c r="B14" s="55" t="s">
        <v>70</v>
      </c>
      <c r="C14" s="55" t="s">
        <v>320</v>
      </c>
      <c r="D14" s="54" t="s">
        <v>1176</v>
      </c>
      <c r="E14" s="54" t="s">
        <v>1177</v>
      </c>
      <c r="F14" s="55" t="s">
        <v>76</v>
      </c>
      <c r="G14" s="56" t="s">
        <v>1174</v>
      </c>
      <c r="H14" s="56" t="s">
        <v>1165</v>
      </c>
      <c r="I14" s="67" t="s">
        <v>1176</v>
      </c>
      <c r="J14" s="57">
        <v>192715</v>
      </c>
      <c r="K14" s="57">
        <v>192715</v>
      </c>
      <c r="L14" s="66"/>
      <c r="M14" s="66"/>
      <c r="N14" s="66"/>
      <c r="O14" s="66"/>
      <c r="P14" s="66"/>
      <c r="Q14" s="66"/>
      <c r="R14" s="66"/>
      <c r="S14" s="66"/>
      <c r="T14" s="66"/>
    </row>
    <row r="15" spans="1:20">
      <c r="A15" s="54" t="s">
        <v>70</v>
      </c>
      <c r="B15" s="55" t="s">
        <v>70</v>
      </c>
      <c r="C15" s="55" t="s">
        <v>326</v>
      </c>
      <c r="D15" s="54" t="s">
        <v>1178</v>
      </c>
      <c r="E15" s="54" t="s">
        <v>1169</v>
      </c>
      <c r="F15" s="55" t="s">
        <v>76</v>
      </c>
      <c r="G15" s="56" t="s">
        <v>1164</v>
      </c>
      <c r="H15" s="56" t="s">
        <v>1170</v>
      </c>
      <c r="I15" s="62" t="s">
        <v>1179</v>
      </c>
      <c r="J15" s="57">
        <v>143000</v>
      </c>
      <c r="K15" s="57">
        <v>143000</v>
      </c>
      <c r="L15" s="66"/>
      <c r="M15" s="66"/>
      <c r="N15" s="66"/>
      <c r="O15" s="66"/>
      <c r="P15" s="66"/>
      <c r="Q15" s="66"/>
      <c r="R15" s="66"/>
      <c r="S15" s="66"/>
      <c r="T15" s="66"/>
    </row>
    <row r="16" spans="1:20">
      <c r="A16" s="54" t="s">
        <v>70</v>
      </c>
      <c r="B16" s="55" t="s">
        <v>70</v>
      </c>
      <c r="C16" s="55" t="s">
        <v>326</v>
      </c>
      <c r="D16" s="54" t="s">
        <v>1180</v>
      </c>
      <c r="E16" s="54" t="s">
        <v>1169</v>
      </c>
      <c r="F16" s="55" t="s">
        <v>76</v>
      </c>
      <c r="G16" s="56" t="s">
        <v>1164</v>
      </c>
      <c r="H16" s="56" t="s">
        <v>1170</v>
      </c>
      <c r="I16" s="62" t="s">
        <v>1181</v>
      </c>
      <c r="J16" s="57">
        <v>69080</v>
      </c>
      <c r="K16" s="57">
        <v>69080</v>
      </c>
      <c r="L16" s="66"/>
      <c r="M16" s="66"/>
      <c r="N16" s="66"/>
      <c r="O16" s="66"/>
      <c r="P16" s="66"/>
      <c r="Q16" s="66"/>
      <c r="R16" s="66"/>
      <c r="S16" s="66"/>
      <c r="T16" s="66"/>
    </row>
    <row r="17" spans="1:20" ht="13.5">
      <c r="A17" s="54" t="s">
        <v>70</v>
      </c>
      <c r="B17" s="55" t="s">
        <v>70</v>
      </c>
      <c r="C17" s="55" t="s">
        <v>250</v>
      </c>
      <c r="D17" s="54" t="s">
        <v>1128</v>
      </c>
      <c r="E17" s="54" t="s">
        <v>1182</v>
      </c>
      <c r="F17" s="55" t="s">
        <v>75</v>
      </c>
      <c r="G17" s="57"/>
      <c r="J17" s="57">
        <v>35000</v>
      </c>
      <c r="K17" s="57">
        <v>35000</v>
      </c>
      <c r="L17" s="66"/>
      <c r="M17" s="66"/>
      <c r="N17" s="66"/>
      <c r="O17" s="66"/>
      <c r="P17" s="66"/>
      <c r="Q17" s="66"/>
      <c r="R17" s="66"/>
      <c r="S17" s="66"/>
      <c r="T17" s="66"/>
    </row>
    <row r="18" spans="1:20">
      <c r="A18" s="54" t="s">
        <v>70</v>
      </c>
      <c r="B18" s="55" t="s">
        <v>70</v>
      </c>
      <c r="C18" s="55" t="s">
        <v>287</v>
      </c>
      <c r="D18" s="54" t="s">
        <v>1137</v>
      </c>
      <c r="E18" s="54" t="s">
        <v>1183</v>
      </c>
      <c r="F18" s="55" t="s">
        <v>75</v>
      </c>
      <c r="G18" s="58" t="s">
        <v>1174</v>
      </c>
      <c r="H18" s="58" t="s">
        <v>1165</v>
      </c>
      <c r="I18" s="68" t="s">
        <v>1137</v>
      </c>
      <c r="J18" s="57">
        <v>166800</v>
      </c>
      <c r="K18" s="57">
        <v>166800</v>
      </c>
      <c r="L18" s="66"/>
      <c r="M18" s="66"/>
      <c r="N18" s="66"/>
      <c r="O18" s="66"/>
      <c r="P18" s="66"/>
      <c r="Q18" s="66"/>
      <c r="R18" s="66"/>
      <c r="S18" s="66"/>
      <c r="T18" s="66"/>
    </row>
    <row r="19" spans="1:20">
      <c r="A19" s="54" t="s">
        <v>70</v>
      </c>
      <c r="B19" s="55" t="s">
        <v>70</v>
      </c>
      <c r="C19" s="55" t="s">
        <v>287</v>
      </c>
      <c r="D19" s="54" t="s">
        <v>1135</v>
      </c>
      <c r="E19" s="54" t="s">
        <v>1177</v>
      </c>
      <c r="F19" s="55" t="s">
        <v>75</v>
      </c>
      <c r="G19" s="58" t="s">
        <v>1174</v>
      </c>
      <c r="H19" s="58" t="s">
        <v>1165</v>
      </c>
      <c r="I19" s="68" t="s">
        <v>1135</v>
      </c>
      <c r="J19" s="57">
        <v>10000</v>
      </c>
      <c r="K19" s="57">
        <v>10000</v>
      </c>
      <c r="L19" s="66"/>
      <c r="M19" s="66"/>
      <c r="N19" s="66"/>
      <c r="O19" s="66"/>
      <c r="P19" s="66"/>
      <c r="Q19" s="66"/>
      <c r="R19" s="66"/>
      <c r="S19" s="66"/>
      <c r="T19" s="66"/>
    </row>
    <row r="20" spans="1:20">
      <c r="A20" s="54" t="s">
        <v>70</v>
      </c>
      <c r="B20" s="55" t="s">
        <v>70</v>
      </c>
      <c r="C20" s="55" t="s">
        <v>329</v>
      </c>
      <c r="D20" s="54" t="s">
        <v>1138</v>
      </c>
      <c r="E20" s="54" t="s">
        <v>1184</v>
      </c>
      <c r="F20" s="55" t="s">
        <v>76</v>
      </c>
      <c r="G20" s="56" t="s">
        <v>1164</v>
      </c>
      <c r="H20" s="56" t="s">
        <v>1165</v>
      </c>
      <c r="I20" s="62" t="s">
        <v>1138</v>
      </c>
      <c r="J20" s="57">
        <v>300000</v>
      </c>
      <c r="K20" s="57">
        <v>300000</v>
      </c>
      <c r="L20" s="66"/>
      <c r="M20" s="66"/>
      <c r="N20" s="66"/>
      <c r="O20" s="66"/>
      <c r="P20" s="66"/>
      <c r="Q20" s="66"/>
      <c r="R20" s="66"/>
      <c r="S20" s="66"/>
      <c r="T20" s="66"/>
    </row>
    <row r="21" spans="1:20">
      <c r="A21" s="54" t="s">
        <v>70</v>
      </c>
      <c r="B21" s="55" t="s">
        <v>70</v>
      </c>
      <c r="C21" s="55" t="s">
        <v>330</v>
      </c>
      <c r="D21" s="54" t="s">
        <v>1185</v>
      </c>
      <c r="E21" s="54" t="s">
        <v>1163</v>
      </c>
      <c r="F21" s="55" t="s">
        <v>76</v>
      </c>
      <c r="G21" s="56" t="s">
        <v>1164</v>
      </c>
      <c r="H21" s="56" t="s">
        <v>1165</v>
      </c>
      <c r="I21" s="62" t="s">
        <v>1186</v>
      </c>
      <c r="J21" s="57">
        <v>150000</v>
      </c>
      <c r="K21" s="57">
        <v>150000</v>
      </c>
      <c r="L21" s="66"/>
      <c r="M21" s="66"/>
      <c r="N21" s="66"/>
      <c r="O21" s="66"/>
      <c r="P21" s="66"/>
      <c r="Q21" s="66"/>
      <c r="R21" s="66"/>
      <c r="S21" s="66"/>
      <c r="T21" s="66"/>
    </row>
    <row r="22" spans="1:20">
      <c r="A22" s="54" t="s">
        <v>70</v>
      </c>
      <c r="B22" s="55" t="s">
        <v>70</v>
      </c>
      <c r="C22" s="55" t="s">
        <v>331</v>
      </c>
      <c r="D22" s="54" t="s">
        <v>1140</v>
      </c>
      <c r="E22" s="54" t="s">
        <v>1184</v>
      </c>
      <c r="F22" s="55" t="s">
        <v>76</v>
      </c>
      <c r="G22" s="56" t="s">
        <v>1164</v>
      </c>
      <c r="H22" s="56" t="s">
        <v>1165</v>
      </c>
      <c r="I22" s="62" t="s">
        <v>1140</v>
      </c>
      <c r="J22" s="57">
        <v>6000000</v>
      </c>
      <c r="K22" s="57">
        <v>6000000</v>
      </c>
      <c r="L22" s="66"/>
      <c r="M22" s="66"/>
      <c r="N22" s="66"/>
      <c r="O22" s="66"/>
      <c r="P22" s="66"/>
      <c r="Q22" s="66"/>
      <c r="R22" s="66"/>
      <c r="S22" s="66"/>
      <c r="T22" s="66"/>
    </row>
    <row r="23" spans="1:20">
      <c r="A23" s="54" t="s">
        <v>70</v>
      </c>
      <c r="B23" s="55" t="s">
        <v>70</v>
      </c>
      <c r="C23" s="55" t="s">
        <v>333</v>
      </c>
      <c r="D23" s="54" t="s">
        <v>1142</v>
      </c>
      <c r="E23" s="54" t="s">
        <v>1177</v>
      </c>
      <c r="F23" s="55" t="s">
        <v>76</v>
      </c>
      <c r="G23" s="56" t="s">
        <v>1174</v>
      </c>
      <c r="H23" s="56" t="s">
        <v>1170</v>
      </c>
      <c r="I23" s="62" t="s">
        <v>1187</v>
      </c>
      <c r="J23" s="57">
        <v>350000</v>
      </c>
      <c r="K23" s="57">
        <v>350000</v>
      </c>
      <c r="L23" s="66"/>
      <c r="M23" s="66"/>
      <c r="N23" s="66"/>
      <c r="O23" s="66"/>
      <c r="P23" s="66"/>
      <c r="Q23" s="66"/>
      <c r="R23" s="66"/>
      <c r="S23" s="66"/>
      <c r="T23" s="66"/>
    </row>
    <row r="24" spans="1:20">
      <c r="A24" s="54" t="s">
        <v>70</v>
      </c>
      <c r="B24" s="55" t="s">
        <v>70</v>
      </c>
      <c r="C24" s="55" t="s">
        <v>344</v>
      </c>
      <c r="D24" s="54" t="s">
        <v>1188</v>
      </c>
      <c r="E24" s="54" t="s">
        <v>1189</v>
      </c>
      <c r="F24" s="55" t="s">
        <v>76</v>
      </c>
      <c r="G24" s="56" t="s">
        <v>1164</v>
      </c>
      <c r="H24" s="56" t="s">
        <v>1190</v>
      </c>
      <c r="I24" s="62" t="s">
        <v>1188</v>
      </c>
      <c r="J24" s="57">
        <v>80000</v>
      </c>
      <c r="K24" s="57">
        <v>80000</v>
      </c>
      <c r="L24" s="66"/>
      <c r="M24" s="66"/>
      <c r="N24" s="66"/>
      <c r="O24" s="66"/>
      <c r="P24" s="66"/>
      <c r="Q24" s="66"/>
      <c r="R24" s="66"/>
      <c r="S24" s="66"/>
      <c r="T24" s="66"/>
    </row>
    <row r="25" spans="1:20">
      <c r="A25" s="54" t="s">
        <v>70</v>
      </c>
      <c r="B25" s="55" t="s">
        <v>70</v>
      </c>
      <c r="C25" s="55" t="s">
        <v>344</v>
      </c>
      <c r="D25" s="54" t="s">
        <v>1191</v>
      </c>
      <c r="E25" s="54" t="s">
        <v>1189</v>
      </c>
      <c r="F25" s="55" t="s">
        <v>76</v>
      </c>
      <c r="G25" s="56" t="s">
        <v>1164</v>
      </c>
      <c r="H25" s="56" t="s">
        <v>1190</v>
      </c>
      <c r="I25" s="62" t="s">
        <v>1192</v>
      </c>
      <c r="J25" s="57">
        <v>50000</v>
      </c>
      <c r="K25" s="57">
        <v>50000</v>
      </c>
      <c r="L25" s="66"/>
      <c r="M25" s="66"/>
      <c r="N25" s="66"/>
      <c r="O25" s="66"/>
      <c r="P25" s="66"/>
      <c r="Q25" s="66"/>
      <c r="R25" s="66"/>
      <c r="S25" s="66"/>
      <c r="T25" s="66"/>
    </row>
    <row r="26" spans="1:20">
      <c r="A26" s="54" t="s">
        <v>70</v>
      </c>
      <c r="B26" s="55" t="s">
        <v>70</v>
      </c>
      <c r="C26" s="55" t="s">
        <v>344</v>
      </c>
      <c r="D26" s="54" t="s">
        <v>1193</v>
      </c>
      <c r="E26" s="54" t="s">
        <v>1173</v>
      </c>
      <c r="F26" s="55" t="s">
        <v>76</v>
      </c>
      <c r="G26" s="56" t="s">
        <v>1174</v>
      </c>
      <c r="H26" s="56" t="s">
        <v>1190</v>
      </c>
      <c r="I26" s="62" t="s">
        <v>1194</v>
      </c>
      <c r="J26" s="57">
        <v>113400</v>
      </c>
      <c r="K26" s="57">
        <v>113400</v>
      </c>
      <c r="L26" s="66"/>
      <c r="M26" s="66"/>
      <c r="N26" s="66"/>
      <c r="O26" s="66"/>
      <c r="P26" s="66"/>
      <c r="Q26" s="66"/>
      <c r="R26" s="66"/>
      <c r="S26" s="66"/>
      <c r="T26" s="66"/>
    </row>
    <row r="27" spans="1:20">
      <c r="A27" s="54" t="s">
        <v>70</v>
      </c>
      <c r="B27" s="55" t="s">
        <v>70</v>
      </c>
      <c r="C27" s="55" t="s">
        <v>345</v>
      </c>
      <c r="D27" s="54" t="s">
        <v>1195</v>
      </c>
      <c r="E27" s="54" t="s">
        <v>1196</v>
      </c>
      <c r="F27" s="55" t="s">
        <v>76</v>
      </c>
      <c r="G27" s="56" t="s">
        <v>1164</v>
      </c>
      <c r="H27" s="56" t="s">
        <v>1165</v>
      </c>
      <c r="I27" s="62" t="s">
        <v>1197</v>
      </c>
      <c r="J27" s="57">
        <v>450000</v>
      </c>
      <c r="K27" s="57">
        <v>450000</v>
      </c>
      <c r="L27" s="66"/>
      <c r="M27" s="66"/>
      <c r="N27" s="66"/>
      <c r="O27" s="66"/>
      <c r="P27" s="66"/>
      <c r="Q27" s="66"/>
      <c r="R27" s="66"/>
      <c r="S27" s="66"/>
      <c r="T27" s="66"/>
    </row>
    <row r="28" spans="1:20">
      <c r="A28" s="54" t="s">
        <v>70</v>
      </c>
      <c r="B28" s="55" t="s">
        <v>70</v>
      </c>
      <c r="C28" s="55" t="s">
        <v>346</v>
      </c>
      <c r="D28" s="54" t="s">
        <v>1198</v>
      </c>
      <c r="E28" s="54" t="s">
        <v>1169</v>
      </c>
      <c r="F28" s="55" t="s">
        <v>76</v>
      </c>
      <c r="G28" s="56" t="s">
        <v>1164</v>
      </c>
      <c r="H28" s="56" t="s">
        <v>1170</v>
      </c>
      <c r="I28" s="62" t="s">
        <v>1199</v>
      </c>
      <c r="J28" s="57">
        <v>90000</v>
      </c>
      <c r="K28" s="57">
        <v>90000</v>
      </c>
      <c r="L28" s="66"/>
      <c r="M28" s="66"/>
      <c r="N28" s="66"/>
      <c r="O28" s="66"/>
      <c r="P28" s="66"/>
      <c r="Q28" s="66"/>
      <c r="R28" s="66"/>
      <c r="S28" s="66"/>
      <c r="T28" s="66"/>
    </row>
    <row r="29" spans="1:20">
      <c r="A29" s="54" t="s">
        <v>70</v>
      </c>
      <c r="B29" s="55" t="s">
        <v>70</v>
      </c>
      <c r="C29" s="55" t="s">
        <v>346</v>
      </c>
      <c r="D29" s="54" t="s">
        <v>1200</v>
      </c>
      <c r="E29" s="54" t="s">
        <v>1169</v>
      </c>
      <c r="F29" s="55" t="s">
        <v>76</v>
      </c>
      <c r="G29" s="56" t="s">
        <v>1164</v>
      </c>
      <c r="H29" s="56" t="s">
        <v>1170</v>
      </c>
      <c r="I29" s="62" t="s">
        <v>1201</v>
      </c>
      <c r="J29" s="57">
        <v>418042</v>
      </c>
      <c r="K29" s="57">
        <v>418042</v>
      </c>
      <c r="L29" s="66"/>
      <c r="M29" s="66"/>
      <c r="N29" s="66"/>
      <c r="O29" s="66"/>
      <c r="P29" s="66"/>
      <c r="Q29" s="66"/>
      <c r="R29" s="66"/>
      <c r="S29" s="66"/>
      <c r="T29" s="66"/>
    </row>
    <row r="30" spans="1:20">
      <c r="A30" s="54" t="s">
        <v>70</v>
      </c>
      <c r="B30" s="55" t="s">
        <v>70</v>
      </c>
      <c r="C30" s="55" t="s">
        <v>346</v>
      </c>
      <c r="D30" s="54" t="s">
        <v>1202</v>
      </c>
      <c r="E30" s="54" t="s">
        <v>1169</v>
      </c>
      <c r="F30" s="55" t="s">
        <v>76</v>
      </c>
      <c r="G30" s="56" t="s">
        <v>1164</v>
      </c>
      <c r="H30" s="56" t="s">
        <v>1170</v>
      </c>
      <c r="I30" s="62" t="s">
        <v>1203</v>
      </c>
      <c r="J30" s="57">
        <v>130000</v>
      </c>
      <c r="K30" s="57">
        <v>130000</v>
      </c>
      <c r="L30" s="66"/>
      <c r="M30" s="66"/>
      <c r="N30" s="66"/>
      <c r="O30" s="66"/>
      <c r="P30" s="66"/>
      <c r="Q30" s="66"/>
      <c r="R30" s="66"/>
      <c r="S30" s="66"/>
      <c r="T30" s="66"/>
    </row>
    <row r="31" spans="1:20" ht="42.75">
      <c r="A31" s="54" t="s">
        <v>70</v>
      </c>
      <c r="B31" s="55" t="s">
        <v>70</v>
      </c>
      <c r="C31" s="55" t="s">
        <v>346</v>
      </c>
      <c r="D31" s="54" t="s">
        <v>1204</v>
      </c>
      <c r="E31" s="54" t="s">
        <v>1169</v>
      </c>
      <c r="F31" s="55" t="s">
        <v>76</v>
      </c>
      <c r="G31" s="56" t="s">
        <v>1164</v>
      </c>
      <c r="H31" s="56" t="s">
        <v>1170</v>
      </c>
      <c r="I31" s="62" t="s">
        <v>1205</v>
      </c>
      <c r="J31" s="57">
        <v>350000</v>
      </c>
      <c r="K31" s="57">
        <v>350000</v>
      </c>
      <c r="L31" s="66"/>
      <c r="M31" s="66"/>
      <c r="N31" s="66"/>
      <c r="O31" s="66"/>
      <c r="P31" s="66"/>
      <c r="Q31" s="66"/>
      <c r="R31" s="66"/>
      <c r="S31" s="66"/>
      <c r="T31" s="66"/>
    </row>
    <row r="32" spans="1:20" ht="28.5">
      <c r="A32" s="54" t="s">
        <v>70</v>
      </c>
      <c r="B32" s="55" t="s">
        <v>70</v>
      </c>
      <c r="C32" s="55" t="s">
        <v>346</v>
      </c>
      <c r="D32" s="54" t="s">
        <v>1206</v>
      </c>
      <c r="E32" s="54" t="s">
        <v>1207</v>
      </c>
      <c r="F32" s="55" t="s">
        <v>76</v>
      </c>
      <c r="G32" s="56" t="s">
        <v>1164</v>
      </c>
      <c r="H32" s="56" t="s">
        <v>1165</v>
      </c>
      <c r="I32" s="62" t="s">
        <v>1206</v>
      </c>
      <c r="J32" s="57">
        <v>28522</v>
      </c>
      <c r="K32" s="57">
        <v>28522</v>
      </c>
      <c r="L32" s="66"/>
      <c r="M32" s="66"/>
      <c r="N32" s="66"/>
      <c r="O32" s="66"/>
      <c r="P32" s="66"/>
      <c r="Q32" s="66"/>
      <c r="R32" s="66"/>
      <c r="S32" s="66"/>
      <c r="T32" s="66"/>
    </row>
    <row r="33" spans="1:20">
      <c r="A33" s="54" t="s">
        <v>70</v>
      </c>
      <c r="B33" s="55" t="s">
        <v>70</v>
      </c>
      <c r="C33" s="55" t="s">
        <v>347</v>
      </c>
      <c r="D33" s="54" t="s">
        <v>1208</v>
      </c>
      <c r="E33" s="54" t="s">
        <v>1169</v>
      </c>
      <c r="F33" s="55" t="s">
        <v>76</v>
      </c>
      <c r="G33" s="56" t="s">
        <v>1164</v>
      </c>
      <c r="H33" s="56" t="s">
        <v>1170</v>
      </c>
      <c r="I33" s="139" t="s">
        <v>1401</v>
      </c>
      <c r="J33" s="57">
        <v>150000</v>
      </c>
      <c r="K33" s="57">
        <v>150000</v>
      </c>
      <c r="L33" s="66"/>
      <c r="M33" s="66"/>
      <c r="N33" s="66"/>
      <c r="O33" s="66"/>
      <c r="P33" s="66"/>
      <c r="Q33" s="66"/>
      <c r="R33" s="66"/>
      <c r="S33" s="66"/>
      <c r="T33" s="66"/>
    </row>
    <row r="34" spans="1:20" ht="28.5">
      <c r="A34" s="54" t="s">
        <v>70</v>
      </c>
      <c r="B34" s="55" t="s">
        <v>70</v>
      </c>
      <c r="C34" s="55" t="s">
        <v>347</v>
      </c>
      <c r="D34" s="54" t="s">
        <v>1147</v>
      </c>
      <c r="E34" s="54" t="s">
        <v>1169</v>
      </c>
      <c r="F34" s="55" t="s">
        <v>76</v>
      </c>
      <c r="G34" s="56" t="s">
        <v>1164</v>
      </c>
      <c r="H34" s="56" t="s">
        <v>1170</v>
      </c>
      <c r="I34" s="62" t="s">
        <v>1147</v>
      </c>
      <c r="J34" s="57">
        <v>570000</v>
      </c>
      <c r="K34" s="57">
        <v>570000</v>
      </c>
      <c r="L34" s="66"/>
      <c r="M34" s="66"/>
      <c r="N34" s="66"/>
      <c r="O34" s="66"/>
      <c r="P34" s="66"/>
      <c r="Q34" s="66"/>
      <c r="R34" s="66"/>
      <c r="S34" s="66"/>
      <c r="T34" s="66"/>
    </row>
    <row r="35" spans="1:20">
      <c r="A35" s="54" t="s">
        <v>70</v>
      </c>
      <c r="B35" s="55" t="s">
        <v>70</v>
      </c>
      <c r="C35" s="55" t="s">
        <v>347</v>
      </c>
      <c r="D35" s="54" t="s">
        <v>1209</v>
      </c>
      <c r="E35" s="54" t="s">
        <v>1173</v>
      </c>
      <c r="F35" s="55" t="s">
        <v>76</v>
      </c>
      <c r="G35" s="56" t="s">
        <v>1174</v>
      </c>
      <c r="H35" s="56" t="s">
        <v>1170</v>
      </c>
      <c r="I35" s="62" t="s">
        <v>1210</v>
      </c>
      <c r="J35" s="57">
        <v>140000</v>
      </c>
      <c r="K35" s="57">
        <v>140000</v>
      </c>
      <c r="L35" s="66"/>
      <c r="M35" s="66"/>
      <c r="N35" s="66"/>
      <c r="O35" s="66"/>
      <c r="P35" s="66"/>
      <c r="Q35" s="66"/>
      <c r="R35" s="66"/>
      <c r="S35" s="66"/>
      <c r="T35" s="66"/>
    </row>
    <row r="36" spans="1:20">
      <c r="A36" s="54" t="s">
        <v>70</v>
      </c>
      <c r="B36" s="55" t="s">
        <v>70</v>
      </c>
      <c r="C36" s="55" t="s">
        <v>349</v>
      </c>
      <c r="D36" s="54" t="s">
        <v>1211</v>
      </c>
      <c r="E36" s="54" t="s">
        <v>1184</v>
      </c>
      <c r="F36" s="55" t="s">
        <v>76</v>
      </c>
      <c r="G36" s="56" t="s">
        <v>1164</v>
      </c>
      <c r="H36" s="56" t="s">
        <v>1165</v>
      </c>
      <c r="I36" s="62" t="s">
        <v>1212</v>
      </c>
      <c r="J36" s="57">
        <v>69000</v>
      </c>
      <c r="K36" s="57">
        <v>69000</v>
      </c>
      <c r="L36" s="66"/>
      <c r="M36" s="66"/>
      <c r="N36" s="66"/>
      <c r="O36" s="66"/>
      <c r="P36" s="66"/>
      <c r="Q36" s="66"/>
      <c r="R36" s="66"/>
      <c r="S36" s="66"/>
      <c r="T36" s="66"/>
    </row>
    <row r="37" spans="1:20">
      <c r="A37" s="54" t="s">
        <v>70</v>
      </c>
      <c r="B37" s="55" t="s">
        <v>70</v>
      </c>
      <c r="C37" s="55" t="s">
        <v>349</v>
      </c>
      <c r="D37" s="54" t="s">
        <v>1213</v>
      </c>
      <c r="E37" s="54" t="s">
        <v>1184</v>
      </c>
      <c r="F37" s="55" t="s">
        <v>76</v>
      </c>
      <c r="G37" s="56" t="s">
        <v>1164</v>
      </c>
      <c r="H37" s="56" t="s">
        <v>1165</v>
      </c>
      <c r="I37" s="62" t="s">
        <v>1214</v>
      </c>
      <c r="J37" s="57">
        <v>267600</v>
      </c>
      <c r="K37" s="57">
        <v>267600</v>
      </c>
      <c r="L37" s="66"/>
      <c r="M37" s="66"/>
      <c r="N37" s="66"/>
      <c r="O37" s="66"/>
      <c r="P37" s="66"/>
      <c r="Q37" s="66"/>
      <c r="R37" s="66"/>
      <c r="S37" s="66"/>
      <c r="T37" s="66"/>
    </row>
    <row r="38" spans="1:20">
      <c r="A38" s="54" t="s">
        <v>70</v>
      </c>
      <c r="B38" s="55" t="s">
        <v>70</v>
      </c>
      <c r="C38" s="55" t="s">
        <v>349</v>
      </c>
      <c r="D38" s="54" t="s">
        <v>1215</v>
      </c>
      <c r="E38" s="54" t="s">
        <v>1184</v>
      </c>
      <c r="F38" s="55" t="s">
        <v>76</v>
      </c>
      <c r="G38" s="56" t="s">
        <v>1164</v>
      </c>
      <c r="H38" s="56" t="s">
        <v>1165</v>
      </c>
      <c r="I38" s="62" t="s">
        <v>1216</v>
      </c>
      <c r="J38" s="57">
        <v>29400</v>
      </c>
      <c r="K38" s="57">
        <v>29400</v>
      </c>
      <c r="L38" s="66"/>
      <c r="M38" s="66"/>
      <c r="N38" s="66"/>
      <c r="O38" s="66"/>
      <c r="P38" s="66"/>
      <c r="Q38" s="66"/>
      <c r="R38" s="66"/>
      <c r="S38" s="66"/>
      <c r="T38" s="66"/>
    </row>
    <row r="39" spans="1:20" ht="28.5">
      <c r="A39" s="54" t="s">
        <v>70</v>
      </c>
      <c r="B39" s="55" t="s">
        <v>70</v>
      </c>
      <c r="C39" s="55" t="s">
        <v>349</v>
      </c>
      <c r="D39" s="54" t="s">
        <v>1217</v>
      </c>
      <c r="E39" s="54" t="s">
        <v>1184</v>
      </c>
      <c r="F39" s="55" t="s">
        <v>76</v>
      </c>
      <c r="G39" s="56" t="s">
        <v>1164</v>
      </c>
      <c r="H39" s="56" t="s">
        <v>1165</v>
      </c>
      <c r="I39" s="62" t="s">
        <v>1218</v>
      </c>
      <c r="J39" s="57">
        <v>174000</v>
      </c>
      <c r="K39" s="57">
        <v>174000</v>
      </c>
      <c r="L39" s="66"/>
      <c r="M39" s="66"/>
      <c r="N39" s="66"/>
      <c r="O39" s="66"/>
      <c r="P39" s="66"/>
      <c r="Q39" s="66"/>
      <c r="R39" s="66"/>
      <c r="S39" s="66"/>
      <c r="T39" s="66"/>
    </row>
    <row r="40" spans="1:20">
      <c r="A40" s="54" t="s">
        <v>70</v>
      </c>
      <c r="B40" s="55" t="s">
        <v>70</v>
      </c>
      <c r="C40" s="55" t="s">
        <v>349</v>
      </c>
      <c r="D40" s="54" t="s">
        <v>1149</v>
      </c>
      <c r="E40" s="54" t="s">
        <v>1177</v>
      </c>
      <c r="F40" s="55" t="s">
        <v>76</v>
      </c>
      <c r="G40" s="56" t="s">
        <v>1174</v>
      </c>
      <c r="H40" s="56" t="s">
        <v>1165</v>
      </c>
      <c r="I40" s="62" t="s">
        <v>1219</v>
      </c>
      <c r="J40" s="57">
        <v>20000</v>
      </c>
      <c r="K40" s="57">
        <v>20000</v>
      </c>
      <c r="L40" s="66"/>
      <c r="M40" s="66"/>
      <c r="N40" s="66"/>
      <c r="O40" s="66"/>
      <c r="P40" s="66"/>
      <c r="Q40" s="66"/>
      <c r="R40" s="66"/>
      <c r="S40" s="66"/>
      <c r="T40" s="66"/>
    </row>
    <row r="41" spans="1:20" ht="28.5">
      <c r="A41" s="54" t="s">
        <v>70</v>
      </c>
      <c r="B41" s="55" t="s">
        <v>70</v>
      </c>
      <c r="C41" s="55" t="s">
        <v>350</v>
      </c>
      <c r="D41" s="54" t="s">
        <v>1150</v>
      </c>
      <c r="E41" s="54" t="s">
        <v>1207</v>
      </c>
      <c r="F41" s="55" t="s">
        <v>76</v>
      </c>
      <c r="G41" s="56" t="s">
        <v>1164</v>
      </c>
      <c r="H41" s="56" t="s">
        <v>1165</v>
      </c>
      <c r="I41" s="62" t="s">
        <v>1150</v>
      </c>
      <c r="J41" s="57">
        <v>97000</v>
      </c>
      <c r="K41" s="57">
        <v>97000</v>
      </c>
      <c r="L41" s="66"/>
      <c r="M41" s="66"/>
      <c r="N41" s="66"/>
      <c r="O41" s="66"/>
      <c r="P41" s="66"/>
      <c r="Q41" s="66"/>
      <c r="R41" s="66"/>
      <c r="S41" s="66"/>
      <c r="T41" s="66"/>
    </row>
    <row r="42" spans="1:20">
      <c r="A42" s="54" t="s">
        <v>70</v>
      </c>
      <c r="B42" s="55" t="s">
        <v>70</v>
      </c>
      <c r="C42" s="55" t="s">
        <v>351</v>
      </c>
      <c r="D42" s="54" t="s">
        <v>1220</v>
      </c>
      <c r="E42" s="54" t="s">
        <v>1221</v>
      </c>
      <c r="F42" s="55" t="s">
        <v>76</v>
      </c>
      <c r="G42" s="56" t="s">
        <v>1174</v>
      </c>
      <c r="H42" s="56" t="s">
        <v>1165</v>
      </c>
      <c r="I42" s="62" t="s">
        <v>674</v>
      </c>
      <c r="J42" s="57">
        <v>200000</v>
      </c>
      <c r="K42" s="57">
        <v>200000</v>
      </c>
      <c r="L42" s="66"/>
      <c r="M42" s="66"/>
      <c r="N42" s="66"/>
      <c r="O42" s="66"/>
      <c r="P42" s="66"/>
      <c r="Q42" s="66"/>
      <c r="R42" s="66"/>
      <c r="S42" s="66"/>
      <c r="T42" s="66"/>
    </row>
    <row r="43" spans="1:20">
      <c r="A43" s="54" t="s">
        <v>70</v>
      </c>
      <c r="B43" s="55" t="s">
        <v>70</v>
      </c>
      <c r="C43" s="55" t="s">
        <v>352</v>
      </c>
      <c r="D43" s="54" t="s">
        <v>1222</v>
      </c>
      <c r="E43" s="54" t="s">
        <v>1207</v>
      </c>
      <c r="F43" s="55" t="s">
        <v>76</v>
      </c>
      <c r="G43" s="56" t="s">
        <v>1164</v>
      </c>
      <c r="H43" s="56" t="s">
        <v>1165</v>
      </c>
      <c r="I43" s="62" t="s">
        <v>1223</v>
      </c>
      <c r="J43" s="57">
        <v>100000</v>
      </c>
      <c r="K43" s="57">
        <v>100000</v>
      </c>
      <c r="L43" s="66"/>
      <c r="M43" s="66"/>
      <c r="N43" s="66"/>
      <c r="O43" s="66"/>
      <c r="P43" s="66"/>
      <c r="Q43" s="66"/>
      <c r="R43" s="66"/>
      <c r="S43" s="66"/>
      <c r="T43" s="66"/>
    </row>
    <row r="44" spans="1:20" ht="28.5">
      <c r="A44" s="54" t="s">
        <v>70</v>
      </c>
      <c r="B44" s="55" t="s">
        <v>70</v>
      </c>
      <c r="C44" s="55" t="s">
        <v>352</v>
      </c>
      <c r="D44" s="54" t="s">
        <v>1224</v>
      </c>
      <c r="E44" s="54" t="s">
        <v>1207</v>
      </c>
      <c r="F44" s="55" t="s">
        <v>76</v>
      </c>
      <c r="G44" s="56" t="s">
        <v>1164</v>
      </c>
      <c r="H44" s="56" t="s">
        <v>1165</v>
      </c>
      <c r="I44" s="62" t="s">
        <v>1225</v>
      </c>
      <c r="J44" s="57">
        <v>100000</v>
      </c>
      <c r="K44" s="57">
        <v>100000</v>
      </c>
      <c r="L44" s="66"/>
      <c r="M44" s="66"/>
      <c r="N44" s="66"/>
      <c r="O44" s="66"/>
      <c r="P44" s="66"/>
      <c r="Q44" s="66"/>
      <c r="R44" s="66"/>
      <c r="S44" s="66"/>
      <c r="T44" s="66"/>
    </row>
    <row r="45" spans="1:20">
      <c r="A45" s="54" t="s">
        <v>70</v>
      </c>
      <c r="B45" s="55" t="s">
        <v>70</v>
      </c>
      <c r="C45" s="55" t="s">
        <v>352</v>
      </c>
      <c r="D45" s="54" t="s">
        <v>1226</v>
      </c>
      <c r="E45" s="54" t="s">
        <v>1221</v>
      </c>
      <c r="F45" s="55" t="s">
        <v>76</v>
      </c>
      <c r="G45" s="56" t="s">
        <v>1174</v>
      </c>
      <c r="H45" s="56" t="s">
        <v>1165</v>
      </c>
      <c r="I45" s="62" t="s">
        <v>1227</v>
      </c>
      <c r="J45" s="57">
        <v>200000</v>
      </c>
      <c r="K45" s="57">
        <v>200000</v>
      </c>
      <c r="L45" s="66"/>
      <c r="M45" s="66"/>
      <c r="N45" s="66"/>
      <c r="O45" s="66"/>
      <c r="P45" s="66"/>
      <c r="Q45" s="66"/>
      <c r="R45" s="66"/>
      <c r="S45" s="66"/>
      <c r="T45" s="66"/>
    </row>
    <row r="46" spans="1:20">
      <c r="A46" s="54" t="s">
        <v>70</v>
      </c>
      <c r="B46" s="55" t="s">
        <v>70</v>
      </c>
      <c r="C46" s="55" t="s">
        <v>353</v>
      </c>
      <c r="D46" s="54" t="s">
        <v>1228</v>
      </c>
      <c r="E46" s="54" t="s">
        <v>1207</v>
      </c>
      <c r="F46" s="55" t="s">
        <v>76</v>
      </c>
      <c r="G46" s="56" t="s">
        <v>1164</v>
      </c>
      <c r="H46" s="56" t="s">
        <v>1165</v>
      </c>
      <c r="I46" s="62" t="s">
        <v>1229</v>
      </c>
      <c r="J46" s="57">
        <v>150000</v>
      </c>
      <c r="K46" s="57">
        <v>150000</v>
      </c>
      <c r="L46" s="66"/>
      <c r="M46" s="66"/>
      <c r="N46" s="66"/>
      <c r="O46" s="66"/>
      <c r="P46" s="66"/>
      <c r="Q46" s="66"/>
      <c r="R46" s="66"/>
      <c r="S46" s="66"/>
      <c r="T46" s="66"/>
    </row>
    <row r="47" spans="1:20">
      <c r="A47" s="54" t="s">
        <v>70</v>
      </c>
      <c r="B47" s="55" t="s">
        <v>70</v>
      </c>
      <c r="C47" s="55" t="s">
        <v>353</v>
      </c>
      <c r="D47" s="54" t="s">
        <v>1230</v>
      </c>
      <c r="E47" s="54" t="s">
        <v>1207</v>
      </c>
      <c r="F47" s="55" t="s">
        <v>76</v>
      </c>
      <c r="G47" s="56" t="s">
        <v>1164</v>
      </c>
      <c r="H47" s="56" t="s">
        <v>1165</v>
      </c>
      <c r="I47" s="62" t="s">
        <v>1231</v>
      </c>
      <c r="J47" s="57">
        <v>150000</v>
      </c>
      <c r="K47" s="57">
        <v>150000</v>
      </c>
      <c r="L47" s="66"/>
      <c r="M47" s="66"/>
      <c r="N47" s="66"/>
      <c r="O47" s="66"/>
      <c r="P47" s="66"/>
      <c r="Q47" s="66"/>
      <c r="R47" s="66"/>
      <c r="S47" s="66"/>
      <c r="T47" s="66"/>
    </row>
    <row r="48" spans="1:20">
      <c r="A48" s="54" t="s">
        <v>70</v>
      </c>
      <c r="B48" s="55" t="s">
        <v>70</v>
      </c>
      <c r="C48" s="55" t="s">
        <v>353</v>
      </c>
      <c r="D48" s="54" t="s">
        <v>1232</v>
      </c>
      <c r="E48" s="54" t="s">
        <v>1207</v>
      </c>
      <c r="F48" s="55" t="s">
        <v>76</v>
      </c>
      <c r="G48" s="56" t="s">
        <v>1164</v>
      </c>
      <c r="H48" s="56" t="s">
        <v>1165</v>
      </c>
      <c r="I48" s="62" t="s">
        <v>1233</v>
      </c>
      <c r="J48" s="57">
        <v>260000</v>
      </c>
      <c r="K48" s="57">
        <v>260000</v>
      </c>
      <c r="L48" s="66"/>
      <c r="M48" s="66"/>
      <c r="N48" s="66"/>
      <c r="O48" s="66"/>
      <c r="P48" s="66"/>
      <c r="Q48" s="66"/>
      <c r="R48" s="66"/>
      <c r="S48" s="66"/>
      <c r="T48" s="66"/>
    </row>
    <row r="49" spans="1:20" ht="28.5">
      <c r="A49" s="54" t="s">
        <v>70</v>
      </c>
      <c r="B49" s="55" t="s">
        <v>70</v>
      </c>
      <c r="C49" s="55" t="s">
        <v>353</v>
      </c>
      <c r="D49" s="54" t="s">
        <v>1234</v>
      </c>
      <c r="E49" s="54" t="s">
        <v>1207</v>
      </c>
      <c r="F49" s="55" t="s">
        <v>76</v>
      </c>
      <c r="G49" s="56" t="s">
        <v>1164</v>
      </c>
      <c r="H49" s="56" t="s">
        <v>1165</v>
      </c>
      <c r="I49" s="62" t="s">
        <v>1235</v>
      </c>
      <c r="J49" s="57">
        <v>540000</v>
      </c>
      <c r="K49" s="57">
        <v>540000</v>
      </c>
      <c r="L49" s="66"/>
      <c r="M49" s="66"/>
      <c r="N49" s="66"/>
      <c r="O49" s="66"/>
      <c r="P49" s="66"/>
      <c r="Q49" s="66"/>
      <c r="R49" s="66"/>
      <c r="S49" s="66"/>
      <c r="T49" s="66"/>
    </row>
    <row r="50" spans="1:20" ht="28.5">
      <c r="A50" s="54" t="s">
        <v>70</v>
      </c>
      <c r="B50" s="55" t="s">
        <v>70</v>
      </c>
      <c r="C50" s="55" t="s">
        <v>353</v>
      </c>
      <c r="D50" s="54" t="s">
        <v>1236</v>
      </c>
      <c r="E50" s="54" t="s">
        <v>1207</v>
      </c>
      <c r="F50" s="55" t="s">
        <v>76</v>
      </c>
      <c r="G50" s="56" t="s">
        <v>1164</v>
      </c>
      <c r="H50" s="56" t="s">
        <v>1165</v>
      </c>
      <c r="I50" s="62" t="s">
        <v>689</v>
      </c>
      <c r="J50" s="57">
        <v>100000</v>
      </c>
      <c r="K50" s="57">
        <v>100000</v>
      </c>
      <c r="L50" s="66"/>
      <c r="M50" s="66"/>
      <c r="N50" s="66"/>
      <c r="O50" s="66"/>
      <c r="P50" s="66"/>
      <c r="Q50" s="66"/>
      <c r="R50" s="66"/>
      <c r="S50" s="66"/>
      <c r="T50" s="66"/>
    </row>
    <row r="51" spans="1:20">
      <c r="A51" s="54" t="s">
        <v>70</v>
      </c>
      <c r="B51" s="55" t="s">
        <v>70</v>
      </c>
      <c r="C51" s="55" t="s">
        <v>354</v>
      </c>
      <c r="D51" s="54" t="s">
        <v>1237</v>
      </c>
      <c r="E51" s="54" t="s">
        <v>1184</v>
      </c>
      <c r="F51" s="55" t="s">
        <v>76</v>
      </c>
      <c r="G51" s="56" t="s">
        <v>1164</v>
      </c>
      <c r="H51" s="56" t="s">
        <v>1165</v>
      </c>
      <c r="I51" s="62" t="s">
        <v>1238</v>
      </c>
      <c r="J51" s="57">
        <v>70000</v>
      </c>
      <c r="K51" s="57">
        <v>70000</v>
      </c>
      <c r="L51" s="66"/>
      <c r="M51" s="66"/>
      <c r="N51" s="66"/>
      <c r="O51" s="66"/>
      <c r="P51" s="66"/>
      <c r="Q51" s="66"/>
      <c r="R51" s="66"/>
      <c r="S51" s="66"/>
      <c r="T51" s="66"/>
    </row>
    <row r="52" spans="1:20">
      <c r="A52" s="54" t="s">
        <v>70</v>
      </c>
      <c r="B52" s="55" t="s">
        <v>70</v>
      </c>
      <c r="C52" s="55" t="s">
        <v>354</v>
      </c>
      <c r="D52" s="54" t="s">
        <v>1239</v>
      </c>
      <c r="E52" s="54" t="s">
        <v>1240</v>
      </c>
      <c r="F52" s="55" t="s">
        <v>76</v>
      </c>
      <c r="G52" s="56" t="s">
        <v>1174</v>
      </c>
      <c r="H52" s="56" t="s">
        <v>1165</v>
      </c>
      <c r="I52" s="62" t="s">
        <v>1241</v>
      </c>
      <c r="J52" s="57">
        <v>402000</v>
      </c>
      <c r="K52" s="57">
        <v>402000</v>
      </c>
      <c r="L52" s="66"/>
      <c r="M52" s="66"/>
      <c r="N52" s="66"/>
      <c r="O52" s="66"/>
      <c r="P52" s="66"/>
      <c r="Q52" s="66"/>
      <c r="R52" s="66"/>
      <c r="S52" s="66"/>
      <c r="T52" s="66"/>
    </row>
    <row r="53" spans="1:20">
      <c r="A53" s="54" t="s">
        <v>70</v>
      </c>
      <c r="B53" s="55" t="s">
        <v>70</v>
      </c>
      <c r="C53" s="55" t="s">
        <v>354</v>
      </c>
      <c r="D53" s="54" t="s">
        <v>1242</v>
      </c>
      <c r="E53" s="54" t="s">
        <v>1243</v>
      </c>
      <c r="F53" s="55" t="s">
        <v>76</v>
      </c>
      <c r="G53" s="56" t="s">
        <v>1174</v>
      </c>
      <c r="H53" s="56" t="s">
        <v>1165</v>
      </c>
      <c r="I53" s="62" t="s">
        <v>1242</v>
      </c>
      <c r="J53" s="57">
        <v>204400</v>
      </c>
      <c r="K53" s="57">
        <v>204400</v>
      </c>
      <c r="L53" s="66"/>
      <c r="M53" s="66"/>
      <c r="N53" s="66"/>
      <c r="O53" s="66"/>
      <c r="P53" s="66"/>
      <c r="Q53" s="66"/>
      <c r="R53" s="66"/>
      <c r="S53" s="66"/>
      <c r="T53" s="66"/>
    </row>
    <row r="54" spans="1:20">
      <c r="A54" s="54" t="s">
        <v>70</v>
      </c>
      <c r="B54" s="55" t="s">
        <v>70</v>
      </c>
      <c r="C54" s="55" t="s">
        <v>354</v>
      </c>
      <c r="D54" s="54" t="s">
        <v>1244</v>
      </c>
      <c r="E54" s="54" t="s">
        <v>1245</v>
      </c>
      <c r="F54" s="55" t="s">
        <v>76</v>
      </c>
      <c r="G54" s="56" t="s">
        <v>1174</v>
      </c>
      <c r="H54" s="56" t="s">
        <v>1165</v>
      </c>
      <c r="I54" s="62" t="s">
        <v>1246</v>
      </c>
      <c r="J54" s="57">
        <v>120000</v>
      </c>
      <c r="K54" s="57">
        <v>120000</v>
      </c>
      <c r="L54" s="66"/>
      <c r="M54" s="66"/>
      <c r="N54" s="66"/>
      <c r="O54" s="66"/>
      <c r="P54" s="66"/>
      <c r="Q54" s="66"/>
      <c r="R54" s="66"/>
      <c r="S54" s="66"/>
      <c r="T54" s="66"/>
    </row>
    <row r="55" spans="1:20">
      <c r="A55" s="54" t="s">
        <v>70</v>
      </c>
      <c r="B55" s="55" t="s">
        <v>70</v>
      </c>
      <c r="C55" s="55" t="s">
        <v>354</v>
      </c>
      <c r="D55" s="54" t="s">
        <v>1151</v>
      </c>
      <c r="E55" s="54" t="s">
        <v>1183</v>
      </c>
      <c r="F55" s="55" t="s">
        <v>76</v>
      </c>
      <c r="G55" s="56" t="s">
        <v>1174</v>
      </c>
      <c r="H55" s="56" t="s">
        <v>1165</v>
      </c>
      <c r="I55" s="62" t="s">
        <v>1151</v>
      </c>
      <c r="J55" s="57">
        <v>230000</v>
      </c>
      <c r="K55" s="57">
        <v>230000</v>
      </c>
      <c r="L55" s="66"/>
      <c r="M55" s="66"/>
      <c r="N55" s="66"/>
      <c r="O55" s="66"/>
      <c r="P55" s="66"/>
      <c r="Q55" s="66"/>
      <c r="R55" s="66"/>
      <c r="S55" s="66"/>
      <c r="T55" s="66"/>
    </row>
    <row r="56" spans="1:20">
      <c r="A56" s="54" t="s">
        <v>70</v>
      </c>
      <c r="B56" s="55" t="s">
        <v>70</v>
      </c>
      <c r="C56" s="55" t="s">
        <v>354</v>
      </c>
      <c r="D56" s="54" t="s">
        <v>1247</v>
      </c>
      <c r="E56" s="54" t="s">
        <v>1248</v>
      </c>
      <c r="F56" s="55" t="s">
        <v>76</v>
      </c>
      <c r="G56" s="56" t="s">
        <v>1174</v>
      </c>
      <c r="H56" s="56" t="s">
        <v>1165</v>
      </c>
      <c r="I56" s="62" t="s">
        <v>1249</v>
      </c>
      <c r="J56" s="57">
        <v>483000</v>
      </c>
      <c r="K56" s="57">
        <v>483000</v>
      </c>
      <c r="L56" s="66"/>
      <c r="M56" s="66"/>
      <c r="N56" s="66"/>
      <c r="O56" s="66"/>
      <c r="P56" s="66"/>
      <c r="Q56" s="66"/>
      <c r="R56" s="66"/>
      <c r="S56" s="66"/>
      <c r="T56" s="66"/>
    </row>
    <row r="57" spans="1:20" ht="28.5">
      <c r="A57" s="54" t="s">
        <v>70</v>
      </c>
      <c r="B57" s="55" t="s">
        <v>70</v>
      </c>
      <c r="C57" s="55" t="s">
        <v>357</v>
      </c>
      <c r="D57" s="54" t="s">
        <v>1250</v>
      </c>
      <c r="E57" s="54" t="s">
        <v>1207</v>
      </c>
      <c r="F57" s="55" t="s">
        <v>76</v>
      </c>
      <c r="G57" s="56" t="s">
        <v>1164</v>
      </c>
      <c r="H57" s="56" t="s">
        <v>1165</v>
      </c>
      <c r="I57" s="62" t="s">
        <v>1251</v>
      </c>
      <c r="J57" s="57">
        <v>480000</v>
      </c>
      <c r="K57" s="57">
        <v>480000</v>
      </c>
      <c r="L57" s="66"/>
      <c r="M57" s="66"/>
      <c r="N57" s="66"/>
      <c r="O57" s="66"/>
      <c r="P57" s="66"/>
      <c r="Q57" s="66"/>
      <c r="R57" s="66"/>
      <c r="S57" s="66"/>
      <c r="T57" s="66"/>
    </row>
    <row r="58" spans="1:20" ht="28.5">
      <c r="A58" s="54" t="s">
        <v>70</v>
      </c>
      <c r="B58" s="55" t="s">
        <v>70</v>
      </c>
      <c r="C58" s="55" t="s">
        <v>357</v>
      </c>
      <c r="D58" s="54" t="s">
        <v>1252</v>
      </c>
      <c r="E58" s="54" t="s">
        <v>1207</v>
      </c>
      <c r="F58" s="55" t="s">
        <v>76</v>
      </c>
      <c r="G58" s="56" t="s">
        <v>1164</v>
      </c>
      <c r="H58" s="56" t="s">
        <v>1165</v>
      </c>
      <c r="I58" s="62" t="s">
        <v>1253</v>
      </c>
      <c r="J58" s="57">
        <v>570000</v>
      </c>
      <c r="K58" s="57">
        <v>570000</v>
      </c>
      <c r="L58" s="66"/>
      <c r="M58" s="66"/>
      <c r="N58" s="66"/>
      <c r="O58" s="66"/>
      <c r="P58" s="66"/>
      <c r="Q58" s="66"/>
      <c r="R58" s="66"/>
      <c r="S58" s="66"/>
      <c r="T58" s="66"/>
    </row>
    <row r="59" spans="1:20" ht="28.5">
      <c r="A59" s="54" t="s">
        <v>70</v>
      </c>
      <c r="B59" s="55" t="s">
        <v>70</v>
      </c>
      <c r="C59" s="55" t="s">
        <v>357</v>
      </c>
      <c r="D59" s="54" t="s">
        <v>1254</v>
      </c>
      <c r="E59" s="54" t="s">
        <v>1207</v>
      </c>
      <c r="F59" s="55" t="s">
        <v>76</v>
      </c>
      <c r="G59" s="56" t="s">
        <v>1164</v>
      </c>
      <c r="H59" s="56" t="s">
        <v>1165</v>
      </c>
      <c r="I59" s="62" t="s">
        <v>1255</v>
      </c>
      <c r="J59" s="57">
        <v>50000</v>
      </c>
      <c r="K59" s="57">
        <v>50000</v>
      </c>
      <c r="L59" s="66"/>
      <c r="M59" s="66"/>
      <c r="N59" s="66"/>
      <c r="O59" s="66"/>
      <c r="P59" s="66"/>
      <c r="Q59" s="66"/>
      <c r="R59" s="66"/>
      <c r="S59" s="66"/>
      <c r="T59" s="66"/>
    </row>
    <row r="60" spans="1:20">
      <c r="A60" s="54" t="s">
        <v>70</v>
      </c>
      <c r="B60" s="55" t="s">
        <v>70</v>
      </c>
      <c r="C60" s="55" t="s">
        <v>372</v>
      </c>
      <c r="D60" s="54" t="s">
        <v>1256</v>
      </c>
      <c r="E60" s="54" t="s">
        <v>1184</v>
      </c>
      <c r="F60" s="55" t="s">
        <v>76</v>
      </c>
      <c r="G60" s="56" t="s">
        <v>1164</v>
      </c>
      <c r="H60" s="56" t="s">
        <v>1165</v>
      </c>
      <c r="I60" s="62" t="s">
        <v>1257</v>
      </c>
      <c r="J60" s="57">
        <v>300000</v>
      </c>
      <c r="K60" s="57">
        <v>300000</v>
      </c>
      <c r="L60" s="66"/>
      <c r="M60" s="66"/>
      <c r="N60" s="66"/>
      <c r="O60" s="66"/>
      <c r="P60" s="66"/>
      <c r="Q60" s="66"/>
      <c r="R60" s="66"/>
      <c r="S60" s="66"/>
      <c r="T60" s="66"/>
    </row>
    <row r="61" spans="1:20">
      <c r="A61" s="54" t="s">
        <v>70</v>
      </c>
      <c r="B61" s="55" t="s">
        <v>70</v>
      </c>
      <c r="C61" s="55" t="s">
        <v>373</v>
      </c>
      <c r="D61" s="54" t="s">
        <v>1258</v>
      </c>
      <c r="E61" s="54" t="s">
        <v>1169</v>
      </c>
      <c r="F61" s="55" t="s">
        <v>76</v>
      </c>
      <c r="G61" s="56" t="s">
        <v>1164</v>
      </c>
      <c r="H61" s="56" t="s">
        <v>1170</v>
      </c>
      <c r="I61" s="62" t="s">
        <v>1259</v>
      </c>
      <c r="J61" s="57">
        <v>140000</v>
      </c>
      <c r="K61" s="57">
        <v>140000</v>
      </c>
      <c r="L61" s="66"/>
      <c r="M61" s="66"/>
      <c r="N61" s="66"/>
      <c r="O61" s="66"/>
      <c r="P61" s="66"/>
      <c r="Q61" s="66"/>
      <c r="R61" s="66"/>
      <c r="S61" s="66"/>
      <c r="T61" s="66"/>
    </row>
    <row r="62" spans="1:20" ht="28.5">
      <c r="A62" s="54" t="s">
        <v>70</v>
      </c>
      <c r="B62" s="55" t="s">
        <v>70</v>
      </c>
      <c r="C62" s="55" t="s">
        <v>375</v>
      </c>
      <c r="D62" s="54" t="s">
        <v>1260</v>
      </c>
      <c r="E62" s="54" t="s">
        <v>1169</v>
      </c>
      <c r="F62" s="55" t="s">
        <v>76</v>
      </c>
      <c r="G62" s="56" t="s">
        <v>1164</v>
      </c>
      <c r="H62" s="56" t="s">
        <v>1170</v>
      </c>
      <c r="I62" s="62" t="s">
        <v>1260</v>
      </c>
      <c r="J62" s="57">
        <v>580000</v>
      </c>
      <c r="K62" s="57">
        <v>580000</v>
      </c>
      <c r="L62" s="66"/>
      <c r="M62" s="66"/>
      <c r="N62" s="66"/>
      <c r="O62" s="66"/>
      <c r="P62" s="66"/>
      <c r="Q62" s="66"/>
      <c r="R62" s="66"/>
      <c r="S62" s="66"/>
      <c r="T62" s="66"/>
    </row>
    <row r="63" spans="1:20">
      <c r="A63" s="54" t="s">
        <v>70</v>
      </c>
      <c r="B63" s="55" t="s">
        <v>70</v>
      </c>
      <c r="C63" s="55" t="s">
        <v>376</v>
      </c>
      <c r="D63" s="54" t="s">
        <v>1261</v>
      </c>
      <c r="E63" s="54" t="s">
        <v>1184</v>
      </c>
      <c r="F63" s="55" t="s">
        <v>76</v>
      </c>
      <c r="G63" s="56" t="s">
        <v>1164</v>
      </c>
      <c r="H63" s="56" t="s">
        <v>1165</v>
      </c>
      <c r="I63" s="62" t="s">
        <v>1262</v>
      </c>
      <c r="J63" s="57">
        <v>351800</v>
      </c>
      <c r="K63" s="57">
        <v>351800</v>
      </c>
      <c r="L63" s="66"/>
      <c r="M63" s="66"/>
      <c r="N63" s="66"/>
      <c r="O63" s="66"/>
      <c r="P63" s="66"/>
      <c r="Q63" s="66"/>
      <c r="R63" s="66"/>
      <c r="S63" s="66"/>
      <c r="T63" s="66"/>
    </row>
    <row r="64" spans="1:20">
      <c r="A64" s="54" t="s">
        <v>70</v>
      </c>
      <c r="B64" s="55" t="s">
        <v>70</v>
      </c>
      <c r="C64" s="55" t="s">
        <v>376</v>
      </c>
      <c r="D64" s="54" t="s">
        <v>1263</v>
      </c>
      <c r="E64" s="54" t="s">
        <v>1184</v>
      </c>
      <c r="F64" s="55" t="s">
        <v>76</v>
      </c>
      <c r="G64" s="56" t="s">
        <v>1164</v>
      </c>
      <c r="H64" s="56" t="s">
        <v>1165</v>
      </c>
      <c r="I64" s="62" t="s">
        <v>1264</v>
      </c>
      <c r="J64" s="57">
        <v>500000</v>
      </c>
      <c r="K64" s="57">
        <v>500000</v>
      </c>
      <c r="L64" s="66"/>
      <c r="M64" s="66"/>
      <c r="N64" s="66"/>
      <c r="O64" s="66"/>
      <c r="P64" s="66"/>
      <c r="Q64" s="66"/>
      <c r="R64" s="66"/>
      <c r="S64" s="66"/>
      <c r="T64" s="66"/>
    </row>
    <row r="65" spans="1:20">
      <c r="A65" s="54" t="s">
        <v>70</v>
      </c>
      <c r="B65" s="55" t="s">
        <v>70</v>
      </c>
      <c r="C65" s="55" t="s">
        <v>376</v>
      </c>
      <c r="D65" s="54" t="s">
        <v>1265</v>
      </c>
      <c r="E65" s="54" t="s">
        <v>1207</v>
      </c>
      <c r="F65" s="55" t="s">
        <v>76</v>
      </c>
      <c r="G65" s="56" t="s">
        <v>1164</v>
      </c>
      <c r="H65" s="56" t="s">
        <v>1165</v>
      </c>
      <c r="I65" s="62" t="s">
        <v>1266</v>
      </c>
      <c r="J65" s="57">
        <v>500000</v>
      </c>
      <c r="K65" s="57">
        <v>500000</v>
      </c>
      <c r="L65" s="66"/>
      <c r="M65" s="66"/>
      <c r="N65" s="66"/>
      <c r="O65" s="66"/>
      <c r="P65" s="66"/>
      <c r="Q65" s="66"/>
      <c r="R65" s="66"/>
      <c r="S65" s="66"/>
      <c r="T65" s="66"/>
    </row>
    <row r="66" spans="1:20" ht="28.5">
      <c r="A66" s="54" t="s">
        <v>70</v>
      </c>
      <c r="B66" s="55" t="s">
        <v>70</v>
      </c>
      <c r="C66" s="55" t="s">
        <v>377</v>
      </c>
      <c r="D66" s="54" t="s">
        <v>1267</v>
      </c>
      <c r="E66" s="54" t="s">
        <v>1207</v>
      </c>
      <c r="F66" s="55" t="s">
        <v>76</v>
      </c>
      <c r="G66" s="56" t="s">
        <v>1164</v>
      </c>
      <c r="H66" s="56" t="s">
        <v>1165</v>
      </c>
      <c r="I66" s="62" t="s">
        <v>1152</v>
      </c>
      <c r="J66" s="57">
        <v>1000000</v>
      </c>
      <c r="K66" s="57">
        <v>1000000</v>
      </c>
      <c r="L66" s="66"/>
      <c r="M66" s="66"/>
      <c r="N66" s="66"/>
      <c r="O66" s="66"/>
      <c r="P66" s="66"/>
      <c r="Q66" s="66"/>
      <c r="R66" s="66"/>
      <c r="S66" s="66"/>
      <c r="T66" s="66"/>
    </row>
    <row r="67" spans="1:20">
      <c r="A67" s="54" t="s">
        <v>70</v>
      </c>
      <c r="B67" s="55" t="s">
        <v>70</v>
      </c>
      <c r="C67" s="55" t="s">
        <v>378</v>
      </c>
      <c r="D67" s="54" t="s">
        <v>1268</v>
      </c>
      <c r="E67" s="54" t="s">
        <v>1207</v>
      </c>
      <c r="F67" s="55" t="s">
        <v>76</v>
      </c>
      <c r="G67" s="56" t="s">
        <v>1164</v>
      </c>
      <c r="H67" s="56" t="s">
        <v>1165</v>
      </c>
      <c r="I67" s="139" t="s">
        <v>1402</v>
      </c>
      <c r="J67" s="57">
        <v>500000</v>
      </c>
      <c r="K67" s="57">
        <v>500000</v>
      </c>
      <c r="L67" s="66"/>
      <c r="M67" s="66"/>
      <c r="N67" s="66"/>
      <c r="O67" s="66"/>
      <c r="P67" s="66"/>
      <c r="Q67" s="66"/>
      <c r="R67" s="66"/>
      <c r="S67" s="66"/>
      <c r="T67" s="66"/>
    </row>
    <row r="68" spans="1:20">
      <c r="A68" s="73" t="s">
        <v>70</v>
      </c>
      <c r="B68" s="74" t="s">
        <v>70</v>
      </c>
      <c r="C68" s="74" t="s">
        <v>379</v>
      </c>
      <c r="D68" s="73" t="s">
        <v>1269</v>
      </c>
      <c r="E68" s="73" t="s">
        <v>1169</v>
      </c>
      <c r="F68" s="74" t="s">
        <v>76</v>
      </c>
      <c r="G68" s="75" t="s">
        <v>1164</v>
      </c>
      <c r="H68" s="75" t="s">
        <v>1170</v>
      </c>
      <c r="I68" s="76" t="s">
        <v>1270</v>
      </c>
      <c r="J68" s="57">
        <v>103800</v>
      </c>
      <c r="K68" s="57">
        <v>103800</v>
      </c>
      <c r="L68" s="66"/>
      <c r="M68" s="66"/>
      <c r="N68" s="66"/>
      <c r="O68" s="66"/>
      <c r="P68" s="66"/>
      <c r="Q68" s="66"/>
      <c r="R68" s="66"/>
      <c r="S68" s="66"/>
      <c r="T68" s="66"/>
    </row>
    <row r="69" spans="1:20" ht="14.25" customHeight="1">
      <c r="A69" s="283" t="s">
        <v>214</v>
      </c>
      <c r="B69" s="283"/>
      <c r="C69" s="283"/>
      <c r="D69" s="283"/>
      <c r="E69" s="283"/>
      <c r="F69" s="283"/>
      <c r="G69" s="283"/>
      <c r="H69" s="283"/>
      <c r="I69" s="283"/>
      <c r="J69" s="77">
        <v>19656243</v>
      </c>
      <c r="K69" s="77">
        <v>19656243</v>
      </c>
      <c r="L69" s="66"/>
      <c r="M69" s="66"/>
      <c r="N69" s="66"/>
      <c r="O69" s="66"/>
      <c r="P69" s="66"/>
      <c r="Q69" s="66"/>
      <c r="R69" s="66"/>
      <c r="S69" s="66"/>
      <c r="T69" s="66"/>
    </row>
  </sheetData>
  <mergeCells count="19">
    <mergeCell ref="L6:L7"/>
    <mergeCell ref="M6:M7"/>
    <mergeCell ref="N6:N7"/>
    <mergeCell ref="A3:T3"/>
    <mergeCell ref="A4:I4"/>
    <mergeCell ref="J5:T5"/>
    <mergeCell ref="O6:T6"/>
    <mergeCell ref="J6:J7"/>
    <mergeCell ref="K6:K7"/>
    <mergeCell ref="A69:I69"/>
    <mergeCell ref="A5:A7"/>
    <mergeCell ref="B5:B7"/>
    <mergeCell ref="C5:C7"/>
    <mergeCell ref="D5:D7"/>
    <mergeCell ref="E5:E7"/>
    <mergeCell ref="F5:F7"/>
    <mergeCell ref="G5:G7"/>
    <mergeCell ref="H5:H7"/>
    <mergeCell ref="I5:I7"/>
  </mergeCells>
  <phoneticPr fontId="22" type="noConversion"/>
  <printOptions horizontalCentered="1"/>
  <pageMargins left="0.96" right="0.96" top="0.72" bottom="0.72" header="0" footer="0"/>
  <pageSetup paperSize="9" scale="60" orientation="landscape"/>
</worksheet>
</file>

<file path=xl/worksheets/sheet13.xml><?xml version="1.0" encoding="utf-8"?>
<worksheet xmlns="http://schemas.openxmlformats.org/spreadsheetml/2006/main" xmlns:r="http://schemas.openxmlformats.org/officeDocument/2006/relationships">
  <sheetPr>
    <outlinePr summaryRight="0"/>
    <pageSetUpPr fitToPage="1"/>
  </sheetPr>
  <dimension ref="A1:E10"/>
  <sheetViews>
    <sheetView showZeros="0" workbookViewId="0">
      <pane ySplit="1" topLeftCell="A2" activePane="bottomLeft" state="frozen"/>
      <selection pane="bottomLeft" activeCell="A4" sqref="A4:D4"/>
    </sheetView>
  </sheetViews>
  <sheetFormatPr defaultColWidth="9.125" defaultRowHeight="14.25" customHeight="1"/>
  <cols>
    <col min="1" max="1" width="37.75" style="1" customWidth="1"/>
    <col min="2" max="5" width="20" style="1" customWidth="1"/>
    <col min="6" max="16384" width="9.125" style="1"/>
  </cols>
  <sheetData>
    <row r="1" spans="1:5" ht="14.25" customHeight="1">
      <c r="A1" s="2"/>
      <c r="B1" s="2"/>
      <c r="C1" s="2"/>
      <c r="D1" s="2"/>
      <c r="E1" s="2"/>
    </row>
    <row r="2" spans="1:5" ht="17.25" customHeight="1">
      <c r="D2" s="40"/>
      <c r="E2" s="4" t="s">
        <v>1271</v>
      </c>
    </row>
    <row r="3" spans="1:5" ht="41.25" customHeight="1">
      <c r="A3" s="261" t="str">
        <f>"2025"&amp;"年对下转移支付预算表"</f>
        <v>2025年对下转移支付预算表</v>
      </c>
      <c r="B3" s="222"/>
      <c r="C3" s="222"/>
      <c r="D3" s="222"/>
      <c r="E3" s="240"/>
    </row>
    <row r="4" spans="1:5" ht="18" customHeight="1">
      <c r="A4" s="305" t="s">
        <v>1403</v>
      </c>
      <c r="B4" s="306"/>
      <c r="C4" s="306"/>
      <c r="D4" s="307"/>
      <c r="E4" s="6" t="s">
        <v>1</v>
      </c>
    </row>
    <row r="5" spans="1:5" ht="19.5" customHeight="1">
      <c r="A5" s="226" t="s">
        <v>1272</v>
      </c>
      <c r="B5" s="225" t="s">
        <v>231</v>
      </c>
      <c r="C5" s="179"/>
      <c r="D5" s="179"/>
      <c r="E5" s="308" t="s">
        <v>1273</v>
      </c>
    </row>
    <row r="6" spans="1:5" ht="40.5" customHeight="1">
      <c r="A6" s="184"/>
      <c r="B6" s="15" t="s">
        <v>55</v>
      </c>
      <c r="C6" s="7" t="s">
        <v>58</v>
      </c>
      <c r="D6" s="41" t="s">
        <v>1120</v>
      </c>
      <c r="E6" s="308"/>
    </row>
    <row r="7" spans="1:5" ht="19.5" customHeight="1">
      <c r="A7" s="10">
        <v>1</v>
      </c>
      <c r="B7" s="10">
        <v>2</v>
      </c>
      <c r="C7" s="10">
        <v>3</v>
      </c>
      <c r="D7" s="42">
        <v>4</v>
      </c>
      <c r="E7" s="43">
        <v>5</v>
      </c>
    </row>
    <row r="8" spans="1:5" ht="19.5" customHeight="1">
      <c r="A8" s="16"/>
      <c r="B8" s="44"/>
      <c r="C8" s="44"/>
      <c r="D8" s="44"/>
      <c r="E8" s="44"/>
    </row>
    <row r="9" spans="1:5" ht="19.5" customHeight="1">
      <c r="A9" s="38"/>
      <c r="B9" s="44"/>
      <c r="C9" s="44"/>
      <c r="D9" s="44"/>
      <c r="E9" s="44"/>
    </row>
    <row r="10" spans="1:5" ht="14.25" customHeight="1">
      <c r="A10" s="1" t="s">
        <v>1274</v>
      </c>
    </row>
  </sheetData>
  <mergeCells count="5">
    <mergeCell ref="A3:E3"/>
    <mergeCell ref="A4:D4"/>
    <mergeCell ref="B5:D5"/>
    <mergeCell ref="A5:A6"/>
    <mergeCell ref="E5:E6"/>
  </mergeCells>
  <phoneticPr fontId="22" type="noConversion"/>
  <printOptions horizontalCentered="1"/>
  <pageMargins left="0.96" right="0.96" top="0.72" bottom="0.72" header="0" footer="0"/>
  <pageSetup paperSize="9" scale="57" orientation="landscape"/>
</worksheet>
</file>

<file path=xl/worksheets/sheet14.xml><?xml version="1.0" encoding="utf-8"?>
<worksheet xmlns="http://schemas.openxmlformats.org/spreadsheetml/2006/main" xmlns:r="http://schemas.openxmlformats.org/officeDocument/2006/relationships">
  <sheetPr>
    <outlinePr summaryRight="0"/>
    <pageSetUpPr fitToPage="1"/>
  </sheetPr>
  <dimension ref="A1:J9"/>
  <sheetViews>
    <sheetView showZeros="0" workbookViewId="0">
      <pane ySplit="1" topLeftCell="A2" activePane="bottomLeft" state="frozen"/>
      <selection pane="bottomLeft" activeCell="A16" sqref="A16"/>
    </sheetView>
  </sheetViews>
  <sheetFormatPr defaultColWidth="9.125" defaultRowHeight="12" customHeight="1"/>
  <cols>
    <col min="1" max="1" width="34.25" style="1" customWidth="1"/>
    <col min="2" max="2" width="29" style="1" customWidth="1"/>
    <col min="3" max="5" width="23.625" style="1" customWidth="1"/>
    <col min="6" max="6" width="11.25" style="1" customWidth="1"/>
    <col min="7" max="7" width="25.125" style="1" customWidth="1"/>
    <col min="8" max="8" width="15.625" style="1" customWidth="1"/>
    <col min="9" max="9" width="13.375" style="1" customWidth="1"/>
    <col min="10" max="10" width="18.875" style="1" customWidth="1"/>
    <col min="11" max="16384" width="9.125" style="1"/>
  </cols>
  <sheetData>
    <row r="1" spans="1:10" ht="12" customHeight="1">
      <c r="A1" s="2"/>
      <c r="B1" s="2"/>
      <c r="C1" s="2"/>
      <c r="D1" s="2"/>
      <c r="E1" s="2"/>
      <c r="F1" s="2"/>
      <c r="G1" s="2"/>
      <c r="H1" s="2"/>
      <c r="I1" s="2"/>
      <c r="J1" s="2"/>
    </row>
    <row r="2" spans="1:10" ht="16.5" customHeight="1">
      <c r="J2" s="4" t="s">
        <v>1275</v>
      </c>
    </row>
    <row r="3" spans="1:10" ht="41.25" customHeight="1">
      <c r="A3" s="239" t="str">
        <f>"2025"&amp;"年对下转移支付绩效目标表"</f>
        <v>2025年对下转移支付绩效目标表</v>
      </c>
      <c r="B3" s="222"/>
      <c r="C3" s="222"/>
      <c r="D3" s="222"/>
      <c r="E3" s="222"/>
      <c r="F3" s="240"/>
      <c r="G3" s="222"/>
      <c r="H3" s="240"/>
      <c r="I3" s="240"/>
      <c r="J3" s="222"/>
    </row>
    <row r="4" spans="1:10" ht="17.25" customHeight="1">
      <c r="A4" s="223" t="s">
        <v>1403</v>
      </c>
      <c r="B4" s="141"/>
      <c r="C4" s="141"/>
      <c r="D4" s="141"/>
      <c r="E4" s="141"/>
      <c r="F4" s="141"/>
      <c r="G4" s="141"/>
      <c r="H4" s="141"/>
      <c r="J4" s="1" t="s">
        <v>1</v>
      </c>
    </row>
    <row r="5" spans="1:10" ht="44.25" customHeight="1">
      <c r="A5" s="36" t="s">
        <v>1272</v>
      </c>
      <c r="B5" s="36" t="s">
        <v>383</v>
      </c>
      <c r="C5" s="36" t="s">
        <v>384</v>
      </c>
      <c r="D5" s="36" t="s">
        <v>385</v>
      </c>
      <c r="E5" s="36" t="s">
        <v>386</v>
      </c>
      <c r="F5" s="37" t="s">
        <v>387</v>
      </c>
      <c r="G5" s="36" t="s">
        <v>388</v>
      </c>
      <c r="H5" s="37" t="s">
        <v>389</v>
      </c>
      <c r="I5" s="37" t="s">
        <v>390</v>
      </c>
      <c r="J5" s="36" t="s">
        <v>391</v>
      </c>
    </row>
    <row r="6" spans="1:10" ht="14.25" customHeight="1">
      <c r="A6" s="36">
        <v>1</v>
      </c>
      <c r="B6" s="36">
        <v>2</v>
      </c>
      <c r="C6" s="36">
        <v>3</v>
      </c>
      <c r="D6" s="36">
        <v>4</v>
      </c>
      <c r="E6" s="36">
        <v>5</v>
      </c>
      <c r="F6" s="37">
        <v>6</v>
      </c>
      <c r="G6" s="36">
        <v>7</v>
      </c>
      <c r="H6" s="37">
        <v>8</v>
      </c>
      <c r="I6" s="37">
        <v>9</v>
      </c>
      <c r="J6" s="36">
        <v>10</v>
      </c>
    </row>
    <row r="7" spans="1:10" ht="42" customHeight="1">
      <c r="A7" s="16"/>
      <c r="B7" s="38"/>
      <c r="C7" s="38"/>
      <c r="D7" s="38"/>
      <c r="E7" s="25"/>
      <c r="F7" s="39"/>
      <c r="G7" s="25"/>
      <c r="H7" s="39"/>
      <c r="I7" s="39"/>
      <c r="J7" s="25"/>
    </row>
    <row r="8" spans="1:10" ht="42" customHeight="1">
      <c r="A8" s="16"/>
      <c r="B8" s="17"/>
      <c r="C8" s="17"/>
      <c r="D8" s="17"/>
      <c r="E8" s="16"/>
      <c r="F8" s="17"/>
      <c r="G8" s="16"/>
      <c r="H8" s="17"/>
      <c r="I8" s="17"/>
      <c r="J8" s="16"/>
    </row>
    <row r="9" spans="1:10" ht="27" customHeight="1">
      <c r="A9" s="1" t="s">
        <v>1276</v>
      </c>
    </row>
  </sheetData>
  <mergeCells count="2">
    <mergeCell ref="A3:J3"/>
    <mergeCell ref="A4:H4"/>
  </mergeCells>
  <phoneticPr fontId="22" type="noConversion"/>
  <printOptions horizontalCentered="1"/>
  <pageMargins left="0.96" right="0.96" top="0.72" bottom="0.72" header="0" footer="0"/>
  <pageSetup paperSize="9" scale="69" orientation="landscape"/>
</worksheet>
</file>

<file path=xl/worksheets/sheet15.xml><?xml version="1.0" encoding="utf-8"?>
<worksheet xmlns="http://schemas.openxmlformats.org/spreadsheetml/2006/main" xmlns:r="http://schemas.openxmlformats.org/officeDocument/2006/relationships">
  <sheetPr>
    <outlinePr summaryRight="0"/>
    <pageSetUpPr fitToPage="1"/>
  </sheetPr>
  <dimension ref="A1:I10"/>
  <sheetViews>
    <sheetView showZeros="0" workbookViewId="0">
      <pane ySplit="1" topLeftCell="A2" activePane="bottomLeft" state="frozen"/>
      <selection pane="bottomLeft" activeCell="C19" sqref="C19"/>
    </sheetView>
  </sheetViews>
  <sheetFormatPr defaultColWidth="10.375" defaultRowHeight="14.25" customHeight="1"/>
  <cols>
    <col min="1" max="3" width="33.75" style="1" customWidth="1"/>
    <col min="4" max="4" width="45.625" style="1" customWidth="1"/>
    <col min="5" max="5" width="27.625" style="1" customWidth="1"/>
    <col min="6" max="6" width="21.75" style="1" customWidth="1"/>
    <col min="7" max="9" width="26.25" style="1" customWidth="1"/>
    <col min="10" max="16384" width="10.375" style="1"/>
  </cols>
  <sheetData>
    <row r="1" spans="1:9" ht="14.25" customHeight="1">
      <c r="A1" s="2"/>
      <c r="B1" s="2"/>
      <c r="C1" s="2"/>
      <c r="D1" s="2"/>
      <c r="E1" s="2"/>
      <c r="F1" s="2"/>
      <c r="G1" s="2"/>
      <c r="H1" s="2"/>
      <c r="I1" s="2"/>
    </row>
    <row r="2" spans="1:9" ht="14.25" customHeight="1">
      <c r="A2" s="309" t="s">
        <v>1277</v>
      </c>
      <c r="B2" s="310"/>
      <c r="C2" s="310"/>
      <c r="D2" s="311"/>
      <c r="E2" s="311"/>
      <c r="F2" s="311"/>
      <c r="G2" s="310"/>
      <c r="H2" s="310"/>
      <c r="I2" s="311"/>
    </row>
    <row r="3" spans="1:9" ht="41.25" customHeight="1">
      <c r="A3" s="140" t="str">
        <f>"2025"&amp;"年新增资产配置预算表"</f>
        <v>2025年新增资产配置预算表</v>
      </c>
      <c r="B3" s="189"/>
      <c r="C3" s="189"/>
      <c r="D3" s="188"/>
      <c r="E3" s="188"/>
      <c r="F3" s="188"/>
      <c r="G3" s="189"/>
      <c r="H3" s="189"/>
      <c r="I3" s="188"/>
    </row>
    <row r="4" spans="1:9" ht="14.25" customHeight="1">
      <c r="A4" s="142" t="s">
        <v>1403</v>
      </c>
      <c r="B4" s="312"/>
      <c r="C4" s="312"/>
      <c r="D4" s="24"/>
      <c r="F4" s="23"/>
      <c r="G4" s="22"/>
      <c r="H4" s="22"/>
      <c r="I4" s="35" t="s">
        <v>1</v>
      </c>
    </row>
    <row r="5" spans="1:9" ht="28.5" customHeight="1">
      <c r="A5" s="153" t="s">
        <v>223</v>
      </c>
      <c r="B5" s="192" t="s">
        <v>224</v>
      </c>
      <c r="C5" s="153" t="s">
        <v>1278</v>
      </c>
      <c r="D5" s="153" t="s">
        <v>1279</v>
      </c>
      <c r="E5" s="153" t="s">
        <v>1280</v>
      </c>
      <c r="F5" s="153" t="s">
        <v>1281</v>
      </c>
      <c r="G5" s="192" t="s">
        <v>1282</v>
      </c>
      <c r="H5" s="192"/>
      <c r="I5" s="153"/>
    </row>
    <row r="6" spans="1:9" ht="21" customHeight="1">
      <c r="A6" s="153"/>
      <c r="B6" s="194"/>
      <c r="C6" s="194"/>
      <c r="D6" s="193"/>
      <c r="E6" s="194"/>
      <c r="F6" s="194"/>
      <c r="G6" s="20" t="s">
        <v>1118</v>
      </c>
      <c r="H6" s="20" t="s">
        <v>1283</v>
      </c>
      <c r="I6" s="20" t="s">
        <v>1284</v>
      </c>
    </row>
    <row r="7" spans="1:9" ht="17.25" customHeight="1">
      <c r="A7" s="25" t="s">
        <v>82</v>
      </c>
      <c r="B7" s="26"/>
      <c r="C7" s="27" t="s">
        <v>83</v>
      </c>
      <c r="D7" s="25" t="s">
        <v>84</v>
      </c>
      <c r="E7" s="28" t="s">
        <v>85</v>
      </c>
      <c r="F7" s="25" t="s">
        <v>86</v>
      </c>
      <c r="G7" s="27" t="s">
        <v>87</v>
      </c>
      <c r="H7" s="29" t="s">
        <v>88</v>
      </c>
      <c r="I7" s="28" t="s">
        <v>89</v>
      </c>
    </row>
    <row r="8" spans="1:9" ht="19.5" customHeight="1">
      <c r="A8" s="16"/>
      <c r="B8" s="17"/>
      <c r="C8" s="17"/>
      <c r="D8" s="16"/>
      <c r="E8" s="17"/>
      <c r="F8" s="29"/>
      <c r="G8" s="30"/>
      <c r="H8" s="31"/>
      <c r="I8" s="31"/>
    </row>
    <row r="9" spans="1:9" ht="19.5" customHeight="1">
      <c r="A9" s="313" t="s">
        <v>55</v>
      </c>
      <c r="B9" s="314"/>
      <c r="C9" s="314"/>
      <c r="D9" s="315"/>
      <c r="E9" s="316"/>
      <c r="F9" s="316"/>
      <c r="G9" s="30"/>
      <c r="H9" s="31"/>
      <c r="I9" s="31"/>
    </row>
    <row r="10" spans="1:9" ht="23.25" customHeight="1">
      <c r="A10" s="33" t="s">
        <v>1285</v>
      </c>
      <c r="B10" s="34"/>
    </row>
  </sheetData>
  <mergeCells count="11">
    <mergeCell ref="A2:I2"/>
    <mergeCell ref="A3:I3"/>
    <mergeCell ref="A4:C4"/>
    <mergeCell ref="G5:I5"/>
    <mergeCell ref="A9:F9"/>
    <mergeCell ref="A5:A6"/>
    <mergeCell ref="B5:B6"/>
    <mergeCell ref="C5:C6"/>
    <mergeCell ref="D5:D6"/>
    <mergeCell ref="E5:E6"/>
    <mergeCell ref="F5:F6"/>
  </mergeCells>
  <phoneticPr fontId="22" type="noConversion"/>
  <pageMargins left="0.67" right="0.67" top="0.72" bottom="0.72" header="0.28000000000000003" footer="0.28000000000000003"/>
  <pageSetup paperSize="9" fitToWidth="0" fitToHeight="0" orientation="portrait"/>
</worksheet>
</file>

<file path=xl/worksheets/sheet16.xml><?xml version="1.0" encoding="utf-8"?>
<worksheet xmlns="http://schemas.openxmlformats.org/spreadsheetml/2006/main" xmlns:r="http://schemas.openxmlformats.org/officeDocument/2006/relationships">
  <sheetPr>
    <outlinePr summaryRight="0"/>
    <pageSetUpPr fitToPage="1"/>
  </sheetPr>
  <dimension ref="A1:K12"/>
  <sheetViews>
    <sheetView showZeros="0" workbookViewId="0">
      <pane ySplit="1" topLeftCell="A2" activePane="bottomLeft" state="frozen"/>
      <selection pane="bottomLeft" activeCell="B19" sqref="B19"/>
    </sheetView>
  </sheetViews>
  <sheetFormatPr defaultColWidth="9.125" defaultRowHeight="14.25" customHeight="1"/>
  <cols>
    <col min="1" max="1" width="19.25" style="1" customWidth="1"/>
    <col min="2" max="2" width="33.875" style="1" customWidth="1"/>
    <col min="3" max="3" width="23.875" style="1" customWidth="1"/>
    <col min="4" max="4" width="11.125" style="1" customWidth="1"/>
    <col min="5" max="5" width="17.75" style="1" customWidth="1"/>
    <col min="6" max="6" width="9.875" style="1" customWidth="1"/>
    <col min="7" max="7" width="17.75" style="1" customWidth="1"/>
    <col min="8" max="11" width="23.125" style="1" customWidth="1"/>
    <col min="12" max="16384" width="9.125" style="1"/>
  </cols>
  <sheetData>
    <row r="1" spans="1:11" ht="14.25" customHeight="1">
      <c r="A1" s="2"/>
      <c r="B1" s="2"/>
      <c r="C1" s="2"/>
      <c r="D1" s="2"/>
      <c r="E1" s="2"/>
      <c r="F1" s="2"/>
      <c r="G1" s="2"/>
      <c r="H1" s="2"/>
      <c r="I1" s="2"/>
      <c r="J1" s="2"/>
      <c r="K1" s="2"/>
    </row>
    <row r="2" spans="1:11" ht="14.25" customHeight="1">
      <c r="D2" s="3"/>
      <c r="E2" s="3"/>
      <c r="F2" s="3"/>
      <c r="G2" s="3"/>
      <c r="K2" s="4" t="s">
        <v>1286</v>
      </c>
    </row>
    <row r="3" spans="1:11" ht="41.25" customHeight="1">
      <c r="A3" s="222" t="str">
        <f>"2025"&amp;"年上级转移支付补助项目支出预算表"</f>
        <v>2025年上级转移支付补助项目支出预算表</v>
      </c>
      <c r="B3" s="222"/>
      <c r="C3" s="222"/>
      <c r="D3" s="222"/>
      <c r="E3" s="222"/>
      <c r="F3" s="222"/>
      <c r="G3" s="222"/>
      <c r="H3" s="222"/>
      <c r="I3" s="222"/>
      <c r="J3" s="222"/>
      <c r="K3" s="222"/>
    </row>
    <row r="4" spans="1:11" ht="13.5" customHeight="1">
      <c r="A4" s="223" t="s">
        <v>1403</v>
      </c>
      <c r="B4" s="224"/>
      <c r="C4" s="224"/>
      <c r="D4" s="224"/>
      <c r="E4" s="224"/>
      <c r="F4" s="224"/>
      <c r="G4" s="224"/>
      <c r="H4" s="5"/>
      <c r="I4" s="5"/>
      <c r="J4" s="5"/>
      <c r="K4" s="6" t="s">
        <v>1</v>
      </c>
    </row>
    <row r="5" spans="1:11" ht="21.75" customHeight="1">
      <c r="A5" s="236" t="s">
        <v>310</v>
      </c>
      <c r="B5" s="236" t="s">
        <v>226</v>
      </c>
      <c r="C5" s="236" t="s">
        <v>311</v>
      </c>
      <c r="D5" s="228" t="s">
        <v>227</v>
      </c>
      <c r="E5" s="228" t="s">
        <v>228</v>
      </c>
      <c r="F5" s="228" t="s">
        <v>312</v>
      </c>
      <c r="G5" s="228" t="s">
        <v>313</v>
      </c>
      <c r="H5" s="226" t="s">
        <v>55</v>
      </c>
      <c r="I5" s="225" t="s">
        <v>1287</v>
      </c>
      <c r="J5" s="179"/>
      <c r="K5" s="180"/>
    </row>
    <row r="6" spans="1:11" ht="21.75" customHeight="1">
      <c r="A6" s="237"/>
      <c r="B6" s="237"/>
      <c r="C6" s="237"/>
      <c r="D6" s="230"/>
      <c r="E6" s="230"/>
      <c r="F6" s="230"/>
      <c r="G6" s="230"/>
      <c r="H6" s="227"/>
      <c r="I6" s="228" t="s">
        <v>58</v>
      </c>
      <c r="J6" s="228" t="s">
        <v>59</v>
      </c>
      <c r="K6" s="228" t="s">
        <v>60</v>
      </c>
    </row>
    <row r="7" spans="1:11" ht="40.5" customHeight="1">
      <c r="A7" s="238"/>
      <c r="B7" s="238"/>
      <c r="C7" s="238"/>
      <c r="D7" s="229"/>
      <c r="E7" s="229"/>
      <c r="F7" s="229"/>
      <c r="G7" s="229"/>
      <c r="H7" s="184"/>
      <c r="I7" s="229" t="s">
        <v>57</v>
      </c>
      <c r="J7" s="229"/>
      <c r="K7" s="229"/>
    </row>
    <row r="8" spans="1:11" ht="15" customHeight="1">
      <c r="A8" s="10">
        <v>1</v>
      </c>
      <c r="B8" s="10">
        <v>2</v>
      </c>
      <c r="C8" s="10">
        <v>3</v>
      </c>
      <c r="D8" s="10">
        <v>4</v>
      </c>
      <c r="E8" s="10">
        <v>5</v>
      </c>
      <c r="F8" s="10">
        <v>6</v>
      </c>
      <c r="G8" s="10">
        <v>7</v>
      </c>
      <c r="H8" s="10">
        <v>8</v>
      </c>
      <c r="I8" s="10">
        <v>9</v>
      </c>
      <c r="J8" s="20">
        <v>10</v>
      </c>
      <c r="K8" s="20">
        <v>11</v>
      </c>
    </row>
    <row r="9" spans="1:11" ht="18.75" customHeight="1">
      <c r="A9" s="16"/>
      <c r="B9" s="17"/>
      <c r="C9" s="16"/>
      <c r="D9" s="16"/>
      <c r="E9" s="16"/>
      <c r="F9" s="16"/>
      <c r="G9" s="16"/>
      <c r="H9" s="18"/>
      <c r="I9" s="21"/>
      <c r="J9" s="21"/>
      <c r="K9" s="18"/>
    </row>
    <row r="10" spans="1:11" ht="18.75" customHeight="1">
      <c r="A10" s="17"/>
      <c r="B10" s="17"/>
      <c r="C10" s="17"/>
      <c r="D10" s="17"/>
      <c r="E10" s="17"/>
      <c r="F10" s="17"/>
      <c r="G10" s="17"/>
      <c r="H10" s="19"/>
      <c r="I10" s="19"/>
      <c r="J10" s="19"/>
      <c r="K10" s="18"/>
    </row>
    <row r="11" spans="1:11" ht="18.75" customHeight="1">
      <c r="A11" s="233" t="s">
        <v>214</v>
      </c>
      <c r="B11" s="235"/>
      <c r="C11" s="235"/>
      <c r="D11" s="235"/>
      <c r="E11" s="235"/>
      <c r="F11" s="235"/>
      <c r="G11" s="173"/>
      <c r="H11" s="19"/>
      <c r="I11" s="19"/>
      <c r="J11" s="19"/>
      <c r="K11" s="18"/>
    </row>
    <row r="12" spans="1:11" ht="14.25" customHeight="1">
      <c r="A12" s="1" t="s">
        <v>1288</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honeticPr fontId="22" type="noConversion"/>
  <printOptions horizontalCentered="1"/>
  <pageMargins left="0.37" right="0.37" top="0.56000000000000005" bottom="0.56000000000000005" header="0.48" footer="0.48"/>
  <pageSetup paperSize="9" scale="56" orientation="landscape"/>
</worksheet>
</file>

<file path=xl/worksheets/sheet17.xml><?xml version="1.0" encoding="utf-8"?>
<worksheet xmlns="http://schemas.openxmlformats.org/spreadsheetml/2006/main" xmlns:r="http://schemas.openxmlformats.org/officeDocument/2006/relationships">
  <sheetPr>
    <outlinePr summaryRight="0"/>
    <pageSetUpPr fitToPage="1"/>
  </sheetPr>
  <dimension ref="A1:G42"/>
  <sheetViews>
    <sheetView showZeros="0" workbookViewId="0">
      <pane ySplit="1" topLeftCell="A2" activePane="bottomLeft" state="frozen"/>
      <selection pane="bottomLeft" activeCell="F21" sqref="F21:F23"/>
    </sheetView>
  </sheetViews>
  <sheetFormatPr defaultColWidth="9.125" defaultRowHeight="14.25" customHeight="1"/>
  <cols>
    <col min="1" max="1" width="35.25" style="1" customWidth="1"/>
    <col min="2" max="4" width="28" style="1" customWidth="1"/>
    <col min="5" max="7" width="23.875" style="1" customWidth="1"/>
    <col min="8" max="16384" width="9.125" style="1"/>
  </cols>
  <sheetData>
    <row r="1" spans="1:7" ht="14.25" customHeight="1">
      <c r="A1" s="2"/>
      <c r="B1" s="2"/>
      <c r="C1" s="2"/>
      <c r="D1" s="2"/>
      <c r="E1" s="2"/>
      <c r="F1" s="2"/>
      <c r="G1" s="2"/>
    </row>
    <row r="2" spans="1:7" ht="13.5" customHeight="1">
      <c r="D2" s="3"/>
      <c r="G2" s="4" t="s">
        <v>1289</v>
      </c>
    </row>
    <row r="3" spans="1:7" ht="41.25" customHeight="1">
      <c r="A3" s="222" t="str">
        <f>"2025"&amp;"年部门项目中期规划预算表"</f>
        <v>2025年部门项目中期规划预算表</v>
      </c>
      <c r="B3" s="222"/>
      <c r="C3" s="222"/>
      <c r="D3" s="222"/>
      <c r="E3" s="222"/>
      <c r="F3" s="222"/>
      <c r="G3" s="222"/>
    </row>
    <row r="4" spans="1:7" ht="13.5" customHeight="1">
      <c r="A4" s="223" t="s">
        <v>1405</v>
      </c>
      <c r="B4" s="224"/>
      <c r="C4" s="224"/>
      <c r="D4" s="224"/>
      <c r="E4" s="5"/>
      <c r="F4" s="5"/>
      <c r="G4" s="6" t="s">
        <v>1</v>
      </c>
    </row>
    <row r="5" spans="1:7" ht="21.75" customHeight="1">
      <c r="A5" s="236" t="s">
        <v>311</v>
      </c>
      <c r="B5" s="236" t="s">
        <v>310</v>
      </c>
      <c r="C5" s="236" t="s">
        <v>226</v>
      </c>
      <c r="D5" s="228" t="s">
        <v>1290</v>
      </c>
      <c r="E5" s="225" t="s">
        <v>58</v>
      </c>
      <c r="F5" s="179"/>
      <c r="G5" s="180"/>
    </row>
    <row r="6" spans="1:7" ht="21.75" customHeight="1">
      <c r="A6" s="237"/>
      <c r="B6" s="237"/>
      <c r="C6" s="237"/>
      <c r="D6" s="230"/>
      <c r="E6" s="226" t="str">
        <f>"2025"&amp;"年"</f>
        <v>2025年</v>
      </c>
      <c r="F6" s="228" t="str">
        <f>("2025"+1)&amp;"年"</f>
        <v>2026年</v>
      </c>
      <c r="G6" s="228" t="str">
        <f>("2025"+2)&amp;"年"</f>
        <v>2027年</v>
      </c>
    </row>
    <row r="7" spans="1:7" ht="40.5" customHeight="1">
      <c r="A7" s="238"/>
      <c r="B7" s="238"/>
      <c r="C7" s="238"/>
      <c r="D7" s="229"/>
      <c r="E7" s="184"/>
      <c r="F7" s="229" t="s">
        <v>57</v>
      </c>
      <c r="G7" s="229"/>
    </row>
    <row r="8" spans="1:7" ht="15" customHeight="1">
      <c r="A8" s="10">
        <v>1</v>
      </c>
      <c r="B8" s="10">
        <v>2</v>
      </c>
      <c r="C8" s="10">
        <v>3</v>
      </c>
      <c r="D8" s="10">
        <v>4</v>
      </c>
      <c r="E8" s="10">
        <v>5</v>
      </c>
      <c r="F8" s="10">
        <v>6</v>
      </c>
      <c r="G8" s="10">
        <v>7</v>
      </c>
    </row>
    <row r="9" spans="1:7" ht="17.25" customHeight="1">
      <c r="A9" s="11" t="s">
        <v>70</v>
      </c>
      <c r="B9" s="12"/>
      <c r="C9" s="12"/>
      <c r="D9" s="12"/>
      <c r="E9" s="12">
        <v>28155673</v>
      </c>
      <c r="F9" s="12">
        <v>6950000</v>
      </c>
      <c r="G9" s="12">
        <v>1300000</v>
      </c>
    </row>
    <row r="10" spans="1:7" ht="18.75" customHeight="1">
      <c r="A10" s="11" t="s">
        <v>70</v>
      </c>
      <c r="B10" s="13" t="s">
        <v>1291</v>
      </c>
      <c r="C10" s="13" t="s">
        <v>317</v>
      </c>
      <c r="D10" s="14" t="s">
        <v>1292</v>
      </c>
      <c r="E10" s="12">
        <v>500000</v>
      </c>
      <c r="F10" s="12"/>
      <c r="G10" s="12"/>
    </row>
    <row r="11" spans="1:7" ht="18.75" customHeight="1">
      <c r="A11" s="11" t="s">
        <v>70</v>
      </c>
      <c r="B11" s="13" t="s">
        <v>1291</v>
      </c>
      <c r="C11" s="13" t="s">
        <v>320</v>
      </c>
      <c r="D11" s="14" t="s">
        <v>1292</v>
      </c>
      <c r="E11" s="12">
        <v>1100000</v>
      </c>
      <c r="F11" s="12"/>
      <c r="G11" s="12"/>
    </row>
    <row r="12" spans="1:7" ht="14.25" customHeight="1">
      <c r="A12" s="11" t="s">
        <v>70</v>
      </c>
      <c r="B12" s="13" t="s">
        <v>1291</v>
      </c>
      <c r="C12" s="13" t="s">
        <v>330</v>
      </c>
      <c r="D12" s="14" t="s">
        <v>1292</v>
      </c>
      <c r="E12" s="12">
        <v>150000</v>
      </c>
      <c r="F12" s="12">
        <v>150000</v>
      </c>
      <c r="G12" s="12"/>
    </row>
    <row r="13" spans="1:7" ht="14.25" customHeight="1">
      <c r="A13" s="11" t="s">
        <v>70</v>
      </c>
      <c r="B13" s="13" t="s">
        <v>1291</v>
      </c>
      <c r="C13" s="13" t="s">
        <v>331</v>
      </c>
      <c r="D13" s="14" t="s">
        <v>1292</v>
      </c>
      <c r="E13" s="12">
        <v>6000000</v>
      </c>
      <c r="F13" s="12"/>
      <c r="G13" s="12"/>
    </row>
    <row r="14" spans="1:7" ht="14.25" customHeight="1">
      <c r="A14" s="11" t="s">
        <v>70</v>
      </c>
      <c r="B14" s="13" t="s">
        <v>1291</v>
      </c>
      <c r="C14" s="13" t="s">
        <v>333</v>
      </c>
      <c r="D14" s="14" t="s">
        <v>1292</v>
      </c>
      <c r="E14" s="12">
        <v>6000000</v>
      </c>
      <c r="F14" s="12"/>
      <c r="G14" s="12"/>
    </row>
    <row r="15" spans="1:7" ht="14.25" customHeight="1">
      <c r="A15" s="11" t="s">
        <v>70</v>
      </c>
      <c r="B15" s="13" t="s">
        <v>1291</v>
      </c>
      <c r="C15" s="13" t="s">
        <v>341</v>
      </c>
      <c r="D15" s="14" t="s">
        <v>1292</v>
      </c>
      <c r="E15" s="12">
        <v>78700</v>
      </c>
      <c r="F15" s="12"/>
      <c r="G15" s="12"/>
    </row>
    <row r="16" spans="1:7" ht="14.25" customHeight="1">
      <c r="A16" s="11" t="s">
        <v>70</v>
      </c>
      <c r="B16" s="13" t="s">
        <v>1291</v>
      </c>
      <c r="C16" s="13" t="s">
        <v>343</v>
      </c>
      <c r="D16" s="14" t="s">
        <v>1292</v>
      </c>
      <c r="E16" s="12">
        <v>670000</v>
      </c>
      <c r="F16" s="12"/>
      <c r="G16" s="12"/>
    </row>
    <row r="17" spans="1:7" ht="14.25" customHeight="1">
      <c r="A17" s="11" t="s">
        <v>70</v>
      </c>
      <c r="B17" s="13" t="s">
        <v>1291</v>
      </c>
      <c r="C17" s="13" t="s">
        <v>344</v>
      </c>
      <c r="D17" s="14" t="s">
        <v>1292</v>
      </c>
      <c r="E17" s="12">
        <v>543400</v>
      </c>
      <c r="F17" s="12">
        <v>3000000</v>
      </c>
      <c r="G17" s="12"/>
    </row>
    <row r="18" spans="1:7" ht="14.25" customHeight="1">
      <c r="A18" s="11" t="s">
        <v>70</v>
      </c>
      <c r="B18" s="13" t="s">
        <v>1291</v>
      </c>
      <c r="C18" s="13" t="s">
        <v>345</v>
      </c>
      <c r="D18" s="14" t="s">
        <v>1292</v>
      </c>
      <c r="E18" s="12">
        <v>450000</v>
      </c>
      <c r="F18" s="12"/>
      <c r="G18" s="12"/>
    </row>
    <row r="19" spans="1:7" ht="14.25" customHeight="1">
      <c r="A19" s="11" t="s">
        <v>70</v>
      </c>
      <c r="B19" s="13" t="s">
        <v>1291</v>
      </c>
      <c r="C19" s="13" t="s">
        <v>346</v>
      </c>
      <c r="D19" s="14" t="s">
        <v>1292</v>
      </c>
      <c r="E19" s="12">
        <v>1036564</v>
      </c>
      <c r="F19" s="12">
        <v>1300000</v>
      </c>
      <c r="G19" s="12">
        <v>1300000</v>
      </c>
    </row>
    <row r="20" spans="1:7" ht="14.25" customHeight="1">
      <c r="A20" s="11" t="s">
        <v>70</v>
      </c>
      <c r="B20" s="13" t="s">
        <v>1291</v>
      </c>
      <c r="C20" s="13" t="s">
        <v>347</v>
      </c>
      <c r="D20" s="14" t="s">
        <v>1292</v>
      </c>
      <c r="E20" s="12">
        <v>860000</v>
      </c>
      <c r="F20" s="12"/>
      <c r="G20" s="12"/>
    </row>
    <row r="21" spans="1:7" ht="14.25" customHeight="1">
      <c r="A21" s="11" t="s">
        <v>70</v>
      </c>
      <c r="B21" s="13" t="s">
        <v>1291</v>
      </c>
      <c r="C21" s="13" t="s">
        <v>348</v>
      </c>
      <c r="D21" s="14" t="s">
        <v>1292</v>
      </c>
      <c r="E21" s="12">
        <v>243000</v>
      </c>
      <c r="F21" s="12"/>
      <c r="G21" s="12"/>
    </row>
    <row r="22" spans="1:7" ht="14.25" customHeight="1">
      <c r="A22" s="11" t="s">
        <v>70</v>
      </c>
      <c r="B22" s="13" t="s">
        <v>1291</v>
      </c>
      <c r="C22" s="13" t="s">
        <v>349</v>
      </c>
      <c r="D22" s="14" t="s">
        <v>1292</v>
      </c>
      <c r="E22" s="12">
        <v>560000</v>
      </c>
      <c r="F22" s="12"/>
      <c r="G22" s="12"/>
    </row>
    <row r="23" spans="1:7" ht="14.25" customHeight="1">
      <c r="A23" s="11" t="s">
        <v>70</v>
      </c>
      <c r="B23" s="13" t="s">
        <v>1291</v>
      </c>
      <c r="C23" s="13" t="s">
        <v>350</v>
      </c>
      <c r="D23" s="14" t="s">
        <v>1292</v>
      </c>
      <c r="E23" s="12">
        <v>97000</v>
      </c>
      <c r="F23" s="12"/>
      <c r="G23" s="12"/>
    </row>
    <row r="24" spans="1:7" ht="14.25" customHeight="1">
      <c r="A24" s="11" t="s">
        <v>70</v>
      </c>
      <c r="B24" s="13" t="s">
        <v>1291</v>
      </c>
      <c r="C24" s="13" t="s">
        <v>351</v>
      </c>
      <c r="D24" s="14" t="s">
        <v>1292</v>
      </c>
      <c r="E24" s="12">
        <v>200000</v>
      </c>
      <c r="F24" s="12"/>
      <c r="G24" s="12"/>
    </row>
    <row r="25" spans="1:7" ht="14.25" customHeight="1">
      <c r="A25" s="11" t="s">
        <v>70</v>
      </c>
      <c r="B25" s="13" t="s">
        <v>1291</v>
      </c>
      <c r="C25" s="13" t="s">
        <v>352</v>
      </c>
      <c r="D25" s="14" t="s">
        <v>1292</v>
      </c>
      <c r="E25" s="12">
        <v>400000</v>
      </c>
      <c r="F25" s="12">
        <v>800000</v>
      </c>
      <c r="G25" s="12"/>
    </row>
    <row r="26" spans="1:7" ht="14.25" customHeight="1">
      <c r="A26" s="11" t="s">
        <v>70</v>
      </c>
      <c r="B26" s="13" t="s">
        <v>1291</v>
      </c>
      <c r="C26" s="13" t="s">
        <v>353</v>
      </c>
      <c r="D26" s="14" t="s">
        <v>1292</v>
      </c>
      <c r="E26" s="12">
        <v>1200000</v>
      </c>
      <c r="F26" s="12"/>
      <c r="G26" s="12"/>
    </row>
    <row r="27" spans="1:7" ht="14.25" customHeight="1">
      <c r="A27" s="11" t="s">
        <v>70</v>
      </c>
      <c r="B27" s="13" t="s">
        <v>1291</v>
      </c>
      <c r="C27" s="13" t="s">
        <v>354</v>
      </c>
      <c r="D27" s="14" t="s">
        <v>1292</v>
      </c>
      <c r="E27" s="12">
        <v>1833200</v>
      </c>
      <c r="F27" s="12">
        <v>1000000</v>
      </c>
      <c r="G27" s="12"/>
    </row>
    <row r="28" spans="1:7" ht="14.25" customHeight="1">
      <c r="A28" s="11" t="s">
        <v>70</v>
      </c>
      <c r="B28" s="13" t="s">
        <v>1291</v>
      </c>
      <c r="C28" s="13" t="s">
        <v>355</v>
      </c>
      <c r="D28" s="14" t="s">
        <v>1292</v>
      </c>
      <c r="E28" s="12">
        <v>6000</v>
      </c>
      <c r="F28" s="12"/>
      <c r="G28" s="12"/>
    </row>
    <row r="29" spans="1:7" ht="14.25" customHeight="1">
      <c r="A29" s="11" t="s">
        <v>70</v>
      </c>
      <c r="B29" s="13" t="s">
        <v>1291</v>
      </c>
      <c r="C29" s="13" t="s">
        <v>357</v>
      </c>
      <c r="D29" s="14" t="s">
        <v>1292</v>
      </c>
      <c r="E29" s="12">
        <v>1100000</v>
      </c>
      <c r="F29" s="12"/>
      <c r="G29" s="12"/>
    </row>
    <row r="30" spans="1:7" ht="14.25" customHeight="1">
      <c r="A30" s="11" t="s">
        <v>70</v>
      </c>
      <c r="B30" s="13" t="s">
        <v>1291</v>
      </c>
      <c r="C30" s="13" t="s">
        <v>358</v>
      </c>
      <c r="D30" s="14" t="s">
        <v>1292</v>
      </c>
      <c r="E30" s="12">
        <v>300000</v>
      </c>
      <c r="F30" s="12"/>
      <c r="G30" s="12"/>
    </row>
    <row r="31" spans="1:7" ht="14.25" customHeight="1">
      <c r="A31" s="11" t="s">
        <v>70</v>
      </c>
      <c r="B31" s="13" t="s">
        <v>1291</v>
      </c>
      <c r="C31" s="13" t="s">
        <v>372</v>
      </c>
      <c r="D31" s="14" t="s">
        <v>1292</v>
      </c>
      <c r="E31" s="12">
        <v>300000</v>
      </c>
      <c r="F31" s="12"/>
      <c r="G31" s="12"/>
    </row>
    <row r="32" spans="1:7" ht="14.25" customHeight="1">
      <c r="A32" s="11" t="s">
        <v>70</v>
      </c>
      <c r="B32" s="13" t="s">
        <v>1291</v>
      </c>
      <c r="C32" s="13" t="s">
        <v>373</v>
      </c>
      <c r="D32" s="14" t="s">
        <v>1292</v>
      </c>
      <c r="E32" s="12">
        <v>140000</v>
      </c>
      <c r="F32" s="12"/>
      <c r="G32" s="12"/>
    </row>
    <row r="33" spans="1:7" ht="14.25" customHeight="1">
      <c r="A33" s="11" t="s">
        <v>70</v>
      </c>
      <c r="B33" s="13" t="s">
        <v>1291</v>
      </c>
      <c r="C33" s="13" t="s">
        <v>374</v>
      </c>
      <c r="D33" s="14" t="s">
        <v>1292</v>
      </c>
      <c r="E33" s="12">
        <v>170000</v>
      </c>
      <c r="F33" s="12"/>
      <c r="G33" s="12"/>
    </row>
    <row r="34" spans="1:7" ht="14.25" customHeight="1">
      <c r="A34" s="11" t="s">
        <v>70</v>
      </c>
      <c r="B34" s="13" t="s">
        <v>1291</v>
      </c>
      <c r="C34" s="13" t="s">
        <v>375</v>
      </c>
      <c r="D34" s="14" t="s">
        <v>1292</v>
      </c>
      <c r="E34" s="12">
        <v>580000</v>
      </c>
      <c r="F34" s="12"/>
      <c r="G34" s="12"/>
    </row>
    <row r="35" spans="1:7" ht="14.25" customHeight="1">
      <c r="A35" s="11" t="s">
        <v>70</v>
      </c>
      <c r="B35" s="13" t="s">
        <v>1291</v>
      </c>
      <c r="C35" s="13" t="s">
        <v>376</v>
      </c>
      <c r="D35" s="14" t="s">
        <v>1292</v>
      </c>
      <c r="E35" s="12">
        <v>1351800</v>
      </c>
      <c r="F35" s="12"/>
      <c r="G35" s="12"/>
    </row>
    <row r="36" spans="1:7" ht="14.25" customHeight="1">
      <c r="A36" s="11" t="s">
        <v>70</v>
      </c>
      <c r="B36" s="13" t="s">
        <v>1291</v>
      </c>
      <c r="C36" s="13" t="s">
        <v>377</v>
      </c>
      <c r="D36" s="14" t="s">
        <v>1292</v>
      </c>
      <c r="E36" s="12">
        <v>1000000</v>
      </c>
      <c r="F36" s="12">
        <v>700000</v>
      </c>
      <c r="G36" s="12"/>
    </row>
    <row r="37" spans="1:7" ht="14.25" customHeight="1">
      <c r="A37" s="11" t="s">
        <v>70</v>
      </c>
      <c r="B37" s="13" t="s">
        <v>1291</v>
      </c>
      <c r="C37" s="13" t="s">
        <v>378</v>
      </c>
      <c r="D37" s="14" t="s">
        <v>1292</v>
      </c>
      <c r="E37" s="12">
        <v>500000</v>
      </c>
      <c r="F37" s="12"/>
      <c r="G37" s="12"/>
    </row>
    <row r="38" spans="1:7" ht="14.25" customHeight="1">
      <c r="A38" s="11" t="s">
        <v>70</v>
      </c>
      <c r="B38" s="13" t="s">
        <v>1291</v>
      </c>
      <c r="C38" s="13" t="s">
        <v>379</v>
      </c>
      <c r="D38" s="14" t="s">
        <v>1292</v>
      </c>
      <c r="E38" s="12">
        <v>103800</v>
      </c>
      <c r="F38" s="12"/>
      <c r="G38" s="12"/>
    </row>
    <row r="39" spans="1:7" ht="14.25" customHeight="1">
      <c r="A39" s="11" t="s">
        <v>70</v>
      </c>
      <c r="B39" s="13" t="s">
        <v>1291</v>
      </c>
      <c r="C39" s="13" t="s">
        <v>380</v>
      </c>
      <c r="D39" s="14" t="s">
        <v>1292</v>
      </c>
      <c r="E39" s="12">
        <v>50129</v>
      </c>
      <c r="F39" s="12"/>
      <c r="G39" s="12"/>
    </row>
    <row r="40" spans="1:7" ht="14.25" customHeight="1">
      <c r="A40" s="11" t="s">
        <v>70</v>
      </c>
      <c r="B40" s="13" t="s">
        <v>1293</v>
      </c>
      <c r="C40" s="13" t="s">
        <v>326</v>
      </c>
      <c r="D40" s="14" t="s">
        <v>1292</v>
      </c>
      <c r="E40" s="12">
        <v>332080</v>
      </c>
      <c r="F40" s="12"/>
      <c r="G40" s="12"/>
    </row>
    <row r="41" spans="1:7" ht="14.25" customHeight="1">
      <c r="A41" s="11" t="s">
        <v>70</v>
      </c>
      <c r="B41" s="13" t="s">
        <v>1293</v>
      </c>
      <c r="C41" s="13" t="s">
        <v>329</v>
      </c>
      <c r="D41" s="14" t="s">
        <v>1292</v>
      </c>
      <c r="E41" s="12">
        <v>300000</v>
      </c>
      <c r="F41" s="12"/>
      <c r="G41" s="12"/>
    </row>
    <row r="42" spans="1:7" ht="14.25" customHeight="1">
      <c r="A42" s="317" t="s">
        <v>55</v>
      </c>
      <c r="B42" s="318" t="s">
        <v>1294</v>
      </c>
      <c r="C42" s="318"/>
      <c r="D42" s="319"/>
      <c r="E42" s="12">
        <v>28155673</v>
      </c>
      <c r="F42" s="12">
        <v>6950000</v>
      </c>
      <c r="G42" s="12">
        <v>1300000</v>
      </c>
    </row>
  </sheetData>
  <mergeCells count="11">
    <mergeCell ref="A3:G3"/>
    <mergeCell ref="A4:D4"/>
    <mergeCell ref="E5:G5"/>
    <mergeCell ref="A42:D42"/>
    <mergeCell ref="A5:A7"/>
    <mergeCell ref="B5:B7"/>
    <mergeCell ref="C5:C7"/>
    <mergeCell ref="D5:D7"/>
    <mergeCell ref="E6:E7"/>
    <mergeCell ref="F6:F7"/>
    <mergeCell ref="G6:G7"/>
  </mergeCells>
  <phoneticPr fontId="22" type="noConversion"/>
  <printOptions horizontalCentered="1"/>
  <pageMargins left="0.37" right="0.37" top="0.56000000000000005" bottom="0.56000000000000005" header="0.48" footer="0.48"/>
  <pageSetup paperSize="9" scale="56" orientation="landscape"/>
</worksheet>
</file>

<file path=xl/worksheets/sheet2.xml><?xml version="1.0" encoding="utf-8"?>
<worksheet xmlns="http://schemas.openxmlformats.org/spreadsheetml/2006/main" xmlns:r="http://schemas.openxmlformats.org/officeDocument/2006/relationships">
  <sheetPr>
    <outlinePr summaryRight="0"/>
    <pageSetUpPr fitToPage="1"/>
  </sheetPr>
  <dimension ref="A1:S11"/>
  <sheetViews>
    <sheetView showGridLines="0" showZeros="0" tabSelected="1" workbookViewId="0">
      <pane ySplit="1" topLeftCell="A2" activePane="bottomLeft" state="frozen"/>
      <selection pane="bottomLeft" activeCell="E22" sqref="E22"/>
    </sheetView>
  </sheetViews>
  <sheetFormatPr defaultColWidth="8.625" defaultRowHeight="12.75" customHeight="1"/>
  <cols>
    <col min="1" max="1" width="15.875" style="1" customWidth="1"/>
    <col min="2" max="2" width="35" style="1" customWidth="1"/>
    <col min="3" max="19" width="22" style="1" customWidth="1"/>
    <col min="20" max="16384" width="8.625" style="1"/>
  </cols>
  <sheetData>
    <row r="1" spans="1:19" ht="12.75" customHeight="1">
      <c r="A1" s="2"/>
      <c r="B1" s="2"/>
      <c r="C1" s="2"/>
      <c r="D1" s="2"/>
      <c r="E1" s="2"/>
      <c r="F1" s="2"/>
      <c r="G1" s="2"/>
      <c r="H1" s="2"/>
      <c r="I1" s="2"/>
      <c r="J1" s="2"/>
      <c r="K1" s="2"/>
      <c r="L1" s="2"/>
      <c r="M1" s="2"/>
      <c r="N1" s="2"/>
      <c r="O1" s="2"/>
      <c r="P1" s="2"/>
      <c r="Q1" s="2"/>
      <c r="R1" s="2"/>
      <c r="S1" s="2"/>
    </row>
    <row r="2" spans="1:19" ht="17.25" customHeight="1">
      <c r="A2" s="146" t="s">
        <v>52</v>
      </c>
      <c r="B2" s="141"/>
      <c r="C2" s="141"/>
      <c r="D2" s="141"/>
      <c r="E2" s="141"/>
      <c r="F2" s="141"/>
      <c r="G2" s="141"/>
      <c r="H2" s="141"/>
      <c r="I2" s="141"/>
      <c r="J2" s="141"/>
      <c r="K2" s="141"/>
      <c r="L2" s="141"/>
      <c r="M2" s="141"/>
      <c r="N2" s="141"/>
      <c r="O2" s="141"/>
      <c r="P2" s="141"/>
      <c r="Q2" s="141"/>
      <c r="R2" s="141"/>
      <c r="S2" s="141"/>
    </row>
    <row r="3" spans="1:19" ht="41.25" customHeight="1">
      <c r="A3" s="140" t="str">
        <f>"2025"&amp;"年部门收入预算表"</f>
        <v>2025年部门收入预算表</v>
      </c>
      <c r="B3" s="141"/>
      <c r="C3" s="141"/>
      <c r="D3" s="141"/>
      <c r="E3" s="141"/>
      <c r="F3" s="141"/>
      <c r="G3" s="141"/>
      <c r="H3" s="141"/>
      <c r="I3" s="141"/>
      <c r="J3" s="141"/>
      <c r="K3" s="141"/>
      <c r="L3" s="141"/>
      <c r="M3" s="141"/>
      <c r="N3" s="141"/>
      <c r="O3" s="141"/>
      <c r="P3" s="141"/>
      <c r="Q3" s="141"/>
      <c r="R3" s="141"/>
      <c r="S3" s="141"/>
    </row>
    <row r="4" spans="1:19" ht="17.25" customHeight="1">
      <c r="A4" s="142" t="s">
        <v>1403</v>
      </c>
      <c r="B4" s="141"/>
      <c r="S4" s="24" t="s">
        <v>1</v>
      </c>
    </row>
    <row r="5" spans="1:19" ht="21.75" customHeight="1">
      <c r="A5" s="155" t="s">
        <v>53</v>
      </c>
      <c r="B5" s="158" t="s">
        <v>54</v>
      </c>
      <c r="C5" s="158" t="s">
        <v>55</v>
      </c>
      <c r="D5" s="147" t="s">
        <v>56</v>
      </c>
      <c r="E5" s="147"/>
      <c r="F5" s="147"/>
      <c r="G5" s="147"/>
      <c r="H5" s="147"/>
      <c r="I5" s="148"/>
      <c r="J5" s="147"/>
      <c r="K5" s="147"/>
      <c r="L5" s="147"/>
      <c r="M5" s="147"/>
      <c r="N5" s="149"/>
      <c r="O5" s="147" t="s">
        <v>45</v>
      </c>
      <c r="P5" s="147"/>
      <c r="Q5" s="147"/>
      <c r="R5" s="147"/>
      <c r="S5" s="149"/>
    </row>
    <row r="6" spans="1:19" ht="27" customHeight="1">
      <c r="A6" s="156"/>
      <c r="B6" s="159"/>
      <c r="C6" s="159"/>
      <c r="D6" s="159" t="s">
        <v>57</v>
      </c>
      <c r="E6" s="159" t="s">
        <v>58</v>
      </c>
      <c r="F6" s="159" t="s">
        <v>59</v>
      </c>
      <c r="G6" s="159" t="s">
        <v>60</v>
      </c>
      <c r="H6" s="159" t="s">
        <v>61</v>
      </c>
      <c r="I6" s="150" t="s">
        <v>62</v>
      </c>
      <c r="J6" s="151"/>
      <c r="K6" s="151"/>
      <c r="L6" s="151"/>
      <c r="M6" s="151"/>
      <c r="N6" s="152"/>
      <c r="O6" s="159" t="s">
        <v>57</v>
      </c>
      <c r="P6" s="159" t="s">
        <v>58</v>
      </c>
      <c r="Q6" s="159" t="s">
        <v>59</v>
      </c>
      <c r="R6" s="159" t="s">
        <v>60</v>
      </c>
      <c r="S6" s="159" t="s">
        <v>63</v>
      </c>
    </row>
    <row r="7" spans="1:19" ht="30" customHeight="1">
      <c r="A7" s="157"/>
      <c r="B7" s="160"/>
      <c r="C7" s="161"/>
      <c r="D7" s="161"/>
      <c r="E7" s="161"/>
      <c r="F7" s="161"/>
      <c r="G7" s="161"/>
      <c r="H7" s="161"/>
      <c r="I7" s="39" t="s">
        <v>57</v>
      </c>
      <c r="J7" s="127" t="s">
        <v>64</v>
      </c>
      <c r="K7" s="127" t="s">
        <v>65</v>
      </c>
      <c r="L7" s="127" t="s">
        <v>66</v>
      </c>
      <c r="M7" s="127" t="s">
        <v>67</v>
      </c>
      <c r="N7" s="127" t="s">
        <v>68</v>
      </c>
      <c r="O7" s="162"/>
      <c r="P7" s="162"/>
      <c r="Q7" s="162"/>
      <c r="R7" s="162"/>
      <c r="S7" s="161"/>
    </row>
    <row r="8" spans="1:19" ht="15" customHeight="1">
      <c r="A8" s="32">
        <v>1</v>
      </c>
      <c r="B8" s="32">
        <v>2</v>
      </c>
      <c r="C8" s="32">
        <v>3</v>
      </c>
      <c r="D8" s="32">
        <v>4</v>
      </c>
      <c r="E8" s="32">
        <v>5</v>
      </c>
      <c r="F8" s="32">
        <v>6</v>
      </c>
      <c r="G8" s="32">
        <v>7</v>
      </c>
      <c r="H8" s="32">
        <v>8</v>
      </c>
      <c r="I8" s="39">
        <v>9</v>
      </c>
      <c r="J8" s="32">
        <v>10</v>
      </c>
      <c r="K8" s="32">
        <v>11</v>
      </c>
      <c r="L8" s="32">
        <v>12</v>
      </c>
      <c r="M8" s="32">
        <v>13</v>
      </c>
      <c r="N8" s="32">
        <v>14</v>
      </c>
      <c r="O8" s="32">
        <v>15</v>
      </c>
      <c r="P8" s="32">
        <v>16</v>
      </c>
      <c r="Q8" s="32">
        <v>17</v>
      </c>
      <c r="R8" s="32">
        <v>18</v>
      </c>
      <c r="S8" s="32">
        <v>19</v>
      </c>
    </row>
    <row r="9" spans="1:19" ht="18" customHeight="1">
      <c r="A9" s="125" t="s">
        <v>69</v>
      </c>
      <c r="B9" s="125" t="s">
        <v>70</v>
      </c>
      <c r="C9" s="89">
        <v>64422436.159999996</v>
      </c>
      <c r="D9" s="89">
        <v>50105316.409999996</v>
      </c>
      <c r="E9" s="89">
        <v>50105316.409999996</v>
      </c>
      <c r="F9" s="89"/>
      <c r="G9" s="89"/>
      <c r="H9" s="89"/>
      <c r="I9" s="89">
        <v>14317119.75</v>
      </c>
      <c r="J9" s="89"/>
      <c r="K9" s="89"/>
      <c r="L9" s="89"/>
      <c r="M9" s="89"/>
      <c r="N9" s="89">
        <v>14317119.75</v>
      </c>
      <c r="O9" s="89"/>
      <c r="P9" s="89"/>
      <c r="Q9" s="89"/>
      <c r="R9" s="89"/>
      <c r="S9" s="89"/>
    </row>
    <row r="10" spans="1:19" ht="18" customHeight="1">
      <c r="A10" s="126"/>
      <c r="B10" s="126"/>
      <c r="C10" s="44"/>
      <c r="D10" s="44"/>
      <c r="E10" s="44"/>
      <c r="F10" s="44"/>
      <c r="G10" s="44"/>
      <c r="H10" s="44"/>
      <c r="I10" s="44"/>
      <c r="J10" s="44"/>
      <c r="K10" s="44"/>
      <c r="L10" s="44"/>
      <c r="M10" s="44"/>
      <c r="N10" s="44"/>
      <c r="O10" s="44"/>
      <c r="P10" s="44"/>
      <c r="Q10" s="44"/>
      <c r="R10" s="44"/>
      <c r="S10" s="44"/>
    </row>
    <row r="11" spans="1:19" ht="18" customHeight="1">
      <c r="A11" s="153" t="s">
        <v>55</v>
      </c>
      <c r="B11" s="154"/>
      <c r="C11" s="89">
        <v>64422436.159999996</v>
      </c>
      <c r="D11" s="89">
        <v>50105316.409999996</v>
      </c>
      <c r="E11" s="89">
        <v>50105316.409999996</v>
      </c>
      <c r="F11" s="89"/>
      <c r="G11" s="89"/>
      <c r="H11" s="89"/>
      <c r="I11" s="89">
        <v>14317119.75</v>
      </c>
      <c r="J11" s="44"/>
      <c r="K11" s="44"/>
      <c r="L11" s="44"/>
      <c r="M11" s="44"/>
      <c r="N11" s="89">
        <v>14317119.75</v>
      </c>
      <c r="O11" s="44"/>
      <c r="P11" s="44"/>
      <c r="Q11" s="44"/>
      <c r="R11" s="44"/>
      <c r="S11" s="44"/>
    </row>
  </sheetData>
  <mergeCells count="20">
    <mergeCell ref="O6:O7"/>
    <mergeCell ref="P6:P7"/>
    <mergeCell ref="Q6:Q7"/>
    <mergeCell ref="R6:R7"/>
    <mergeCell ref="S6:S7"/>
    <mergeCell ref="I6:N6"/>
    <mergeCell ref="A11:B11"/>
    <mergeCell ref="A5:A7"/>
    <mergeCell ref="B5:B7"/>
    <mergeCell ref="C5:C7"/>
    <mergeCell ref="D6:D7"/>
    <mergeCell ref="E6:E7"/>
    <mergeCell ref="F6:F7"/>
    <mergeCell ref="G6:G7"/>
    <mergeCell ref="H6:H7"/>
    <mergeCell ref="A2:S2"/>
    <mergeCell ref="A3:S3"/>
    <mergeCell ref="A4:B4"/>
    <mergeCell ref="D5:N5"/>
    <mergeCell ref="O5:S5"/>
  </mergeCells>
  <phoneticPr fontId="22" type="noConversion"/>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sheetPr>
    <outlinePr summaryRight="0"/>
    <pageSetUpPr fitToPage="1"/>
  </sheetPr>
  <dimension ref="A1:O48"/>
  <sheetViews>
    <sheetView showGridLines="0" showZeros="0" workbookViewId="0">
      <pane ySplit="1" topLeftCell="A2" activePane="bottomLeft" state="frozen"/>
      <selection pane="bottomLeft" activeCell="C4" sqref="C4"/>
    </sheetView>
  </sheetViews>
  <sheetFormatPr defaultColWidth="8.625" defaultRowHeight="12.75" customHeight="1"/>
  <cols>
    <col min="1" max="1" width="14.25" style="1" customWidth="1"/>
    <col min="2" max="2" width="37.625" style="1" customWidth="1"/>
    <col min="3" max="8" width="24.625" style="1" customWidth="1"/>
    <col min="9" max="9" width="26.75" style="1" customWidth="1"/>
    <col min="10" max="11" width="24.375" style="1" customWidth="1"/>
    <col min="12" max="15" width="24.625" style="1" customWidth="1"/>
    <col min="16" max="16384" width="8.625" style="1"/>
  </cols>
  <sheetData>
    <row r="1" spans="1:15" ht="12.75" customHeight="1">
      <c r="A1" s="2"/>
      <c r="B1" s="2"/>
      <c r="C1" s="2"/>
      <c r="D1" s="2"/>
      <c r="E1" s="2"/>
      <c r="F1" s="2"/>
      <c r="G1" s="2"/>
      <c r="H1" s="2"/>
      <c r="I1" s="2"/>
      <c r="J1" s="2"/>
      <c r="K1" s="2"/>
      <c r="L1" s="2"/>
      <c r="M1" s="2"/>
      <c r="N1" s="2"/>
      <c r="O1" s="2"/>
    </row>
    <row r="2" spans="1:15" ht="17.25" customHeight="1">
      <c r="A2" s="163" t="s">
        <v>71</v>
      </c>
      <c r="B2" s="141"/>
      <c r="C2" s="141"/>
      <c r="D2" s="141"/>
      <c r="E2" s="141"/>
      <c r="F2" s="141"/>
      <c r="G2" s="141"/>
      <c r="H2" s="141"/>
      <c r="I2" s="141"/>
      <c r="J2" s="141"/>
      <c r="K2" s="141"/>
      <c r="L2" s="141"/>
      <c r="M2" s="141"/>
      <c r="N2" s="141"/>
      <c r="O2" s="141"/>
    </row>
    <row r="3" spans="1:15" ht="41.25" customHeight="1">
      <c r="A3" s="140" t="str">
        <f>"2025"&amp;"年部门支出预算表"</f>
        <v>2025年部门支出预算表</v>
      </c>
      <c r="B3" s="141"/>
      <c r="C3" s="141"/>
      <c r="D3" s="141"/>
      <c r="E3" s="141"/>
      <c r="F3" s="141"/>
      <c r="G3" s="141"/>
      <c r="H3" s="141"/>
      <c r="I3" s="141"/>
      <c r="J3" s="141"/>
      <c r="K3" s="141"/>
      <c r="L3" s="141"/>
      <c r="M3" s="141"/>
      <c r="N3" s="141"/>
      <c r="O3" s="141"/>
    </row>
    <row r="4" spans="1:15" ht="17.25" customHeight="1">
      <c r="A4" s="142" t="s">
        <v>1403</v>
      </c>
      <c r="B4" s="141"/>
      <c r="O4" s="24" t="s">
        <v>1</v>
      </c>
    </row>
    <row r="5" spans="1:15" ht="27" customHeight="1">
      <c r="A5" s="174" t="s">
        <v>72</v>
      </c>
      <c r="B5" s="174" t="s">
        <v>73</v>
      </c>
      <c r="C5" s="174" t="s">
        <v>55</v>
      </c>
      <c r="D5" s="164" t="s">
        <v>58</v>
      </c>
      <c r="E5" s="165"/>
      <c r="F5" s="166"/>
      <c r="G5" s="169" t="s">
        <v>59</v>
      </c>
      <c r="H5" s="169" t="s">
        <v>60</v>
      </c>
      <c r="I5" s="169" t="s">
        <v>74</v>
      </c>
      <c r="J5" s="164" t="s">
        <v>62</v>
      </c>
      <c r="K5" s="165"/>
      <c r="L5" s="165"/>
      <c r="M5" s="165"/>
      <c r="N5" s="167"/>
      <c r="O5" s="168"/>
    </row>
    <row r="6" spans="1:15" ht="42" customHeight="1">
      <c r="A6" s="171"/>
      <c r="B6" s="171"/>
      <c r="C6" s="170"/>
      <c r="D6" s="124" t="s">
        <v>57</v>
      </c>
      <c r="E6" s="124" t="s">
        <v>75</v>
      </c>
      <c r="F6" s="124" t="s">
        <v>76</v>
      </c>
      <c r="G6" s="170"/>
      <c r="H6" s="170"/>
      <c r="I6" s="171"/>
      <c r="J6" s="124" t="s">
        <v>57</v>
      </c>
      <c r="K6" s="116" t="s">
        <v>77</v>
      </c>
      <c r="L6" s="116" t="s">
        <v>78</v>
      </c>
      <c r="M6" s="116" t="s">
        <v>79</v>
      </c>
      <c r="N6" s="116" t="s">
        <v>80</v>
      </c>
      <c r="O6" s="116" t="s">
        <v>81</v>
      </c>
    </row>
    <row r="7" spans="1:15" ht="18" customHeight="1">
      <c r="A7" s="25" t="s">
        <v>82</v>
      </c>
      <c r="B7" s="25" t="s">
        <v>83</v>
      </c>
      <c r="C7" s="25" t="s">
        <v>84</v>
      </c>
      <c r="D7" s="29" t="s">
        <v>85</v>
      </c>
      <c r="E7" s="29" t="s">
        <v>86</v>
      </c>
      <c r="F7" s="29" t="s">
        <v>87</v>
      </c>
      <c r="G7" s="29" t="s">
        <v>88</v>
      </c>
      <c r="H7" s="29" t="s">
        <v>89</v>
      </c>
      <c r="I7" s="29" t="s">
        <v>90</v>
      </c>
      <c r="J7" s="29" t="s">
        <v>91</v>
      </c>
      <c r="K7" s="29" t="s">
        <v>92</v>
      </c>
      <c r="L7" s="29" t="s">
        <v>93</v>
      </c>
      <c r="M7" s="29" t="s">
        <v>94</v>
      </c>
      <c r="N7" s="25" t="s">
        <v>95</v>
      </c>
      <c r="O7" s="29" t="s">
        <v>96</v>
      </c>
    </row>
    <row r="8" spans="1:15" ht="21" customHeight="1">
      <c r="A8" s="83" t="s">
        <v>97</v>
      </c>
      <c r="B8" s="83" t="s">
        <v>98</v>
      </c>
      <c r="C8" s="85">
        <v>1973547</v>
      </c>
      <c r="D8" s="89">
        <v>1973547</v>
      </c>
      <c r="E8" s="89">
        <v>1973547</v>
      </c>
      <c r="F8" s="89"/>
      <c r="G8" s="89"/>
      <c r="H8" s="89"/>
      <c r="I8" s="89"/>
      <c r="J8" s="89"/>
      <c r="K8" s="89"/>
      <c r="L8" s="89"/>
      <c r="M8" s="89"/>
      <c r="N8" s="85"/>
      <c r="O8" s="85"/>
    </row>
    <row r="9" spans="1:15" ht="21" customHeight="1">
      <c r="A9" s="97" t="s">
        <v>99</v>
      </c>
      <c r="B9" s="97" t="s">
        <v>100</v>
      </c>
      <c r="C9" s="85">
        <v>1950615</v>
      </c>
      <c r="D9" s="89">
        <v>1950615</v>
      </c>
      <c r="E9" s="89">
        <v>1950615</v>
      </c>
      <c r="F9" s="89"/>
      <c r="G9" s="89"/>
      <c r="H9" s="89"/>
      <c r="I9" s="89"/>
      <c r="J9" s="89"/>
      <c r="K9" s="89"/>
      <c r="L9" s="89"/>
      <c r="M9" s="89"/>
      <c r="N9" s="85"/>
      <c r="O9" s="85"/>
    </row>
    <row r="10" spans="1:15" ht="12.75" customHeight="1">
      <c r="A10" s="115" t="s">
        <v>101</v>
      </c>
      <c r="B10" s="115" t="s">
        <v>102</v>
      </c>
      <c r="C10" s="85">
        <v>1396215</v>
      </c>
      <c r="D10" s="89">
        <v>1396215</v>
      </c>
      <c r="E10" s="89">
        <v>1396215</v>
      </c>
      <c r="F10" s="89"/>
      <c r="G10" s="89"/>
      <c r="H10" s="89"/>
      <c r="I10" s="89"/>
      <c r="J10" s="89"/>
      <c r="K10" s="89"/>
      <c r="L10" s="89"/>
      <c r="M10" s="89"/>
      <c r="N10" s="85"/>
      <c r="O10" s="85"/>
    </row>
    <row r="11" spans="1:15" ht="12.75" customHeight="1">
      <c r="A11" s="115" t="s">
        <v>103</v>
      </c>
      <c r="B11" s="115" t="s">
        <v>104</v>
      </c>
      <c r="C11" s="85">
        <v>554400</v>
      </c>
      <c r="D11" s="89">
        <v>554400</v>
      </c>
      <c r="E11" s="89">
        <v>554400</v>
      </c>
      <c r="F11" s="89"/>
      <c r="G11" s="89"/>
      <c r="H11" s="89"/>
      <c r="I11" s="89"/>
      <c r="J11" s="89"/>
      <c r="K11" s="89"/>
      <c r="L11" s="89"/>
      <c r="M11" s="89"/>
      <c r="N11" s="85"/>
      <c r="O11" s="85"/>
    </row>
    <row r="12" spans="1:15" ht="12.75" customHeight="1">
      <c r="A12" s="97" t="s">
        <v>105</v>
      </c>
      <c r="B12" s="97" t="s">
        <v>106</v>
      </c>
      <c r="C12" s="85">
        <v>22932</v>
      </c>
      <c r="D12" s="89">
        <v>22932</v>
      </c>
      <c r="E12" s="89">
        <v>22932</v>
      </c>
      <c r="F12" s="89"/>
      <c r="G12" s="89"/>
      <c r="H12" s="89"/>
      <c r="I12" s="89"/>
      <c r="J12" s="89"/>
      <c r="K12" s="89"/>
      <c r="L12" s="89"/>
      <c r="M12" s="89"/>
      <c r="N12" s="85"/>
      <c r="O12" s="85"/>
    </row>
    <row r="13" spans="1:15" ht="12.75" customHeight="1">
      <c r="A13" s="115" t="s">
        <v>107</v>
      </c>
      <c r="B13" s="115" t="s">
        <v>108</v>
      </c>
      <c r="C13" s="85">
        <v>22932</v>
      </c>
      <c r="D13" s="89">
        <v>22932</v>
      </c>
      <c r="E13" s="89">
        <v>22932</v>
      </c>
      <c r="F13" s="89"/>
      <c r="G13" s="89"/>
      <c r="H13" s="89"/>
      <c r="I13" s="89"/>
      <c r="J13" s="89"/>
      <c r="K13" s="89"/>
      <c r="L13" s="89"/>
      <c r="M13" s="89"/>
      <c r="N13" s="85"/>
      <c r="O13" s="85"/>
    </row>
    <row r="14" spans="1:15" ht="12.75" customHeight="1">
      <c r="A14" s="83" t="s">
        <v>109</v>
      </c>
      <c r="B14" s="83" t="s">
        <v>110</v>
      </c>
      <c r="C14" s="85">
        <v>1225851.56</v>
      </c>
      <c r="D14" s="89">
        <v>1225851.56</v>
      </c>
      <c r="E14" s="89">
        <v>1225851.56</v>
      </c>
      <c r="F14" s="89"/>
      <c r="G14" s="89"/>
      <c r="H14" s="89"/>
      <c r="I14" s="89"/>
      <c r="J14" s="89"/>
      <c r="K14" s="89"/>
      <c r="L14" s="89"/>
      <c r="M14" s="89"/>
      <c r="N14" s="85"/>
      <c r="O14" s="85"/>
    </row>
    <row r="15" spans="1:15" ht="12.75" customHeight="1">
      <c r="A15" s="97" t="s">
        <v>111</v>
      </c>
      <c r="B15" s="97" t="s">
        <v>112</v>
      </c>
      <c r="C15" s="85">
        <v>1225851.56</v>
      </c>
      <c r="D15" s="89">
        <v>1225851.56</v>
      </c>
      <c r="E15" s="89">
        <v>1225851.56</v>
      </c>
      <c r="F15" s="89"/>
      <c r="G15" s="89"/>
      <c r="H15" s="89"/>
      <c r="I15" s="89"/>
      <c r="J15" s="89"/>
      <c r="K15" s="89"/>
      <c r="L15" s="89"/>
      <c r="M15" s="89"/>
      <c r="N15" s="85"/>
      <c r="O15" s="85"/>
    </row>
    <row r="16" spans="1:15" ht="12.75" customHeight="1">
      <c r="A16" s="115" t="s">
        <v>113</v>
      </c>
      <c r="B16" s="115" t="s">
        <v>114</v>
      </c>
      <c r="C16" s="85">
        <v>426643</v>
      </c>
      <c r="D16" s="89">
        <v>426643</v>
      </c>
      <c r="E16" s="89">
        <v>426643</v>
      </c>
      <c r="F16" s="89"/>
      <c r="G16" s="89"/>
      <c r="H16" s="89"/>
      <c r="I16" s="89"/>
      <c r="J16" s="89"/>
      <c r="K16" s="89"/>
      <c r="L16" s="89"/>
      <c r="M16" s="89"/>
      <c r="N16" s="85"/>
      <c r="O16" s="85"/>
    </row>
    <row r="17" spans="1:15" ht="12.75" customHeight="1">
      <c r="A17" s="115" t="s">
        <v>115</v>
      </c>
      <c r="B17" s="115" t="s">
        <v>116</v>
      </c>
      <c r="C17" s="85">
        <v>174140</v>
      </c>
      <c r="D17" s="89">
        <v>174140</v>
      </c>
      <c r="E17" s="89">
        <v>174140</v>
      </c>
      <c r="F17" s="89"/>
      <c r="G17" s="89"/>
      <c r="H17" s="89"/>
      <c r="I17" s="89"/>
      <c r="J17" s="89"/>
      <c r="K17" s="89"/>
      <c r="L17" s="89"/>
      <c r="M17" s="89"/>
      <c r="N17" s="85"/>
      <c r="O17" s="85"/>
    </row>
    <row r="18" spans="1:15" ht="12.75" customHeight="1">
      <c r="A18" s="115" t="s">
        <v>117</v>
      </c>
      <c r="B18" s="115" t="s">
        <v>118</v>
      </c>
      <c r="C18" s="85">
        <v>556304</v>
      </c>
      <c r="D18" s="89">
        <v>556304</v>
      </c>
      <c r="E18" s="89">
        <v>556304</v>
      </c>
      <c r="F18" s="89"/>
      <c r="G18" s="89"/>
      <c r="H18" s="89"/>
      <c r="I18" s="89"/>
      <c r="J18" s="89"/>
      <c r="K18" s="89"/>
      <c r="L18" s="89"/>
      <c r="M18" s="89"/>
      <c r="N18" s="85"/>
      <c r="O18" s="85"/>
    </row>
    <row r="19" spans="1:15" ht="12.75" customHeight="1">
      <c r="A19" s="115" t="s">
        <v>119</v>
      </c>
      <c r="B19" s="115" t="s">
        <v>120</v>
      </c>
      <c r="C19" s="85">
        <v>68764.56</v>
      </c>
      <c r="D19" s="89">
        <v>68764.56</v>
      </c>
      <c r="E19" s="89">
        <v>68764.56</v>
      </c>
      <c r="F19" s="89"/>
      <c r="G19" s="89"/>
      <c r="H19" s="89"/>
      <c r="I19" s="89"/>
      <c r="J19" s="89"/>
      <c r="K19" s="89"/>
      <c r="L19" s="89"/>
      <c r="M19" s="89"/>
      <c r="N19" s="85"/>
      <c r="O19" s="85"/>
    </row>
    <row r="20" spans="1:15" ht="12.75" customHeight="1">
      <c r="A20" s="83" t="s">
        <v>121</v>
      </c>
      <c r="B20" s="83" t="s">
        <v>122</v>
      </c>
      <c r="C20" s="85">
        <v>1771200</v>
      </c>
      <c r="D20" s="89">
        <v>1771200</v>
      </c>
      <c r="E20" s="89">
        <v>1771200</v>
      </c>
      <c r="F20" s="89"/>
      <c r="G20" s="89"/>
      <c r="H20" s="89"/>
      <c r="I20" s="89"/>
      <c r="J20" s="89"/>
      <c r="K20" s="89"/>
      <c r="L20" s="89"/>
      <c r="M20" s="89"/>
      <c r="N20" s="85"/>
      <c r="O20" s="85"/>
    </row>
    <row r="21" spans="1:15" ht="12.75" customHeight="1">
      <c r="A21" s="97" t="s">
        <v>123</v>
      </c>
      <c r="B21" s="97" t="s">
        <v>124</v>
      </c>
      <c r="C21" s="85">
        <v>1771200</v>
      </c>
      <c r="D21" s="89">
        <v>1771200</v>
      </c>
      <c r="E21" s="89">
        <v>1771200</v>
      </c>
      <c r="F21" s="89"/>
      <c r="G21" s="89"/>
      <c r="H21" s="89"/>
      <c r="I21" s="89"/>
      <c r="J21" s="89"/>
      <c r="K21" s="89"/>
      <c r="L21" s="89"/>
      <c r="M21" s="89"/>
      <c r="N21" s="85"/>
      <c r="O21" s="85"/>
    </row>
    <row r="22" spans="1:15" ht="12.75" customHeight="1">
      <c r="A22" s="115" t="s">
        <v>125</v>
      </c>
      <c r="B22" s="115" t="s">
        <v>126</v>
      </c>
      <c r="C22" s="85">
        <v>1771200</v>
      </c>
      <c r="D22" s="89">
        <v>1771200</v>
      </c>
      <c r="E22" s="89">
        <v>1771200</v>
      </c>
      <c r="F22" s="89"/>
      <c r="G22" s="89"/>
      <c r="H22" s="89"/>
      <c r="I22" s="89"/>
      <c r="J22" s="89"/>
      <c r="K22" s="89"/>
      <c r="L22" s="89"/>
      <c r="M22" s="89"/>
      <c r="N22" s="85"/>
      <c r="O22" s="85"/>
    </row>
    <row r="23" spans="1:15" ht="12.75" customHeight="1">
      <c r="A23" s="83" t="s">
        <v>127</v>
      </c>
      <c r="B23" s="83" t="s">
        <v>128</v>
      </c>
      <c r="C23" s="85">
        <v>11824807.779999999</v>
      </c>
      <c r="D23" s="89">
        <v>11494273</v>
      </c>
      <c r="E23" s="89"/>
      <c r="F23" s="89">
        <v>11494273</v>
      </c>
      <c r="G23" s="89"/>
      <c r="H23" s="89"/>
      <c r="I23" s="89"/>
      <c r="J23" s="89">
        <v>330534.78000000003</v>
      </c>
      <c r="K23" s="89"/>
      <c r="L23" s="89"/>
      <c r="M23" s="89"/>
      <c r="N23" s="85"/>
      <c r="O23" s="85">
        <v>330534.78000000003</v>
      </c>
    </row>
    <row r="24" spans="1:15" ht="12.75" customHeight="1">
      <c r="A24" s="97" t="s">
        <v>129</v>
      </c>
      <c r="B24" s="97" t="s">
        <v>130</v>
      </c>
      <c r="C24" s="85">
        <v>11774678.779999999</v>
      </c>
      <c r="D24" s="89">
        <v>11444144</v>
      </c>
      <c r="E24" s="89"/>
      <c r="F24" s="89">
        <v>11444144</v>
      </c>
      <c r="G24" s="89"/>
      <c r="H24" s="89"/>
      <c r="I24" s="89"/>
      <c r="J24" s="89">
        <v>330534.78000000003</v>
      </c>
      <c r="K24" s="89"/>
      <c r="L24" s="89"/>
      <c r="M24" s="89"/>
      <c r="N24" s="85"/>
      <c r="O24" s="85">
        <v>330534.78000000003</v>
      </c>
    </row>
    <row r="25" spans="1:15" ht="12.75" customHeight="1">
      <c r="A25" s="115" t="s">
        <v>131</v>
      </c>
      <c r="B25" s="115" t="s">
        <v>132</v>
      </c>
      <c r="C25" s="85">
        <v>1773942</v>
      </c>
      <c r="D25" s="89">
        <v>1683000</v>
      </c>
      <c r="E25" s="89"/>
      <c r="F25" s="89">
        <v>1683000</v>
      </c>
      <c r="G25" s="89"/>
      <c r="H25" s="89"/>
      <c r="I25" s="89"/>
      <c r="J25" s="89">
        <v>90942</v>
      </c>
      <c r="K25" s="89"/>
      <c r="L25" s="89"/>
      <c r="M25" s="89"/>
      <c r="N25" s="85"/>
      <c r="O25" s="85">
        <v>90942</v>
      </c>
    </row>
    <row r="26" spans="1:15" ht="12.75" customHeight="1">
      <c r="A26" s="115" t="s">
        <v>133</v>
      </c>
      <c r="B26" s="115" t="s">
        <v>134</v>
      </c>
      <c r="C26" s="85">
        <v>1140364</v>
      </c>
      <c r="D26" s="89">
        <v>1140364</v>
      </c>
      <c r="E26" s="89"/>
      <c r="F26" s="89">
        <v>1140364</v>
      </c>
      <c r="G26" s="89"/>
      <c r="H26" s="89"/>
      <c r="I26" s="89"/>
      <c r="J26" s="89"/>
      <c r="K26" s="89"/>
      <c r="L26" s="89"/>
      <c r="M26" s="89"/>
      <c r="N26" s="85"/>
      <c r="O26" s="85"/>
    </row>
    <row r="27" spans="1:15" ht="12.75" customHeight="1">
      <c r="A27" s="115" t="s">
        <v>135</v>
      </c>
      <c r="B27" s="115" t="s">
        <v>136</v>
      </c>
      <c r="C27" s="85">
        <v>16076.42</v>
      </c>
      <c r="D27" s="89"/>
      <c r="E27" s="89"/>
      <c r="F27" s="89"/>
      <c r="G27" s="89"/>
      <c r="H27" s="89"/>
      <c r="I27" s="89"/>
      <c r="J27" s="89">
        <v>16076.42</v>
      </c>
      <c r="K27" s="89"/>
      <c r="L27" s="89"/>
      <c r="M27" s="89"/>
      <c r="N27" s="85"/>
      <c r="O27" s="85">
        <v>16076.42</v>
      </c>
    </row>
    <row r="28" spans="1:15" ht="12.75" customHeight="1">
      <c r="A28" s="115" t="s">
        <v>137</v>
      </c>
      <c r="B28" s="115" t="s">
        <v>138</v>
      </c>
      <c r="C28" s="85">
        <v>332080</v>
      </c>
      <c r="D28" s="89">
        <v>332080</v>
      </c>
      <c r="E28" s="89"/>
      <c r="F28" s="89">
        <v>332080</v>
      </c>
      <c r="G28" s="89"/>
      <c r="H28" s="89"/>
      <c r="I28" s="89"/>
      <c r="J28" s="89"/>
      <c r="K28" s="89"/>
      <c r="L28" s="89"/>
      <c r="M28" s="89"/>
      <c r="N28" s="85"/>
      <c r="O28" s="85"/>
    </row>
    <row r="29" spans="1:15" ht="12.75" customHeight="1">
      <c r="A29" s="115" t="s">
        <v>139</v>
      </c>
      <c r="B29" s="115" t="s">
        <v>140</v>
      </c>
      <c r="C29" s="85">
        <v>8372216.3600000003</v>
      </c>
      <c r="D29" s="89">
        <v>8148700</v>
      </c>
      <c r="E29" s="89"/>
      <c r="F29" s="89">
        <v>8148700</v>
      </c>
      <c r="G29" s="89"/>
      <c r="H29" s="89"/>
      <c r="I29" s="89"/>
      <c r="J29" s="89">
        <v>223516.36</v>
      </c>
      <c r="K29" s="89"/>
      <c r="L29" s="89"/>
      <c r="M29" s="89"/>
      <c r="N29" s="85"/>
      <c r="O29" s="85">
        <v>223516.36</v>
      </c>
    </row>
    <row r="30" spans="1:15" ht="12.75" customHeight="1">
      <c r="A30" s="115" t="s">
        <v>141</v>
      </c>
      <c r="B30" s="115" t="s">
        <v>142</v>
      </c>
      <c r="C30" s="85">
        <v>140000</v>
      </c>
      <c r="D30" s="89">
        <v>140000</v>
      </c>
      <c r="E30" s="89"/>
      <c r="F30" s="89">
        <v>140000</v>
      </c>
      <c r="G30" s="89"/>
      <c r="H30" s="89"/>
      <c r="I30" s="89"/>
      <c r="J30" s="89"/>
      <c r="K30" s="89"/>
      <c r="L30" s="89"/>
      <c r="M30" s="89"/>
      <c r="N30" s="85"/>
      <c r="O30" s="85"/>
    </row>
    <row r="31" spans="1:15" ht="12.75" customHeight="1">
      <c r="A31" s="97" t="s">
        <v>143</v>
      </c>
      <c r="B31" s="97" t="s">
        <v>144</v>
      </c>
      <c r="C31" s="85">
        <v>50129</v>
      </c>
      <c r="D31" s="89">
        <v>50129</v>
      </c>
      <c r="E31" s="89"/>
      <c r="F31" s="89">
        <v>50129</v>
      </c>
      <c r="G31" s="89"/>
      <c r="H31" s="89"/>
      <c r="I31" s="89"/>
      <c r="J31" s="89"/>
      <c r="K31" s="89"/>
      <c r="L31" s="89"/>
      <c r="M31" s="89"/>
      <c r="N31" s="85"/>
      <c r="O31" s="85"/>
    </row>
    <row r="32" spans="1:15" ht="12.75" customHeight="1">
      <c r="A32" s="115" t="s">
        <v>145</v>
      </c>
      <c r="B32" s="115" t="s">
        <v>146</v>
      </c>
      <c r="C32" s="85">
        <v>50129</v>
      </c>
      <c r="D32" s="89">
        <v>50129</v>
      </c>
      <c r="E32" s="89"/>
      <c r="F32" s="89">
        <v>50129</v>
      </c>
      <c r="G32" s="89"/>
      <c r="H32" s="89"/>
      <c r="I32" s="89"/>
      <c r="J32" s="89"/>
      <c r="K32" s="89"/>
      <c r="L32" s="89"/>
      <c r="M32" s="89"/>
      <c r="N32" s="85"/>
      <c r="O32" s="85"/>
    </row>
    <row r="33" spans="1:15" ht="12.75" customHeight="1">
      <c r="A33" s="83" t="s">
        <v>147</v>
      </c>
      <c r="B33" s="83" t="s">
        <v>148</v>
      </c>
      <c r="C33" s="85">
        <v>45762601.82</v>
      </c>
      <c r="D33" s="89">
        <v>31776016.850000001</v>
      </c>
      <c r="E33" s="89">
        <v>15828016.85</v>
      </c>
      <c r="F33" s="89">
        <v>15948000</v>
      </c>
      <c r="G33" s="89"/>
      <c r="H33" s="89"/>
      <c r="I33" s="89"/>
      <c r="J33" s="89">
        <v>13986584.970000001</v>
      </c>
      <c r="K33" s="89"/>
      <c r="L33" s="89"/>
      <c r="M33" s="89"/>
      <c r="N33" s="85"/>
      <c r="O33" s="85">
        <v>13986584.970000001</v>
      </c>
    </row>
    <row r="34" spans="1:15" ht="12.75" customHeight="1">
      <c r="A34" s="97" t="s">
        <v>149</v>
      </c>
      <c r="B34" s="97" t="s">
        <v>150</v>
      </c>
      <c r="C34" s="85">
        <v>45762601.82</v>
      </c>
      <c r="D34" s="89">
        <v>31776016.850000001</v>
      </c>
      <c r="E34" s="89">
        <v>15828016.85</v>
      </c>
      <c r="F34" s="89">
        <v>15948000</v>
      </c>
      <c r="G34" s="89"/>
      <c r="H34" s="89"/>
      <c r="I34" s="89"/>
      <c r="J34" s="89">
        <v>13986584.970000001</v>
      </c>
      <c r="K34" s="89"/>
      <c r="L34" s="89"/>
      <c r="M34" s="89"/>
      <c r="N34" s="85"/>
      <c r="O34" s="85">
        <v>13986584.970000001</v>
      </c>
    </row>
    <row r="35" spans="1:15" ht="12.75" customHeight="1">
      <c r="A35" s="115" t="s">
        <v>151</v>
      </c>
      <c r="B35" s="115" t="s">
        <v>152</v>
      </c>
      <c r="C35" s="85">
        <v>12581704.85</v>
      </c>
      <c r="D35" s="89">
        <v>12581704.85</v>
      </c>
      <c r="E35" s="89">
        <v>12581704.85</v>
      </c>
      <c r="F35" s="89"/>
      <c r="G35" s="89"/>
      <c r="H35" s="89"/>
      <c r="I35" s="89"/>
      <c r="J35" s="89"/>
      <c r="K35" s="89"/>
      <c r="L35" s="89"/>
      <c r="M35" s="89"/>
      <c r="N35" s="85"/>
      <c r="O35" s="85"/>
    </row>
    <row r="36" spans="1:15" ht="12.75" customHeight="1">
      <c r="A36" s="115" t="s">
        <v>153</v>
      </c>
      <c r="B36" s="115" t="s">
        <v>126</v>
      </c>
      <c r="C36" s="85">
        <v>18997096.969999999</v>
      </c>
      <c r="D36" s="89">
        <v>5085512</v>
      </c>
      <c r="E36" s="89">
        <v>3246312</v>
      </c>
      <c r="F36" s="89">
        <v>1839200</v>
      </c>
      <c r="G36" s="89"/>
      <c r="H36" s="89"/>
      <c r="I36" s="89"/>
      <c r="J36" s="89">
        <v>13911584.970000001</v>
      </c>
      <c r="K36" s="89"/>
      <c r="L36" s="89"/>
      <c r="M36" s="89"/>
      <c r="N36" s="85"/>
      <c r="O36" s="85">
        <v>13911584.970000001</v>
      </c>
    </row>
    <row r="37" spans="1:15" ht="12.75" customHeight="1">
      <c r="A37" s="115" t="s">
        <v>154</v>
      </c>
      <c r="B37" s="115" t="s">
        <v>155</v>
      </c>
      <c r="C37" s="85">
        <v>4297000</v>
      </c>
      <c r="D37" s="89">
        <v>4297000</v>
      </c>
      <c r="E37" s="89"/>
      <c r="F37" s="89">
        <v>4297000</v>
      </c>
      <c r="G37" s="89"/>
      <c r="H37" s="89"/>
      <c r="I37" s="89"/>
      <c r="J37" s="89"/>
      <c r="K37" s="89"/>
      <c r="L37" s="89"/>
      <c r="M37" s="89"/>
      <c r="N37" s="85"/>
      <c r="O37" s="85"/>
    </row>
    <row r="38" spans="1:15" ht="12.75" customHeight="1">
      <c r="A38" s="115" t="s">
        <v>156</v>
      </c>
      <c r="B38" s="115" t="s">
        <v>157</v>
      </c>
      <c r="C38" s="85">
        <v>8911800</v>
      </c>
      <c r="D38" s="89">
        <v>8911800</v>
      </c>
      <c r="E38" s="89"/>
      <c r="F38" s="89">
        <v>8911800</v>
      </c>
      <c r="G38" s="89"/>
      <c r="H38" s="89"/>
      <c r="I38" s="89"/>
      <c r="J38" s="89"/>
      <c r="K38" s="89"/>
      <c r="L38" s="89"/>
      <c r="M38" s="89"/>
      <c r="N38" s="85"/>
      <c r="O38" s="85"/>
    </row>
    <row r="39" spans="1:15" ht="12.75" customHeight="1">
      <c r="A39" s="115" t="s">
        <v>158</v>
      </c>
      <c r="B39" s="115" t="s">
        <v>159</v>
      </c>
      <c r="C39" s="85">
        <v>75000</v>
      </c>
      <c r="D39" s="89"/>
      <c r="E39" s="89"/>
      <c r="F39" s="89"/>
      <c r="G39" s="89"/>
      <c r="H39" s="89"/>
      <c r="I39" s="89"/>
      <c r="J39" s="89">
        <v>75000</v>
      </c>
      <c r="K39" s="89"/>
      <c r="L39" s="89"/>
      <c r="M39" s="89"/>
      <c r="N39" s="85"/>
      <c r="O39" s="85">
        <v>75000</v>
      </c>
    </row>
    <row r="40" spans="1:15" ht="12.75" customHeight="1">
      <c r="A40" s="115" t="s">
        <v>160</v>
      </c>
      <c r="B40" s="115" t="s">
        <v>161</v>
      </c>
      <c r="C40" s="85">
        <v>300000</v>
      </c>
      <c r="D40" s="89">
        <v>300000</v>
      </c>
      <c r="E40" s="89"/>
      <c r="F40" s="89">
        <v>300000</v>
      </c>
      <c r="G40" s="89"/>
      <c r="H40" s="89"/>
      <c r="I40" s="89"/>
      <c r="J40" s="89"/>
      <c r="K40" s="89"/>
      <c r="L40" s="89"/>
      <c r="M40" s="89"/>
      <c r="N40" s="85"/>
      <c r="O40" s="85"/>
    </row>
    <row r="41" spans="1:15" ht="12.75" customHeight="1">
      <c r="A41" s="115" t="s">
        <v>162</v>
      </c>
      <c r="B41" s="115" t="s">
        <v>163</v>
      </c>
      <c r="C41" s="85">
        <v>600000</v>
      </c>
      <c r="D41" s="89">
        <v>600000</v>
      </c>
      <c r="E41" s="89"/>
      <c r="F41" s="89">
        <v>600000</v>
      </c>
      <c r="G41" s="89"/>
      <c r="H41" s="89"/>
      <c r="I41" s="89"/>
      <c r="J41" s="89"/>
      <c r="K41" s="89"/>
      <c r="L41" s="89"/>
      <c r="M41" s="89"/>
      <c r="N41" s="85"/>
      <c r="O41" s="85"/>
    </row>
    <row r="42" spans="1:15" ht="12.75" customHeight="1">
      <c r="A42" s="83" t="s">
        <v>164</v>
      </c>
      <c r="B42" s="83" t="s">
        <v>165</v>
      </c>
      <c r="C42" s="85">
        <v>1151028</v>
      </c>
      <c r="D42" s="89">
        <v>1151028</v>
      </c>
      <c r="E42" s="89">
        <v>1151028</v>
      </c>
      <c r="F42" s="89"/>
      <c r="G42" s="89"/>
      <c r="H42" s="89"/>
      <c r="I42" s="89"/>
      <c r="J42" s="89"/>
      <c r="K42" s="89"/>
      <c r="L42" s="89"/>
      <c r="M42" s="89"/>
      <c r="N42" s="85"/>
      <c r="O42" s="85"/>
    </row>
    <row r="43" spans="1:15" ht="12.75" customHeight="1">
      <c r="A43" s="97" t="s">
        <v>166</v>
      </c>
      <c r="B43" s="97" t="s">
        <v>167</v>
      </c>
      <c r="C43" s="85">
        <v>1151028</v>
      </c>
      <c r="D43" s="89">
        <v>1151028</v>
      </c>
      <c r="E43" s="89">
        <v>1151028</v>
      </c>
      <c r="F43" s="89"/>
      <c r="G43" s="89"/>
      <c r="H43" s="89"/>
      <c r="I43" s="89"/>
      <c r="J43" s="89"/>
      <c r="K43" s="89"/>
      <c r="L43" s="89"/>
      <c r="M43" s="89"/>
      <c r="N43" s="85"/>
      <c r="O43" s="85"/>
    </row>
    <row r="44" spans="1:15" ht="12.75" customHeight="1">
      <c r="A44" s="115" t="s">
        <v>168</v>
      </c>
      <c r="B44" s="115" t="s">
        <v>169</v>
      </c>
      <c r="C44" s="85">
        <v>1151028</v>
      </c>
      <c r="D44" s="89">
        <v>1151028</v>
      </c>
      <c r="E44" s="89">
        <v>1151028</v>
      </c>
      <c r="F44" s="89"/>
      <c r="G44" s="89"/>
      <c r="H44" s="89"/>
      <c r="I44" s="89"/>
      <c r="J44" s="89"/>
      <c r="K44" s="89"/>
      <c r="L44" s="89"/>
      <c r="M44" s="89"/>
      <c r="N44" s="85"/>
      <c r="O44" s="85"/>
    </row>
    <row r="45" spans="1:15" ht="12.75" customHeight="1">
      <c r="A45" s="83" t="s">
        <v>170</v>
      </c>
      <c r="B45" s="83" t="s">
        <v>171</v>
      </c>
      <c r="C45" s="85">
        <v>713400</v>
      </c>
      <c r="D45" s="89">
        <v>713400</v>
      </c>
      <c r="E45" s="89"/>
      <c r="F45" s="89">
        <v>713400</v>
      </c>
      <c r="G45" s="89"/>
      <c r="H45" s="89"/>
      <c r="I45" s="89"/>
      <c r="J45" s="89"/>
      <c r="K45" s="89"/>
      <c r="L45" s="89"/>
      <c r="M45" s="89"/>
      <c r="N45" s="85"/>
      <c r="O45" s="85"/>
    </row>
    <row r="46" spans="1:15" ht="12.75" customHeight="1">
      <c r="A46" s="97" t="s">
        <v>172</v>
      </c>
      <c r="B46" s="97" t="s">
        <v>173</v>
      </c>
      <c r="C46" s="85">
        <v>713400</v>
      </c>
      <c r="D46" s="89">
        <v>713400</v>
      </c>
      <c r="E46" s="89"/>
      <c r="F46" s="89">
        <v>713400</v>
      </c>
      <c r="G46" s="89"/>
      <c r="H46" s="89"/>
      <c r="I46" s="89"/>
      <c r="J46" s="89"/>
      <c r="K46" s="89"/>
      <c r="L46" s="89"/>
      <c r="M46" s="89"/>
      <c r="N46" s="85"/>
      <c r="O46" s="85"/>
    </row>
    <row r="47" spans="1:15" ht="12.75" customHeight="1">
      <c r="A47" s="115" t="s">
        <v>174</v>
      </c>
      <c r="B47" s="115" t="s">
        <v>175</v>
      </c>
      <c r="C47" s="85">
        <v>713400</v>
      </c>
      <c r="D47" s="89">
        <v>713400</v>
      </c>
      <c r="E47" s="89"/>
      <c r="F47" s="89">
        <v>713400</v>
      </c>
      <c r="G47" s="89"/>
      <c r="H47" s="89"/>
      <c r="I47" s="89"/>
      <c r="J47" s="89"/>
      <c r="K47" s="89"/>
      <c r="L47" s="89"/>
      <c r="M47" s="89"/>
      <c r="N47" s="85"/>
      <c r="O47" s="85"/>
    </row>
    <row r="48" spans="1:15" ht="12.75" customHeight="1">
      <c r="A48" s="172" t="s">
        <v>55</v>
      </c>
      <c r="B48" s="173"/>
      <c r="C48" s="89">
        <v>64422436.159999996</v>
      </c>
      <c r="D48" s="89">
        <v>50105316.409999996</v>
      </c>
      <c r="E48" s="89">
        <v>21949643.41</v>
      </c>
      <c r="F48" s="89">
        <v>28155673</v>
      </c>
      <c r="G48" s="89"/>
      <c r="H48" s="89"/>
      <c r="I48" s="89"/>
      <c r="J48" s="89">
        <v>14317119.75</v>
      </c>
      <c r="K48" s="89"/>
      <c r="L48" s="89"/>
      <c r="M48" s="89"/>
      <c r="N48" s="89"/>
      <c r="O48" s="89">
        <v>14317119.75</v>
      </c>
    </row>
  </sheetData>
  <mergeCells count="12">
    <mergeCell ref="A48:B48"/>
    <mergeCell ref="A5:A6"/>
    <mergeCell ref="B5:B6"/>
    <mergeCell ref="C5:C6"/>
    <mergeCell ref="G5:G6"/>
    <mergeCell ref="A2:O2"/>
    <mergeCell ref="A3:O3"/>
    <mergeCell ref="A4:B4"/>
    <mergeCell ref="D5:F5"/>
    <mergeCell ref="J5:O5"/>
    <mergeCell ref="H5:H6"/>
    <mergeCell ref="I5:I6"/>
  </mergeCells>
  <phoneticPr fontId="22" type="noConversion"/>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sheetPr>
    <outlinePr summaryRight="0"/>
    <pageSetUpPr fitToPage="1"/>
  </sheetPr>
  <dimension ref="A1:D35"/>
  <sheetViews>
    <sheetView showGridLines="0" showZeros="0" workbookViewId="0">
      <pane ySplit="1" topLeftCell="A2" activePane="bottomLeft" state="frozen"/>
      <selection pane="bottomLeft" activeCell="H14" sqref="H14"/>
    </sheetView>
  </sheetViews>
  <sheetFormatPr defaultColWidth="8.625" defaultRowHeight="12.75" customHeight="1"/>
  <cols>
    <col min="1" max="4" width="35.625" style="1" customWidth="1"/>
    <col min="5" max="16384" width="8.625" style="1"/>
  </cols>
  <sheetData>
    <row r="1" spans="1:4" ht="12.75" customHeight="1">
      <c r="A1" s="2"/>
      <c r="B1" s="2"/>
      <c r="C1" s="2"/>
      <c r="D1" s="2"/>
    </row>
    <row r="2" spans="1:4" ht="15" customHeight="1">
      <c r="A2" s="22"/>
      <c r="B2" s="24"/>
      <c r="C2" s="24"/>
      <c r="D2" s="24" t="s">
        <v>176</v>
      </c>
    </row>
    <row r="3" spans="1:4" ht="41.25" customHeight="1">
      <c r="A3" s="140" t="str">
        <f>"2025"&amp;"年部门财政拨款收支预算总表"</f>
        <v>2025年部门财政拨款收支预算总表</v>
      </c>
      <c r="B3" s="141"/>
      <c r="C3" s="141"/>
      <c r="D3" s="141"/>
    </row>
    <row r="4" spans="1:4" ht="17.25" customHeight="1">
      <c r="A4" s="142" t="s">
        <v>1403</v>
      </c>
      <c r="B4" s="143"/>
      <c r="D4" s="24" t="s">
        <v>1</v>
      </c>
    </row>
    <row r="5" spans="1:4" ht="17.25" customHeight="1">
      <c r="A5" s="144" t="s">
        <v>2</v>
      </c>
      <c r="B5" s="145"/>
      <c r="C5" s="144" t="s">
        <v>3</v>
      </c>
      <c r="D5" s="145"/>
    </row>
    <row r="6" spans="1:4" ht="18.75" customHeight="1">
      <c r="A6" s="116" t="s">
        <v>4</v>
      </c>
      <c r="B6" s="116" t="s">
        <v>5</v>
      </c>
      <c r="C6" s="116" t="s">
        <v>6</v>
      </c>
      <c r="D6" s="116" t="s">
        <v>5</v>
      </c>
    </row>
    <row r="7" spans="1:4" ht="16.5" customHeight="1">
      <c r="A7" s="117" t="s">
        <v>177</v>
      </c>
      <c r="B7" s="89">
        <v>50105316.409999996</v>
      </c>
      <c r="C7" s="117" t="s">
        <v>178</v>
      </c>
      <c r="D7" s="89">
        <v>50105316.409999996</v>
      </c>
    </row>
    <row r="8" spans="1:4" ht="16.5" customHeight="1">
      <c r="A8" s="117" t="s">
        <v>179</v>
      </c>
      <c r="B8" s="89">
        <v>50105316.409999996</v>
      </c>
      <c r="C8" s="117" t="s">
        <v>180</v>
      </c>
      <c r="D8" s="89"/>
    </row>
    <row r="9" spans="1:4" ht="16.5" customHeight="1">
      <c r="A9" s="117" t="s">
        <v>181</v>
      </c>
      <c r="B9" s="44"/>
      <c r="C9" s="117" t="s">
        <v>182</v>
      </c>
      <c r="D9" s="89"/>
    </row>
    <row r="10" spans="1:4" ht="16.5" customHeight="1">
      <c r="A10" s="117" t="s">
        <v>183</v>
      </c>
      <c r="B10" s="44"/>
      <c r="C10" s="117" t="s">
        <v>184</v>
      </c>
      <c r="D10" s="89"/>
    </row>
    <row r="11" spans="1:4" ht="16.5" customHeight="1">
      <c r="A11" s="117" t="s">
        <v>185</v>
      </c>
      <c r="B11" s="44"/>
      <c r="C11" s="117" t="s">
        <v>186</v>
      </c>
      <c r="D11" s="89"/>
    </row>
    <row r="12" spans="1:4" ht="16.5" customHeight="1">
      <c r="A12" s="117" t="s">
        <v>179</v>
      </c>
      <c r="B12" s="44"/>
      <c r="C12" s="117" t="s">
        <v>187</v>
      </c>
      <c r="D12" s="89"/>
    </row>
    <row r="13" spans="1:4" ht="16.5" customHeight="1">
      <c r="A13" s="118" t="s">
        <v>181</v>
      </c>
      <c r="B13" s="44"/>
      <c r="C13" s="38" t="s">
        <v>188</v>
      </c>
      <c r="D13" s="85"/>
    </row>
    <row r="14" spans="1:4" ht="16.5" customHeight="1">
      <c r="A14" s="118" t="s">
        <v>183</v>
      </c>
      <c r="B14" s="44"/>
      <c r="C14" s="38" t="s">
        <v>189</v>
      </c>
      <c r="D14" s="85"/>
    </row>
    <row r="15" spans="1:4" ht="16.5" customHeight="1">
      <c r="A15" s="119"/>
      <c r="B15" s="44"/>
      <c r="C15" s="38" t="s">
        <v>190</v>
      </c>
      <c r="D15" s="85">
        <v>1973547</v>
      </c>
    </row>
    <row r="16" spans="1:4" ht="16.5" customHeight="1">
      <c r="A16" s="119"/>
      <c r="B16" s="44"/>
      <c r="C16" s="38" t="s">
        <v>191</v>
      </c>
      <c r="D16" s="85">
        <v>1225851.56</v>
      </c>
    </row>
    <row r="17" spans="1:4" ht="16.5" customHeight="1">
      <c r="A17" s="119"/>
      <c r="B17" s="44"/>
      <c r="C17" s="38" t="s">
        <v>192</v>
      </c>
      <c r="D17" s="85"/>
    </row>
    <row r="18" spans="1:4" ht="16.5" customHeight="1">
      <c r="A18" s="119"/>
      <c r="B18" s="44"/>
      <c r="C18" s="38" t="s">
        <v>193</v>
      </c>
      <c r="D18" s="85">
        <v>1771200</v>
      </c>
    </row>
    <row r="19" spans="1:4" ht="16.5" customHeight="1">
      <c r="A19" s="119"/>
      <c r="B19" s="44"/>
      <c r="C19" s="38" t="s">
        <v>194</v>
      </c>
      <c r="D19" s="85">
        <v>11494273</v>
      </c>
    </row>
    <row r="20" spans="1:4" ht="16.5" customHeight="1">
      <c r="A20" s="119"/>
      <c r="B20" s="44"/>
      <c r="C20" s="38" t="s">
        <v>195</v>
      </c>
      <c r="D20" s="85"/>
    </row>
    <row r="21" spans="1:4" ht="16.5" customHeight="1">
      <c r="A21" s="119"/>
      <c r="B21" s="44"/>
      <c r="C21" s="38" t="s">
        <v>196</v>
      </c>
      <c r="D21" s="85"/>
    </row>
    <row r="22" spans="1:4" ht="16.5" customHeight="1">
      <c r="A22" s="119"/>
      <c r="B22" s="44"/>
      <c r="C22" s="38" t="s">
        <v>197</v>
      </c>
      <c r="D22" s="85"/>
    </row>
    <row r="23" spans="1:4" ht="16.5" customHeight="1">
      <c r="A23" s="119"/>
      <c r="B23" s="44"/>
      <c r="C23" s="38" t="s">
        <v>198</v>
      </c>
      <c r="D23" s="85"/>
    </row>
    <row r="24" spans="1:4" ht="16.5" customHeight="1">
      <c r="A24" s="119"/>
      <c r="B24" s="44"/>
      <c r="C24" s="38" t="s">
        <v>199</v>
      </c>
      <c r="D24" s="85"/>
    </row>
    <row r="25" spans="1:4" ht="16.5" customHeight="1">
      <c r="A25" s="119"/>
      <c r="B25" s="44"/>
      <c r="C25" s="38" t="s">
        <v>200</v>
      </c>
      <c r="D25" s="85">
        <v>31776016.850000001</v>
      </c>
    </row>
    <row r="26" spans="1:4" ht="16.5" customHeight="1">
      <c r="A26" s="119"/>
      <c r="B26" s="44"/>
      <c r="C26" s="38" t="s">
        <v>201</v>
      </c>
      <c r="D26" s="85">
        <v>1151028</v>
      </c>
    </row>
    <row r="27" spans="1:4" ht="16.5" customHeight="1">
      <c r="A27" s="119"/>
      <c r="B27" s="44"/>
      <c r="C27" s="38" t="s">
        <v>202</v>
      </c>
      <c r="D27" s="85"/>
    </row>
    <row r="28" spans="1:4" ht="16.5" customHeight="1">
      <c r="A28" s="119"/>
      <c r="B28" s="44"/>
      <c r="C28" s="38" t="s">
        <v>203</v>
      </c>
      <c r="D28" s="85"/>
    </row>
    <row r="29" spans="1:4" ht="16.5" customHeight="1">
      <c r="A29" s="119"/>
      <c r="B29" s="44"/>
      <c r="C29" s="38" t="s">
        <v>204</v>
      </c>
      <c r="D29" s="85">
        <v>713400</v>
      </c>
    </row>
    <row r="30" spans="1:4" ht="16.5" customHeight="1">
      <c r="A30" s="119"/>
      <c r="B30" s="44"/>
      <c r="C30" s="38" t="s">
        <v>205</v>
      </c>
      <c r="D30" s="85"/>
    </row>
    <row r="31" spans="1:4" ht="16.5" customHeight="1">
      <c r="A31" s="119"/>
      <c r="B31" s="44"/>
      <c r="C31" s="38" t="s">
        <v>206</v>
      </c>
      <c r="D31" s="85"/>
    </row>
    <row r="32" spans="1:4" ht="16.5" customHeight="1">
      <c r="A32" s="119"/>
      <c r="B32" s="44"/>
      <c r="C32" s="118" t="s">
        <v>207</v>
      </c>
      <c r="D32" s="85"/>
    </row>
    <row r="33" spans="1:4" ht="16.5" customHeight="1">
      <c r="A33" s="119"/>
      <c r="B33" s="44"/>
      <c r="C33" s="118" t="s">
        <v>208</v>
      </c>
      <c r="D33" s="85"/>
    </row>
    <row r="34" spans="1:4" ht="16.5" customHeight="1">
      <c r="A34" s="119"/>
      <c r="B34" s="44"/>
      <c r="C34" s="16" t="s">
        <v>209</v>
      </c>
      <c r="D34" s="120"/>
    </row>
    <row r="35" spans="1:4" ht="15" customHeight="1">
      <c r="A35" s="121" t="s">
        <v>50</v>
      </c>
      <c r="B35" s="122">
        <v>50105316.409999996</v>
      </c>
      <c r="C35" s="121" t="s">
        <v>51</v>
      </c>
      <c r="D35" s="123">
        <v>50105316.409999996</v>
      </c>
    </row>
  </sheetData>
  <mergeCells count="4">
    <mergeCell ref="A3:D3"/>
    <mergeCell ref="A4:B4"/>
    <mergeCell ref="A5:B5"/>
    <mergeCell ref="C5:D5"/>
  </mergeCells>
  <phoneticPr fontId="22" type="noConversion"/>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sheetPr>
    <outlinePr summaryRight="0"/>
    <pageSetUpPr fitToPage="1"/>
  </sheetPr>
  <dimension ref="A1:G46"/>
  <sheetViews>
    <sheetView showZeros="0" workbookViewId="0">
      <pane ySplit="1" topLeftCell="A2" activePane="bottomLeft" state="frozen"/>
      <selection pane="bottomLeft" activeCell="J15" sqref="J15"/>
    </sheetView>
  </sheetViews>
  <sheetFormatPr defaultColWidth="9.125" defaultRowHeight="14.25" customHeight="1"/>
  <cols>
    <col min="1" max="1" width="20.125" style="1" customWidth="1"/>
    <col min="2" max="2" width="44" style="1" customWidth="1"/>
    <col min="3" max="7" width="24.125" style="1" customWidth="1"/>
    <col min="8" max="16384" width="9.125" style="1"/>
  </cols>
  <sheetData>
    <row r="1" spans="1:7" ht="14.25" customHeight="1">
      <c r="A1" s="2"/>
      <c r="B1" s="2"/>
      <c r="C1" s="2"/>
      <c r="D1" s="2"/>
      <c r="E1" s="2"/>
      <c r="F1" s="2"/>
      <c r="G1" s="2"/>
    </row>
    <row r="2" spans="1:7" ht="14.25" customHeight="1">
      <c r="D2" s="99"/>
      <c r="F2" s="40"/>
      <c r="G2" s="100" t="s">
        <v>210</v>
      </c>
    </row>
    <row r="3" spans="1:7" ht="41.25" customHeight="1">
      <c r="A3" s="175" t="str">
        <f>"2025"&amp;"年一般公共预算支出预算表（按功能科目分类）"</f>
        <v>2025年一般公共预算支出预算表（按功能科目分类）</v>
      </c>
      <c r="B3" s="175"/>
      <c r="C3" s="175"/>
      <c r="D3" s="175"/>
      <c r="E3" s="175"/>
      <c r="F3" s="175"/>
      <c r="G3" s="175"/>
    </row>
    <row r="4" spans="1:7" ht="18" customHeight="1">
      <c r="A4" s="130" t="s">
        <v>1403</v>
      </c>
      <c r="F4" s="93"/>
      <c r="G4" s="100" t="s">
        <v>1</v>
      </c>
    </row>
    <row r="5" spans="1:7" ht="20.25" customHeight="1">
      <c r="A5" s="176" t="s">
        <v>211</v>
      </c>
      <c r="B5" s="177"/>
      <c r="C5" s="183" t="s">
        <v>55</v>
      </c>
      <c r="D5" s="178" t="s">
        <v>75</v>
      </c>
      <c r="E5" s="179"/>
      <c r="F5" s="180"/>
      <c r="G5" s="185" t="s">
        <v>76</v>
      </c>
    </row>
    <row r="6" spans="1:7" ht="20.25" customHeight="1">
      <c r="A6" s="112" t="s">
        <v>72</v>
      </c>
      <c r="B6" s="112" t="s">
        <v>73</v>
      </c>
      <c r="C6" s="184"/>
      <c r="D6" s="95" t="s">
        <v>57</v>
      </c>
      <c r="E6" s="95" t="s">
        <v>212</v>
      </c>
      <c r="F6" s="95" t="s">
        <v>213</v>
      </c>
      <c r="G6" s="186"/>
    </row>
    <row r="7" spans="1:7" ht="15" customHeight="1">
      <c r="A7" s="32" t="s">
        <v>82</v>
      </c>
      <c r="B7" s="32" t="s">
        <v>83</v>
      </c>
      <c r="C7" s="32" t="s">
        <v>84</v>
      </c>
      <c r="D7" s="32" t="s">
        <v>85</v>
      </c>
      <c r="E7" s="32" t="s">
        <v>86</v>
      </c>
      <c r="F7" s="32" t="s">
        <v>87</v>
      </c>
      <c r="G7" s="32" t="s">
        <v>88</v>
      </c>
    </row>
    <row r="8" spans="1:7" ht="18" customHeight="1">
      <c r="A8" s="83" t="s">
        <v>97</v>
      </c>
      <c r="B8" s="83" t="s">
        <v>98</v>
      </c>
      <c r="C8" s="113">
        <v>1973547</v>
      </c>
      <c r="D8" s="114">
        <v>1973547</v>
      </c>
      <c r="E8" s="114">
        <v>1973547</v>
      </c>
      <c r="F8" s="114"/>
      <c r="G8" s="114"/>
    </row>
    <row r="9" spans="1:7" ht="18" customHeight="1">
      <c r="A9" s="97" t="s">
        <v>99</v>
      </c>
      <c r="B9" s="97" t="s">
        <v>100</v>
      </c>
      <c r="C9" s="113">
        <v>1950615</v>
      </c>
      <c r="D9" s="114">
        <v>1950615</v>
      </c>
      <c r="E9" s="114">
        <v>1950615</v>
      </c>
      <c r="F9" s="114"/>
      <c r="G9" s="114"/>
    </row>
    <row r="10" spans="1:7" ht="14.25" customHeight="1">
      <c r="A10" s="115" t="s">
        <v>101</v>
      </c>
      <c r="B10" s="115" t="s">
        <v>102</v>
      </c>
      <c r="C10" s="113">
        <v>1396215</v>
      </c>
      <c r="D10" s="114">
        <v>1396215</v>
      </c>
      <c r="E10" s="114">
        <v>1396215</v>
      </c>
      <c r="F10" s="114"/>
      <c r="G10" s="114"/>
    </row>
    <row r="11" spans="1:7" ht="14.25" customHeight="1">
      <c r="A11" s="115" t="s">
        <v>103</v>
      </c>
      <c r="B11" s="115" t="s">
        <v>104</v>
      </c>
      <c r="C11" s="113">
        <v>554400</v>
      </c>
      <c r="D11" s="114">
        <v>554400</v>
      </c>
      <c r="E11" s="114">
        <v>554400</v>
      </c>
      <c r="F11" s="114"/>
      <c r="G11" s="114"/>
    </row>
    <row r="12" spans="1:7" ht="14.25" customHeight="1">
      <c r="A12" s="97" t="s">
        <v>105</v>
      </c>
      <c r="B12" s="97" t="s">
        <v>106</v>
      </c>
      <c r="C12" s="113">
        <v>22932</v>
      </c>
      <c r="D12" s="114">
        <v>22932</v>
      </c>
      <c r="E12" s="114">
        <v>22932</v>
      </c>
      <c r="F12" s="114"/>
      <c r="G12" s="114"/>
    </row>
    <row r="13" spans="1:7" ht="14.25" customHeight="1">
      <c r="A13" s="115" t="s">
        <v>107</v>
      </c>
      <c r="B13" s="115" t="s">
        <v>108</v>
      </c>
      <c r="C13" s="113">
        <v>22932</v>
      </c>
      <c r="D13" s="114">
        <v>22932</v>
      </c>
      <c r="E13" s="114">
        <v>22932</v>
      </c>
      <c r="F13" s="114"/>
      <c r="G13" s="114"/>
    </row>
    <row r="14" spans="1:7" ht="14.25" customHeight="1">
      <c r="A14" s="83" t="s">
        <v>109</v>
      </c>
      <c r="B14" s="83" t="s">
        <v>110</v>
      </c>
      <c r="C14" s="113">
        <v>1225851.56</v>
      </c>
      <c r="D14" s="114">
        <v>1225851.56</v>
      </c>
      <c r="E14" s="114">
        <v>1225851.56</v>
      </c>
      <c r="F14" s="114"/>
      <c r="G14" s="114"/>
    </row>
    <row r="15" spans="1:7" ht="14.25" customHeight="1">
      <c r="A15" s="97" t="s">
        <v>111</v>
      </c>
      <c r="B15" s="97" t="s">
        <v>112</v>
      </c>
      <c r="C15" s="113">
        <v>1225851.56</v>
      </c>
      <c r="D15" s="114">
        <v>1225851.56</v>
      </c>
      <c r="E15" s="114">
        <v>1225851.56</v>
      </c>
      <c r="F15" s="114"/>
      <c r="G15" s="114"/>
    </row>
    <row r="16" spans="1:7" ht="14.25" customHeight="1">
      <c r="A16" s="115" t="s">
        <v>113</v>
      </c>
      <c r="B16" s="115" t="s">
        <v>114</v>
      </c>
      <c r="C16" s="113">
        <v>426643</v>
      </c>
      <c r="D16" s="114">
        <v>426643</v>
      </c>
      <c r="E16" s="114">
        <v>426643</v>
      </c>
      <c r="F16" s="114"/>
      <c r="G16" s="114"/>
    </row>
    <row r="17" spans="1:7" ht="14.25" customHeight="1">
      <c r="A17" s="115" t="s">
        <v>115</v>
      </c>
      <c r="B17" s="115" t="s">
        <v>116</v>
      </c>
      <c r="C17" s="113">
        <v>174140</v>
      </c>
      <c r="D17" s="114">
        <v>174140</v>
      </c>
      <c r="E17" s="114">
        <v>174140</v>
      </c>
      <c r="F17" s="114"/>
      <c r="G17" s="114"/>
    </row>
    <row r="18" spans="1:7" ht="14.25" customHeight="1">
      <c r="A18" s="115" t="s">
        <v>117</v>
      </c>
      <c r="B18" s="115" t="s">
        <v>118</v>
      </c>
      <c r="C18" s="113">
        <v>556304</v>
      </c>
      <c r="D18" s="114">
        <v>556304</v>
      </c>
      <c r="E18" s="114">
        <v>556304</v>
      </c>
      <c r="F18" s="114"/>
      <c r="G18" s="114"/>
    </row>
    <row r="19" spans="1:7" ht="14.25" customHeight="1">
      <c r="A19" s="115" t="s">
        <v>119</v>
      </c>
      <c r="B19" s="115" t="s">
        <v>120</v>
      </c>
      <c r="C19" s="113">
        <v>68764.56</v>
      </c>
      <c r="D19" s="114">
        <v>68764.56</v>
      </c>
      <c r="E19" s="114">
        <v>68764.56</v>
      </c>
      <c r="F19" s="114"/>
      <c r="G19" s="114"/>
    </row>
    <row r="20" spans="1:7" ht="14.25" customHeight="1">
      <c r="A20" s="83" t="s">
        <v>121</v>
      </c>
      <c r="B20" s="83" t="s">
        <v>122</v>
      </c>
      <c r="C20" s="113">
        <v>1771200</v>
      </c>
      <c r="D20" s="114">
        <v>1771200</v>
      </c>
      <c r="E20" s="114">
        <v>1771200</v>
      </c>
      <c r="F20" s="114"/>
      <c r="G20" s="114"/>
    </row>
    <row r="21" spans="1:7" ht="14.25" customHeight="1">
      <c r="A21" s="97" t="s">
        <v>123</v>
      </c>
      <c r="B21" s="97" t="s">
        <v>124</v>
      </c>
      <c r="C21" s="113">
        <v>1771200</v>
      </c>
      <c r="D21" s="114">
        <v>1771200</v>
      </c>
      <c r="E21" s="114">
        <v>1771200</v>
      </c>
      <c r="F21" s="114"/>
      <c r="G21" s="114"/>
    </row>
    <row r="22" spans="1:7" ht="14.25" customHeight="1">
      <c r="A22" s="115" t="s">
        <v>125</v>
      </c>
      <c r="B22" s="115" t="s">
        <v>126</v>
      </c>
      <c r="C22" s="113">
        <v>1771200</v>
      </c>
      <c r="D22" s="114">
        <v>1771200</v>
      </c>
      <c r="E22" s="114">
        <v>1771200</v>
      </c>
      <c r="F22" s="114"/>
      <c r="G22" s="114"/>
    </row>
    <row r="23" spans="1:7" ht="14.25" customHeight="1">
      <c r="A23" s="83" t="s">
        <v>127</v>
      </c>
      <c r="B23" s="83" t="s">
        <v>128</v>
      </c>
      <c r="C23" s="113">
        <v>11494273</v>
      </c>
      <c r="D23" s="114"/>
      <c r="E23" s="114"/>
      <c r="F23" s="114"/>
      <c r="G23" s="114">
        <v>11494273</v>
      </c>
    </row>
    <row r="24" spans="1:7" ht="14.25" customHeight="1">
      <c r="A24" s="97" t="s">
        <v>129</v>
      </c>
      <c r="B24" s="97" t="s">
        <v>130</v>
      </c>
      <c r="C24" s="113">
        <v>11444144</v>
      </c>
      <c r="D24" s="114"/>
      <c r="E24" s="114"/>
      <c r="F24" s="114"/>
      <c r="G24" s="114">
        <v>11444144</v>
      </c>
    </row>
    <row r="25" spans="1:7" ht="14.25" customHeight="1">
      <c r="A25" s="115" t="s">
        <v>131</v>
      </c>
      <c r="B25" s="115" t="s">
        <v>132</v>
      </c>
      <c r="C25" s="113">
        <v>1683000</v>
      </c>
      <c r="D25" s="114"/>
      <c r="E25" s="114"/>
      <c r="F25" s="114"/>
      <c r="G25" s="114">
        <v>1683000</v>
      </c>
    </row>
    <row r="26" spans="1:7" ht="14.25" customHeight="1">
      <c r="A26" s="115" t="s">
        <v>133</v>
      </c>
      <c r="B26" s="115" t="s">
        <v>134</v>
      </c>
      <c r="C26" s="113">
        <v>1140364</v>
      </c>
      <c r="D26" s="114"/>
      <c r="E26" s="114"/>
      <c r="F26" s="114"/>
      <c r="G26" s="114">
        <v>1140364</v>
      </c>
    </row>
    <row r="27" spans="1:7" ht="14.25" customHeight="1">
      <c r="A27" s="115" t="s">
        <v>137</v>
      </c>
      <c r="B27" s="115" t="s">
        <v>138</v>
      </c>
      <c r="C27" s="113">
        <v>332080</v>
      </c>
      <c r="D27" s="114"/>
      <c r="E27" s="114"/>
      <c r="F27" s="114"/>
      <c r="G27" s="114">
        <v>332080</v>
      </c>
    </row>
    <row r="28" spans="1:7" ht="14.25" customHeight="1">
      <c r="A28" s="115" t="s">
        <v>139</v>
      </c>
      <c r="B28" s="115" t="s">
        <v>140</v>
      </c>
      <c r="C28" s="113">
        <v>8148700</v>
      </c>
      <c r="D28" s="114"/>
      <c r="E28" s="114"/>
      <c r="F28" s="114"/>
      <c r="G28" s="114">
        <v>8148700</v>
      </c>
    </row>
    <row r="29" spans="1:7" ht="14.25" customHeight="1">
      <c r="A29" s="115" t="s">
        <v>141</v>
      </c>
      <c r="B29" s="115" t="s">
        <v>142</v>
      </c>
      <c r="C29" s="113">
        <v>140000</v>
      </c>
      <c r="D29" s="114"/>
      <c r="E29" s="114"/>
      <c r="F29" s="114"/>
      <c r="G29" s="114">
        <v>140000</v>
      </c>
    </row>
    <row r="30" spans="1:7" ht="14.25" customHeight="1">
      <c r="A30" s="97" t="s">
        <v>143</v>
      </c>
      <c r="B30" s="97" t="s">
        <v>144</v>
      </c>
      <c r="C30" s="113">
        <v>50129</v>
      </c>
      <c r="D30" s="114"/>
      <c r="E30" s="114"/>
      <c r="F30" s="114"/>
      <c r="G30" s="114">
        <v>50129</v>
      </c>
    </row>
    <row r="31" spans="1:7" ht="14.25" customHeight="1">
      <c r="A31" s="115" t="s">
        <v>145</v>
      </c>
      <c r="B31" s="115" t="s">
        <v>146</v>
      </c>
      <c r="C31" s="113">
        <v>50129</v>
      </c>
      <c r="D31" s="114"/>
      <c r="E31" s="114"/>
      <c r="F31" s="114"/>
      <c r="G31" s="114">
        <v>50129</v>
      </c>
    </row>
    <row r="32" spans="1:7" ht="14.25" customHeight="1">
      <c r="A32" s="83" t="s">
        <v>147</v>
      </c>
      <c r="B32" s="83" t="s">
        <v>148</v>
      </c>
      <c r="C32" s="113">
        <v>31776016.850000001</v>
      </c>
      <c r="D32" s="114">
        <v>15828016.85</v>
      </c>
      <c r="E32" s="114">
        <v>13794094.16</v>
      </c>
      <c r="F32" s="114">
        <v>2033922.69</v>
      </c>
      <c r="G32" s="114">
        <v>15948000</v>
      </c>
    </row>
    <row r="33" spans="1:7" ht="14.25" customHeight="1">
      <c r="A33" s="97" t="s">
        <v>149</v>
      </c>
      <c r="B33" s="97" t="s">
        <v>150</v>
      </c>
      <c r="C33" s="113">
        <v>31776016.850000001</v>
      </c>
      <c r="D33" s="114">
        <v>15828016.85</v>
      </c>
      <c r="E33" s="114">
        <v>13794094.16</v>
      </c>
      <c r="F33" s="114">
        <v>2033922.69</v>
      </c>
      <c r="G33" s="114">
        <v>15948000</v>
      </c>
    </row>
    <row r="34" spans="1:7" ht="14.25" customHeight="1">
      <c r="A34" s="115" t="s">
        <v>151</v>
      </c>
      <c r="B34" s="115" t="s">
        <v>152</v>
      </c>
      <c r="C34" s="113">
        <v>12581704.85</v>
      </c>
      <c r="D34" s="114">
        <v>12581704.85</v>
      </c>
      <c r="E34" s="114">
        <v>10547782.16</v>
      </c>
      <c r="F34" s="114">
        <v>2033922.69</v>
      </c>
      <c r="G34" s="114"/>
    </row>
    <row r="35" spans="1:7" ht="14.25" customHeight="1">
      <c r="A35" s="115" t="s">
        <v>153</v>
      </c>
      <c r="B35" s="115" t="s">
        <v>126</v>
      </c>
      <c r="C35" s="113">
        <v>5085512</v>
      </c>
      <c r="D35" s="114">
        <v>3246312</v>
      </c>
      <c r="E35" s="114">
        <v>3246312</v>
      </c>
      <c r="F35" s="114"/>
      <c r="G35" s="114">
        <v>1839200</v>
      </c>
    </row>
    <row r="36" spans="1:7" ht="14.25" customHeight="1">
      <c r="A36" s="115" t="s">
        <v>154</v>
      </c>
      <c r="B36" s="115" t="s">
        <v>155</v>
      </c>
      <c r="C36" s="113">
        <v>4297000</v>
      </c>
      <c r="D36" s="114"/>
      <c r="E36" s="114"/>
      <c r="F36" s="114"/>
      <c r="G36" s="114">
        <v>4297000</v>
      </c>
    </row>
    <row r="37" spans="1:7" ht="14.25" customHeight="1">
      <c r="A37" s="115" t="s">
        <v>156</v>
      </c>
      <c r="B37" s="115" t="s">
        <v>157</v>
      </c>
      <c r="C37" s="113">
        <v>8911800</v>
      </c>
      <c r="D37" s="114"/>
      <c r="E37" s="114"/>
      <c r="F37" s="114"/>
      <c r="G37" s="114">
        <v>8911800</v>
      </c>
    </row>
    <row r="38" spans="1:7" ht="14.25" customHeight="1">
      <c r="A38" s="115" t="s">
        <v>160</v>
      </c>
      <c r="B38" s="115" t="s">
        <v>161</v>
      </c>
      <c r="C38" s="113">
        <v>300000</v>
      </c>
      <c r="D38" s="114"/>
      <c r="E38" s="114"/>
      <c r="F38" s="114"/>
      <c r="G38" s="114">
        <v>300000</v>
      </c>
    </row>
    <row r="39" spans="1:7" ht="14.25" customHeight="1">
      <c r="A39" s="115" t="s">
        <v>162</v>
      </c>
      <c r="B39" s="115" t="s">
        <v>163</v>
      </c>
      <c r="C39" s="113">
        <v>600000</v>
      </c>
      <c r="D39" s="114"/>
      <c r="E39" s="114"/>
      <c r="F39" s="114"/>
      <c r="G39" s="114">
        <v>600000</v>
      </c>
    </row>
    <row r="40" spans="1:7" ht="14.25" customHeight="1">
      <c r="A40" s="83" t="s">
        <v>164</v>
      </c>
      <c r="B40" s="83" t="s">
        <v>165</v>
      </c>
      <c r="C40" s="113">
        <v>1151028</v>
      </c>
      <c r="D40" s="114">
        <v>1151028</v>
      </c>
      <c r="E40" s="114">
        <v>1151028</v>
      </c>
      <c r="F40" s="114"/>
      <c r="G40" s="114"/>
    </row>
    <row r="41" spans="1:7" ht="14.25" customHeight="1">
      <c r="A41" s="97" t="s">
        <v>166</v>
      </c>
      <c r="B41" s="97" t="s">
        <v>167</v>
      </c>
      <c r="C41" s="113">
        <v>1151028</v>
      </c>
      <c r="D41" s="114">
        <v>1151028</v>
      </c>
      <c r="E41" s="114">
        <v>1151028</v>
      </c>
      <c r="F41" s="114"/>
      <c r="G41" s="114"/>
    </row>
    <row r="42" spans="1:7" ht="14.25" customHeight="1">
      <c r="A42" s="115" t="s">
        <v>168</v>
      </c>
      <c r="B42" s="115" t="s">
        <v>169</v>
      </c>
      <c r="C42" s="113">
        <v>1151028</v>
      </c>
      <c r="D42" s="114">
        <v>1151028</v>
      </c>
      <c r="E42" s="114">
        <v>1151028</v>
      </c>
      <c r="F42" s="114"/>
      <c r="G42" s="114"/>
    </row>
    <row r="43" spans="1:7" ht="14.25" customHeight="1">
      <c r="A43" s="83" t="s">
        <v>170</v>
      </c>
      <c r="B43" s="83" t="s">
        <v>171</v>
      </c>
      <c r="C43" s="113">
        <v>713400</v>
      </c>
      <c r="D43" s="114"/>
      <c r="E43" s="114"/>
      <c r="F43" s="114"/>
      <c r="G43" s="114">
        <v>713400</v>
      </c>
    </row>
    <row r="44" spans="1:7" ht="14.25" customHeight="1">
      <c r="A44" s="97" t="s">
        <v>172</v>
      </c>
      <c r="B44" s="97" t="s">
        <v>173</v>
      </c>
      <c r="C44" s="113">
        <v>713400</v>
      </c>
      <c r="D44" s="114"/>
      <c r="E44" s="114"/>
      <c r="F44" s="114"/>
      <c r="G44" s="114">
        <v>713400</v>
      </c>
    </row>
    <row r="45" spans="1:7" ht="14.25" customHeight="1">
      <c r="A45" s="115" t="s">
        <v>174</v>
      </c>
      <c r="B45" s="115" t="s">
        <v>175</v>
      </c>
      <c r="C45" s="113">
        <v>713400</v>
      </c>
      <c r="D45" s="114"/>
      <c r="E45" s="114"/>
      <c r="F45" s="114"/>
      <c r="G45" s="114">
        <v>713400</v>
      </c>
    </row>
    <row r="46" spans="1:7" ht="14.25" customHeight="1">
      <c r="A46" s="181" t="s">
        <v>214</v>
      </c>
      <c r="B46" s="182" t="s">
        <v>214</v>
      </c>
      <c r="C46" s="113">
        <v>50105316.409999996</v>
      </c>
      <c r="D46" s="114">
        <v>21949643.41</v>
      </c>
      <c r="E46" s="113">
        <v>19915720.719999999</v>
      </c>
      <c r="F46" s="113">
        <v>2033922.69</v>
      </c>
      <c r="G46" s="113">
        <v>28155673</v>
      </c>
    </row>
  </sheetData>
  <mergeCells count="6">
    <mergeCell ref="A3:G3"/>
    <mergeCell ref="A5:B5"/>
    <mergeCell ref="D5:F5"/>
    <mergeCell ref="A46:B46"/>
    <mergeCell ref="C5:C6"/>
    <mergeCell ref="G5:G6"/>
  </mergeCells>
  <phoneticPr fontId="22" type="noConversion"/>
  <printOptions horizontalCentered="1"/>
  <pageMargins left="0.37" right="0.37" top="0.56000000000000005" bottom="0.56000000000000005" header="0.48" footer="0.48"/>
  <pageSetup paperSize="9" fitToHeight="100" orientation="landscape"/>
</worksheet>
</file>

<file path=xl/worksheets/sheet6.xml><?xml version="1.0" encoding="utf-8"?>
<worksheet xmlns="http://schemas.openxmlformats.org/spreadsheetml/2006/main" xmlns:r="http://schemas.openxmlformats.org/officeDocument/2006/relationships">
  <sheetPr>
    <outlinePr summaryRight="0"/>
    <pageSetUpPr fitToPage="1"/>
  </sheetPr>
  <dimension ref="A1:F8"/>
  <sheetViews>
    <sheetView showZeros="0" workbookViewId="0">
      <pane ySplit="1" topLeftCell="A2" activePane="bottomLeft" state="frozen"/>
      <selection pane="bottomLeft" activeCell="E25" sqref="E25"/>
    </sheetView>
  </sheetViews>
  <sheetFormatPr defaultColWidth="10.375" defaultRowHeight="14.25" customHeight="1"/>
  <cols>
    <col min="1" max="6" width="28.125" style="1" customWidth="1"/>
    <col min="7" max="16384" width="10.375" style="1"/>
  </cols>
  <sheetData>
    <row r="1" spans="1:6" ht="14.25" customHeight="1">
      <c r="A1" s="2"/>
      <c r="B1" s="2"/>
      <c r="C1" s="2"/>
      <c r="D1" s="2"/>
      <c r="E1" s="2"/>
      <c r="F1" s="2"/>
    </row>
    <row r="2" spans="1:6" ht="14.25" customHeight="1">
      <c r="A2" s="23"/>
      <c r="B2" s="23"/>
      <c r="C2" s="23"/>
      <c r="D2" s="23"/>
      <c r="E2" s="22"/>
      <c r="F2" s="111" t="s">
        <v>215</v>
      </c>
    </row>
    <row r="3" spans="1:6" ht="41.25" customHeight="1">
      <c r="A3" s="187" t="str">
        <f>"2025"&amp;"年一般公共预算“三公”经费支出预算表"</f>
        <v>2025年一般公共预算“三公”经费支出预算表</v>
      </c>
      <c r="B3" s="188"/>
      <c r="C3" s="188"/>
      <c r="D3" s="188"/>
      <c r="E3" s="189"/>
      <c r="F3" s="188"/>
    </row>
    <row r="4" spans="1:6" ht="14.25" customHeight="1">
      <c r="A4" s="190" t="s">
        <v>1403</v>
      </c>
      <c r="B4" s="191"/>
      <c r="D4" s="23"/>
      <c r="E4" s="22"/>
      <c r="F4" s="35" t="s">
        <v>1</v>
      </c>
    </row>
    <row r="5" spans="1:6" ht="27" customHeight="1">
      <c r="A5" s="153" t="s">
        <v>216</v>
      </c>
      <c r="B5" s="153" t="s">
        <v>217</v>
      </c>
      <c r="C5" s="153" t="s">
        <v>218</v>
      </c>
      <c r="D5" s="153"/>
      <c r="E5" s="192"/>
      <c r="F5" s="153" t="s">
        <v>219</v>
      </c>
    </row>
    <row r="6" spans="1:6" ht="28.5" customHeight="1">
      <c r="A6" s="154"/>
      <c r="B6" s="193"/>
      <c r="C6" s="20" t="s">
        <v>57</v>
      </c>
      <c r="D6" s="20" t="s">
        <v>220</v>
      </c>
      <c r="E6" s="20" t="s">
        <v>221</v>
      </c>
      <c r="F6" s="194"/>
    </row>
    <row r="7" spans="1:6" ht="17.25" customHeight="1">
      <c r="A7" s="29" t="s">
        <v>82</v>
      </c>
      <c r="B7" s="29" t="s">
        <v>83</v>
      </c>
      <c r="C7" s="29" t="s">
        <v>84</v>
      </c>
      <c r="D7" s="29" t="s">
        <v>85</v>
      </c>
      <c r="E7" s="29" t="s">
        <v>86</v>
      </c>
      <c r="F7" s="29" t="s">
        <v>87</v>
      </c>
    </row>
    <row r="8" spans="1:6" ht="17.25" customHeight="1">
      <c r="A8" s="85">
        <v>92000</v>
      </c>
      <c r="B8" s="85"/>
      <c r="C8" s="89">
        <v>88000</v>
      </c>
      <c r="D8" s="89"/>
      <c r="E8" s="89">
        <v>88000</v>
      </c>
      <c r="F8" s="89">
        <v>4000</v>
      </c>
    </row>
  </sheetData>
  <mergeCells count="6">
    <mergeCell ref="A3:F3"/>
    <mergeCell ref="A4:B4"/>
    <mergeCell ref="C5:E5"/>
    <mergeCell ref="A5:A6"/>
    <mergeCell ref="B5:B6"/>
    <mergeCell ref="F5:F6"/>
  </mergeCells>
  <phoneticPr fontId="22" type="noConversion"/>
  <pageMargins left="0.67" right="0.67" top="0.72" bottom="0.72" header="0.28000000000000003" footer="0.28000000000000003"/>
  <pageSetup paperSize="9" fitToWidth="0" fitToHeight="0" orientation="portrait"/>
</worksheet>
</file>

<file path=xl/worksheets/sheet7.xml><?xml version="1.0" encoding="utf-8"?>
<worksheet xmlns="http://schemas.openxmlformats.org/spreadsheetml/2006/main" xmlns:r="http://schemas.openxmlformats.org/officeDocument/2006/relationships">
  <sheetPr>
    <outlinePr summaryRight="0"/>
    <pageSetUpPr fitToPage="1"/>
  </sheetPr>
  <dimension ref="A1:X67"/>
  <sheetViews>
    <sheetView showZeros="0" workbookViewId="0">
      <pane ySplit="1" topLeftCell="A2" activePane="bottomLeft" state="frozen"/>
      <selection pane="bottomLeft" activeCell="K22" sqref="K22"/>
    </sheetView>
  </sheetViews>
  <sheetFormatPr defaultColWidth="9.125" defaultRowHeight="14.25" customHeight="1"/>
  <cols>
    <col min="1" max="1" width="24" customWidth="1"/>
    <col min="2" max="2" width="22.875" customWidth="1"/>
    <col min="3" max="3" width="25.125" customWidth="1"/>
    <col min="4" max="4" width="17.125" customWidth="1"/>
    <col min="5" max="5" width="10.125" customWidth="1"/>
    <col min="6" max="6" width="31.75" customWidth="1"/>
    <col min="7" max="7" width="10.25" customWidth="1"/>
    <col min="8" max="8" width="23" customWidth="1"/>
    <col min="9" max="24" width="18.75" customWidth="1"/>
  </cols>
  <sheetData>
    <row r="1" spans="1:24" ht="14.25" customHeight="1">
      <c r="A1" s="45"/>
      <c r="B1" s="45"/>
      <c r="C1" s="45"/>
      <c r="D1" s="45"/>
      <c r="E1" s="45"/>
      <c r="F1" s="45"/>
      <c r="G1" s="45"/>
      <c r="H1" s="45"/>
      <c r="I1" s="45"/>
      <c r="J1" s="45"/>
      <c r="K1" s="45"/>
      <c r="L1" s="45"/>
      <c r="M1" s="45"/>
      <c r="N1" s="45"/>
      <c r="O1" s="45"/>
      <c r="P1" s="45"/>
      <c r="Q1" s="45"/>
      <c r="R1" s="45"/>
      <c r="S1" s="45"/>
      <c r="T1" s="45"/>
      <c r="U1" s="45"/>
      <c r="V1" s="45"/>
      <c r="W1" s="45"/>
      <c r="X1" s="45"/>
    </row>
    <row r="2" spans="1:24" ht="13.5" customHeight="1">
      <c r="B2" s="101"/>
      <c r="C2" s="102"/>
      <c r="E2" s="103"/>
      <c r="F2" s="103"/>
      <c r="G2" s="103"/>
      <c r="H2" s="103"/>
      <c r="I2" s="47"/>
      <c r="J2" s="47"/>
      <c r="K2" s="47"/>
      <c r="L2" s="47"/>
      <c r="M2" s="47"/>
      <c r="N2" s="47"/>
      <c r="R2" s="47"/>
      <c r="V2" s="102"/>
      <c r="X2" s="110" t="s">
        <v>222</v>
      </c>
    </row>
    <row r="3" spans="1:24" ht="45.75" customHeight="1">
      <c r="A3" s="195" t="str">
        <f>"2025"&amp;"年部门基本支出预算表"</f>
        <v>2025年部门基本支出预算表</v>
      </c>
      <c r="B3" s="196"/>
      <c r="C3" s="195"/>
      <c r="D3" s="195"/>
      <c r="E3" s="195"/>
      <c r="F3" s="195"/>
      <c r="G3" s="195"/>
      <c r="H3" s="195"/>
      <c r="I3" s="195"/>
      <c r="J3" s="195"/>
      <c r="K3" s="195"/>
      <c r="L3" s="195"/>
      <c r="M3" s="195"/>
      <c r="N3" s="195"/>
      <c r="O3" s="196"/>
      <c r="P3" s="196"/>
      <c r="Q3" s="196"/>
      <c r="R3" s="195"/>
      <c r="S3" s="195"/>
      <c r="T3" s="195"/>
      <c r="U3" s="195"/>
      <c r="V3" s="195"/>
      <c r="W3" s="195"/>
      <c r="X3" s="195"/>
    </row>
    <row r="4" spans="1:24" ht="18.75" customHeight="1">
      <c r="A4" s="197" t="s">
        <v>1404</v>
      </c>
      <c r="B4" s="198"/>
      <c r="C4" s="199"/>
      <c r="D4" s="199"/>
      <c r="E4" s="199"/>
      <c r="F4" s="199"/>
      <c r="G4" s="199"/>
      <c r="H4" s="199"/>
      <c r="I4" s="48"/>
      <c r="J4" s="48"/>
      <c r="K4" s="48"/>
      <c r="L4" s="48"/>
      <c r="M4" s="48"/>
      <c r="N4" s="48"/>
      <c r="O4" s="106"/>
      <c r="P4" s="106"/>
      <c r="Q4" s="106"/>
      <c r="R4" s="48"/>
      <c r="V4" s="102"/>
      <c r="X4" s="110" t="s">
        <v>1</v>
      </c>
    </row>
    <row r="5" spans="1:24" ht="18" customHeight="1">
      <c r="A5" s="213" t="s">
        <v>223</v>
      </c>
      <c r="B5" s="213" t="s">
        <v>224</v>
      </c>
      <c r="C5" s="213" t="s">
        <v>225</v>
      </c>
      <c r="D5" s="213" t="s">
        <v>226</v>
      </c>
      <c r="E5" s="213" t="s">
        <v>227</v>
      </c>
      <c r="F5" s="213" t="s">
        <v>228</v>
      </c>
      <c r="G5" s="213" t="s">
        <v>229</v>
      </c>
      <c r="H5" s="213" t="s">
        <v>230</v>
      </c>
      <c r="I5" s="200" t="s">
        <v>231</v>
      </c>
      <c r="J5" s="201" t="s">
        <v>231</v>
      </c>
      <c r="K5" s="201"/>
      <c r="L5" s="201"/>
      <c r="M5" s="201"/>
      <c r="N5" s="201"/>
      <c r="O5" s="202"/>
      <c r="P5" s="202"/>
      <c r="Q5" s="202"/>
      <c r="R5" s="203" t="s">
        <v>61</v>
      </c>
      <c r="S5" s="201" t="s">
        <v>62</v>
      </c>
      <c r="T5" s="201"/>
      <c r="U5" s="201"/>
      <c r="V5" s="201"/>
      <c r="W5" s="201"/>
      <c r="X5" s="204"/>
    </row>
    <row r="6" spans="1:24" ht="18" customHeight="1">
      <c r="A6" s="219"/>
      <c r="B6" s="209"/>
      <c r="C6" s="221"/>
      <c r="D6" s="219"/>
      <c r="E6" s="219"/>
      <c r="F6" s="219"/>
      <c r="G6" s="219"/>
      <c r="H6" s="219"/>
      <c r="I6" s="208" t="s">
        <v>232</v>
      </c>
      <c r="J6" s="200" t="s">
        <v>58</v>
      </c>
      <c r="K6" s="201"/>
      <c r="L6" s="201"/>
      <c r="M6" s="201"/>
      <c r="N6" s="204"/>
      <c r="O6" s="205" t="s">
        <v>233</v>
      </c>
      <c r="P6" s="202"/>
      <c r="Q6" s="206"/>
      <c r="R6" s="213" t="s">
        <v>61</v>
      </c>
      <c r="S6" s="200" t="s">
        <v>62</v>
      </c>
      <c r="T6" s="203" t="s">
        <v>64</v>
      </c>
      <c r="U6" s="201" t="s">
        <v>62</v>
      </c>
      <c r="V6" s="203" t="s">
        <v>66</v>
      </c>
      <c r="W6" s="203" t="s">
        <v>67</v>
      </c>
      <c r="X6" s="207" t="s">
        <v>68</v>
      </c>
    </row>
    <row r="7" spans="1:24" ht="19.5" customHeight="1">
      <c r="A7" s="209"/>
      <c r="B7" s="209"/>
      <c r="C7" s="209"/>
      <c r="D7" s="209"/>
      <c r="E7" s="209"/>
      <c r="F7" s="209"/>
      <c r="G7" s="209"/>
      <c r="H7" s="209"/>
      <c r="I7" s="209"/>
      <c r="J7" s="211" t="s">
        <v>234</v>
      </c>
      <c r="K7" s="213" t="s">
        <v>235</v>
      </c>
      <c r="L7" s="213" t="s">
        <v>236</v>
      </c>
      <c r="M7" s="213" t="s">
        <v>237</v>
      </c>
      <c r="N7" s="213" t="s">
        <v>238</v>
      </c>
      <c r="O7" s="213" t="s">
        <v>58</v>
      </c>
      <c r="P7" s="213" t="s">
        <v>59</v>
      </c>
      <c r="Q7" s="213" t="s">
        <v>60</v>
      </c>
      <c r="R7" s="209"/>
      <c r="S7" s="213" t="s">
        <v>57</v>
      </c>
      <c r="T7" s="213" t="s">
        <v>64</v>
      </c>
      <c r="U7" s="213" t="s">
        <v>239</v>
      </c>
      <c r="V7" s="213" t="s">
        <v>66</v>
      </c>
      <c r="W7" s="213" t="s">
        <v>67</v>
      </c>
      <c r="X7" s="213" t="s">
        <v>68</v>
      </c>
    </row>
    <row r="8" spans="1:24" ht="37.5" customHeight="1">
      <c r="A8" s="210"/>
      <c r="B8" s="220"/>
      <c r="C8" s="210"/>
      <c r="D8" s="210"/>
      <c r="E8" s="210"/>
      <c r="F8" s="210"/>
      <c r="G8" s="210"/>
      <c r="H8" s="210"/>
      <c r="I8" s="210"/>
      <c r="J8" s="212" t="s">
        <v>57</v>
      </c>
      <c r="K8" s="214" t="s">
        <v>240</v>
      </c>
      <c r="L8" s="214" t="s">
        <v>236</v>
      </c>
      <c r="M8" s="214" t="s">
        <v>237</v>
      </c>
      <c r="N8" s="214" t="s">
        <v>238</v>
      </c>
      <c r="O8" s="214" t="s">
        <v>236</v>
      </c>
      <c r="P8" s="214" t="s">
        <v>237</v>
      </c>
      <c r="Q8" s="214" t="s">
        <v>238</v>
      </c>
      <c r="R8" s="214" t="s">
        <v>61</v>
      </c>
      <c r="S8" s="214" t="s">
        <v>57</v>
      </c>
      <c r="T8" s="214" t="s">
        <v>64</v>
      </c>
      <c r="U8" s="214" t="s">
        <v>239</v>
      </c>
      <c r="V8" s="214" t="s">
        <v>66</v>
      </c>
      <c r="W8" s="214" t="s">
        <v>67</v>
      </c>
      <c r="X8" s="214" t="s">
        <v>68</v>
      </c>
    </row>
    <row r="9" spans="1:24" ht="14.25" customHeight="1">
      <c r="A9" s="104">
        <v>1</v>
      </c>
      <c r="B9" s="104">
        <v>2</v>
      </c>
      <c r="C9" s="136">
        <v>3</v>
      </c>
      <c r="D9" s="104">
        <v>4</v>
      </c>
      <c r="E9" s="104">
        <v>5</v>
      </c>
      <c r="F9" s="104">
        <v>6</v>
      </c>
      <c r="G9" s="104">
        <v>7</v>
      </c>
      <c r="H9" s="104">
        <v>8</v>
      </c>
      <c r="I9" s="104">
        <v>9</v>
      </c>
      <c r="J9" s="104">
        <v>10</v>
      </c>
      <c r="K9" s="104">
        <v>11</v>
      </c>
      <c r="L9" s="104">
        <v>12</v>
      </c>
      <c r="M9" s="104">
        <v>13</v>
      </c>
      <c r="N9" s="104">
        <v>14</v>
      </c>
      <c r="O9" s="104">
        <v>15</v>
      </c>
      <c r="P9" s="104">
        <v>16</v>
      </c>
      <c r="Q9" s="104">
        <v>17</v>
      </c>
      <c r="R9" s="104">
        <v>18</v>
      </c>
      <c r="S9" s="104">
        <v>19</v>
      </c>
      <c r="T9" s="104">
        <v>20</v>
      </c>
      <c r="U9" s="104">
        <v>21</v>
      </c>
      <c r="V9" s="104">
        <v>22</v>
      </c>
      <c r="W9" s="104">
        <v>23</v>
      </c>
      <c r="X9" s="104">
        <v>24</v>
      </c>
    </row>
    <row r="10" spans="1:24" ht="14.25" customHeight="1">
      <c r="A10" s="105" t="s">
        <v>70</v>
      </c>
      <c r="B10" s="134" t="s">
        <v>70</v>
      </c>
      <c r="C10" s="133" t="s">
        <v>1302</v>
      </c>
      <c r="D10" s="135" t="s">
        <v>1295</v>
      </c>
      <c r="E10" s="105" t="s">
        <v>151</v>
      </c>
      <c r="F10" s="105" t="s">
        <v>152</v>
      </c>
      <c r="G10" s="105" t="s">
        <v>242</v>
      </c>
      <c r="H10" s="105" t="s">
        <v>243</v>
      </c>
      <c r="I10" s="107">
        <v>778788</v>
      </c>
      <c r="J10" s="107">
        <v>778788</v>
      </c>
      <c r="K10" s="108"/>
      <c r="L10" s="108"/>
      <c r="M10" s="107">
        <v>778788</v>
      </c>
      <c r="N10" s="108"/>
      <c r="O10" s="108"/>
      <c r="P10" s="108"/>
      <c r="Q10" s="108"/>
      <c r="R10" s="108"/>
      <c r="S10" s="108"/>
      <c r="T10" s="108"/>
      <c r="U10" s="108"/>
      <c r="V10" s="108"/>
      <c r="W10" s="108"/>
      <c r="X10" s="108"/>
    </row>
    <row r="11" spans="1:24" ht="14.25" customHeight="1">
      <c r="A11" s="105" t="s">
        <v>70</v>
      </c>
      <c r="B11" s="134" t="s">
        <v>70</v>
      </c>
      <c r="C11" s="133" t="s">
        <v>1302</v>
      </c>
      <c r="D11" s="135" t="s">
        <v>241</v>
      </c>
      <c r="E11" s="105" t="s">
        <v>151</v>
      </c>
      <c r="F11" s="105" t="s">
        <v>152</v>
      </c>
      <c r="G11" s="105" t="s">
        <v>244</v>
      </c>
      <c r="H11" s="105" t="s">
        <v>245</v>
      </c>
      <c r="I11" s="107">
        <v>384096</v>
      </c>
      <c r="J11" s="107">
        <v>384096</v>
      </c>
      <c r="K11" s="108"/>
      <c r="L11" s="108"/>
      <c r="M11" s="107">
        <v>384096</v>
      </c>
      <c r="N11" s="108"/>
      <c r="O11" s="108"/>
      <c r="P11" s="108"/>
      <c r="Q11" s="108"/>
      <c r="R11" s="108"/>
      <c r="S11" s="108"/>
      <c r="T11" s="108"/>
      <c r="U11" s="108"/>
      <c r="V11" s="108"/>
      <c r="W11" s="108"/>
      <c r="X11" s="108"/>
    </row>
    <row r="12" spans="1:24" ht="14.25" customHeight="1">
      <c r="A12" s="105" t="s">
        <v>70</v>
      </c>
      <c r="B12" s="134" t="s">
        <v>70</v>
      </c>
      <c r="C12" s="133" t="s">
        <v>1302</v>
      </c>
      <c r="D12" s="135" t="s">
        <v>241</v>
      </c>
      <c r="E12" s="105" t="s">
        <v>151</v>
      </c>
      <c r="F12" s="105" t="s">
        <v>152</v>
      </c>
      <c r="G12" s="105" t="s">
        <v>246</v>
      </c>
      <c r="H12" s="105" t="s">
        <v>247</v>
      </c>
      <c r="I12" s="107">
        <v>64899</v>
      </c>
      <c r="J12" s="107">
        <v>64899</v>
      </c>
      <c r="K12" s="108"/>
      <c r="L12" s="108"/>
      <c r="M12" s="107">
        <v>64899</v>
      </c>
      <c r="N12" s="108"/>
      <c r="O12" s="108"/>
      <c r="P12" s="108"/>
      <c r="Q12" s="108"/>
      <c r="R12" s="108"/>
      <c r="S12" s="108"/>
      <c r="T12" s="108"/>
      <c r="U12" s="108"/>
      <c r="V12" s="108"/>
      <c r="W12" s="108"/>
      <c r="X12" s="108"/>
    </row>
    <row r="13" spans="1:24" ht="14.25" customHeight="1">
      <c r="A13" s="105" t="s">
        <v>70</v>
      </c>
      <c r="B13" s="134" t="s">
        <v>70</v>
      </c>
      <c r="C13" s="133" t="s">
        <v>1302</v>
      </c>
      <c r="D13" s="135" t="s">
        <v>241</v>
      </c>
      <c r="E13" s="105" t="s">
        <v>151</v>
      </c>
      <c r="F13" s="105" t="s">
        <v>152</v>
      </c>
      <c r="G13" s="105" t="s">
        <v>248</v>
      </c>
      <c r="H13" s="105" t="s">
        <v>249</v>
      </c>
      <c r="I13" s="107">
        <v>365280</v>
      </c>
      <c r="J13" s="107">
        <v>365280</v>
      </c>
      <c r="K13" s="108"/>
      <c r="L13" s="108"/>
      <c r="M13" s="107">
        <v>365280</v>
      </c>
      <c r="N13" s="108"/>
      <c r="O13" s="108"/>
      <c r="P13" s="108"/>
      <c r="Q13" s="108"/>
      <c r="R13" s="108"/>
      <c r="S13" s="108"/>
      <c r="T13" s="108"/>
      <c r="U13" s="108"/>
      <c r="V13" s="108"/>
      <c r="W13" s="108"/>
      <c r="X13" s="108"/>
    </row>
    <row r="14" spans="1:24" ht="14.25" customHeight="1">
      <c r="A14" s="105" t="s">
        <v>70</v>
      </c>
      <c r="B14" s="134" t="s">
        <v>70</v>
      </c>
      <c r="C14" s="133" t="s">
        <v>1302</v>
      </c>
      <c r="D14" s="135" t="s">
        <v>241</v>
      </c>
      <c r="E14" s="105" t="s">
        <v>151</v>
      </c>
      <c r="F14" s="105" t="s">
        <v>152</v>
      </c>
      <c r="G14" s="105" t="s">
        <v>248</v>
      </c>
      <c r="H14" s="105" t="s">
        <v>249</v>
      </c>
      <c r="I14" s="107">
        <v>196380</v>
      </c>
      <c r="J14" s="107">
        <v>196380</v>
      </c>
      <c r="K14" s="108"/>
      <c r="L14" s="108"/>
      <c r="M14" s="107">
        <v>196380</v>
      </c>
      <c r="N14" s="108"/>
      <c r="O14" s="108"/>
      <c r="P14" s="108"/>
      <c r="Q14" s="108"/>
      <c r="R14" s="108"/>
      <c r="S14" s="108"/>
      <c r="T14" s="108"/>
      <c r="U14" s="108"/>
      <c r="V14" s="108"/>
      <c r="W14" s="108"/>
      <c r="X14" s="108"/>
    </row>
    <row r="15" spans="1:24" ht="14.25" customHeight="1">
      <c r="A15" s="105" t="s">
        <v>70</v>
      </c>
      <c r="B15" s="134" t="s">
        <v>70</v>
      </c>
      <c r="C15" s="133" t="s">
        <v>1303</v>
      </c>
      <c r="D15" s="135" t="s">
        <v>250</v>
      </c>
      <c r="E15" s="105" t="s">
        <v>151</v>
      </c>
      <c r="F15" s="105" t="s">
        <v>152</v>
      </c>
      <c r="G15" s="105" t="s">
        <v>251</v>
      </c>
      <c r="H15" s="105" t="s">
        <v>252</v>
      </c>
      <c r="I15" s="107">
        <v>88000</v>
      </c>
      <c r="J15" s="107">
        <v>88000</v>
      </c>
      <c r="K15" s="108"/>
      <c r="L15" s="108"/>
      <c r="M15" s="107">
        <v>88000</v>
      </c>
      <c r="N15" s="108"/>
      <c r="O15" s="108"/>
      <c r="P15" s="108"/>
      <c r="Q15" s="108"/>
      <c r="R15" s="108"/>
      <c r="S15" s="108"/>
      <c r="T15" s="108"/>
      <c r="U15" s="108"/>
      <c r="V15" s="108"/>
      <c r="W15" s="108"/>
      <c r="X15" s="108"/>
    </row>
    <row r="16" spans="1:24" ht="14.25" customHeight="1">
      <c r="A16" s="105" t="s">
        <v>70</v>
      </c>
      <c r="B16" s="134" t="s">
        <v>70</v>
      </c>
      <c r="C16" s="133" t="s">
        <v>1304</v>
      </c>
      <c r="D16" s="135" t="s">
        <v>253</v>
      </c>
      <c r="E16" s="105" t="s">
        <v>151</v>
      </c>
      <c r="F16" s="105" t="s">
        <v>152</v>
      </c>
      <c r="G16" s="105" t="s">
        <v>246</v>
      </c>
      <c r="H16" s="105" t="s">
        <v>247</v>
      </c>
      <c r="I16" s="107">
        <v>700000</v>
      </c>
      <c r="J16" s="107">
        <v>700000</v>
      </c>
      <c r="K16" s="108"/>
      <c r="L16" s="108"/>
      <c r="M16" s="107">
        <v>700000</v>
      </c>
      <c r="N16" s="108"/>
      <c r="O16" s="108"/>
      <c r="P16" s="108"/>
      <c r="Q16" s="108"/>
      <c r="R16" s="108"/>
      <c r="S16" s="108"/>
      <c r="T16" s="108"/>
      <c r="U16" s="108"/>
      <c r="V16" s="108"/>
      <c r="W16" s="108"/>
      <c r="X16" s="108"/>
    </row>
    <row r="17" spans="1:24" ht="14.25" customHeight="1">
      <c r="A17" s="105" t="s">
        <v>70</v>
      </c>
      <c r="B17" s="134" t="s">
        <v>70</v>
      </c>
      <c r="C17" s="133" t="s">
        <v>1304</v>
      </c>
      <c r="D17" s="135" t="s">
        <v>253</v>
      </c>
      <c r="E17" s="105" t="s">
        <v>151</v>
      </c>
      <c r="F17" s="105" t="s">
        <v>152</v>
      </c>
      <c r="G17" s="105" t="s">
        <v>248</v>
      </c>
      <c r="H17" s="105" t="s">
        <v>249</v>
      </c>
      <c r="I17" s="107">
        <v>360000</v>
      </c>
      <c r="J17" s="107">
        <v>360000</v>
      </c>
      <c r="K17" s="108"/>
      <c r="L17" s="108"/>
      <c r="M17" s="107">
        <v>360000</v>
      </c>
      <c r="N17" s="108"/>
      <c r="O17" s="108"/>
      <c r="P17" s="108"/>
      <c r="Q17" s="108"/>
      <c r="R17" s="108"/>
      <c r="S17" s="108"/>
      <c r="T17" s="108"/>
      <c r="U17" s="108"/>
      <c r="V17" s="108"/>
      <c r="W17" s="108"/>
      <c r="X17" s="108"/>
    </row>
    <row r="18" spans="1:24" ht="14.25" customHeight="1">
      <c r="A18" s="105" t="s">
        <v>70</v>
      </c>
      <c r="B18" s="134" t="s">
        <v>70</v>
      </c>
      <c r="C18" s="133" t="s">
        <v>1305</v>
      </c>
      <c r="D18" s="135" t="s">
        <v>254</v>
      </c>
      <c r="E18" s="105" t="s">
        <v>151</v>
      </c>
      <c r="F18" s="105" t="s">
        <v>152</v>
      </c>
      <c r="G18" s="105" t="s">
        <v>255</v>
      </c>
      <c r="H18" s="105" t="s">
        <v>254</v>
      </c>
      <c r="I18" s="107">
        <v>42463.199999999997</v>
      </c>
      <c r="J18" s="107">
        <v>42463.199999999997</v>
      </c>
      <c r="K18" s="108"/>
      <c r="L18" s="108"/>
      <c r="M18" s="107">
        <v>42463.199999999997</v>
      </c>
      <c r="N18" s="108"/>
      <c r="O18" s="108"/>
      <c r="P18" s="108"/>
      <c r="Q18" s="108"/>
      <c r="R18" s="108"/>
      <c r="S18" s="108"/>
      <c r="T18" s="108"/>
      <c r="U18" s="108"/>
      <c r="V18" s="108"/>
      <c r="W18" s="108"/>
      <c r="X18" s="108"/>
    </row>
    <row r="19" spans="1:24" ht="14.25" customHeight="1">
      <c r="A19" s="105" t="s">
        <v>70</v>
      </c>
      <c r="B19" s="134" t="s">
        <v>70</v>
      </c>
      <c r="C19" s="133" t="s">
        <v>1305</v>
      </c>
      <c r="D19" s="135" t="s">
        <v>254</v>
      </c>
      <c r="E19" s="105" t="s">
        <v>151</v>
      </c>
      <c r="F19" s="105" t="s">
        <v>152</v>
      </c>
      <c r="G19" s="105" t="s">
        <v>255</v>
      </c>
      <c r="H19" s="105" t="s">
        <v>254</v>
      </c>
      <c r="I19" s="107">
        <v>15575.76</v>
      </c>
      <c r="J19" s="107">
        <v>15575.76</v>
      </c>
      <c r="K19" s="108"/>
      <c r="L19" s="108"/>
      <c r="M19" s="107">
        <v>15575.76</v>
      </c>
      <c r="N19" s="108"/>
      <c r="O19" s="108"/>
      <c r="P19" s="108"/>
      <c r="Q19" s="108"/>
      <c r="R19" s="108"/>
      <c r="S19" s="108"/>
      <c r="T19" s="108"/>
      <c r="U19" s="108"/>
      <c r="V19" s="108"/>
      <c r="W19" s="108"/>
      <c r="X19" s="108"/>
    </row>
    <row r="20" spans="1:24" ht="14.25" customHeight="1">
      <c r="A20" s="105" t="s">
        <v>70</v>
      </c>
      <c r="B20" s="134" t="s">
        <v>70</v>
      </c>
      <c r="C20" s="133" t="s">
        <v>1306</v>
      </c>
      <c r="D20" s="135" t="s">
        <v>256</v>
      </c>
      <c r="E20" s="105" t="s">
        <v>107</v>
      </c>
      <c r="F20" s="105" t="s">
        <v>108</v>
      </c>
      <c r="G20" s="105" t="s">
        <v>257</v>
      </c>
      <c r="H20" s="105" t="s">
        <v>258</v>
      </c>
      <c r="I20" s="107">
        <v>22932</v>
      </c>
      <c r="J20" s="107">
        <v>22932</v>
      </c>
      <c r="K20" s="108"/>
      <c r="L20" s="108"/>
      <c r="M20" s="107">
        <v>22932</v>
      </c>
      <c r="N20" s="108"/>
      <c r="O20" s="108"/>
      <c r="P20" s="108"/>
      <c r="Q20" s="108"/>
      <c r="R20" s="108"/>
      <c r="S20" s="108"/>
      <c r="T20" s="108"/>
      <c r="U20" s="108"/>
      <c r="V20" s="108"/>
      <c r="W20" s="108"/>
      <c r="X20" s="108"/>
    </row>
    <row r="21" spans="1:24" ht="14.25" customHeight="1">
      <c r="A21" s="105" t="s">
        <v>70</v>
      </c>
      <c r="B21" s="134" t="s">
        <v>70</v>
      </c>
      <c r="C21" s="133" t="s">
        <v>1307</v>
      </c>
      <c r="D21" s="135" t="s">
        <v>259</v>
      </c>
      <c r="E21" s="105" t="s">
        <v>153</v>
      </c>
      <c r="F21" s="105" t="s">
        <v>126</v>
      </c>
      <c r="G21" s="105" t="s">
        <v>260</v>
      </c>
      <c r="H21" s="105" t="s">
        <v>261</v>
      </c>
      <c r="I21" s="107">
        <v>2672424</v>
      </c>
      <c r="J21" s="107">
        <v>2672424</v>
      </c>
      <c r="K21" s="108"/>
      <c r="L21" s="108"/>
      <c r="M21" s="107">
        <v>2672424</v>
      </c>
      <c r="N21" s="108"/>
      <c r="O21" s="108"/>
      <c r="P21" s="108"/>
      <c r="Q21" s="108"/>
      <c r="R21" s="108"/>
      <c r="S21" s="108"/>
      <c r="T21" s="108"/>
      <c r="U21" s="108"/>
      <c r="V21" s="108"/>
      <c r="W21" s="108"/>
      <c r="X21" s="108"/>
    </row>
    <row r="22" spans="1:24" ht="14.25" customHeight="1">
      <c r="A22" s="105" t="s">
        <v>70</v>
      </c>
      <c r="B22" s="134" t="s">
        <v>70</v>
      </c>
      <c r="C22" s="133" t="s">
        <v>1307</v>
      </c>
      <c r="D22" s="135" t="s">
        <v>259</v>
      </c>
      <c r="E22" s="105" t="s">
        <v>153</v>
      </c>
      <c r="F22" s="105" t="s">
        <v>126</v>
      </c>
      <c r="G22" s="105" t="s">
        <v>260</v>
      </c>
      <c r="H22" s="105" t="s">
        <v>261</v>
      </c>
      <c r="I22" s="107">
        <v>573888</v>
      </c>
      <c r="J22" s="107">
        <v>573888</v>
      </c>
      <c r="K22" s="108"/>
      <c r="L22" s="108"/>
      <c r="M22" s="107">
        <v>573888</v>
      </c>
      <c r="N22" s="108"/>
      <c r="O22" s="108"/>
      <c r="P22" s="108"/>
      <c r="Q22" s="108"/>
      <c r="R22" s="108"/>
      <c r="S22" s="108"/>
      <c r="T22" s="108"/>
      <c r="U22" s="108"/>
      <c r="V22" s="108"/>
      <c r="W22" s="108"/>
      <c r="X22" s="108"/>
    </row>
    <row r="23" spans="1:24" ht="14.25" customHeight="1">
      <c r="A23" s="105" t="s">
        <v>70</v>
      </c>
      <c r="B23" s="134" t="s">
        <v>70</v>
      </c>
      <c r="C23" s="133" t="s">
        <v>1308</v>
      </c>
      <c r="D23" s="135" t="s">
        <v>262</v>
      </c>
      <c r="E23" s="105" t="s">
        <v>151</v>
      </c>
      <c r="F23" s="105" t="s">
        <v>152</v>
      </c>
      <c r="G23" s="105" t="s">
        <v>263</v>
      </c>
      <c r="H23" s="105" t="s">
        <v>264</v>
      </c>
      <c r="I23" s="107">
        <v>96000</v>
      </c>
      <c r="J23" s="107">
        <v>96000</v>
      </c>
      <c r="K23" s="108"/>
      <c r="L23" s="108"/>
      <c r="M23" s="107">
        <v>96000</v>
      </c>
      <c r="N23" s="108"/>
      <c r="O23" s="108"/>
      <c r="P23" s="108"/>
      <c r="Q23" s="108"/>
      <c r="R23" s="108"/>
      <c r="S23" s="108"/>
      <c r="T23" s="108"/>
      <c r="U23" s="108"/>
      <c r="V23" s="108"/>
      <c r="W23" s="108"/>
      <c r="X23" s="108"/>
    </row>
    <row r="24" spans="1:24" ht="14.25" customHeight="1">
      <c r="A24" s="105" t="s">
        <v>70</v>
      </c>
      <c r="B24" s="134" t="s">
        <v>70</v>
      </c>
      <c r="C24" s="133" t="s">
        <v>1309</v>
      </c>
      <c r="D24" s="135" t="s">
        <v>265</v>
      </c>
      <c r="E24" s="105" t="s">
        <v>151</v>
      </c>
      <c r="F24" s="105" t="s">
        <v>152</v>
      </c>
      <c r="G24" s="105" t="s">
        <v>266</v>
      </c>
      <c r="H24" s="105" t="s">
        <v>267</v>
      </c>
      <c r="I24" s="107">
        <v>103200</v>
      </c>
      <c r="J24" s="107">
        <v>103200</v>
      </c>
      <c r="K24" s="108"/>
      <c r="L24" s="108"/>
      <c r="M24" s="107">
        <v>103200</v>
      </c>
      <c r="N24" s="108"/>
      <c r="O24" s="108"/>
      <c r="P24" s="108"/>
      <c r="Q24" s="108"/>
      <c r="R24" s="108"/>
      <c r="S24" s="108"/>
      <c r="T24" s="108"/>
      <c r="U24" s="108"/>
      <c r="V24" s="108"/>
      <c r="W24" s="108"/>
      <c r="X24" s="108"/>
    </row>
    <row r="25" spans="1:24" ht="14.25" customHeight="1">
      <c r="A25" s="105" t="s">
        <v>70</v>
      </c>
      <c r="B25" s="134" t="s">
        <v>70</v>
      </c>
      <c r="C25" s="133" t="s">
        <v>1310</v>
      </c>
      <c r="D25" s="135" t="s">
        <v>268</v>
      </c>
      <c r="E25" s="105" t="s">
        <v>101</v>
      </c>
      <c r="F25" s="105" t="s">
        <v>102</v>
      </c>
      <c r="G25" s="105" t="s">
        <v>269</v>
      </c>
      <c r="H25" s="105" t="s">
        <v>270</v>
      </c>
      <c r="I25" s="107">
        <v>1396215</v>
      </c>
      <c r="J25" s="107">
        <v>1396215</v>
      </c>
      <c r="K25" s="108"/>
      <c r="L25" s="108"/>
      <c r="M25" s="107">
        <v>1396215</v>
      </c>
      <c r="N25" s="108"/>
      <c r="O25" s="108"/>
      <c r="P25" s="108"/>
      <c r="Q25" s="108"/>
      <c r="R25" s="108"/>
      <c r="S25" s="108"/>
      <c r="T25" s="108"/>
      <c r="U25" s="108"/>
      <c r="V25" s="108"/>
      <c r="W25" s="108"/>
      <c r="X25" s="108"/>
    </row>
    <row r="26" spans="1:24" ht="14.25" customHeight="1">
      <c r="A26" s="105" t="s">
        <v>70</v>
      </c>
      <c r="B26" s="134" t="s">
        <v>70</v>
      </c>
      <c r="C26" s="133" t="s">
        <v>1310</v>
      </c>
      <c r="D26" s="135" t="s">
        <v>268</v>
      </c>
      <c r="E26" s="105" t="s">
        <v>113</v>
      </c>
      <c r="F26" s="105" t="s">
        <v>114</v>
      </c>
      <c r="G26" s="105" t="s">
        <v>271</v>
      </c>
      <c r="H26" s="105" t="s">
        <v>272</v>
      </c>
      <c r="I26" s="107">
        <v>426643</v>
      </c>
      <c r="J26" s="107">
        <v>426643</v>
      </c>
      <c r="K26" s="108"/>
      <c r="L26" s="108"/>
      <c r="M26" s="107">
        <v>426643</v>
      </c>
      <c r="N26" s="108"/>
      <c r="O26" s="108"/>
      <c r="P26" s="108"/>
      <c r="Q26" s="108"/>
      <c r="R26" s="108"/>
      <c r="S26" s="108"/>
      <c r="T26" s="108"/>
      <c r="U26" s="108"/>
      <c r="V26" s="108"/>
      <c r="W26" s="108"/>
      <c r="X26" s="108"/>
    </row>
    <row r="27" spans="1:24" ht="14.25" customHeight="1">
      <c r="A27" s="105" t="s">
        <v>70</v>
      </c>
      <c r="B27" s="134" t="s">
        <v>70</v>
      </c>
      <c r="C27" s="133" t="s">
        <v>1310</v>
      </c>
      <c r="D27" s="135" t="s">
        <v>268</v>
      </c>
      <c r="E27" s="105" t="s">
        <v>117</v>
      </c>
      <c r="F27" s="105" t="s">
        <v>118</v>
      </c>
      <c r="G27" s="105" t="s">
        <v>273</v>
      </c>
      <c r="H27" s="105" t="s">
        <v>274</v>
      </c>
      <c r="I27" s="107">
        <v>556304</v>
      </c>
      <c r="J27" s="107">
        <v>556304</v>
      </c>
      <c r="K27" s="108"/>
      <c r="L27" s="108"/>
      <c r="M27" s="107">
        <v>556304</v>
      </c>
      <c r="N27" s="108"/>
      <c r="O27" s="108"/>
      <c r="P27" s="108"/>
      <c r="Q27" s="108"/>
      <c r="R27" s="108"/>
      <c r="S27" s="108"/>
      <c r="T27" s="108"/>
      <c r="U27" s="108"/>
      <c r="V27" s="108"/>
      <c r="W27" s="108"/>
      <c r="X27" s="108"/>
    </row>
    <row r="28" spans="1:24" ht="14.25" customHeight="1">
      <c r="A28" s="105" t="s">
        <v>70</v>
      </c>
      <c r="B28" s="134" t="s">
        <v>70</v>
      </c>
      <c r="C28" s="133" t="s">
        <v>1310</v>
      </c>
      <c r="D28" s="135" t="s">
        <v>268</v>
      </c>
      <c r="E28" s="105" t="s">
        <v>119</v>
      </c>
      <c r="F28" s="105" t="s">
        <v>120</v>
      </c>
      <c r="G28" s="105" t="s">
        <v>275</v>
      </c>
      <c r="H28" s="105" t="s">
        <v>276</v>
      </c>
      <c r="I28" s="107">
        <v>53424</v>
      </c>
      <c r="J28" s="107">
        <v>53424</v>
      </c>
      <c r="K28" s="109"/>
      <c r="L28" s="109"/>
      <c r="M28" s="107">
        <v>53424</v>
      </c>
      <c r="N28" s="109"/>
      <c r="O28" s="109"/>
      <c r="P28" s="109"/>
      <c r="Q28" s="109"/>
      <c r="R28" s="109"/>
      <c r="S28" s="109"/>
      <c r="T28" s="109"/>
      <c r="U28" s="109"/>
      <c r="V28" s="109"/>
      <c r="W28" s="109"/>
      <c r="X28" s="109"/>
    </row>
    <row r="29" spans="1:24" ht="14.25" customHeight="1">
      <c r="A29" s="105" t="s">
        <v>70</v>
      </c>
      <c r="B29" s="134" t="s">
        <v>70</v>
      </c>
      <c r="C29" s="133" t="s">
        <v>1310</v>
      </c>
      <c r="D29" s="135" t="s">
        <v>268</v>
      </c>
      <c r="E29" s="105" t="s">
        <v>119</v>
      </c>
      <c r="F29" s="105" t="s">
        <v>120</v>
      </c>
      <c r="G29" s="105" t="s">
        <v>275</v>
      </c>
      <c r="H29" s="105" t="s">
        <v>276</v>
      </c>
      <c r="I29" s="107">
        <v>15340.56</v>
      </c>
      <c r="J29" s="107">
        <v>15340.56</v>
      </c>
      <c r="K29" s="109"/>
      <c r="L29" s="109"/>
      <c r="M29" s="107">
        <v>15340.56</v>
      </c>
      <c r="N29" s="109"/>
      <c r="O29" s="109"/>
      <c r="P29" s="109"/>
      <c r="Q29" s="109"/>
      <c r="R29" s="109"/>
      <c r="S29" s="109"/>
      <c r="T29" s="109"/>
      <c r="U29" s="109"/>
      <c r="V29" s="109"/>
      <c r="W29" s="109"/>
      <c r="X29" s="109"/>
    </row>
    <row r="30" spans="1:24" ht="14.25" customHeight="1">
      <c r="A30" s="105" t="s">
        <v>70</v>
      </c>
      <c r="B30" s="134" t="s">
        <v>70</v>
      </c>
      <c r="C30" s="133" t="s">
        <v>1310</v>
      </c>
      <c r="D30" s="135" t="s">
        <v>268</v>
      </c>
      <c r="E30" s="105" t="s">
        <v>151</v>
      </c>
      <c r="F30" s="105" t="s">
        <v>152</v>
      </c>
      <c r="G30" s="105" t="s">
        <v>275</v>
      </c>
      <c r="H30" s="105" t="s">
        <v>276</v>
      </c>
      <c r="I30" s="107">
        <v>5177.16</v>
      </c>
      <c r="J30" s="107">
        <v>5177.16</v>
      </c>
      <c r="K30" s="109"/>
      <c r="L30" s="109"/>
      <c r="M30" s="107">
        <v>5177.16</v>
      </c>
      <c r="N30" s="109"/>
      <c r="O30" s="109"/>
      <c r="P30" s="109"/>
      <c r="Q30" s="109"/>
      <c r="R30" s="109"/>
      <c r="S30" s="109"/>
      <c r="T30" s="109"/>
      <c r="U30" s="109"/>
      <c r="V30" s="109"/>
      <c r="W30" s="109"/>
      <c r="X30" s="109"/>
    </row>
    <row r="31" spans="1:24" ht="14.25" customHeight="1">
      <c r="A31" s="105" t="s">
        <v>70</v>
      </c>
      <c r="B31" s="134" t="s">
        <v>70</v>
      </c>
      <c r="C31" s="133" t="s">
        <v>1310</v>
      </c>
      <c r="D31" s="135" t="s">
        <v>268</v>
      </c>
      <c r="E31" s="105" t="s">
        <v>115</v>
      </c>
      <c r="F31" s="105" t="s">
        <v>116</v>
      </c>
      <c r="G31" s="105" t="s">
        <v>271</v>
      </c>
      <c r="H31" s="105" t="s">
        <v>272</v>
      </c>
      <c r="I31" s="107">
        <v>174140</v>
      </c>
      <c r="J31" s="107">
        <v>174140</v>
      </c>
      <c r="K31" s="109"/>
      <c r="L31" s="109"/>
      <c r="M31" s="107">
        <v>174140</v>
      </c>
      <c r="N31" s="109"/>
      <c r="O31" s="109"/>
      <c r="P31" s="109"/>
      <c r="Q31" s="109"/>
      <c r="R31" s="109"/>
      <c r="S31" s="109"/>
      <c r="T31" s="109"/>
      <c r="U31" s="109"/>
      <c r="V31" s="109"/>
      <c r="W31" s="109"/>
      <c r="X31" s="109"/>
    </row>
    <row r="32" spans="1:24" ht="14.25" customHeight="1">
      <c r="A32" s="105" t="s">
        <v>70</v>
      </c>
      <c r="B32" s="134" t="s">
        <v>70</v>
      </c>
      <c r="C32" s="133" t="s">
        <v>1311</v>
      </c>
      <c r="D32" s="135" t="s">
        <v>277</v>
      </c>
      <c r="E32" s="105" t="s">
        <v>151</v>
      </c>
      <c r="F32" s="105" t="s">
        <v>152</v>
      </c>
      <c r="G32" s="105" t="s">
        <v>263</v>
      </c>
      <c r="H32" s="105" t="s">
        <v>264</v>
      </c>
      <c r="I32" s="107">
        <v>465000</v>
      </c>
      <c r="J32" s="107">
        <v>465000</v>
      </c>
      <c r="K32" s="109"/>
      <c r="L32" s="109"/>
      <c r="M32" s="107">
        <v>465000</v>
      </c>
      <c r="N32" s="109"/>
      <c r="O32" s="109"/>
      <c r="P32" s="109"/>
      <c r="Q32" s="109"/>
      <c r="R32" s="109"/>
      <c r="S32" s="109"/>
      <c r="T32" s="109"/>
      <c r="U32" s="109"/>
      <c r="V32" s="109"/>
      <c r="W32" s="109"/>
      <c r="X32" s="109"/>
    </row>
    <row r="33" spans="1:24" ht="14.25" customHeight="1">
      <c r="A33" s="105" t="s">
        <v>70</v>
      </c>
      <c r="B33" s="134" t="s">
        <v>70</v>
      </c>
      <c r="C33" s="133" t="s">
        <v>1312</v>
      </c>
      <c r="D33" s="135" t="s">
        <v>278</v>
      </c>
      <c r="E33" s="105" t="s">
        <v>151</v>
      </c>
      <c r="F33" s="105" t="s">
        <v>152</v>
      </c>
      <c r="G33" s="105" t="s">
        <v>246</v>
      </c>
      <c r="H33" s="105" t="s">
        <v>247</v>
      </c>
      <c r="I33" s="107">
        <v>980000</v>
      </c>
      <c r="J33" s="107">
        <v>980000</v>
      </c>
      <c r="K33" s="109"/>
      <c r="L33" s="109"/>
      <c r="M33" s="107">
        <v>980000</v>
      </c>
      <c r="N33" s="109"/>
      <c r="O33" s="109"/>
      <c r="P33" s="109"/>
      <c r="Q33" s="109"/>
      <c r="R33" s="109"/>
      <c r="S33" s="109"/>
      <c r="T33" s="109"/>
      <c r="U33" s="109"/>
      <c r="V33" s="109"/>
      <c r="W33" s="109"/>
      <c r="X33" s="109"/>
    </row>
    <row r="34" spans="1:24" ht="14.25" customHeight="1">
      <c r="A34" s="105" t="s">
        <v>70</v>
      </c>
      <c r="B34" s="134" t="s">
        <v>70</v>
      </c>
      <c r="C34" s="133" t="s">
        <v>1312</v>
      </c>
      <c r="D34" s="135" t="s">
        <v>278</v>
      </c>
      <c r="E34" s="105" t="s">
        <v>151</v>
      </c>
      <c r="F34" s="105" t="s">
        <v>152</v>
      </c>
      <c r="G34" s="105" t="s">
        <v>246</v>
      </c>
      <c r="H34" s="105" t="s">
        <v>247</v>
      </c>
      <c r="I34" s="107">
        <v>1230000</v>
      </c>
      <c r="J34" s="107">
        <v>1230000</v>
      </c>
      <c r="K34" s="109"/>
      <c r="L34" s="109"/>
      <c r="M34" s="107">
        <v>1230000</v>
      </c>
      <c r="N34" s="109"/>
      <c r="O34" s="109"/>
      <c r="P34" s="109"/>
      <c r="Q34" s="109"/>
      <c r="R34" s="109"/>
      <c r="S34" s="109"/>
      <c r="T34" s="109"/>
      <c r="U34" s="109"/>
      <c r="V34" s="109"/>
      <c r="W34" s="109"/>
      <c r="X34" s="109"/>
    </row>
    <row r="35" spans="1:24" ht="14.25" customHeight="1">
      <c r="A35" s="105" t="s">
        <v>70</v>
      </c>
      <c r="B35" s="134" t="s">
        <v>70</v>
      </c>
      <c r="C35" s="133" t="s">
        <v>1313</v>
      </c>
      <c r="D35" s="135" t="s">
        <v>279</v>
      </c>
      <c r="E35" s="105" t="s">
        <v>151</v>
      </c>
      <c r="F35" s="105" t="s">
        <v>152</v>
      </c>
      <c r="G35" s="105" t="s">
        <v>280</v>
      </c>
      <c r="H35" s="105" t="s">
        <v>281</v>
      </c>
      <c r="I35" s="107">
        <v>118604.73</v>
      </c>
      <c r="J35" s="107">
        <v>118604.73</v>
      </c>
      <c r="K35" s="109"/>
      <c r="L35" s="109"/>
      <c r="M35" s="107">
        <v>118604.73</v>
      </c>
      <c r="N35" s="109"/>
      <c r="O35" s="109"/>
      <c r="P35" s="109"/>
      <c r="Q35" s="109"/>
      <c r="R35" s="109"/>
      <c r="S35" s="109"/>
      <c r="T35" s="109"/>
      <c r="U35" s="109"/>
      <c r="V35" s="109"/>
      <c r="W35" s="109"/>
      <c r="X35" s="109"/>
    </row>
    <row r="36" spans="1:24" ht="14.25" customHeight="1">
      <c r="A36" s="105" t="s">
        <v>70</v>
      </c>
      <c r="B36" s="134" t="s">
        <v>70</v>
      </c>
      <c r="C36" s="133" t="s">
        <v>1314</v>
      </c>
      <c r="D36" s="135" t="s">
        <v>282</v>
      </c>
      <c r="E36" s="105" t="s">
        <v>103</v>
      </c>
      <c r="F36" s="105" t="s">
        <v>104</v>
      </c>
      <c r="G36" s="105" t="s">
        <v>257</v>
      </c>
      <c r="H36" s="105" t="s">
        <v>258</v>
      </c>
      <c r="I36" s="107">
        <v>554400</v>
      </c>
      <c r="J36" s="107">
        <v>554400</v>
      </c>
      <c r="K36" s="109"/>
      <c r="L36" s="109"/>
      <c r="M36" s="107">
        <v>554400</v>
      </c>
      <c r="N36" s="109"/>
      <c r="O36" s="109"/>
      <c r="P36" s="109"/>
      <c r="Q36" s="109"/>
      <c r="R36" s="109"/>
      <c r="S36" s="109"/>
      <c r="T36" s="109"/>
      <c r="U36" s="109"/>
      <c r="V36" s="109"/>
      <c r="W36" s="109"/>
      <c r="X36" s="109"/>
    </row>
    <row r="37" spans="1:24" ht="14.25" customHeight="1">
      <c r="A37" s="105" t="s">
        <v>70</v>
      </c>
      <c r="B37" s="134" t="s">
        <v>70</v>
      </c>
      <c r="C37" s="133" t="s">
        <v>1315</v>
      </c>
      <c r="D37" s="135" t="s">
        <v>169</v>
      </c>
      <c r="E37" s="105" t="s">
        <v>168</v>
      </c>
      <c r="F37" s="105" t="s">
        <v>169</v>
      </c>
      <c r="G37" s="105" t="s">
        <v>283</v>
      </c>
      <c r="H37" s="105" t="s">
        <v>169</v>
      </c>
      <c r="I37" s="107">
        <v>1151028</v>
      </c>
      <c r="J37" s="107">
        <v>1151028</v>
      </c>
      <c r="K37" s="109"/>
      <c r="L37" s="109"/>
      <c r="M37" s="107">
        <v>1151028</v>
      </c>
      <c r="N37" s="109"/>
      <c r="O37" s="109"/>
      <c r="P37" s="109"/>
      <c r="Q37" s="109"/>
      <c r="R37" s="109"/>
      <c r="S37" s="109"/>
      <c r="T37" s="109"/>
      <c r="U37" s="109"/>
      <c r="V37" s="109"/>
      <c r="W37" s="109"/>
      <c r="X37" s="109"/>
    </row>
    <row r="38" spans="1:24" ht="14.25" customHeight="1">
      <c r="A38" s="105" t="s">
        <v>70</v>
      </c>
      <c r="B38" s="134" t="s">
        <v>70</v>
      </c>
      <c r="C38" s="133" t="s">
        <v>1316</v>
      </c>
      <c r="D38" s="135" t="s">
        <v>219</v>
      </c>
      <c r="E38" s="105" t="s">
        <v>151</v>
      </c>
      <c r="F38" s="105" t="s">
        <v>152</v>
      </c>
      <c r="G38" s="105" t="s">
        <v>284</v>
      </c>
      <c r="H38" s="105" t="s">
        <v>219</v>
      </c>
      <c r="I38" s="107">
        <v>4000</v>
      </c>
      <c r="J38" s="107">
        <v>4000</v>
      </c>
      <c r="K38" s="109"/>
      <c r="L38" s="109"/>
      <c r="M38" s="107">
        <v>4000</v>
      </c>
      <c r="N38" s="109"/>
      <c r="O38" s="109"/>
      <c r="P38" s="109"/>
      <c r="Q38" s="109"/>
      <c r="R38" s="109"/>
      <c r="S38" s="109"/>
      <c r="T38" s="109"/>
      <c r="U38" s="109"/>
      <c r="V38" s="109"/>
      <c r="W38" s="109"/>
      <c r="X38" s="109"/>
    </row>
    <row r="39" spans="1:24" ht="14.25" customHeight="1">
      <c r="A39" s="105" t="s">
        <v>70</v>
      </c>
      <c r="B39" s="134" t="s">
        <v>70</v>
      </c>
      <c r="C39" s="133" t="s">
        <v>1317</v>
      </c>
      <c r="D39" s="135" t="s">
        <v>285</v>
      </c>
      <c r="E39" s="105" t="s">
        <v>151</v>
      </c>
      <c r="F39" s="105" t="s">
        <v>152</v>
      </c>
      <c r="G39" s="105" t="s">
        <v>242</v>
      </c>
      <c r="H39" s="105" t="s">
        <v>243</v>
      </c>
      <c r="I39" s="107">
        <v>2123160</v>
      </c>
      <c r="J39" s="107">
        <v>2123160</v>
      </c>
      <c r="K39" s="109"/>
      <c r="L39" s="109"/>
      <c r="M39" s="107">
        <v>2123160</v>
      </c>
      <c r="N39" s="109"/>
      <c r="O39" s="109"/>
      <c r="P39" s="109"/>
      <c r="Q39" s="109"/>
      <c r="R39" s="109"/>
      <c r="S39" s="109"/>
      <c r="T39" s="109"/>
      <c r="U39" s="109"/>
      <c r="V39" s="109"/>
      <c r="W39" s="109"/>
      <c r="X39" s="109"/>
    </row>
    <row r="40" spans="1:24" ht="14.25" customHeight="1">
      <c r="A40" s="105" t="s">
        <v>70</v>
      </c>
      <c r="B40" s="134" t="s">
        <v>70</v>
      </c>
      <c r="C40" s="133" t="s">
        <v>1317</v>
      </c>
      <c r="D40" s="135" t="s">
        <v>285</v>
      </c>
      <c r="E40" s="105" t="s">
        <v>151</v>
      </c>
      <c r="F40" s="105" t="s">
        <v>152</v>
      </c>
      <c r="G40" s="105" t="s">
        <v>244</v>
      </c>
      <c r="H40" s="105" t="s">
        <v>245</v>
      </c>
      <c r="I40" s="107">
        <v>578700</v>
      </c>
      <c r="J40" s="107">
        <v>578700</v>
      </c>
      <c r="K40" s="109"/>
      <c r="L40" s="109"/>
      <c r="M40" s="107">
        <v>578700</v>
      </c>
      <c r="N40" s="109"/>
      <c r="O40" s="109"/>
      <c r="P40" s="109"/>
      <c r="Q40" s="109"/>
      <c r="R40" s="109"/>
      <c r="S40" s="109"/>
      <c r="T40" s="109"/>
      <c r="U40" s="109"/>
      <c r="V40" s="109"/>
      <c r="W40" s="109"/>
      <c r="X40" s="109"/>
    </row>
    <row r="41" spans="1:24" ht="14.25" customHeight="1">
      <c r="A41" s="105" t="s">
        <v>70</v>
      </c>
      <c r="B41" s="134" t="s">
        <v>70</v>
      </c>
      <c r="C41" s="133" t="s">
        <v>1317</v>
      </c>
      <c r="D41" s="135" t="s">
        <v>285</v>
      </c>
      <c r="E41" s="105" t="s">
        <v>151</v>
      </c>
      <c r="F41" s="105" t="s">
        <v>152</v>
      </c>
      <c r="G41" s="105" t="s">
        <v>244</v>
      </c>
      <c r="H41" s="105" t="s">
        <v>245</v>
      </c>
      <c r="I41" s="107">
        <v>2514372</v>
      </c>
      <c r="J41" s="107">
        <v>2514372</v>
      </c>
      <c r="K41" s="109"/>
      <c r="L41" s="109"/>
      <c r="M41" s="107">
        <v>2514372</v>
      </c>
      <c r="N41" s="109"/>
      <c r="O41" s="109"/>
      <c r="P41" s="109"/>
      <c r="Q41" s="109"/>
      <c r="R41" s="109"/>
      <c r="S41" s="109"/>
      <c r="T41" s="109"/>
      <c r="U41" s="109"/>
      <c r="V41" s="109"/>
      <c r="W41" s="109"/>
      <c r="X41" s="109"/>
    </row>
    <row r="42" spans="1:24" ht="14.25" customHeight="1">
      <c r="A42" s="105" t="s">
        <v>70</v>
      </c>
      <c r="B42" s="134" t="s">
        <v>70</v>
      </c>
      <c r="C42" s="133" t="s">
        <v>1317</v>
      </c>
      <c r="D42" s="135" t="s">
        <v>285</v>
      </c>
      <c r="E42" s="105" t="s">
        <v>151</v>
      </c>
      <c r="F42" s="105" t="s">
        <v>152</v>
      </c>
      <c r="G42" s="105" t="s">
        <v>244</v>
      </c>
      <c r="H42" s="105" t="s">
        <v>245</v>
      </c>
      <c r="I42" s="107">
        <v>90000</v>
      </c>
      <c r="J42" s="107">
        <v>90000</v>
      </c>
      <c r="K42" s="109"/>
      <c r="L42" s="109"/>
      <c r="M42" s="107">
        <v>90000</v>
      </c>
      <c r="N42" s="109"/>
      <c r="O42" s="109"/>
      <c r="P42" s="109"/>
      <c r="Q42" s="109"/>
      <c r="R42" s="109"/>
      <c r="S42" s="109"/>
      <c r="T42" s="109"/>
      <c r="U42" s="109"/>
      <c r="V42" s="109"/>
      <c r="W42" s="109"/>
      <c r="X42" s="109"/>
    </row>
    <row r="43" spans="1:24" ht="14.25" customHeight="1">
      <c r="A43" s="105" t="s">
        <v>70</v>
      </c>
      <c r="B43" s="134" t="s">
        <v>70</v>
      </c>
      <c r="C43" s="133" t="s">
        <v>1317</v>
      </c>
      <c r="D43" s="135" t="s">
        <v>285</v>
      </c>
      <c r="E43" s="105" t="s">
        <v>151</v>
      </c>
      <c r="F43" s="105" t="s">
        <v>152</v>
      </c>
      <c r="G43" s="105" t="s">
        <v>246</v>
      </c>
      <c r="H43" s="105" t="s">
        <v>247</v>
      </c>
      <c r="I43" s="107">
        <v>176930</v>
      </c>
      <c r="J43" s="107">
        <v>176930</v>
      </c>
      <c r="K43" s="109"/>
      <c r="L43" s="109"/>
      <c r="M43" s="107">
        <v>176930</v>
      </c>
      <c r="N43" s="109"/>
      <c r="O43" s="109"/>
      <c r="P43" s="109"/>
      <c r="Q43" s="109"/>
      <c r="R43" s="109"/>
      <c r="S43" s="109"/>
      <c r="T43" s="109"/>
      <c r="U43" s="109"/>
      <c r="V43" s="109"/>
      <c r="W43" s="109"/>
      <c r="X43" s="109"/>
    </row>
    <row r="44" spans="1:24" ht="14.25" customHeight="1">
      <c r="A44" s="105" t="s">
        <v>70</v>
      </c>
      <c r="B44" s="134" t="s">
        <v>70</v>
      </c>
      <c r="C44" s="133" t="s">
        <v>1318</v>
      </c>
      <c r="D44" s="135" t="s">
        <v>286</v>
      </c>
      <c r="E44" s="105" t="s">
        <v>125</v>
      </c>
      <c r="F44" s="105" t="s">
        <v>126</v>
      </c>
      <c r="G44" s="105" t="s">
        <v>257</v>
      </c>
      <c r="H44" s="105" t="s">
        <v>258</v>
      </c>
      <c r="I44" s="107">
        <v>1771200</v>
      </c>
      <c r="J44" s="107">
        <v>1771200</v>
      </c>
      <c r="K44" s="109"/>
      <c r="L44" s="109"/>
      <c r="M44" s="107">
        <v>1771200</v>
      </c>
      <c r="N44" s="109"/>
      <c r="O44" s="109"/>
      <c r="P44" s="109"/>
      <c r="Q44" s="109"/>
      <c r="R44" s="109"/>
      <c r="S44" s="109"/>
      <c r="T44" s="109"/>
      <c r="U44" s="109"/>
      <c r="V44" s="109"/>
      <c r="W44" s="109"/>
      <c r="X44" s="109"/>
    </row>
    <row r="45" spans="1:24" ht="14.25" customHeight="1">
      <c r="A45" s="105" t="s">
        <v>70</v>
      </c>
      <c r="B45" s="134" t="s">
        <v>70</v>
      </c>
      <c r="C45" s="133" t="s">
        <v>1319</v>
      </c>
      <c r="D45" s="135" t="s">
        <v>287</v>
      </c>
      <c r="E45" s="105" t="s">
        <v>151</v>
      </c>
      <c r="F45" s="105" t="s">
        <v>152</v>
      </c>
      <c r="G45" s="105" t="s">
        <v>288</v>
      </c>
      <c r="H45" s="105" t="s">
        <v>289</v>
      </c>
      <c r="I45" s="107">
        <v>124950</v>
      </c>
      <c r="J45" s="107">
        <v>124950</v>
      </c>
      <c r="K45" s="109"/>
      <c r="L45" s="109"/>
      <c r="M45" s="107">
        <v>124950</v>
      </c>
      <c r="N45" s="109"/>
      <c r="O45" s="109"/>
      <c r="P45" s="109"/>
      <c r="Q45" s="109"/>
      <c r="R45" s="109"/>
      <c r="S45" s="109"/>
      <c r="T45" s="109"/>
      <c r="U45" s="109"/>
      <c r="V45" s="109"/>
      <c r="W45" s="109"/>
      <c r="X45" s="109"/>
    </row>
    <row r="46" spans="1:24" ht="14.25" customHeight="1">
      <c r="A46" s="105" t="s">
        <v>70</v>
      </c>
      <c r="B46" s="134" t="s">
        <v>70</v>
      </c>
      <c r="C46" s="133" t="s">
        <v>1319</v>
      </c>
      <c r="D46" s="135" t="s">
        <v>287</v>
      </c>
      <c r="E46" s="105" t="s">
        <v>151</v>
      </c>
      <c r="F46" s="105" t="s">
        <v>152</v>
      </c>
      <c r="G46" s="105" t="s">
        <v>290</v>
      </c>
      <c r="H46" s="105" t="s">
        <v>291</v>
      </c>
      <c r="I46" s="107">
        <v>19600</v>
      </c>
      <c r="J46" s="107">
        <v>19600</v>
      </c>
      <c r="K46" s="109"/>
      <c r="L46" s="109"/>
      <c r="M46" s="107">
        <v>19600</v>
      </c>
      <c r="N46" s="109"/>
      <c r="O46" s="109"/>
      <c r="P46" s="109"/>
      <c r="Q46" s="109"/>
      <c r="R46" s="109"/>
      <c r="S46" s="109"/>
      <c r="T46" s="109"/>
      <c r="U46" s="109"/>
      <c r="V46" s="109"/>
      <c r="W46" s="109"/>
      <c r="X46" s="109"/>
    </row>
    <row r="47" spans="1:24" ht="14.25" customHeight="1">
      <c r="A47" s="105" t="s">
        <v>70</v>
      </c>
      <c r="B47" s="134" t="s">
        <v>70</v>
      </c>
      <c r="C47" s="133" t="s">
        <v>1319</v>
      </c>
      <c r="D47" s="135" t="s">
        <v>287</v>
      </c>
      <c r="E47" s="105" t="s">
        <v>151</v>
      </c>
      <c r="F47" s="105" t="s">
        <v>152</v>
      </c>
      <c r="G47" s="105" t="s">
        <v>290</v>
      </c>
      <c r="H47" s="105" t="s">
        <v>291</v>
      </c>
      <c r="I47" s="107">
        <v>51013</v>
      </c>
      <c r="J47" s="107">
        <v>51013</v>
      </c>
      <c r="K47" s="109"/>
      <c r="L47" s="109"/>
      <c r="M47" s="107">
        <v>51013</v>
      </c>
      <c r="N47" s="109"/>
      <c r="O47" s="109"/>
      <c r="P47" s="109"/>
      <c r="Q47" s="109"/>
      <c r="R47" s="109"/>
      <c r="S47" s="109"/>
      <c r="T47" s="109"/>
      <c r="U47" s="109"/>
      <c r="V47" s="109"/>
      <c r="W47" s="109"/>
      <c r="X47" s="109"/>
    </row>
    <row r="48" spans="1:24" ht="14.25" customHeight="1">
      <c r="A48" s="105" t="s">
        <v>70</v>
      </c>
      <c r="B48" s="134" t="s">
        <v>70</v>
      </c>
      <c r="C48" s="133" t="s">
        <v>1319</v>
      </c>
      <c r="D48" s="135" t="s">
        <v>287</v>
      </c>
      <c r="E48" s="105" t="s">
        <v>151</v>
      </c>
      <c r="F48" s="105" t="s">
        <v>152</v>
      </c>
      <c r="G48" s="105" t="s">
        <v>292</v>
      </c>
      <c r="H48" s="105" t="s">
        <v>293</v>
      </c>
      <c r="I48" s="107">
        <v>78813</v>
      </c>
      <c r="J48" s="107">
        <v>78813</v>
      </c>
      <c r="K48" s="109"/>
      <c r="L48" s="109"/>
      <c r="M48" s="107">
        <v>78813</v>
      </c>
      <c r="N48" s="109"/>
      <c r="O48" s="109"/>
      <c r="P48" s="109"/>
      <c r="Q48" s="109"/>
      <c r="R48" s="109"/>
      <c r="S48" s="109"/>
      <c r="T48" s="109"/>
      <c r="U48" s="109"/>
      <c r="V48" s="109"/>
      <c r="W48" s="109"/>
      <c r="X48" s="109"/>
    </row>
    <row r="49" spans="1:24" ht="14.25" customHeight="1">
      <c r="A49" s="105" t="s">
        <v>70</v>
      </c>
      <c r="B49" s="134" t="s">
        <v>70</v>
      </c>
      <c r="C49" s="133" t="s">
        <v>1319</v>
      </c>
      <c r="D49" s="135" t="s">
        <v>287</v>
      </c>
      <c r="E49" s="105" t="s">
        <v>151</v>
      </c>
      <c r="F49" s="105" t="s">
        <v>152</v>
      </c>
      <c r="G49" s="105" t="s">
        <v>294</v>
      </c>
      <c r="H49" s="105" t="s">
        <v>295</v>
      </c>
      <c r="I49" s="107">
        <v>45913</v>
      </c>
      <c r="J49" s="107">
        <v>45913</v>
      </c>
      <c r="K49" s="109"/>
      <c r="L49" s="109"/>
      <c r="M49" s="107">
        <v>45913</v>
      </c>
      <c r="N49" s="109"/>
      <c r="O49" s="109"/>
      <c r="P49" s="109"/>
      <c r="Q49" s="109"/>
      <c r="R49" s="109"/>
      <c r="S49" s="109"/>
      <c r="T49" s="109"/>
      <c r="U49" s="109"/>
      <c r="V49" s="109"/>
      <c r="W49" s="109"/>
      <c r="X49" s="109"/>
    </row>
    <row r="50" spans="1:24" ht="14.25" customHeight="1">
      <c r="A50" s="105" t="s">
        <v>70</v>
      </c>
      <c r="B50" s="134" t="s">
        <v>70</v>
      </c>
      <c r="C50" s="133" t="s">
        <v>1319</v>
      </c>
      <c r="D50" s="135" t="s">
        <v>287</v>
      </c>
      <c r="E50" s="105" t="s">
        <v>151</v>
      </c>
      <c r="F50" s="105" t="s">
        <v>152</v>
      </c>
      <c r="G50" s="105" t="s">
        <v>296</v>
      </c>
      <c r="H50" s="105" t="s">
        <v>297</v>
      </c>
      <c r="I50" s="107">
        <v>166800</v>
      </c>
      <c r="J50" s="107">
        <v>166800</v>
      </c>
      <c r="K50" s="109"/>
      <c r="L50" s="109"/>
      <c r="M50" s="107">
        <v>166800</v>
      </c>
      <c r="N50" s="109"/>
      <c r="O50" s="109"/>
      <c r="P50" s="109"/>
      <c r="Q50" s="109"/>
      <c r="R50" s="109"/>
      <c r="S50" s="109"/>
      <c r="T50" s="109"/>
      <c r="U50" s="109"/>
      <c r="V50" s="109"/>
      <c r="W50" s="109"/>
      <c r="X50" s="109"/>
    </row>
    <row r="51" spans="1:24" ht="14.25" customHeight="1">
      <c r="A51" s="105" t="s">
        <v>70</v>
      </c>
      <c r="B51" s="134" t="s">
        <v>70</v>
      </c>
      <c r="C51" s="133" t="s">
        <v>1319</v>
      </c>
      <c r="D51" s="135" t="s">
        <v>287</v>
      </c>
      <c r="E51" s="105" t="s">
        <v>151</v>
      </c>
      <c r="F51" s="105" t="s">
        <v>152</v>
      </c>
      <c r="G51" s="105" t="s">
        <v>298</v>
      </c>
      <c r="H51" s="105" t="s">
        <v>299</v>
      </c>
      <c r="I51" s="107">
        <v>78400</v>
      </c>
      <c r="J51" s="107">
        <v>78400</v>
      </c>
      <c r="K51" s="109"/>
      <c r="L51" s="109"/>
      <c r="M51" s="107">
        <v>78400</v>
      </c>
      <c r="N51" s="109"/>
      <c r="O51" s="109"/>
      <c r="P51" s="109"/>
      <c r="Q51" s="109"/>
      <c r="R51" s="109"/>
      <c r="S51" s="109"/>
      <c r="T51" s="109"/>
      <c r="U51" s="109"/>
      <c r="V51" s="109"/>
      <c r="W51" s="109"/>
      <c r="X51" s="109"/>
    </row>
    <row r="52" spans="1:24" ht="14.25" customHeight="1">
      <c r="A52" s="105" t="s">
        <v>70</v>
      </c>
      <c r="B52" s="134" t="s">
        <v>70</v>
      </c>
      <c r="C52" s="133" t="s">
        <v>1319</v>
      </c>
      <c r="D52" s="135" t="s">
        <v>287</v>
      </c>
      <c r="E52" s="105" t="s">
        <v>151</v>
      </c>
      <c r="F52" s="105" t="s">
        <v>152</v>
      </c>
      <c r="G52" s="105" t="s">
        <v>266</v>
      </c>
      <c r="H52" s="105" t="s">
        <v>267</v>
      </c>
      <c r="I52" s="107">
        <v>147000</v>
      </c>
      <c r="J52" s="107">
        <v>147000</v>
      </c>
      <c r="K52" s="109"/>
      <c r="L52" s="109"/>
      <c r="M52" s="107">
        <v>147000</v>
      </c>
      <c r="N52" s="109"/>
      <c r="O52" s="109"/>
      <c r="P52" s="109"/>
      <c r="Q52" s="109"/>
      <c r="R52" s="109"/>
      <c r="S52" s="109"/>
      <c r="T52" s="109"/>
      <c r="U52" s="109"/>
      <c r="V52" s="109"/>
      <c r="W52" s="109"/>
      <c r="X52" s="109"/>
    </row>
    <row r="53" spans="1:24" ht="14.25" customHeight="1">
      <c r="A53" s="105" t="s">
        <v>70</v>
      </c>
      <c r="B53" s="134" t="s">
        <v>70</v>
      </c>
      <c r="C53" s="133" t="s">
        <v>1319</v>
      </c>
      <c r="D53" s="135" t="s">
        <v>287</v>
      </c>
      <c r="E53" s="105" t="s">
        <v>151</v>
      </c>
      <c r="F53" s="105" t="s">
        <v>152</v>
      </c>
      <c r="G53" s="105" t="s">
        <v>263</v>
      </c>
      <c r="H53" s="105" t="s">
        <v>264</v>
      </c>
      <c r="I53" s="107">
        <v>46500</v>
      </c>
      <c r="J53" s="107">
        <v>46500</v>
      </c>
      <c r="K53" s="109"/>
      <c r="L53" s="109"/>
      <c r="M53" s="107">
        <v>46500</v>
      </c>
      <c r="N53" s="109"/>
      <c r="O53" s="109"/>
      <c r="P53" s="109"/>
      <c r="Q53" s="109"/>
      <c r="R53" s="109"/>
      <c r="S53" s="109"/>
      <c r="T53" s="109"/>
      <c r="U53" s="109"/>
      <c r="V53" s="109"/>
      <c r="W53" s="109"/>
      <c r="X53" s="109"/>
    </row>
    <row r="54" spans="1:24" ht="14.25" customHeight="1">
      <c r="A54" s="105" t="s">
        <v>70</v>
      </c>
      <c r="B54" s="134" t="s">
        <v>70</v>
      </c>
      <c r="C54" s="133" t="s">
        <v>1319</v>
      </c>
      <c r="D54" s="135" t="s">
        <v>287</v>
      </c>
      <c r="E54" s="105" t="s">
        <v>151</v>
      </c>
      <c r="F54" s="105" t="s">
        <v>152</v>
      </c>
      <c r="G54" s="105" t="s">
        <v>300</v>
      </c>
      <c r="H54" s="105" t="s">
        <v>301</v>
      </c>
      <c r="I54" s="107">
        <v>16000</v>
      </c>
      <c r="J54" s="107">
        <v>16000</v>
      </c>
      <c r="K54" s="109"/>
      <c r="L54" s="109"/>
      <c r="M54" s="107">
        <v>16000</v>
      </c>
      <c r="N54" s="109"/>
      <c r="O54" s="109"/>
      <c r="P54" s="109"/>
      <c r="Q54" s="109"/>
      <c r="R54" s="109"/>
      <c r="S54" s="109"/>
      <c r="T54" s="109"/>
      <c r="U54" s="109"/>
      <c r="V54" s="109"/>
      <c r="W54" s="109"/>
      <c r="X54" s="109"/>
    </row>
    <row r="55" spans="1:24" ht="14.25" customHeight="1">
      <c r="A55" s="105" t="s">
        <v>70</v>
      </c>
      <c r="B55" s="134" t="s">
        <v>70</v>
      </c>
      <c r="C55" s="133" t="s">
        <v>1319</v>
      </c>
      <c r="D55" s="135" t="s">
        <v>287</v>
      </c>
      <c r="E55" s="105" t="s">
        <v>151</v>
      </c>
      <c r="F55" s="105" t="s">
        <v>152</v>
      </c>
      <c r="G55" s="105" t="s">
        <v>302</v>
      </c>
      <c r="H55" s="105" t="s">
        <v>303</v>
      </c>
      <c r="I55" s="107">
        <v>17150</v>
      </c>
      <c r="J55" s="107">
        <v>17150</v>
      </c>
      <c r="K55" s="109"/>
      <c r="L55" s="109"/>
      <c r="M55" s="107">
        <v>17150</v>
      </c>
      <c r="N55" s="109"/>
      <c r="O55" s="109"/>
      <c r="P55" s="109"/>
      <c r="Q55" s="109"/>
      <c r="R55" s="109"/>
      <c r="S55" s="109"/>
      <c r="T55" s="109"/>
      <c r="U55" s="109"/>
      <c r="V55" s="109"/>
      <c r="W55" s="109"/>
      <c r="X55" s="109"/>
    </row>
    <row r="56" spans="1:24" ht="14.25" customHeight="1">
      <c r="A56" s="105" t="s">
        <v>70</v>
      </c>
      <c r="B56" s="134" t="s">
        <v>70</v>
      </c>
      <c r="C56" s="133" t="s">
        <v>1319</v>
      </c>
      <c r="D56" s="135" t="s">
        <v>287</v>
      </c>
      <c r="E56" s="105" t="s">
        <v>151</v>
      </c>
      <c r="F56" s="105" t="s">
        <v>152</v>
      </c>
      <c r="G56" s="105" t="s">
        <v>304</v>
      </c>
      <c r="H56" s="105" t="s">
        <v>305</v>
      </c>
      <c r="I56" s="107">
        <v>78400</v>
      </c>
      <c r="J56" s="107">
        <v>78400</v>
      </c>
      <c r="K56" s="109"/>
      <c r="L56" s="109"/>
      <c r="M56" s="107">
        <v>78400</v>
      </c>
      <c r="N56" s="109"/>
      <c r="O56" s="109"/>
      <c r="P56" s="109"/>
      <c r="Q56" s="109"/>
      <c r="R56" s="109"/>
      <c r="S56" s="109"/>
      <c r="T56" s="109"/>
      <c r="U56" s="109"/>
      <c r="V56" s="109"/>
      <c r="W56" s="109"/>
      <c r="X56" s="109"/>
    </row>
    <row r="57" spans="1:24" ht="14.25" customHeight="1">
      <c r="A57" s="105" t="s">
        <v>70</v>
      </c>
      <c r="B57" s="134" t="s">
        <v>70</v>
      </c>
      <c r="C57" s="133" t="s">
        <v>1319</v>
      </c>
      <c r="D57" s="135" t="s">
        <v>287</v>
      </c>
      <c r="E57" s="105" t="s">
        <v>151</v>
      </c>
      <c r="F57" s="105" t="s">
        <v>152</v>
      </c>
      <c r="G57" s="105" t="s">
        <v>288</v>
      </c>
      <c r="H57" s="105" t="s">
        <v>289</v>
      </c>
      <c r="I57" s="107">
        <v>15000</v>
      </c>
      <c r="J57" s="107">
        <v>15000</v>
      </c>
      <c r="K57" s="109"/>
      <c r="L57" s="109"/>
      <c r="M57" s="107">
        <v>15000</v>
      </c>
      <c r="N57" s="109"/>
      <c r="O57" s="109"/>
      <c r="P57" s="109"/>
      <c r="Q57" s="109"/>
      <c r="R57" s="109"/>
      <c r="S57" s="109"/>
      <c r="T57" s="109"/>
      <c r="U57" s="109"/>
      <c r="V57" s="109"/>
      <c r="W57" s="109"/>
      <c r="X57" s="109"/>
    </row>
    <row r="58" spans="1:24" ht="14.25" customHeight="1">
      <c r="A58" s="105" t="s">
        <v>70</v>
      </c>
      <c r="B58" s="134" t="s">
        <v>70</v>
      </c>
      <c r="C58" s="133" t="s">
        <v>1319</v>
      </c>
      <c r="D58" s="135" t="s">
        <v>287</v>
      </c>
      <c r="E58" s="105" t="s">
        <v>151</v>
      </c>
      <c r="F58" s="105" t="s">
        <v>152</v>
      </c>
      <c r="G58" s="105" t="s">
        <v>288</v>
      </c>
      <c r="H58" s="105" t="s">
        <v>289</v>
      </c>
      <c r="I58" s="107">
        <v>22000</v>
      </c>
      <c r="J58" s="107">
        <v>22000</v>
      </c>
      <c r="K58" s="109"/>
      <c r="L58" s="109"/>
      <c r="M58" s="107">
        <v>22000</v>
      </c>
      <c r="N58" s="109"/>
      <c r="O58" s="109"/>
      <c r="P58" s="109"/>
      <c r="Q58" s="109"/>
      <c r="R58" s="109"/>
      <c r="S58" s="109"/>
      <c r="T58" s="109"/>
      <c r="U58" s="109"/>
      <c r="V58" s="109"/>
      <c r="W58" s="109"/>
      <c r="X58" s="109"/>
    </row>
    <row r="59" spans="1:24" ht="14.25" customHeight="1">
      <c r="A59" s="105" t="s">
        <v>70</v>
      </c>
      <c r="B59" s="134" t="s">
        <v>70</v>
      </c>
      <c r="C59" s="133" t="s">
        <v>1319</v>
      </c>
      <c r="D59" s="135" t="s">
        <v>287</v>
      </c>
      <c r="E59" s="105" t="s">
        <v>151</v>
      </c>
      <c r="F59" s="105" t="s">
        <v>152</v>
      </c>
      <c r="G59" s="105" t="s">
        <v>306</v>
      </c>
      <c r="H59" s="105" t="s">
        <v>307</v>
      </c>
      <c r="I59" s="107">
        <v>10000</v>
      </c>
      <c r="J59" s="107">
        <v>10000</v>
      </c>
      <c r="K59" s="109"/>
      <c r="L59" s="109"/>
      <c r="M59" s="107">
        <v>10000</v>
      </c>
      <c r="N59" s="109"/>
      <c r="O59" s="109"/>
      <c r="P59" s="109"/>
      <c r="Q59" s="109"/>
      <c r="R59" s="109"/>
      <c r="S59" s="109"/>
      <c r="T59" s="109"/>
      <c r="U59" s="109"/>
      <c r="V59" s="109"/>
      <c r="W59" s="109"/>
      <c r="X59" s="109"/>
    </row>
    <row r="60" spans="1:24" ht="14.25" customHeight="1">
      <c r="A60" s="105" t="s">
        <v>70</v>
      </c>
      <c r="B60" s="134" t="s">
        <v>70</v>
      </c>
      <c r="C60" s="133" t="s">
        <v>1319</v>
      </c>
      <c r="D60" s="135" t="s">
        <v>287</v>
      </c>
      <c r="E60" s="105" t="s">
        <v>151</v>
      </c>
      <c r="F60" s="105" t="s">
        <v>152</v>
      </c>
      <c r="G60" s="105" t="s">
        <v>290</v>
      </c>
      <c r="H60" s="105" t="s">
        <v>291</v>
      </c>
      <c r="I60" s="107">
        <v>8000</v>
      </c>
      <c r="J60" s="107">
        <v>8000</v>
      </c>
      <c r="K60" s="109"/>
      <c r="L60" s="109"/>
      <c r="M60" s="107">
        <v>8000</v>
      </c>
      <c r="N60" s="109"/>
      <c r="O60" s="109"/>
      <c r="P60" s="109"/>
      <c r="Q60" s="109"/>
      <c r="R60" s="109"/>
      <c r="S60" s="109"/>
      <c r="T60" s="109"/>
      <c r="U60" s="109"/>
      <c r="V60" s="109"/>
      <c r="W60" s="109"/>
      <c r="X60" s="109"/>
    </row>
    <row r="61" spans="1:24" ht="14.25" customHeight="1">
      <c r="A61" s="105" t="s">
        <v>70</v>
      </c>
      <c r="B61" s="134" t="s">
        <v>70</v>
      </c>
      <c r="C61" s="133" t="s">
        <v>1319</v>
      </c>
      <c r="D61" s="135" t="s">
        <v>287</v>
      </c>
      <c r="E61" s="105" t="s">
        <v>151</v>
      </c>
      <c r="F61" s="105" t="s">
        <v>152</v>
      </c>
      <c r="G61" s="105" t="s">
        <v>294</v>
      </c>
      <c r="H61" s="105" t="s">
        <v>295</v>
      </c>
      <c r="I61" s="107">
        <v>18740</v>
      </c>
      <c r="J61" s="107">
        <v>18740</v>
      </c>
      <c r="K61" s="109"/>
      <c r="L61" s="109"/>
      <c r="M61" s="107">
        <v>18740</v>
      </c>
      <c r="N61" s="109"/>
      <c r="O61" s="109"/>
      <c r="P61" s="109"/>
      <c r="Q61" s="109"/>
      <c r="R61" s="109"/>
      <c r="S61" s="109"/>
      <c r="T61" s="109"/>
      <c r="U61" s="109"/>
      <c r="V61" s="109"/>
      <c r="W61" s="109"/>
      <c r="X61" s="109"/>
    </row>
    <row r="62" spans="1:24" ht="14.25" customHeight="1">
      <c r="A62" s="105" t="s">
        <v>70</v>
      </c>
      <c r="B62" s="134" t="s">
        <v>70</v>
      </c>
      <c r="C62" s="133" t="s">
        <v>1319</v>
      </c>
      <c r="D62" s="135" t="s">
        <v>287</v>
      </c>
      <c r="E62" s="105" t="s">
        <v>151</v>
      </c>
      <c r="F62" s="105" t="s">
        <v>152</v>
      </c>
      <c r="G62" s="105" t="s">
        <v>298</v>
      </c>
      <c r="H62" s="105" t="s">
        <v>299</v>
      </c>
      <c r="I62" s="107">
        <v>32000</v>
      </c>
      <c r="J62" s="107">
        <v>32000</v>
      </c>
      <c r="K62" s="109"/>
      <c r="L62" s="109"/>
      <c r="M62" s="107">
        <v>32000</v>
      </c>
      <c r="N62" s="109"/>
      <c r="O62" s="109"/>
      <c r="P62" s="109"/>
      <c r="Q62" s="109"/>
      <c r="R62" s="109"/>
      <c r="S62" s="109"/>
      <c r="T62" s="109"/>
      <c r="U62" s="109"/>
      <c r="V62" s="109"/>
      <c r="W62" s="109"/>
      <c r="X62" s="109"/>
    </row>
    <row r="63" spans="1:24" ht="14.25" customHeight="1">
      <c r="A63" s="105" t="s">
        <v>70</v>
      </c>
      <c r="B63" s="134" t="s">
        <v>70</v>
      </c>
      <c r="C63" s="133" t="s">
        <v>1319</v>
      </c>
      <c r="D63" s="135" t="s">
        <v>287</v>
      </c>
      <c r="E63" s="105" t="s">
        <v>151</v>
      </c>
      <c r="F63" s="105" t="s">
        <v>152</v>
      </c>
      <c r="G63" s="105" t="s">
        <v>304</v>
      </c>
      <c r="H63" s="105" t="s">
        <v>305</v>
      </c>
      <c r="I63" s="107">
        <v>32000</v>
      </c>
      <c r="J63" s="107">
        <v>32000</v>
      </c>
      <c r="K63" s="109"/>
      <c r="L63" s="109"/>
      <c r="M63" s="107">
        <v>32000</v>
      </c>
      <c r="N63" s="109"/>
      <c r="O63" s="109"/>
      <c r="P63" s="109"/>
      <c r="Q63" s="109"/>
      <c r="R63" s="109"/>
      <c r="S63" s="109"/>
      <c r="T63" s="109"/>
      <c r="U63" s="109"/>
      <c r="V63" s="109"/>
      <c r="W63" s="109"/>
      <c r="X63" s="109"/>
    </row>
    <row r="64" spans="1:24" ht="14.25" customHeight="1">
      <c r="A64" s="105" t="s">
        <v>70</v>
      </c>
      <c r="B64" s="134" t="s">
        <v>70</v>
      </c>
      <c r="C64" s="133" t="s">
        <v>1319</v>
      </c>
      <c r="D64" s="135" t="s">
        <v>287</v>
      </c>
      <c r="E64" s="105" t="s">
        <v>151</v>
      </c>
      <c r="F64" s="105" t="s">
        <v>152</v>
      </c>
      <c r="G64" s="105" t="s">
        <v>302</v>
      </c>
      <c r="H64" s="105" t="s">
        <v>303</v>
      </c>
      <c r="I64" s="107">
        <v>7000</v>
      </c>
      <c r="J64" s="107">
        <v>7000</v>
      </c>
      <c r="K64" s="109"/>
      <c r="L64" s="109"/>
      <c r="M64" s="107">
        <v>7000</v>
      </c>
      <c r="N64" s="109"/>
      <c r="O64" s="109"/>
      <c r="P64" s="109"/>
      <c r="Q64" s="109"/>
      <c r="R64" s="109"/>
      <c r="S64" s="109"/>
      <c r="T64" s="109"/>
      <c r="U64" s="109"/>
      <c r="V64" s="109"/>
      <c r="W64" s="109"/>
      <c r="X64" s="109"/>
    </row>
    <row r="65" spans="1:24" ht="14.25" customHeight="1">
      <c r="A65" s="105" t="s">
        <v>70</v>
      </c>
      <c r="B65" s="134" t="s">
        <v>70</v>
      </c>
      <c r="C65" s="133" t="s">
        <v>1319</v>
      </c>
      <c r="D65" s="135" t="s">
        <v>287</v>
      </c>
      <c r="E65" s="105" t="s">
        <v>151</v>
      </c>
      <c r="F65" s="105" t="s">
        <v>152</v>
      </c>
      <c r="G65" s="105" t="s">
        <v>266</v>
      </c>
      <c r="H65" s="105" t="s">
        <v>267</v>
      </c>
      <c r="I65" s="107">
        <v>60000</v>
      </c>
      <c r="J65" s="107">
        <v>60000</v>
      </c>
      <c r="K65" s="109"/>
      <c r="L65" s="109"/>
      <c r="M65" s="107">
        <v>60000</v>
      </c>
      <c r="N65" s="109"/>
      <c r="O65" s="109"/>
      <c r="P65" s="109"/>
      <c r="Q65" s="109"/>
      <c r="R65" s="109"/>
      <c r="S65" s="109"/>
      <c r="T65" s="109"/>
      <c r="U65" s="109"/>
      <c r="V65" s="109"/>
      <c r="W65" s="109"/>
      <c r="X65" s="109"/>
    </row>
    <row r="66" spans="1:24" ht="14.25" customHeight="1">
      <c r="A66" s="105" t="s">
        <v>70</v>
      </c>
      <c r="B66" s="134" t="s">
        <v>70</v>
      </c>
      <c r="C66" s="133" t="s">
        <v>1320</v>
      </c>
      <c r="D66" s="135" t="s">
        <v>308</v>
      </c>
      <c r="E66" s="105" t="s">
        <v>151</v>
      </c>
      <c r="F66" s="105" t="s">
        <v>152</v>
      </c>
      <c r="G66" s="105" t="s">
        <v>288</v>
      </c>
      <c r="H66" s="105" t="s">
        <v>289</v>
      </c>
      <c r="I66" s="107">
        <v>25800</v>
      </c>
      <c r="J66" s="107">
        <v>25800</v>
      </c>
      <c r="K66" s="109"/>
      <c r="L66" s="109"/>
      <c r="M66" s="107">
        <v>25800</v>
      </c>
      <c r="N66" s="109"/>
      <c r="O66" s="109"/>
      <c r="P66" s="109"/>
      <c r="Q66" s="109"/>
      <c r="R66" s="109"/>
      <c r="S66" s="109"/>
      <c r="T66" s="109"/>
      <c r="U66" s="109"/>
      <c r="V66" s="109"/>
      <c r="W66" s="109"/>
      <c r="X66" s="109"/>
    </row>
    <row r="67" spans="1:24" ht="17.25" customHeight="1">
      <c r="A67" s="215" t="s">
        <v>214</v>
      </c>
      <c r="B67" s="216"/>
      <c r="C67" s="217"/>
      <c r="D67" s="216"/>
      <c r="E67" s="216"/>
      <c r="F67" s="216"/>
      <c r="G67" s="216"/>
      <c r="H67" s="218"/>
      <c r="I67" s="109">
        <v>21949643.41</v>
      </c>
      <c r="J67" s="109">
        <v>21949643.41</v>
      </c>
      <c r="K67" s="109"/>
      <c r="L67" s="109"/>
      <c r="M67" s="109">
        <v>21949643.41</v>
      </c>
      <c r="N67" s="109"/>
      <c r="O67" s="109"/>
      <c r="P67" s="109"/>
      <c r="Q67" s="109"/>
      <c r="R67" s="109"/>
      <c r="S67" s="109"/>
      <c r="T67" s="109"/>
      <c r="U67" s="109"/>
      <c r="V67" s="109"/>
      <c r="W67" s="109"/>
      <c r="X67" s="109"/>
    </row>
  </sheetData>
  <mergeCells count="31">
    <mergeCell ref="X7:X8"/>
    <mergeCell ref="S7:S8"/>
    <mergeCell ref="T7:T8"/>
    <mergeCell ref="U7:U8"/>
    <mergeCell ref="V7:V8"/>
    <mergeCell ref="W7:W8"/>
    <mergeCell ref="A67:H67"/>
    <mergeCell ref="A5:A8"/>
    <mergeCell ref="B5:B8"/>
    <mergeCell ref="C5:C8"/>
    <mergeCell ref="D5:D8"/>
    <mergeCell ref="E5:E8"/>
    <mergeCell ref="F5:F8"/>
    <mergeCell ref="G5:G8"/>
    <mergeCell ref="H5:H8"/>
    <mergeCell ref="A3:X3"/>
    <mergeCell ref="A4:H4"/>
    <mergeCell ref="I5:X5"/>
    <mergeCell ref="J6:N6"/>
    <mergeCell ref="O6:Q6"/>
    <mergeCell ref="S6:X6"/>
    <mergeCell ref="I6:I8"/>
    <mergeCell ref="J7:J8"/>
    <mergeCell ref="K7:K8"/>
    <mergeCell ref="L7:L8"/>
    <mergeCell ref="M7:M8"/>
    <mergeCell ref="N7:N8"/>
    <mergeCell ref="O7:O8"/>
    <mergeCell ref="P7:P8"/>
    <mergeCell ref="Q7:Q8"/>
    <mergeCell ref="R6:R8"/>
  </mergeCells>
  <phoneticPr fontId="21" type="noConversion"/>
  <printOptions horizontalCentered="1"/>
  <pageMargins left="0.37" right="0.37" top="0.56000000000000005" bottom="0.56000000000000005" header="0.48" footer="0.48"/>
  <pageSetup paperSize="9" scale="56" orientation="landscape"/>
</worksheet>
</file>

<file path=xl/worksheets/sheet8.xml><?xml version="1.0" encoding="utf-8"?>
<worksheet xmlns="http://schemas.openxmlformats.org/spreadsheetml/2006/main" xmlns:r="http://schemas.openxmlformats.org/officeDocument/2006/relationships">
  <sheetPr>
    <outlinePr summaryRight="0"/>
    <pageSetUpPr fitToPage="1"/>
  </sheetPr>
  <dimension ref="A1:W86"/>
  <sheetViews>
    <sheetView showZeros="0" workbookViewId="0">
      <pane ySplit="1" topLeftCell="A2" activePane="bottomLeft" state="frozen"/>
      <selection pane="bottomLeft" activeCell="E5" sqref="E5:E8"/>
    </sheetView>
  </sheetViews>
  <sheetFormatPr defaultColWidth="9.125" defaultRowHeight="14.25" customHeight="1"/>
  <cols>
    <col min="1" max="1" width="10.25" style="1" customWidth="1"/>
    <col min="2" max="2" width="27.625" style="1" customWidth="1"/>
    <col min="3" max="3" width="33.125" style="1" customWidth="1"/>
    <col min="4" max="4" width="23.875" style="1" customWidth="1"/>
    <col min="5" max="5" width="11.125" style="1" customWidth="1"/>
    <col min="6" max="6" width="17.75" style="1" customWidth="1"/>
    <col min="7" max="7" width="9.875" style="1" customWidth="1"/>
    <col min="8" max="8" width="17.75" style="1" customWidth="1"/>
    <col min="9" max="13" width="20" style="1" customWidth="1"/>
    <col min="14" max="14" width="12.25" style="1" customWidth="1"/>
    <col min="15" max="15" width="12.75" style="1" customWidth="1"/>
    <col min="16" max="16" width="11.125" style="1" customWidth="1"/>
    <col min="17" max="21" width="19.875" style="1" customWidth="1"/>
    <col min="22" max="22" width="20" style="1" customWidth="1"/>
    <col min="23" max="23" width="19.875" style="1" customWidth="1"/>
    <col min="24" max="16384" width="9.125" style="1"/>
  </cols>
  <sheetData>
    <row r="1" spans="1:23" ht="14.25" customHeight="1">
      <c r="A1" s="2"/>
      <c r="B1" s="2"/>
      <c r="C1" s="2"/>
      <c r="D1" s="2"/>
      <c r="E1" s="2"/>
      <c r="F1" s="2"/>
      <c r="G1" s="2"/>
      <c r="H1" s="2"/>
      <c r="I1" s="2"/>
      <c r="J1" s="2"/>
      <c r="K1" s="2"/>
      <c r="L1" s="2"/>
      <c r="M1" s="2"/>
      <c r="N1" s="2"/>
      <c r="O1" s="2"/>
      <c r="P1" s="2"/>
      <c r="Q1" s="2"/>
      <c r="R1" s="2"/>
      <c r="S1" s="2"/>
      <c r="T1" s="2"/>
      <c r="U1" s="2"/>
      <c r="V1" s="2"/>
      <c r="W1" s="2"/>
    </row>
    <row r="2" spans="1:23" ht="13.5" customHeight="1">
      <c r="B2" s="99"/>
      <c r="E2" s="3"/>
      <c r="F2" s="3"/>
      <c r="G2" s="3"/>
      <c r="H2" s="3"/>
      <c r="U2" s="99"/>
      <c r="W2" s="100" t="s">
        <v>309</v>
      </c>
    </row>
    <row r="3" spans="1:23" ht="46.5" customHeight="1">
      <c r="A3" s="222" t="str">
        <f>"2025"&amp;"年部门项目支出预算表"</f>
        <v>2025年部门项目支出预算表</v>
      </c>
      <c r="B3" s="222"/>
      <c r="C3" s="222"/>
      <c r="D3" s="222"/>
      <c r="E3" s="222"/>
      <c r="F3" s="222"/>
      <c r="G3" s="222"/>
      <c r="H3" s="222"/>
      <c r="I3" s="222"/>
      <c r="J3" s="222"/>
      <c r="K3" s="222"/>
      <c r="L3" s="222"/>
      <c r="M3" s="222"/>
      <c r="N3" s="222"/>
      <c r="O3" s="222"/>
      <c r="P3" s="222"/>
      <c r="Q3" s="222"/>
      <c r="R3" s="222"/>
      <c r="S3" s="222"/>
      <c r="T3" s="222"/>
      <c r="U3" s="222"/>
      <c r="V3" s="222"/>
      <c r="W3" s="222"/>
    </row>
    <row r="4" spans="1:23" ht="13.5" customHeight="1">
      <c r="A4" s="223" t="s">
        <v>1403</v>
      </c>
      <c r="B4" s="224"/>
      <c r="C4" s="224"/>
      <c r="D4" s="224"/>
      <c r="E4" s="224"/>
      <c r="F4" s="224"/>
      <c r="G4" s="224"/>
      <c r="H4" s="224"/>
      <c r="I4" s="5"/>
      <c r="J4" s="5"/>
      <c r="K4" s="5"/>
      <c r="L4" s="5"/>
      <c r="M4" s="5"/>
      <c r="N4" s="5"/>
      <c r="O4" s="5"/>
      <c r="P4" s="5"/>
      <c r="Q4" s="5"/>
      <c r="U4" s="99"/>
      <c r="W4" s="90" t="s">
        <v>1</v>
      </c>
    </row>
    <row r="5" spans="1:23" ht="21.75" customHeight="1">
      <c r="A5" s="236" t="s">
        <v>310</v>
      </c>
      <c r="B5" s="228" t="s">
        <v>225</v>
      </c>
      <c r="C5" s="236" t="s">
        <v>226</v>
      </c>
      <c r="D5" s="236" t="s">
        <v>311</v>
      </c>
      <c r="E5" s="228" t="s">
        <v>227</v>
      </c>
      <c r="F5" s="228" t="s">
        <v>228</v>
      </c>
      <c r="G5" s="228" t="s">
        <v>312</v>
      </c>
      <c r="H5" s="228" t="s">
        <v>313</v>
      </c>
      <c r="I5" s="226" t="s">
        <v>55</v>
      </c>
      <c r="J5" s="225" t="s">
        <v>314</v>
      </c>
      <c r="K5" s="179"/>
      <c r="L5" s="179"/>
      <c r="M5" s="180"/>
      <c r="N5" s="225" t="s">
        <v>233</v>
      </c>
      <c r="O5" s="179"/>
      <c r="P5" s="180"/>
      <c r="Q5" s="228" t="s">
        <v>61</v>
      </c>
      <c r="R5" s="225" t="s">
        <v>62</v>
      </c>
      <c r="S5" s="179"/>
      <c r="T5" s="179"/>
      <c r="U5" s="179"/>
      <c r="V5" s="179"/>
      <c r="W5" s="180"/>
    </row>
    <row r="6" spans="1:23" ht="21.75" customHeight="1">
      <c r="A6" s="237"/>
      <c r="B6" s="227"/>
      <c r="C6" s="237"/>
      <c r="D6" s="237"/>
      <c r="E6" s="230"/>
      <c r="F6" s="230"/>
      <c r="G6" s="230"/>
      <c r="H6" s="230"/>
      <c r="I6" s="227"/>
      <c r="J6" s="231" t="s">
        <v>58</v>
      </c>
      <c r="K6" s="185"/>
      <c r="L6" s="228" t="s">
        <v>59</v>
      </c>
      <c r="M6" s="228" t="s">
        <v>60</v>
      </c>
      <c r="N6" s="228" t="s">
        <v>58</v>
      </c>
      <c r="O6" s="228" t="s">
        <v>59</v>
      </c>
      <c r="P6" s="228" t="s">
        <v>60</v>
      </c>
      <c r="Q6" s="230"/>
      <c r="R6" s="228" t="s">
        <v>57</v>
      </c>
      <c r="S6" s="228" t="s">
        <v>64</v>
      </c>
      <c r="T6" s="228" t="s">
        <v>239</v>
      </c>
      <c r="U6" s="228" t="s">
        <v>66</v>
      </c>
      <c r="V6" s="228" t="s">
        <v>67</v>
      </c>
      <c r="W6" s="228" t="s">
        <v>68</v>
      </c>
    </row>
    <row r="7" spans="1:23" ht="21" customHeight="1">
      <c r="A7" s="227"/>
      <c r="B7" s="227"/>
      <c r="C7" s="227"/>
      <c r="D7" s="227"/>
      <c r="E7" s="227"/>
      <c r="F7" s="227"/>
      <c r="G7" s="227"/>
      <c r="H7" s="227"/>
      <c r="I7" s="227"/>
      <c r="J7" s="232" t="s">
        <v>57</v>
      </c>
      <c r="K7" s="186"/>
      <c r="L7" s="227"/>
      <c r="M7" s="227"/>
      <c r="N7" s="227"/>
      <c r="O7" s="227"/>
      <c r="P7" s="227"/>
      <c r="Q7" s="227"/>
      <c r="R7" s="227"/>
      <c r="S7" s="227"/>
      <c r="T7" s="227"/>
      <c r="U7" s="227"/>
      <c r="V7" s="227"/>
      <c r="W7" s="227"/>
    </row>
    <row r="8" spans="1:23" ht="39.75" customHeight="1">
      <c r="A8" s="238"/>
      <c r="B8" s="184"/>
      <c r="C8" s="238"/>
      <c r="D8" s="238"/>
      <c r="E8" s="229"/>
      <c r="F8" s="229"/>
      <c r="G8" s="229"/>
      <c r="H8" s="229"/>
      <c r="I8" s="184"/>
      <c r="J8" s="36" t="s">
        <v>57</v>
      </c>
      <c r="K8" s="36" t="s">
        <v>315</v>
      </c>
      <c r="L8" s="229"/>
      <c r="M8" s="229"/>
      <c r="N8" s="229"/>
      <c r="O8" s="229"/>
      <c r="P8" s="229"/>
      <c r="Q8" s="229"/>
      <c r="R8" s="229"/>
      <c r="S8" s="229"/>
      <c r="T8" s="229"/>
      <c r="U8" s="184"/>
      <c r="V8" s="229"/>
      <c r="W8" s="229"/>
    </row>
    <row r="9" spans="1:23" ht="15" customHeight="1">
      <c r="A9" s="10">
        <v>1</v>
      </c>
      <c r="B9" s="132">
        <v>2</v>
      </c>
      <c r="C9" s="10">
        <v>3</v>
      </c>
      <c r="D9" s="10">
        <v>4</v>
      </c>
      <c r="E9" s="10">
        <v>5</v>
      </c>
      <c r="F9" s="10">
        <v>6</v>
      </c>
      <c r="G9" s="10">
        <v>7</v>
      </c>
      <c r="H9" s="10">
        <v>8</v>
      </c>
      <c r="I9" s="10">
        <v>9</v>
      </c>
      <c r="J9" s="10">
        <v>10</v>
      </c>
      <c r="K9" s="10">
        <v>11</v>
      </c>
      <c r="L9" s="20">
        <v>12</v>
      </c>
      <c r="M9" s="20">
        <v>13</v>
      </c>
      <c r="N9" s="20">
        <v>14</v>
      </c>
      <c r="O9" s="20">
        <v>15</v>
      </c>
      <c r="P9" s="20">
        <v>16</v>
      </c>
      <c r="Q9" s="20">
        <v>17</v>
      </c>
      <c r="R9" s="20">
        <v>18</v>
      </c>
      <c r="S9" s="20">
        <v>19</v>
      </c>
      <c r="T9" s="20">
        <v>20</v>
      </c>
      <c r="U9" s="10">
        <v>21</v>
      </c>
      <c r="V9" s="20">
        <v>22</v>
      </c>
      <c r="W9" s="10">
        <v>23</v>
      </c>
    </row>
    <row r="10" spans="1:23" ht="21.75" customHeight="1">
      <c r="A10" s="131" t="s">
        <v>316</v>
      </c>
      <c r="B10" s="133" t="s">
        <v>1296</v>
      </c>
      <c r="C10" s="137" t="s">
        <v>317</v>
      </c>
      <c r="D10" s="13" t="s">
        <v>70</v>
      </c>
      <c r="E10" s="14" t="s">
        <v>156</v>
      </c>
      <c r="F10" s="14" t="s">
        <v>157</v>
      </c>
      <c r="G10" s="14" t="s">
        <v>318</v>
      </c>
      <c r="H10" s="14" t="s">
        <v>319</v>
      </c>
      <c r="I10" s="89">
        <v>500000</v>
      </c>
      <c r="J10" s="89">
        <v>500000</v>
      </c>
      <c r="K10" s="89">
        <v>500000</v>
      </c>
      <c r="L10" s="10"/>
      <c r="M10" s="10"/>
      <c r="N10" s="10"/>
      <c r="O10" s="10"/>
      <c r="P10" s="10"/>
      <c r="Q10" s="10"/>
      <c r="R10" s="10"/>
      <c r="S10" s="10"/>
      <c r="T10" s="10"/>
      <c r="U10" s="10"/>
      <c r="V10" s="10"/>
      <c r="W10" s="89"/>
    </row>
    <row r="11" spans="1:23" ht="18.75" customHeight="1">
      <c r="A11" s="131" t="s">
        <v>316</v>
      </c>
      <c r="B11" s="133" t="s">
        <v>1297</v>
      </c>
      <c r="C11" s="137" t="s">
        <v>320</v>
      </c>
      <c r="D11" s="13" t="s">
        <v>70</v>
      </c>
      <c r="E11" s="14" t="s">
        <v>139</v>
      </c>
      <c r="F11" s="14" t="s">
        <v>140</v>
      </c>
      <c r="G11" s="14" t="s">
        <v>306</v>
      </c>
      <c r="H11" s="14" t="s">
        <v>307</v>
      </c>
      <c r="I11" s="89">
        <v>192715</v>
      </c>
      <c r="J11" s="89">
        <v>192715</v>
      </c>
      <c r="K11" s="89">
        <v>192715</v>
      </c>
      <c r="L11" s="10"/>
      <c r="M11" s="10"/>
      <c r="N11" s="10"/>
      <c r="O11" s="10"/>
      <c r="P11" s="10"/>
      <c r="Q11" s="10"/>
      <c r="R11" s="10"/>
      <c r="S11" s="10"/>
      <c r="T11" s="10"/>
      <c r="U11" s="10"/>
      <c r="V11" s="10"/>
      <c r="W11" s="89"/>
    </row>
    <row r="12" spans="1:23" ht="14.25" customHeight="1">
      <c r="A12" s="131" t="s">
        <v>316</v>
      </c>
      <c r="B12" s="133" t="s">
        <v>1297</v>
      </c>
      <c r="C12" s="137" t="s">
        <v>320</v>
      </c>
      <c r="D12" s="13" t="s">
        <v>70</v>
      </c>
      <c r="E12" s="14" t="s">
        <v>139</v>
      </c>
      <c r="F12" s="14" t="s">
        <v>140</v>
      </c>
      <c r="G12" s="14" t="s">
        <v>321</v>
      </c>
      <c r="H12" s="14" t="s">
        <v>322</v>
      </c>
      <c r="I12" s="89">
        <v>48600</v>
      </c>
      <c r="J12" s="89">
        <v>48600</v>
      </c>
      <c r="K12" s="89">
        <v>48600</v>
      </c>
      <c r="L12" s="10"/>
      <c r="M12" s="10"/>
      <c r="N12" s="10"/>
      <c r="O12" s="10"/>
      <c r="P12" s="10"/>
      <c r="Q12" s="10"/>
      <c r="R12" s="10"/>
      <c r="S12" s="10"/>
      <c r="T12" s="10"/>
      <c r="U12" s="10"/>
      <c r="V12" s="10"/>
      <c r="W12" s="89"/>
    </row>
    <row r="13" spans="1:23" ht="14.25" customHeight="1">
      <c r="A13" s="131" t="s">
        <v>316</v>
      </c>
      <c r="B13" s="133" t="s">
        <v>1297</v>
      </c>
      <c r="C13" s="137" t="s">
        <v>320</v>
      </c>
      <c r="D13" s="13" t="s">
        <v>70</v>
      </c>
      <c r="E13" s="14" t="s">
        <v>139</v>
      </c>
      <c r="F13" s="14" t="s">
        <v>140</v>
      </c>
      <c r="G13" s="14" t="s">
        <v>318</v>
      </c>
      <c r="H13" s="14" t="s">
        <v>319</v>
      </c>
      <c r="I13" s="89">
        <v>337685</v>
      </c>
      <c r="J13" s="89">
        <v>337685</v>
      </c>
      <c r="K13" s="89">
        <v>337685</v>
      </c>
      <c r="L13" s="10"/>
      <c r="M13" s="10"/>
      <c r="N13" s="10"/>
      <c r="O13" s="10"/>
      <c r="P13" s="10"/>
      <c r="Q13" s="10"/>
      <c r="R13" s="10"/>
      <c r="S13" s="10"/>
      <c r="T13" s="10"/>
      <c r="U13" s="10"/>
      <c r="V13" s="10"/>
      <c r="W13" s="89"/>
    </row>
    <row r="14" spans="1:23" ht="14.25" customHeight="1">
      <c r="A14" s="131" t="s">
        <v>316</v>
      </c>
      <c r="B14" s="133" t="s">
        <v>1297</v>
      </c>
      <c r="C14" s="137" t="s">
        <v>320</v>
      </c>
      <c r="D14" s="13" t="s">
        <v>70</v>
      </c>
      <c r="E14" s="14" t="s">
        <v>139</v>
      </c>
      <c r="F14" s="14" t="s">
        <v>140</v>
      </c>
      <c r="G14" s="14" t="s">
        <v>323</v>
      </c>
      <c r="H14" s="14" t="s">
        <v>324</v>
      </c>
      <c r="I14" s="89">
        <v>495000</v>
      </c>
      <c r="J14" s="89">
        <v>495000</v>
      </c>
      <c r="K14" s="89">
        <v>495000</v>
      </c>
      <c r="L14" s="10"/>
      <c r="M14" s="10"/>
      <c r="N14" s="10"/>
      <c r="O14" s="10"/>
      <c r="P14" s="10"/>
      <c r="Q14" s="10"/>
      <c r="R14" s="10"/>
      <c r="S14" s="10"/>
      <c r="T14" s="10"/>
      <c r="U14" s="10"/>
      <c r="V14" s="10"/>
      <c r="W14" s="89"/>
    </row>
    <row r="15" spans="1:23" ht="14.25" customHeight="1">
      <c r="A15" s="131" t="s">
        <v>316</v>
      </c>
      <c r="B15" s="133" t="s">
        <v>1297</v>
      </c>
      <c r="C15" s="137" t="s">
        <v>320</v>
      </c>
      <c r="D15" s="13" t="s">
        <v>70</v>
      </c>
      <c r="E15" s="14" t="s">
        <v>139</v>
      </c>
      <c r="F15" s="14" t="s">
        <v>140</v>
      </c>
      <c r="G15" s="14" t="s">
        <v>288</v>
      </c>
      <c r="H15" s="14" t="s">
        <v>289</v>
      </c>
      <c r="I15" s="89">
        <v>26000</v>
      </c>
      <c r="J15" s="89">
        <v>26000</v>
      </c>
      <c r="K15" s="89">
        <v>26000</v>
      </c>
      <c r="L15" s="10"/>
      <c r="M15" s="10"/>
      <c r="N15" s="10"/>
      <c r="O15" s="10"/>
      <c r="P15" s="10"/>
      <c r="Q15" s="10"/>
      <c r="R15" s="10"/>
      <c r="S15" s="10"/>
      <c r="T15" s="10"/>
      <c r="U15" s="10"/>
      <c r="V15" s="10"/>
      <c r="W15" s="89"/>
    </row>
    <row r="16" spans="1:23" ht="14.25" customHeight="1">
      <c r="A16" s="131" t="s">
        <v>325</v>
      </c>
      <c r="B16" s="133" t="s">
        <v>1321</v>
      </c>
      <c r="C16" s="137" t="s">
        <v>326</v>
      </c>
      <c r="D16" s="13" t="s">
        <v>70</v>
      </c>
      <c r="E16" s="14" t="s">
        <v>137</v>
      </c>
      <c r="F16" s="14" t="s">
        <v>138</v>
      </c>
      <c r="G16" s="14" t="s">
        <v>327</v>
      </c>
      <c r="H16" s="14" t="s">
        <v>328</v>
      </c>
      <c r="I16" s="89">
        <v>20000</v>
      </c>
      <c r="J16" s="89">
        <v>20000</v>
      </c>
      <c r="K16" s="89">
        <v>20000</v>
      </c>
      <c r="L16" s="10"/>
      <c r="M16" s="10"/>
      <c r="N16" s="10"/>
      <c r="O16" s="10"/>
      <c r="P16" s="10"/>
      <c r="Q16" s="10"/>
      <c r="R16" s="10"/>
      <c r="S16" s="10"/>
      <c r="T16" s="10"/>
      <c r="U16" s="10"/>
      <c r="V16" s="10"/>
      <c r="W16" s="89"/>
    </row>
    <row r="17" spans="1:23" ht="14.25" customHeight="1">
      <c r="A17" s="131" t="s">
        <v>325</v>
      </c>
      <c r="B17" s="133" t="s">
        <v>1321</v>
      </c>
      <c r="C17" s="137" t="s">
        <v>326</v>
      </c>
      <c r="D17" s="13" t="s">
        <v>70</v>
      </c>
      <c r="E17" s="14" t="s">
        <v>137</v>
      </c>
      <c r="F17" s="14" t="s">
        <v>138</v>
      </c>
      <c r="G17" s="14" t="s">
        <v>318</v>
      </c>
      <c r="H17" s="14" t="s">
        <v>319</v>
      </c>
      <c r="I17" s="89">
        <v>212080</v>
      </c>
      <c r="J17" s="89">
        <v>212080</v>
      </c>
      <c r="K17" s="89">
        <v>212080</v>
      </c>
      <c r="L17" s="10"/>
      <c r="M17" s="10"/>
      <c r="N17" s="10"/>
      <c r="O17" s="10"/>
      <c r="P17" s="10"/>
      <c r="Q17" s="10"/>
      <c r="R17" s="10"/>
      <c r="S17" s="10"/>
      <c r="T17" s="10"/>
      <c r="U17" s="10"/>
      <c r="V17" s="10"/>
      <c r="W17" s="89"/>
    </row>
    <row r="18" spans="1:23" ht="14.25" customHeight="1">
      <c r="A18" s="131" t="s">
        <v>325</v>
      </c>
      <c r="B18" s="133" t="s">
        <v>1321</v>
      </c>
      <c r="C18" s="137" t="s">
        <v>326</v>
      </c>
      <c r="D18" s="13" t="s">
        <v>70</v>
      </c>
      <c r="E18" s="14" t="s">
        <v>137</v>
      </c>
      <c r="F18" s="14" t="s">
        <v>138</v>
      </c>
      <c r="G18" s="14" t="s">
        <v>323</v>
      </c>
      <c r="H18" s="14" t="s">
        <v>324</v>
      </c>
      <c r="I18" s="89">
        <v>100000</v>
      </c>
      <c r="J18" s="89">
        <v>100000</v>
      </c>
      <c r="K18" s="89">
        <v>100000</v>
      </c>
      <c r="L18" s="10"/>
      <c r="M18" s="10"/>
      <c r="N18" s="10"/>
      <c r="O18" s="10"/>
      <c r="P18" s="10"/>
      <c r="Q18" s="10"/>
      <c r="R18" s="10"/>
      <c r="S18" s="10"/>
      <c r="T18" s="10"/>
      <c r="U18" s="10"/>
      <c r="V18" s="10"/>
      <c r="W18" s="89"/>
    </row>
    <row r="19" spans="1:23" ht="14.25" customHeight="1">
      <c r="A19" s="131" t="s">
        <v>325</v>
      </c>
      <c r="B19" s="133" t="s">
        <v>1298</v>
      </c>
      <c r="C19" s="137" t="s">
        <v>329</v>
      </c>
      <c r="D19" s="13" t="s">
        <v>70</v>
      </c>
      <c r="E19" s="14" t="s">
        <v>139</v>
      </c>
      <c r="F19" s="14" t="s">
        <v>140</v>
      </c>
      <c r="G19" s="14" t="s">
        <v>318</v>
      </c>
      <c r="H19" s="14" t="s">
        <v>319</v>
      </c>
      <c r="I19" s="89">
        <v>300000</v>
      </c>
      <c r="J19" s="89">
        <v>300000</v>
      </c>
      <c r="K19" s="89">
        <v>300000</v>
      </c>
      <c r="L19" s="10"/>
      <c r="M19" s="10"/>
      <c r="N19" s="10"/>
      <c r="O19" s="10"/>
      <c r="P19" s="10"/>
      <c r="Q19" s="10"/>
      <c r="R19" s="10"/>
      <c r="S19" s="10"/>
      <c r="T19" s="10"/>
      <c r="U19" s="10"/>
      <c r="V19" s="10"/>
      <c r="W19" s="89"/>
    </row>
    <row r="20" spans="1:23" ht="14.25" customHeight="1">
      <c r="A20" s="131" t="s">
        <v>316</v>
      </c>
      <c r="B20" s="133" t="s">
        <v>1299</v>
      </c>
      <c r="C20" s="137" t="s">
        <v>330</v>
      </c>
      <c r="D20" s="13" t="s">
        <v>70</v>
      </c>
      <c r="E20" s="14" t="s">
        <v>162</v>
      </c>
      <c r="F20" s="14" t="s">
        <v>163</v>
      </c>
      <c r="G20" s="14" t="s">
        <v>318</v>
      </c>
      <c r="H20" s="14" t="s">
        <v>319</v>
      </c>
      <c r="I20" s="89">
        <v>150000</v>
      </c>
      <c r="J20" s="89">
        <v>150000</v>
      </c>
      <c r="K20" s="89">
        <v>150000</v>
      </c>
      <c r="L20" s="10"/>
      <c r="M20" s="10"/>
      <c r="N20" s="10"/>
      <c r="O20" s="10"/>
      <c r="P20" s="10"/>
      <c r="Q20" s="10"/>
      <c r="R20" s="10"/>
      <c r="S20" s="10"/>
      <c r="T20" s="10"/>
      <c r="U20" s="10"/>
      <c r="V20" s="10"/>
      <c r="W20" s="89"/>
    </row>
    <row r="21" spans="1:23" ht="14.25" customHeight="1">
      <c r="A21" s="131" t="s">
        <v>316</v>
      </c>
      <c r="B21" s="133" t="s">
        <v>1300</v>
      </c>
      <c r="C21" s="137" t="s">
        <v>331</v>
      </c>
      <c r="D21" s="13" t="s">
        <v>70</v>
      </c>
      <c r="E21" s="14" t="s">
        <v>156</v>
      </c>
      <c r="F21" s="14" t="s">
        <v>157</v>
      </c>
      <c r="G21" s="14" t="s">
        <v>318</v>
      </c>
      <c r="H21" s="14" t="s">
        <v>319</v>
      </c>
      <c r="I21" s="89">
        <v>6000000</v>
      </c>
      <c r="J21" s="89">
        <v>6000000</v>
      </c>
      <c r="K21" s="89">
        <v>6000000</v>
      </c>
      <c r="L21" s="10"/>
      <c r="M21" s="10"/>
      <c r="N21" s="10"/>
      <c r="O21" s="10"/>
      <c r="P21" s="10"/>
      <c r="Q21" s="10"/>
      <c r="R21" s="10"/>
      <c r="S21" s="10"/>
      <c r="T21" s="10"/>
      <c r="U21" s="10"/>
      <c r="V21" s="10"/>
      <c r="W21" s="89"/>
    </row>
    <row r="22" spans="1:23" ht="29.25" customHeight="1">
      <c r="A22" s="131" t="s">
        <v>316</v>
      </c>
      <c r="B22" s="133" t="s">
        <v>1301</v>
      </c>
      <c r="C22" s="137" t="s">
        <v>332</v>
      </c>
      <c r="D22" s="13" t="s">
        <v>70</v>
      </c>
      <c r="E22" s="14" t="s">
        <v>135</v>
      </c>
      <c r="F22" s="14" t="s">
        <v>136</v>
      </c>
      <c r="G22" s="14" t="s">
        <v>318</v>
      </c>
      <c r="H22" s="14" t="s">
        <v>319</v>
      </c>
      <c r="I22" s="89">
        <v>16076.42</v>
      </c>
      <c r="J22" s="89"/>
      <c r="K22" s="89"/>
      <c r="L22" s="10"/>
      <c r="M22" s="10"/>
      <c r="N22" s="10"/>
      <c r="O22" s="10"/>
      <c r="P22" s="10"/>
      <c r="Q22" s="10"/>
      <c r="R22" s="10"/>
      <c r="S22" s="10"/>
      <c r="T22" s="10"/>
      <c r="U22" s="10"/>
      <c r="V22" s="10"/>
      <c r="W22" s="89">
        <v>16076.42</v>
      </c>
    </row>
    <row r="23" spans="1:23" ht="14.25" customHeight="1">
      <c r="A23" s="131" t="s">
        <v>316</v>
      </c>
      <c r="B23" s="133" t="s">
        <v>1322</v>
      </c>
      <c r="C23" s="137" t="s">
        <v>333</v>
      </c>
      <c r="D23" s="13" t="s">
        <v>70</v>
      </c>
      <c r="E23" s="14" t="s">
        <v>139</v>
      </c>
      <c r="F23" s="14" t="s">
        <v>140</v>
      </c>
      <c r="G23" s="14" t="s">
        <v>288</v>
      </c>
      <c r="H23" s="14" t="s">
        <v>289</v>
      </c>
      <c r="I23" s="89">
        <v>400000</v>
      </c>
      <c r="J23" s="89">
        <v>400000</v>
      </c>
      <c r="K23" s="89">
        <v>400000</v>
      </c>
      <c r="L23" s="10"/>
      <c r="M23" s="10"/>
      <c r="N23" s="10"/>
      <c r="O23" s="10"/>
      <c r="P23" s="10"/>
      <c r="Q23" s="10"/>
      <c r="R23" s="10"/>
      <c r="S23" s="10"/>
      <c r="T23" s="10"/>
      <c r="U23" s="10"/>
      <c r="V23" s="10"/>
      <c r="W23" s="89"/>
    </row>
    <row r="24" spans="1:23" ht="14.25" customHeight="1">
      <c r="A24" s="131" t="s">
        <v>316</v>
      </c>
      <c r="B24" s="133" t="s">
        <v>1322</v>
      </c>
      <c r="C24" s="137" t="s">
        <v>333</v>
      </c>
      <c r="D24" s="13" t="s">
        <v>70</v>
      </c>
      <c r="E24" s="14" t="s">
        <v>139</v>
      </c>
      <c r="F24" s="14" t="s">
        <v>140</v>
      </c>
      <c r="G24" s="14" t="s">
        <v>306</v>
      </c>
      <c r="H24" s="14" t="s">
        <v>307</v>
      </c>
      <c r="I24" s="89">
        <v>350000</v>
      </c>
      <c r="J24" s="89">
        <v>350000</v>
      </c>
      <c r="K24" s="89">
        <v>350000</v>
      </c>
      <c r="L24" s="10"/>
      <c r="M24" s="10"/>
      <c r="N24" s="10"/>
      <c r="O24" s="10"/>
      <c r="P24" s="10"/>
      <c r="Q24" s="10"/>
      <c r="R24" s="10"/>
      <c r="S24" s="10"/>
      <c r="T24" s="10"/>
      <c r="U24" s="10"/>
      <c r="V24" s="10"/>
      <c r="W24" s="89"/>
    </row>
    <row r="25" spans="1:23" ht="14.25" customHeight="1">
      <c r="A25" s="131" t="s">
        <v>316</v>
      </c>
      <c r="B25" s="133" t="s">
        <v>1322</v>
      </c>
      <c r="C25" s="137" t="s">
        <v>333</v>
      </c>
      <c r="D25" s="13" t="s">
        <v>70</v>
      </c>
      <c r="E25" s="14" t="s">
        <v>139</v>
      </c>
      <c r="F25" s="14" t="s">
        <v>140</v>
      </c>
      <c r="G25" s="14" t="s">
        <v>318</v>
      </c>
      <c r="H25" s="14" t="s">
        <v>319</v>
      </c>
      <c r="I25" s="89">
        <v>2000000</v>
      </c>
      <c r="J25" s="89">
        <v>2000000</v>
      </c>
      <c r="K25" s="89">
        <v>2000000</v>
      </c>
      <c r="L25" s="10"/>
      <c r="M25" s="10"/>
      <c r="N25" s="10"/>
      <c r="O25" s="10"/>
      <c r="P25" s="10"/>
      <c r="Q25" s="10"/>
      <c r="R25" s="10"/>
      <c r="S25" s="10"/>
      <c r="T25" s="10"/>
      <c r="U25" s="10"/>
      <c r="V25" s="10"/>
      <c r="W25" s="89"/>
    </row>
    <row r="26" spans="1:23" ht="14.25" customHeight="1">
      <c r="A26" s="131" t="s">
        <v>316</v>
      </c>
      <c r="B26" s="133" t="s">
        <v>1322</v>
      </c>
      <c r="C26" s="137" t="s">
        <v>333</v>
      </c>
      <c r="D26" s="13" t="s">
        <v>70</v>
      </c>
      <c r="E26" s="14" t="s">
        <v>139</v>
      </c>
      <c r="F26" s="14" t="s">
        <v>140</v>
      </c>
      <c r="G26" s="14" t="s">
        <v>321</v>
      </c>
      <c r="H26" s="14" t="s">
        <v>322</v>
      </c>
      <c r="I26" s="89">
        <v>543000</v>
      </c>
      <c r="J26" s="89">
        <v>543000</v>
      </c>
      <c r="K26" s="89">
        <v>543000</v>
      </c>
      <c r="L26" s="10"/>
      <c r="M26" s="10"/>
      <c r="N26" s="10"/>
      <c r="O26" s="10"/>
      <c r="P26" s="10"/>
      <c r="Q26" s="10"/>
      <c r="R26" s="10"/>
      <c r="S26" s="10"/>
      <c r="T26" s="10"/>
      <c r="U26" s="10"/>
      <c r="V26" s="10"/>
      <c r="W26" s="89"/>
    </row>
    <row r="27" spans="1:23" ht="14.25" customHeight="1">
      <c r="A27" s="131" t="s">
        <v>316</v>
      </c>
      <c r="B27" s="133" t="s">
        <v>1322</v>
      </c>
      <c r="C27" s="137" t="s">
        <v>333</v>
      </c>
      <c r="D27" s="13" t="s">
        <v>70</v>
      </c>
      <c r="E27" s="14" t="s">
        <v>139</v>
      </c>
      <c r="F27" s="14" t="s">
        <v>140</v>
      </c>
      <c r="G27" s="14" t="s">
        <v>323</v>
      </c>
      <c r="H27" s="14" t="s">
        <v>324</v>
      </c>
      <c r="I27" s="89">
        <v>2273400</v>
      </c>
      <c r="J27" s="89">
        <v>2273400</v>
      </c>
      <c r="K27" s="89">
        <v>2273400</v>
      </c>
      <c r="L27" s="10"/>
      <c r="M27" s="10"/>
      <c r="N27" s="10"/>
      <c r="O27" s="10"/>
      <c r="P27" s="10"/>
      <c r="Q27" s="10"/>
      <c r="R27" s="10"/>
      <c r="S27" s="10"/>
      <c r="T27" s="10"/>
      <c r="U27" s="10"/>
      <c r="V27" s="10"/>
      <c r="W27" s="89"/>
    </row>
    <row r="28" spans="1:23" ht="14.25" customHeight="1">
      <c r="A28" s="131" t="s">
        <v>316</v>
      </c>
      <c r="B28" s="133" t="s">
        <v>1322</v>
      </c>
      <c r="C28" s="137" t="s">
        <v>333</v>
      </c>
      <c r="D28" s="13" t="s">
        <v>70</v>
      </c>
      <c r="E28" s="14" t="s">
        <v>139</v>
      </c>
      <c r="F28" s="14" t="s">
        <v>140</v>
      </c>
      <c r="G28" s="14" t="s">
        <v>327</v>
      </c>
      <c r="H28" s="14" t="s">
        <v>328</v>
      </c>
      <c r="I28" s="89">
        <v>433600</v>
      </c>
      <c r="J28" s="89">
        <v>433600</v>
      </c>
      <c r="K28" s="89">
        <v>433600</v>
      </c>
      <c r="L28" s="10"/>
      <c r="M28" s="10"/>
      <c r="N28" s="10"/>
      <c r="O28" s="10"/>
      <c r="P28" s="10"/>
      <c r="Q28" s="10"/>
      <c r="R28" s="10"/>
      <c r="S28" s="10"/>
      <c r="T28" s="10"/>
      <c r="U28" s="10"/>
      <c r="V28" s="10"/>
      <c r="W28" s="89"/>
    </row>
    <row r="29" spans="1:23" ht="14.25" customHeight="1">
      <c r="A29" s="131" t="s">
        <v>316</v>
      </c>
      <c r="B29" s="133" t="s">
        <v>1323</v>
      </c>
      <c r="C29" s="137" t="s">
        <v>334</v>
      </c>
      <c r="D29" s="13" t="s">
        <v>70</v>
      </c>
      <c r="E29" s="14" t="s">
        <v>153</v>
      </c>
      <c r="F29" s="14" t="s">
        <v>126</v>
      </c>
      <c r="G29" s="14" t="s">
        <v>318</v>
      </c>
      <c r="H29" s="14" t="s">
        <v>319</v>
      </c>
      <c r="I29" s="89">
        <v>5137690.46</v>
      </c>
      <c r="J29" s="89"/>
      <c r="K29" s="89"/>
      <c r="L29" s="10"/>
      <c r="M29" s="10"/>
      <c r="N29" s="10"/>
      <c r="O29" s="10"/>
      <c r="P29" s="10"/>
      <c r="Q29" s="10"/>
      <c r="R29" s="10"/>
      <c r="S29" s="10"/>
      <c r="T29" s="10"/>
      <c r="U29" s="10"/>
      <c r="V29" s="10"/>
      <c r="W29" s="89">
        <v>5137690.46</v>
      </c>
    </row>
    <row r="30" spans="1:23" ht="14.25" customHeight="1">
      <c r="A30" s="131" t="s">
        <v>316</v>
      </c>
      <c r="B30" s="133" t="s">
        <v>1323</v>
      </c>
      <c r="C30" s="137" t="s">
        <v>334</v>
      </c>
      <c r="D30" s="13" t="s">
        <v>70</v>
      </c>
      <c r="E30" s="14" t="s">
        <v>153</v>
      </c>
      <c r="F30" s="14" t="s">
        <v>126</v>
      </c>
      <c r="G30" s="14" t="s">
        <v>288</v>
      </c>
      <c r="H30" s="14" t="s">
        <v>289</v>
      </c>
      <c r="I30" s="89">
        <v>200000</v>
      </c>
      <c r="J30" s="89"/>
      <c r="K30" s="89"/>
      <c r="L30" s="10"/>
      <c r="M30" s="10"/>
      <c r="N30" s="10"/>
      <c r="O30" s="10"/>
      <c r="P30" s="10"/>
      <c r="Q30" s="10"/>
      <c r="R30" s="10"/>
      <c r="S30" s="10"/>
      <c r="T30" s="10"/>
      <c r="U30" s="10"/>
      <c r="V30" s="10"/>
      <c r="W30" s="89">
        <v>200000</v>
      </c>
    </row>
    <row r="31" spans="1:23" ht="14.25" customHeight="1">
      <c r="A31" s="131" t="s">
        <v>316</v>
      </c>
      <c r="B31" s="133" t="s">
        <v>1324</v>
      </c>
      <c r="C31" s="137" t="s">
        <v>335</v>
      </c>
      <c r="D31" s="13" t="s">
        <v>70</v>
      </c>
      <c r="E31" s="14" t="s">
        <v>153</v>
      </c>
      <c r="F31" s="14" t="s">
        <v>126</v>
      </c>
      <c r="G31" s="14" t="s">
        <v>288</v>
      </c>
      <c r="H31" s="14" t="s">
        <v>289</v>
      </c>
      <c r="I31" s="89">
        <v>53080.09</v>
      </c>
      <c r="J31" s="89"/>
      <c r="K31" s="89"/>
      <c r="L31" s="10"/>
      <c r="M31" s="10"/>
      <c r="N31" s="10"/>
      <c r="O31" s="10"/>
      <c r="P31" s="10"/>
      <c r="Q31" s="10"/>
      <c r="R31" s="10"/>
      <c r="S31" s="10"/>
      <c r="T31" s="10"/>
      <c r="U31" s="10"/>
      <c r="V31" s="10"/>
      <c r="W31" s="89">
        <v>53080.09</v>
      </c>
    </row>
    <row r="32" spans="1:23" ht="14.25" customHeight="1">
      <c r="A32" s="131" t="s">
        <v>316</v>
      </c>
      <c r="B32" s="133" t="s">
        <v>1325</v>
      </c>
      <c r="C32" s="137" t="s">
        <v>336</v>
      </c>
      <c r="D32" s="13" t="s">
        <v>70</v>
      </c>
      <c r="E32" s="14" t="s">
        <v>153</v>
      </c>
      <c r="F32" s="14" t="s">
        <v>126</v>
      </c>
      <c r="G32" s="14" t="s">
        <v>288</v>
      </c>
      <c r="H32" s="14" t="s">
        <v>289</v>
      </c>
      <c r="I32" s="89">
        <v>100000</v>
      </c>
      <c r="J32" s="89"/>
      <c r="K32" s="89"/>
      <c r="L32" s="10"/>
      <c r="M32" s="10"/>
      <c r="N32" s="10"/>
      <c r="O32" s="10"/>
      <c r="P32" s="10"/>
      <c r="Q32" s="10"/>
      <c r="R32" s="10"/>
      <c r="S32" s="10"/>
      <c r="T32" s="10"/>
      <c r="U32" s="10"/>
      <c r="V32" s="10"/>
      <c r="W32" s="89">
        <v>100000</v>
      </c>
    </row>
    <row r="33" spans="1:23" ht="14.25" customHeight="1">
      <c r="A33" s="131" t="s">
        <v>316</v>
      </c>
      <c r="B33" s="133" t="s">
        <v>1325</v>
      </c>
      <c r="C33" s="137" t="s">
        <v>336</v>
      </c>
      <c r="D33" s="13" t="s">
        <v>70</v>
      </c>
      <c r="E33" s="14" t="s">
        <v>153</v>
      </c>
      <c r="F33" s="14" t="s">
        <v>126</v>
      </c>
      <c r="G33" s="14" t="s">
        <v>318</v>
      </c>
      <c r="H33" s="14" t="s">
        <v>319</v>
      </c>
      <c r="I33" s="89">
        <v>511125.82</v>
      </c>
      <c r="J33" s="89"/>
      <c r="K33" s="89"/>
      <c r="L33" s="10"/>
      <c r="M33" s="10"/>
      <c r="N33" s="10"/>
      <c r="O33" s="10"/>
      <c r="P33" s="10"/>
      <c r="Q33" s="10"/>
      <c r="R33" s="10"/>
      <c r="S33" s="10"/>
      <c r="T33" s="10"/>
      <c r="U33" s="10"/>
      <c r="V33" s="10"/>
      <c r="W33" s="89">
        <v>511125.82</v>
      </c>
    </row>
    <row r="34" spans="1:23" ht="14.25" customHeight="1">
      <c r="A34" s="131" t="s">
        <v>316</v>
      </c>
      <c r="B34" s="133" t="s">
        <v>1326</v>
      </c>
      <c r="C34" s="137" t="s">
        <v>337</v>
      </c>
      <c r="D34" s="13" t="s">
        <v>70</v>
      </c>
      <c r="E34" s="14" t="s">
        <v>153</v>
      </c>
      <c r="F34" s="14" t="s">
        <v>126</v>
      </c>
      <c r="G34" s="14" t="s">
        <v>318</v>
      </c>
      <c r="H34" s="14" t="s">
        <v>319</v>
      </c>
      <c r="I34" s="89">
        <v>266789.82</v>
      </c>
      <c r="J34" s="89"/>
      <c r="K34" s="89"/>
      <c r="L34" s="10"/>
      <c r="M34" s="10"/>
      <c r="N34" s="10"/>
      <c r="O34" s="10"/>
      <c r="P34" s="10"/>
      <c r="Q34" s="10"/>
      <c r="R34" s="10"/>
      <c r="S34" s="10"/>
      <c r="T34" s="10"/>
      <c r="U34" s="10"/>
      <c r="V34" s="10"/>
      <c r="W34" s="89">
        <v>266789.82</v>
      </c>
    </row>
    <row r="35" spans="1:23" ht="14.25" customHeight="1">
      <c r="A35" s="131" t="s">
        <v>316</v>
      </c>
      <c r="B35" s="133" t="s">
        <v>1327</v>
      </c>
      <c r="C35" s="137" t="s">
        <v>338</v>
      </c>
      <c r="D35" s="13" t="s">
        <v>70</v>
      </c>
      <c r="E35" s="14" t="s">
        <v>158</v>
      </c>
      <c r="F35" s="14" t="s">
        <v>159</v>
      </c>
      <c r="G35" s="14" t="s">
        <v>318</v>
      </c>
      <c r="H35" s="14" t="s">
        <v>319</v>
      </c>
      <c r="I35" s="89">
        <v>75000</v>
      </c>
      <c r="J35" s="89"/>
      <c r="K35" s="89"/>
      <c r="L35" s="10"/>
      <c r="M35" s="10"/>
      <c r="N35" s="10"/>
      <c r="O35" s="10"/>
      <c r="P35" s="10"/>
      <c r="Q35" s="10"/>
      <c r="R35" s="10"/>
      <c r="S35" s="10"/>
      <c r="T35" s="10"/>
      <c r="U35" s="10"/>
      <c r="V35" s="10"/>
      <c r="W35" s="89">
        <v>75000</v>
      </c>
    </row>
    <row r="36" spans="1:23" ht="14.25" customHeight="1">
      <c r="A36" s="131" t="s">
        <v>316</v>
      </c>
      <c r="B36" s="133" t="s">
        <v>1328</v>
      </c>
      <c r="C36" s="137" t="s">
        <v>339</v>
      </c>
      <c r="D36" s="13" t="s">
        <v>70</v>
      </c>
      <c r="E36" s="14" t="s">
        <v>139</v>
      </c>
      <c r="F36" s="14" t="s">
        <v>140</v>
      </c>
      <c r="G36" s="14" t="s">
        <v>318</v>
      </c>
      <c r="H36" s="14" t="s">
        <v>319</v>
      </c>
      <c r="I36" s="89">
        <v>1474.4</v>
      </c>
      <c r="J36" s="89"/>
      <c r="K36" s="89"/>
      <c r="L36" s="10"/>
      <c r="M36" s="10"/>
      <c r="N36" s="10"/>
      <c r="O36" s="10"/>
      <c r="P36" s="10"/>
      <c r="Q36" s="10"/>
      <c r="R36" s="10"/>
      <c r="S36" s="10"/>
      <c r="T36" s="10"/>
      <c r="U36" s="10"/>
      <c r="V36" s="10"/>
      <c r="W36" s="89">
        <v>1474.4</v>
      </c>
    </row>
    <row r="37" spans="1:23" ht="14.25" customHeight="1">
      <c r="A37" s="131" t="s">
        <v>316</v>
      </c>
      <c r="B37" s="133" t="s">
        <v>1329</v>
      </c>
      <c r="C37" s="137" t="s">
        <v>340</v>
      </c>
      <c r="D37" s="13" t="s">
        <v>70</v>
      </c>
      <c r="E37" s="14" t="s">
        <v>131</v>
      </c>
      <c r="F37" s="14" t="s">
        <v>132</v>
      </c>
      <c r="G37" s="14" t="s">
        <v>318</v>
      </c>
      <c r="H37" s="14" t="s">
        <v>319</v>
      </c>
      <c r="I37" s="89">
        <v>90942</v>
      </c>
      <c r="J37" s="89"/>
      <c r="K37" s="89"/>
      <c r="L37" s="10"/>
      <c r="M37" s="10"/>
      <c r="N37" s="10"/>
      <c r="O37" s="10"/>
      <c r="P37" s="10"/>
      <c r="Q37" s="10"/>
      <c r="R37" s="10"/>
      <c r="S37" s="10"/>
      <c r="T37" s="10"/>
      <c r="U37" s="10"/>
      <c r="V37" s="10"/>
      <c r="W37" s="89">
        <v>90942</v>
      </c>
    </row>
    <row r="38" spans="1:23" ht="14.25" customHeight="1">
      <c r="A38" s="131" t="s">
        <v>316</v>
      </c>
      <c r="B38" s="133" t="s">
        <v>1330</v>
      </c>
      <c r="C38" s="137" t="s">
        <v>341</v>
      </c>
      <c r="D38" s="13" t="s">
        <v>70</v>
      </c>
      <c r="E38" s="14" t="s">
        <v>139</v>
      </c>
      <c r="F38" s="14" t="s">
        <v>140</v>
      </c>
      <c r="G38" s="14" t="s">
        <v>318</v>
      </c>
      <c r="H38" s="14" t="s">
        <v>319</v>
      </c>
      <c r="I38" s="89">
        <v>78700</v>
      </c>
      <c r="J38" s="89">
        <v>78700</v>
      </c>
      <c r="K38" s="89">
        <v>78700</v>
      </c>
      <c r="L38" s="10"/>
      <c r="M38" s="10"/>
      <c r="N38" s="10"/>
      <c r="O38" s="10"/>
      <c r="P38" s="10"/>
      <c r="Q38" s="10"/>
      <c r="R38" s="10"/>
      <c r="S38" s="10"/>
      <c r="T38" s="10"/>
      <c r="U38" s="10"/>
      <c r="V38" s="10"/>
      <c r="W38" s="89"/>
    </row>
    <row r="39" spans="1:23" ht="14.25" customHeight="1">
      <c r="A39" s="131" t="s">
        <v>316</v>
      </c>
      <c r="B39" s="133" t="s">
        <v>1331</v>
      </c>
      <c r="C39" s="137" t="s">
        <v>342</v>
      </c>
      <c r="D39" s="13" t="s">
        <v>70</v>
      </c>
      <c r="E39" s="14" t="s">
        <v>153</v>
      </c>
      <c r="F39" s="14" t="s">
        <v>126</v>
      </c>
      <c r="G39" s="14" t="s">
        <v>318</v>
      </c>
      <c r="H39" s="14" t="s">
        <v>319</v>
      </c>
      <c r="I39" s="89">
        <v>11.6</v>
      </c>
      <c r="J39" s="89"/>
      <c r="K39" s="89"/>
      <c r="L39" s="10"/>
      <c r="M39" s="10"/>
      <c r="N39" s="10"/>
      <c r="O39" s="10"/>
      <c r="P39" s="10"/>
      <c r="Q39" s="10"/>
      <c r="R39" s="10"/>
      <c r="S39" s="10"/>
      <c r="T39" s="10"/>
      <c r="U39" s="10"/>
      <c r="V39" s="10"/>
      <c r="W39" s="89">
        <v>11.6</v>
      </c>
    </row>
    <row r="40" spans="1:23" ht="14.25" customHeight="1">
      <c r="A40" s="131" t="s">
        <v>316</v>
      </c>
      <c r="B40" s="133" t="s">
        <v>1332</v>
      </c>
      <c r="C40" s="137" t="s">
        <v>343</v>
      </c>
      <c r="D40" s="13" t="s">
        <v>70</v>
      </c>
      <c r="E40" s="14" t="s">
        <v>139</v>
      </c>
      <c r="F40" s="14" t="s">
        <v>140</v>
      </c>
      <c r="G40" s="14" t="s">
        <v>323</v>
      </c>
      <c r="H40" s="14" t="s">
        <v>324</v>
      </c>
      <c r="I40" s="89">
        <v>369000</v>
      </c>
      <c r="J40" s="89">
        <v>369000</v>
      </c>
      <c r="K40" s="89">
        <v>369000</v>
      </c>
      <c r="L40" s="10"/>
      <c r="M40" s="10"/>
      <c r="N40" s="10"/>
      <c r="O40" s="10"/>
      <c r="P40" s="10"/>
      <c r="Q40" s="10"/>
      <c r="R40" s="10"/>
      <c r="S40" s="10"/>
      <c r="T40" s="10"/>
      <c r="U40" s="10"/>
      <c r="V40" s="10"/>
      <c r="W40" s="89"/>
    </row>
    <row r="41" spans="1:23" ht="14.25" customHeight="1">
      <c r="A41" s="131" t="s">
        <v>316</v>
      </c>
      <c r="B41" s="133" t="s">
        <v>1332</v>
      </c>
      <c r="C41" s="137" t="s">
        <v>343</v>
      </c>
      <c r="D41" s="13" t="s">
        <v>70</v>
      </c>
      <c r="E41" s="14" t="s">
        <v>139</v>
      </c>
      <c r="F41" s="14" t="s">
        <v>140</v>
      </c>
      <c r="G41" s="14" t="s">
        <v>288</v>
      </c>
      <c r="H41" s="14" t="s">
        <v>289</v>
      </c>
      <c r="I41" s="89">
        <v>301000</v>
      </c>
      <c r="J41" s="89">
        <v>301000</v>
      </c>
      <c r="K41" s="89">
        <v>301000</v>
      </c>
      <c r="L41" s="10"/>
      <c r="M41" s="10"/>
      <c r="N41" s="10"/>
      <c r="O41" s="10"/>
      <c r="P41" s="10"/>
      <c r="Q41" s="10"/>
      <c r="R41" s="10"/>
      <c r="S41" s="10"/>
      <c r="T41" s="10"/>
      <c r="U41" s="10"/>
      <c r="V41" s="10"/>
      <c r="W41" s="89"/>
    </row>
    <row r="42" spans="1:23" ht="14.25" customHeight="1">
      <c r="A42" s="131" t="s">
        <v>316</v>
      </c>
      <c r="B42" s="133" t="s">
        <v>1333</v>
      </c>
      <c r="C42" s="137" t="s">
        <v>344</v>
      </c>
      <c r="D42" s="13" t="s">
        <v>70</v>
      </c>
      <c r="E42" s="14" t="s">
        <v>174</v>
      </c>
      <c r="F42" s="14" t="s">
        <v>175</v>
      </c>
      <c r="G42" s="14" t="s">
        <v>318</v>
      </c>
      <c r="H42" s="14" t="s">
        <v>319</v>
      </c>
      <c r="I42" s="89">
        <v>493400</v>
      </c>
      <c r="J42" s="89">
        <v>493400</v>
      </c>
      <c r="K42" s="89">
        <v>493400</v>
      </c>
      <c r="L42" s="10"/>
      <c r="M42" s="10"/>
      <c r="N42" s="10"/>
      <c r="O42" s="10"/>
      <c r="P42" s="10"/>
      <c r="Q42" s="10"/>
      <c r="R42" s="10"/>
      <c r="S42" s="10"/>
      <c r="T42" s="10"/>
      <c r="U42" s="10"/>
      <c r="V42" s="10"/>
      <c r="W42" s="89"/>
    </row>
    <row r="43" spans="1:23" ht="14.25" customHeight="1">
      <c r="A43" s="131" t="s">
        <v>316</v>
      </c>
      <c r="B43" s="133" t="s">
        <v>1333</v>
      </c>
      <c r="C43" s="137" t="s">
        <v>344</v>
      </c>
      <c r="D43" s="13" t="s">
        <v>70</v>
      </c>
      <c r="E43" s="14" t="s">
        <v>174</v>
      </c>
      <c r="F43" s="14" t="s">
        <v>175</v>
      </c>
      <c r="G43" s="14" t="s">
        <v>327</v>
      </c>
      <c r="H43" s="14" t="s">
        <v>328</v>
      </c>
      <c r="I43" s="89">
        <v>50000</v>
      </c>
      <c r="J43" s="89">
        <v>50000</v>
      </c>
      <c r="K43" s="89">
        <v>50000</v>
      </c>
      <c r="L43" s="10"/>
      <c r="M43" s="10"/>
      <c r="N43" s="10"/>
      <c r="O43" s="10"/>
      <c r="P43" s="10"/>
      <c r="Q43" s="10"/>
      <c r="R43" s="10"/>
      <c r="S43" s="10"/>
      <c r="T43" s="10"/>
      <c r="U43" s="10"/>
      <c r="V43" s="10"/>
      <c r="W43" s="89"/>
    </row>
    <row r="44" spans="1:23" ht="14.25" customHeight="1">
      <c r="A44" s="131" t="s">
        <v>316</v>
      </c>
      <c r="B44" s="133" t="s">
        <v>1334</v>
      </c>
      <c r="C44" s="137" t="s">
        <v>345</v>
      </c>
      <c r="D44" s="13" t="s">
        <v>70</v>
      </c>
      <c r="E44" s="14" t="s">
        <v>162</v>
      </c>
      <c r="F44" s="14" t="s">
        <v>163</v>
      </c>
      <c r="G44" s="14" t="s">
        <v>318</v>
      </c>
      <c r="H44" s="14" t="s">
        <v>319</v>
      </c>
      <c r="I44" s="89">
        <v>450000</v>
      </c>
      <c r="J44" s="89">
        <v>450000</v>
      </c>
      <c r="K44" s="89">
        <v>450000</v>
      </c>
      <c r="L44" s="10"/>
      <c r="M44" s="10"/>
      <c r="N44" s="10"/>
      <c r="O44" s="10"/>
      <c r="P44" s="10"/>
      <c r="Q44" s="10"/>
      <c r="R44" s="10"/>
      <c r="S44" s="10"/>
      <c r="T44" s="10"/>
      <c r="U44" s="10"/>
      <c r="V44" s="10"/>
      <c r="W44" s="89"/>
    </row>
    <row r="45" spans="1:23" ht="14.25" customHeight="1">
      <c r="A45" s="131" t="s">
        <v>316</v>
      </c>
      <c r="B45" s="133" t="s">
        <v>1335</v>
      </c>
      <c r="C45" s="137" t="s">
        <v>346</v>
      </c>
      <c r="D45" s="13" t="s">
        <v>70</v>
      </c>
      <c r="E45" s="14" t="s">
        <v>133</v>
      </c>
      <c r="F45" s="14" t="s">
        <v>134</v>
      </c>
      <c r="G45" s="14" t="s">
        <v>318</v>
      </c>
      <c r="H45" s="14" t="s">
        <v>319</v>
      </c>
      <c r="I45" s="89">
        <v>1016564</v>
      </c>
      <c r="J45" s="89">
        <v>1016564</v>
      </c>
      <c r="K45" s="89">
        <v>1016564</v>
      </c>
      <c r="L45" s="10"/>
      <c r="M45" s="10"/>
      <c r="N45" s="10"/>
      <c r="O45" s="10"/>
      <c r="P45" s="10"/>
      <c r="Q45" s="10"/>
      <c r="R45" s="10"/>
      <c r="S45" s="10"/>
      <c r="T45" s="10"/>
      <c r="U45" s="10"/>
      <c r="V45" s="10"/>
      <c r="W45" s="89"/>
    </row>
    <row r="46" spans="1:23" ht="14.25" customHeight="1">
      <c r="A46" s="131" t="s">
        <v>316</v>
      </c>
      <c r="B46" s="133" t="s">
        <v>1335</v>
      </c>
      <c r="C46" s="137" t="s">
        <v>346</v>
      </c>
      <c r="D46" s="13" t="s">
        <v>70</v>
      </c>
      <c r="E46" s="14" t="s">
        <v>133</v>
      </c>
      <c r="F46" s="14" t="s">
        <v>134</v>
      </c>
      <c r="G46" s="14" t="s">
        <v>288</v>
      </c>
      <c r="H46" s="14" t="s">
        <v>289</v>
      </c>
      <c r="I46" s="89">
        <v>20000</v>
      </c>
      <c r="J46" s="89">
        <v>20000</v>
      </c>
      <c r="K46" s="89">
        <v>20000</v>
      </c>
      <c r="L46" s="10"/>
      <c r="M46" s="10"/>
      <c r="N46" s="10"/>
      <c r="O46" s="10"/>
      <c r="P46" s="10"/>
      <c r="Q46" s="10"/>
      <c r="R46" s="10"/>
      <c r="S46" s="10"/>
      <c r="T46" s="10"/>
      <c r="U46" s="10"/>
      <c r="V46" s="10"/>
      <c r="W46" s="89"/>
    </row>
    <row r="47" spans="1:23" ht="14.25" customHeight="1">
      <c r="A47" s="131" t="s">
        <v>316</v>
      </c>
      <c r="B47" s="133" t="s">
        <v>1336</v>
      </c>
      <c r="C47" s="137" t="s">
        <v>347</v>
      </c>
      <c r="D47" s="13" t="s">
        <v>70</v>
      </c>
      <c r="E47" s="14" t="s">
        <v>131</v>
      </c>
      <c r="F47" s="14" t="s">
        <v>132</v>
      </c>
      <c r="G47" s="14" t="s">
        <v>318</v>
      </c>
      <c r="H47" s="14" t="s">
        <v>319</v>
      </c>
      <c r="I47" s="89">
        <v>860000</v>
      </c>
      <c r="J47" s="89">
        <v>860000</v>
      </c>
      <c r="K47" s="89">
        <v>860000</v>
      </c>
      <c r="L47" s="10"/>
      <c r="M47" s="10"/>
      <c r="N47" s="10"/>
      <c r="O47" s="10"/>
      <c r="P47" s="10"/>
      <c r="Q47" s="10"/>
      <c r="R47" s="10"/>
      <c r="S47" s="10"/>
      <c r="T47" s="10"/>
      <c r="U47" s="10"/>
      <c r="V47" s="10"/>
      <c r="W47" s="89"/>
    </row>
    <row r="48" spans="1:23" ht="14.25" customHeight="1">
      <c r="A48" s="131" t="s">
        <v>316</v>
      </c>
      <c r="B48" s="133" t="s">
        <v>1337</v>
      </c>
      <c r="C48" s="137" t="s">
        <v>348</v>
      </c>
      <c r="D48" s="13" t="s">
        <v>70</v>
      </c>
      <c r="E48" s="14" t="s">
        <v>131</v>
      </c>
      <c r="F48" s="14" t="s">
        <v>132</v>
      </c>
      <c r="G48" s="14" t="s">
        <v>318</v>
      </c>
      <c r="H48" s="14" t="s">
        <v>319</v>
      </c>
      <c r="I48" s="89">
        <v>243000</v>
      </c>
      <c r="J48" s="89">
        <v>243000</v>
      </c>
      <c r="K48" s="89">
        <v>243000</v>
      </c>
      <c r="L48" s="10"/>
      <c r="M48" s="10"/>
      <c r="N48" s="10"/>
      <c r="O48" s="10"/>
      <c r="P48" s="10"/>
      <c r="Q48" s="10"/>
      <c r="R48" s="10"/>
      <c r="S48" s="10"/>
      <c r="T48" s="10"/>
      <c r="U48" s="10"/>
      <c r="V48" s="10"/>
      <c r="W48" s="89"/>
    </row>
    <row r="49" spans="1:23" ht="14.25" customHeight="1">
      <c r="A49" s="131" t="s">
        <v>316</v>
      </c>
      <c r="B49" s="133" t="s">
        <v>1338</v>
      </c>
      <c r="C49" s="137" t="s">
        <v>349</v>
      </c>
      <c r="D49" s="13" t="s">
        <v>70</v>
      </c>
      <c r="E49" s="14" t="s">
        <v>156</v>
      </c>
      <c r="F49" s="14" t="s">
        <v>157</v>
      </c>
      <c r="G49" s="14" t="s">
        <v>318</v>
      </c>
      <c r="H49" s="14" t="s">
        <v>319</v>
      </c>
      <c r="I49" s="89">
        <v>540000</v>
      </c>
      <c r="J49" s="89">
        <v>540000</v>
      </c>
      <c r="K49" s="89">
        <v>540000</v>
      </c>
      <c r="L49" s="10"/>
      <c r="M49" s="10"/>
      <c r="N49" s="10"/>
      <c r="O49" s="10"/>
      <c r="P49" s="10"/>
      <c r="Q49" s="10"/>
      <c r="R49" s="10"/>
      <c r="S49" s="10"/>
      <c r="T49" s="10"/>
      <c r="U49" s="10"/>
      <c r="V49" s="10"/>
      <c r="W49" s="89"/>
    </row>
    <row r="50" spans="1:23" ht="14.25" customHeight="1">
      <c r="A50" s="131" t="s">
        <v>316</v>
      </c>
      <c r="B50" s="133" t="s">
        <v>1338</v>
      </c>
      <c r="C50" s="137" t="s">
        <v>349</v>
      </c>
      <c r="D50" s="13" t="s">
        <v>70</v>
      </c>
      <c r="E50" s="14" t="s">
        <v>156</v>
      </c>
      <c r="F50" s="14" t="s">
        <v>157</v>
      </c>
      <c r="G50" s="14" t="s">
        <v>306</v>
      </c>
      <c r="H50" s="14" t="s">
        <v>307</v>
      </c>
      <c r="I50" s="89">
        <v>20000</v>
      </c>
      <c r="J50" s="89">
        <v>20000</v>
      </c>
      <c r="K50" s="89">
        <v>20000</v>
      </c>
      <c r="L50" s="10"/>
      <c r="M50" s="10"/>
      <c r="N50" s="10"/>
      <c r="O50" s="10"/>
      <c r="P50" s="10"/>
      <c r="Q50" s="10"/>
      <c r="R50" s="10"/>
      <c r="S50" s="10"/>
      <c r="T50" s="10"/>
      <c r="U50" s="10"/>
      <c r="V50" s="10"/>
      <c r="W50" s="89"/>
    </row>
    <row r="51" spans="1:23" ht="14.25" customHeight="1">
      <c r="A51" s="131" t="s">
        <v>316</v>
      </c>
      <c r="B51" s="133" t="s">
        <v>1339</v>
      </c>
      <c r="C51" s="137" t="s">
        <v>350</v>
      </c>
      <c r="D51" s="13" t="s">
        <v>70</v>
      </c>
      <c r="E51" s="14" t="s">
        <v>154</v>
      </c>
      <c r="F51" s="14" t="s">
        <v>155</v>
      </c>
      <c r="G51" s="14" t="s">
        <v>318</v>
      </c>
      <c r="H51" s="14" t="s">
        <v>319</v>
      </c>
      <c r="I51" s="89">
        <v>97000</v>
      </c>
      <c r="J51" s="89">
        <v>97000</v>
      </c>
      <c r="K51" s="89">
        <v>97000</v>
      </c>
      <c r="L51" s="10"/>
      <c r="M51" s="10"/>
      <c r="N51" s="10"/>
      <c r="O51" s="10"/>
      <c r="P51" s="10"/>
      <c r="Q51" s="10"/>
      <c r="R51" s="10"/>
      <c r="S51" s="10"/>
      <c r="T51" s="10"/>
      <c r="U51" s="10"/>
      <c r="V51" s="10"/>
      <c r="W51" s="89"/>
    </row>
    <row r="52" spans="1:23" ht="14.25" customHeight="1">
      <c r="A52" s="131" t="s">
        <v>316</v>
      </c>
      <c r="B52" s="133" t="s">
        <v>1340</v>
      </c>
      <c r="C52" s="137" t="s">
        <v>351</v>
      </c>
      <c r="D52" s="13" t="s">
        <v>70</v>
      </c>
      <c r="E52" s="14" t="s">
        <v>156</v>
      </c>
      <c r="F52" s="14" t="s">
        <v>157</v>
      </c>
      <c r="G52" s="14" t="s">
        <v>318</v>
      </c>
      <c r="H52" s="14" t="s">
        <v>319</v>
      </c>
      <c r="I52" s="89">
        <v>200000</v>
      </c>
      <c r="J52" s="89">
        <v>200000</v>
      </c>
      <c r="K52" s="89">
        <v>200000</v>
      </c>
      <c r="L52" s="10"/>
      <c r="M52" s="10"/>
      <c r="N52" s="10"/>
      <c r="O52" s="10"/>
      <c r="P52" s="10"/>
      <c r="Q52" s="10"/>
      <c r="R52" s="10"/>
      <c r="S52" s="10"/>
      <c r="T52" s="10"/>
      <c r="U52" s="10"/>
      <c r="V52" s="10"/>
      <c r="W52" s="89"/>
    </row>
    <row r="53" spans="1:23" ht="14.25" customHeight="1">
      <c r="A53" s="131" t="s">
        <v>316</v>
      </c>
      <c r="B53" s="133" t="s">
        <v>1341</v>
      </c>
      <c r="C53" s="137" t="s">
        <v>352</v>
      </c>
      <c r="D53" s="13" t="s">
        <v>70</v>
      </c>
      <c r="E53" s="14" t="s">
        <v>154</v>
      </c>
      <c r="F53" s="14" t="s">
        <v>155</v>
      </c>
      <c r="G53" s="14" t="s">
        <v>318</v>
      </c>
      <c r="H53" s="14" t="s">
        <v>319</v>
      </c>
      <c r="I53" s="89">
        <v>400000</v>
      </c>
      <c r="J53" s="89">
        <v>400000</v>
      </c>
      <c r="K53" s="89">
        <v>400000</v>
      </c>
      <c r="L53" s="10"/>
      <c r="M53" s="10"/>
      <c r="N53" s="10"/>
      <c r="O53" s="10"/>
      <c r="P53" s="10"/>
      <c r="Q53" s="10"/>
      <c r="R53" s="10"/>
      <c r="S53" s="10"/>
      <c r="T53" s="10"/>
      <c r="U53" s="10"/>
      <c r="V53" s="10"/>
      <c r="W53" s="89"/>
    </row>
    <row r="54" spans="1:23" ht="14.25" customHeight="1">
      <c r="A54" s="131" t="s">
        <v>316</v>
      </c>
      <c r="B54" s="133" t="s">
        <v>1342</v>
      </c>
      <c r="C54" s="137" t="s">
        <v>353</v>
      </c>
      <c r="D54" s="13" t="s">
        <v>70</v>
      </c>
      <c r="E54" s="14" t="s">
        <v>154</v>
      </c>
      <c r="F54" s="14" t="s">
        <v>155</v>
      </c>
      <c r="G54" s="14" t="s">
        <v>318</v>
      </c>
      <c r="H54" s="14" t="s">
        <v>319</v>
      </c>
      <c r="I54" s="89">
        <v>1200000</v>
      </c>
      <c r="J54" s="89">
        <v>1200000</v>
      </c>
      <c r="K54" s="89">
        <v>1200000</v>
      </c>
      <c r="L54" s="10"/>
      <c r="M54" s="10"/>
      <c r="N54" s="10"/>
      <c r="O54" s="10"/>
      <c r="P54" s="10"/>
      <c r="Q54" s="10"/>
      <c r="R54" s="10"/>
      <c r="S54" s="10"/>
      <c r="T54" s="10"/>
      <c r="U54" s="10"/>
      <c r="V54" s="10"/>
      <c r="W54" s="89"/>
    </row>
    <row r="55" spans="1:23" ht="14.25" customHeight="1">
      <c r="A55" s="131" t="s">
        <v>316</v>
      </c>
      <c r="B55" s="133" t="s">
        <v>1343</v>
      </c>
      <c r="C55" s="137" t="s">
        <v>354</v>
      </c>
      <c r="D55" s="13" t="s">
        <v>70</v>
      </c>
      <c r="E55" s="14" t="s">
        <v>153</v>
      </c>
      <c r="F55" s="14" t="s">
        <v>126</v>
      </c>
      <c r="G55" s="14" t="s">
        <v>318</v>
      </c>
      <c r="H55" s="14" t="s">
        <v>319</v>
      </c>
      <c r="I55" s="89">
        <v>1833200</v>
      </c>
      <c r="J55" s="89">
        <v>1833200</v>
      </c>
      <c r="K55" s="89">
        <v>1833200</v>
      </c>
      <c r="L55" s="10"/>
      <c r="M55" s="10"/>
      <c r="N55" s="10"/>
      <c r="O55" s="10"/>
      <c r="P55" s="10"/>
      <c r="Q55" s="10"/>
      <c r="R55" s="10"/>
      <c r="S55" s="10"/>
      <c r="T55" s="10"/>
      <c r="U55" s="10"/>
      <c r="V55" s="10"/>
      <c r="W55" s="89"/>
    </row>
    <row r="56" spans="1:23" ht="14.25" customHeight="1">
      <c r="A56" s="131" t="s">
        <v>316</v>
      </c>
      <c r="B56" s="133" t="s">
        <v>1344</v>
      </c>
      <c r="C56" s="137" t="s">
        <v>355</v>
      </c>
      <c r="D56" s="13" t="s">
        <v>70</v>
      </c>
      <c r="E56" s="14" t="s">
        <v>153</v>
      </c>
      <c r="F56" s="14" t="s">
        <v>126</v>
      </c>
      <c r="G56" s="14" t="s">
        <v>288</v>
      </c>
      <c r="H56" s="14" t="s">
        <v>289</v>
      </c>
      <c r="I56" s="89">
        <v>6000</v>
      </c>
      <c r="J56" s="89">
        <v>6000</v>
      </c>
      <c r="K56" s="89">
        <v>6000</v>
      </c>
      <c r="L56" s="10"/>
      <c r="M56" s="10"/>
      <c r="N56" s="10"/>
      <c r="O56" s="10"/>
      <c r="P56" s="10"/>
      <c r="Q56" s="10"/>
      <c r="R56" s="10"/>
      <c r="S56" s="10"/>
      <c r="T56" s="10"/>
      <c r="U56" s="10"/>
      <c r="V56" s="10"/>
      <c r="W56" s="89"/>
    </row>
    <row r="57" spans="1:23" ht="14.25" customHeight="1">
      <c r="A57" s="131" t="s">
        <v>316</v>
      </c>
      <c r="B57" s="133" t="s">
        <v>1345</v>
      </c>
      <c r="C57" s="137" t="s">
        <v>356</v>
      </c>
      <c r="D57" s="13" t="s">
        <v>70</v>
      </c>
      <c r="E57" s="14" t="s">
        <v>153</v>
      </c>
      <c r="F57" s="14" t="s">
        <v>126</v>
      </c>
      <c r="G57" s="14" t="s">
        <v>257</v>
      </c>
      <c r="H57" s="14" t="s">
        <v>258</v>
      </c>
      <c r="I57" s="89">
        <v>533400</v>
      </c>
      <c r="J57" s="89"/>
      <c r="K57" s="89"/>
      <c r="L57" s="10"/>
      <c r="M57" s="10"/>
      <c r="N57" s="10"/>
      <c r="O57" s="10"/>
      <c r="P57" s="10"/>
      <c r="Q57" s="10"/>
      <c r="R57" s="10"/>
      <c r="S57" s="10"/>
      <c r="T57" s="10"/>
      <c r="U57" s="10"/>
      <c r="V57" s="10"/>
      <c r="W57" s="89">
        <v>533400</v>
      </c>
    </row>
    <row r="58" spans="1:23" ht="14.25" customHeight="1">
      <c r="A58" s="131" t="s">
        <v>316</v>
      </c>
      <c r="B58" s="133" t="s">
        <v>1346</v>
      </c>
      <c r="C58" s="137" t="s">
        <v>357</v>
      </c>
      <c r="D58" s="13" t="s">
        <v>70</v>
      </c>
      <c r="E58" s="14" t="s">
        <v>154</v>
      </c>
      <c r="F58" s="14" t="s">
        <v>155</v>
      </c>
      <c r="G58" s="14" t="s">
        <v>318</v>
      </c>
      <c r="H58" s="14" t="s">
        <v>319</v>
      </c>
      <c r="I58" s="89">
        <v>1100000</v>
      </c>
      <c r="J58" s="89">
        <v>1100000</v>
      </c>
      <c r="K58" s="89">
        <v>1100000</v>
      </c>
      <c r="L58" s="10"/>
      <c r="M58" s="10"/>
      <c r="N58" s="10"/>
      <c r="O58" s="10"/>
      <c r="P58" s="10"/>
      <c r="Q58" s="10"/>
      <c r="R58" s="10"/>
      <c r="S58" s="10"/>
      <c r="T58" s="10"/>
      <c r="U58" s="10"/>
      <c r="V58" s="10"/>
      <c r="W58" s="89"/>
    </row>
    <row r="59" spans="1:23" ht="14.25" customHeight="1">
      <c r="A59" s="131" t="s">
        <v>316</v>
      </c>
      <c r="B59" s="133" t="s">
        <v>1347</v>
      </c>
      <c r="C59" s="137" t="s">
        <v>358</v>
      </c>
      <c r="D59" s="13" t="s">
        <v>70</v>
      </c>
      <c r="E59" s="14" t="s">
        <v>156</v>
      </c>
      <c r="F59" s="14" t="s">
        <v>157</v>
      </c>
      <c r="G59" s="14" t="s">
        <v>318</v>
      </c>
      <c r="H59" s="14" t="s">
        <v>319</v>
      </c>
      <c r="I59" s="89">
        <v>300000</v>
      </c>
      <c r="J59" s="89">
        <v>300000</v>
      </c>
      <c r="K59" s="89">
        <v>300000</v>
      </c>
      <c r="L59" s="10"/>
      <c r="M59" s="10"/>
      <c r="N59" s="10"/>
      <c r="O59" s="10"/>
      <c r="P59" s="10"/>
      <c r="Q59" s="10"/>
      <c r="R59" s="10"/>
      <c r="S59" s="10"/>
      <c r="T59" s="10"/>
      <c r="U59" s="10"/>
      <c r="V59" s="10"/>
      <c r="W59" s="89"/>
    </row>
    <row r="60" spans="1:23" ht="14.25" customHeight="1">
      <c r="A60" s="131" t="s">
        <v>316</v>
      </c>
      <c r="B60" s="133" t="s">
        <v>1348</v>
      </c>
      <c r="C60" s="137" t="s">
        <v>359</v>
      </c>
      <c r="D60" s="13" t="s">
        <v>70</v>
      </c>
      <c r="E60" s="14" t="s">
        <v>153</v>
      </c>
      <c r="F60" s="14" t="s">
        <v>126</v>
      </c>
      <c r="G60" s="14" t="s">
        <v>318</v>
      </c>
      <c r="H60" s="14" t="s">
        <v>319</v>
      </c>
      <c r="I60" s="89">
        <v>505785.61</v>
      </c>
      <c r="J60" s="89"/>
      <c r="K60" s="89"/>
      <c r="L60" s="10"/>
      <c r="M60" s="10"/>
      <c r="N60" s="10"/>
      <c r="O60" s="10"/>
      <c r="P60" s="10"/>
      <c r="Q60" s="10"/>
      <c r="R60" s="10"/>
      <c r="S60" s="10"/>
      <c r="T60" s="10"/>
      <c r="U60" s="10"/>
      <c r="V60" s="10"/>
      <c r="W60" s="89">
        <v>505785.61</v>
      </c>
    </row>
    <row r="61" spans="1:23" ht="14.25" customHeight="1">
      <c r="A61" s="131" t="s">
        <v>316</v>
      </c>
      <c r="B61" s="133" t="s">
        <v>1349</v>
      </c>
      <c r="C61" s="137" t="s">
        <v>360</v>
      </c>
      <c r="D61" s="13" t="s">
        <v>70</v>
      </c>
      <c r="E61" s="14" t="s">
        <v>153</v>
      </c>
      <c r="F61" s="14" t="s">
        <v>126</v>
      </c>
      <c r="G61" s="14" t="s">
        <v>318</v>
      </c>
      <c r="H61" s="14" t="s">
        <v>319</v>
      </c>
      <c r="I61" s="89">
        <v>45701</v>
      </c>
      <c r="J61" s="89"/>
      <c r="K61" s="89"/>
      <c r="L61" s="10"/>
      <c r="M61" s="10"/>
      <c r="N61" s="10"/>
      <c r="O61" s="10"/>
      <c r="P61" s="10"/>
      <c r="Q61" s="10"/>
      <c r="R61" s="10"/>
      <c r="S61" s="10"/>
      <c r="T61" s="10"/>
      <c r="U61" s="10"/>
      <c r="V61" s="10"/>
      <c r="W61" s="89">
        <v>45701</v>
      </c>
    </row>
    <row r="62" spans="1:23" ht="14.25" customHeight="1">
      <c r="A62" s="131" t="s">
        <v>316</v>
      </c>
      <c r="B62" s="133" t="s">
        <v>1350</v>
      </c>
      <c r="C62" s="137" t="s">
        <v>361</v>
      </c>
      <c r="D62" s="13" t="s">
        <v>70</v>
      </c>
      <c r="E62" s="14" t="s">
        <v>153</v>
      </c>
      <c r="F62" s="14" t="s">
        <v>126</v>
      </c>
      <c r="G62" s="14" t="s">
        <v>318</v>
      </c>
      <c r="H62" s="14" t="s">
        <v>319</v>
      </c>
      <c r="I62" s="89">
        <v>471954</v>
      </c>
      <c r="J62" s="89"/>
      <c r="K62" s="89"/>
      <c r="L62" s="10"/>
      <c r="M62" s="10"/>
      <c r="N62" s="10"/>
      <c r="O62" s="10"/>
      <c r="P62" s="10"/>
      <c r="Q62" s="10"/>
      <c r="R62" s="10"/>
      <c r="S62" s="10"/>
      <c r="T62" s="10"/>
      <c r="U62" s="10"/>
      <c r="V62" s="10"/>
      <c r="W62" s="89">
        <v>471954</v>
      </c>
    </row>
    <row r="63" spans="1:23" ht="14.25" customHeight="1">
      <c r="A63" s="131" t="s">
        <v>316</v>
      </c>
      <c r="B63" s="133" t="s">
        <v>1351</v>
      </c>
      <c r="C63" s="137" t="s">
        <v>362</v>
      </c>
      <c r="D63" s="13" t="s">
        <v>70</v>
      </c>
      <c r="E63" s="14" t="s">
        <v>153</v>
      </c>
      <c r="F63" s="14" t="s">
        <v>126</v>
      </c>
      <c r="G63" s="14" t="s">
        <v>318</v>
      </c>
      <c r="H63" s="14" t="s">
        <v>319</v>
      </c>
      <c r="I63" s="89">
        <v>927955</v>
      </c>
      <c r="J63" s="89"/>
      <c r="K63" s="89"/>
      <c r="L63" s="10"/>
      <c r="M63" s="10"/>
      <c r="N63" s="10"/>
      <c r="O63" s="10"/>
      <c r="P63" s="10"/>
      <c r="Q63" s="10"/>
      <c r="R63" s="10"/>
      <c r="S63" s="10"/>
      <c r="T63" s="10"/>
      <c r="U63" s="10"/>
      <c r="V63" s="10"/>
      <c r="W63" s="89">
        <v>927955</v>
      </c>
    </row>
    <row r="64" spans="1:23" ht="14.25" customHeight="1">
      <c r="A64" s="131" t="s">
        <v>316</v>
      </c>
      <c r="B64" s="133" t="s">
        <v>1351</v>
      </c>
      <c r="C64" s="137" t="s">
        <v>362</v>
      </c>
      <c r="D64" s="13" t="s">
        <v>70</v>
      </c>
      <c r="E64" s="14" t="s">
        <v>153</v>
      </c>
      <c r="F64" s="14" t="s">
        <v>126</v>
      </c>
      <c r="G64" s="14" t="s">
        <v>288</v>
      </c>
      <c r="H64" s="14" t="s">
        <v>289</v>
      </c>
      <c r="I64" s="89">
        <v>840857.18</v>
      </c>
      <c r="J64" s="89"/>
      <c r="K64" s="89"/>
      <c r="L64" s="10"/>
      <c r="M64" s="10"/>
      <c r="N64" s="10"/>
      <c r="O64" s="10"/>
      <c r="P64" s="10"/>
      <c r="Q64" s="10"/>
      <c r="R64" s="10"/>
      <c r="S64" s="10"/>
      <c r="T64" s="10"/>
      <c r="U64" s="10"/>
      <c r="V64" s="10"/>
      <c r="W64" s="89">
        <v>840857.18</v>
      </c>
    </row>
    <row r="65" spans="1:23" ht="14.25" customHeight="1">
      <c r="A65" s="131" t="s">
        <v>316</v>
      </c>
      <c r="B65" s="133" t="s">
        <v>1352</v>
      </c>
      <c r="C65" s="137" t="s">
        <v>363</v>
      </c>
      <c r="D65" s="13" t="s">
        <v>70</v>
      </c>
      <c r="E65" s="14" t="s">
        <v>153</v>
      </c>
      <c r="F65" s="14" t="s">
        <v>126</v>
      </c>
      <c r="G65" s="14" t="s">
        <v>255</v>
      </c>
      <c r="H65" s="14" t="s">
        <v>254</v>
      </c>
      <c r="I65" s="89">
        <v>1940676.6</v>
      </c>
      <c r="J65" s="89"/>
      <c r="K65" s="89"/>
      <c r="L65" s="10"/>
      <c r="M65" s="10"/>
      <c r="N65" s="10"/>
      <c r="O65" s="10"/>
      <c r="P65" s="10"/>
      <c r="Q65" s="10"/>
      <c r="R65" s="10"/>
      <c r="S65" s="10"/>
      <c r="T65" s="10"/>
      <c r="U65" s="10"/>
      <c r="V65" s="10"/>
      <c r="W65" s="89">
        <v>1940676.6</v>
      </c>
    </row>
    <row r="66" spans="1:23" ht="14.25" customHeight="1">
      <c r="A66" s="131" t="s">
        <v>316</v>
      </c>
      <c r="B66" s="133" t="s">
        <v>1353</v>
      </c>
      <c r="C66" s="137" t="s">
        <v>364</v>
      </c>
      <c r="D66" s="13" t="s">
        <v>70</v>
      </c>
      <c r="E66" s="14" t="s">
        <v>153</v>
      </c>
      <c r="F66" s="14" t="s">
        <v>126</v>
      </c>
      <c r="G66" s="14" t="s">
        <v>318</v>
      </c>
      <c r="H66" s="14" t="s">
        <v>319</v>
      </c>
      <c r="I66" s="89">
        <v>86324.42</v>
      </c>
      <c r="J66" s="89"/>
      <c r="K66" s="89"/>
      <c r="L66" s="10"/>
      <c r="M66" s="10"/>
      <c r="N66" s="10"/>
      <c r="O66" s="10"/>
      <c r="P66" s="10"/>
      <c r="Q66" s="10"/>
      <c r="R66" s="10"/>
      <c r="S66" s="10"/>
      <c r="T66" s="10"/>
      <c r="U66" s="10"/>
      <c r="V66" s="10"/>
      <c r="W66" s="89">
        <v>86324.42</v>
      </c>
    </row>
    <row r="67" spans="1:23" ht="14.25" customHeight="1">
      <c r="A67" s="131" t="s">
        <v>316</v>
      </c>
      <c r="B67" s="133" t="s">
        <v>1354</v>
      </c>
      <c r="C67" s="137" t="s">
        <v>365</v>
      </c>
      <c r="D67" s="13" t="s">
        <v>70</v>
      </c>
      <c r="E67" s="14" t="s">
        <v>153</v>
      </c>
      <c r="F67" s="14" t="s">
        <v>126</v>
      </c>
      <c r="G67" s="14" t="s">
        <v>318</v>
      </c>
      <c r="H67" s="14" t="s">
        <v>319</v>
      </c>
      <c r="I67" s="89">
        <v>279319.78999999998</v>
      </c>
      <c r="J67" s="89"/>
      <c r="K67" s="89"/>
      <c r="L67" s="10"/>
      <c r="M67" s="10"/>
      <c r="N67" s="10"/>
      <c r="O67" s="10"/>
      <c r="P67" s="10"/>
      <c r="Q67" s="10"/>
      <c r="R67" s="10"/>
      <c r="S67" s="10"/>
      <c r="T67" s="10"/>
      <c r="U67" s="10"/>
      <c r="V67" s="10"/>
      <c r="W67" s="89">
        <v>279319.78999999998</v>
      </c>
    </row>
    <row r="68" spans="1:23" ht="14.25" customHeight="1">
      <c r="A68" s="131" t="s">
        <v>316</v>
      </c>
      <c r="B68" s="133" t="s">
        <v>1355</v>
      </c>
      <c r="C68" s="137" t="s">
        <v>366</v>
      </c>
      <c r="D68" s="13" t="s">
        <v>70</v>
      </c>
      <c r="E68" s="14" t="s">
        <v>153</v>
      </c>
      <c r="F68" s="14" t="s">
        <v>126</v>
      </c>
      <c r="G68" s="14" t="s">
        <v>318</v>
      </c>
      <c r="H68" s="14" t="s">
        <v>319</v>
      </c>
      <c r="I68" s="89">
        <v>77526</v>
      </c>
      <c r="J68" s="89"/>
      <c r="K68" s="89"/>
      <c r="L68" s="10"/>
      <c r="M68" s="10"/>
      <c r="N68" s="10"/>
      <c r="O68" s="10"/>
      <c r="P68" s="10"/>
      <c r="Q68" s="10"/>
      <c r="R68" s="10"/>
      <c r="S68" s="10"/>
      <c r="T68" s="10"/>
      <c r="U68" s="10"/>
      <c r="V68" s="10"/>
      <c r="W68" s="89">
        <v>77526</v>
      </c>
    </row>
    <row r="69" spans="1:23" ht="14.25" customHeight="1">
      <c r="A69" s="131" t="s">
        <v>316</v>
      </c>
      <c r="B69" s="133" t="s">
        <v>1356</v>
      </c>
      <c r="C69" s="137" t="s">
        <v>367</v>
      </c>
      <c r="D69" s="13" t="s">
        <v>70</v>
      </c>
      <c r="E69" s="14" t="s">
        <v>139</v>
      </c>
      <c r="F69" s="14" t="s">
        <v>140</v>
      </c>
      <c r="G69" s="14" t="s">
        <v>318</v>
      </c>
      <c r="H69" s="14" t="s">
        <v>319</v>
      </c>
      <c r="I69" s="89">
        <v>200000</v>
      </c>
      <c r="J69" s="89"/>
      <c r="K69" s="89"/>
      <c r="L69" s="10"/>
      <c r="M69" s="10"/>
      <c r="N69" s="10"/>
      <c r="O69" s="10"/>
      <c r="P69" s="10"/>
      <c r="Q69" s="10"/>
      <c r="R69" s="10"/>
      <c r="S69" s="10"/>
      <c r="T69" s="10"/>
      <c r="U69" s="10"/>
      <c r="V69" s="10"/>
      <c r="W69" s="89">
        <v>200000</v>
      </c>
    </row>
    <row r="70" spans="1:23" ht="14.25" customHeight="1">
      <c r="A70" s="131" t="s">
        <v>316</v>
      </c>
      <c r="B70" s="133" t="s">
        <v>1356</v>
      </c>
      <c r="C70" s="137" t="s">
        <v>367</v>
      </c>
      <c r="D70" s="13" t="s">
        <v>70</v>
      </c>
      <c r="E70" s="14" t="s">
        <v>139</v>
      </c>
      <c r="F70" s="14" t="s">
        <v>140</v>
      </c>
      <c r="G70" s="14" t="s">
        <v>288</v>
      </c>
      <c r="H70" s="14" t="s">
        <v>289</v>
      </c>
      <c r="I70" s="89">
        <v>22041.96</v>
      </c>
      <c r="J70" s="89"/>
      <c r="K70" s="89"/>
      <c r="L70" s="10"/>
      <c r="M70" s="10"/>
      <c r="N70" s="10"/>
      <c r="O70" s="10"/>
      <c r="P70" s="10"/>
      <c r="Q70" s="10"/>
      <c r="R70" s="10"/>
      <c r="S70" s="10"/>
      <c r="T70" s="10"/>
      <c r="U70" s="10"/>
      <c r="V70" s="10"/>
      <c r="W70" s="89">
        <v>22041.96</v>
      </c>
    </row>
    <row r="71" spans="1:23" ht="14.25" customHeight="1">
      <c r="A71" s="131" t="s">
        <v>316</v>
      </c>
      <c r="B71" s="133" t="s">
        <v>1357</v>
      </c>
      <c r="C71" s="137" t="s">
        <v>368</v>
      </c>
      <c r="D71" s="13" t="s">
        <v>70</v>
      </c>
      <c r="E71" s="14" t="s">
        <v>153</v>
      </c>
      <c r="F71" s="14" t="s">
        <v>126</v>
      </c>
      <c r="G71" s="14" t="s">
        <v>288</v>
      </c>
      <c r="H71" s="14" t="s">
        <v>289</v>
      </c>
      <c r="I71" s="89">
        <v>8454.16</v>
      </c>
      <c r="J71" s="89"/>
      <c r="K71" s="89"/>
      <c r="L71" s="10"/>
      <c r="M71" s="10"/>
      <c r="N71" s="10"/>
      <c r="O71" s="10"/>
      <c r="P71" s="10"/>
      <c r="Q71" s="10"/>
      <c r="R71" s="10"/>
      <c r="S71" s="10"/>
      <c r="T71" s="10"/>
      <c r="U71" s="10"/>
      <c r="V71" s="10"/>
      <c r="W71" s="89">
        <v>8454.16</v>
      </c>
    </row>
    <row r="72" spans="1:23" ht="14.25" customHeight="1">
      <c r="A72" s="131" t="s">
        <v>316</v>
      </c>
      <c r="B72" s="133" t="s">
        <v>1358</v>
      </c>
      <c r="C72" s="137" t="s">
        <v>369</v>
      </c>
      <c r="D72" s="13" t="s">
        <v>70</v>
      </c>
      <c r="E72" s="14" t="s">
        <v>153</v>
      </c>
      <c r="F72" s="14" t="s">
        <v>126</v>
      </c>
      <c r="G72" s="14" t="s">
        <v>288</v>
      </c>
      <c r="H72" s="14" t="s">
        <v>289</v>
      </c>
      <c r="I72" s="89">
        <v>100000</v>
      </c>
      <c r="J72" s="89"/>
      <c r="K72" s="89"/>
      <c r="L72" s="10"/>
      <c r="M72" s="10"/>
      <c r="N72" s="10"/>
      <c r="O72" s="10"/>
      <c r="P72" s="10"/>
      <c r="Q72" s="10"/>
      <c r="R72" s="10"/>
      <c r="S72" s="10"/>
      <c r="T72" s="10"/>
      <c r="U72" s="10"/>
      <c r="V72" s="10"/>
      <c r="W72" s="89">
        <v>100000</v>
      </c>
    </row>
    <row r="73" spans="1:23" ht="14.25" customHeight="1">
      <c r="A73" s="131" t="s">
        <v>316</v>
      </c>
      <c r="B73" s="133" t="s">
        <v>1358</v>
      </c>
      <c r="C73" s="137" t="s">
        <v>369</v>
      </c>
      <c r="D73" s="13" t="s">
        <v>70</v>
      </c>
      <c r="E73" s="14" t="s">
        <v>153</v>
      </c>
      <c r="F73" s="14" t="s">
        <v>126</v>
      </c>
      <c r="G73" s="14" t="s">
        <v>318</v>
      </c>
      <c r="H73" s="14" t="s">
        <v>319</v>
      </c>
      <c r="I73" s="89">
        <v>1476139.16</v>
      </c>
      <c r="J73" s="89"/>
      <c r="K73" s="89"/>
      <c r="L73" s="10"/>
      <c r="M73" s="10"/>
      <c r="N73" s="10"/>
      <c r="O73" s="10"/>
      <c r="P73" s="10"/>
      <c r="Q73" s="10"/>
      <c r="R73" s="10"/>
      <c r="S73" s="10"/>
      <c r="T73" s="10"/>
      <c r="U73" s="10"/>
      <c r="V73" s="10"/>
      <c r="W73" s="89">
        <v>1476139.16</v>
      </c>
    </row>
    <row r="74" spans="1:23" ht="14.25" customHeight="1">
      <c r="A74" s="131" t="s">
        <v>316</v>
      </c>
      <c r="B74" s="133" t="s">
        <v>1359</v>
      </c>
      <c r="C74" s="137" t="s">
        <v>370</v>
      </c>
      <c r="D74" s="13" t="s">
        <v>70</v>
      </c>
      <c r="E74" s="14" t="s">
        <v>153</v>
      </c>
      <c r="F74" s="14" t="s">
        <v>126</v>
      </c>
      <c r="G74" s="14" t="s">
        <v>318</v>
      </c>
      <c r="H74" s="14" t="s">
        <v>319</v>
      </c>
      <c r="I74" s="89">
        <v>326193.15000000002</v>
      </c>
      <c r="J74" s="89"/>
      <c r="K74" s="89"/>
      <c r="L74" s="10"/>
      <c r="M74" s="10"/>
      <c r="N74" s="10"/>
      <c r="O74" s="10"/>
      <c r="P74" s="10"/>
      <c r="Q74" s="10"/>
      <c r="R74" s="10"/>
      <c r="S74" s="10"/>
      <c r="T74" s="10"/>
      <c r="U74" s="10"/>
      <c r="V74" s="10"/>
      <c r="W74" s="89">
        <v>326193.15000000002</v>
      </c>
    </row>
    <row r="75" spans="1:23" ht="14.25" customHeight="1">
      <c r="A75" s="131" t="s">
        <v>316</v>
      </c>
      <c r="B75" s="133" t="s">
        <v>1360</v>
      </c>
      <c r="C75" s="137" t="s">
        <v>371</v>
      </c>
      <c r="D75" s="13" t="s">
        <v>70</v>
      </c>
      <c r="E75" s="14" t="s">
        <v>153</v>
      </c>
      <c r="F75" s="14" t="s">
        <v>126</v>
      </c>
      <c r="G75" s="14" t="s">
        <v>288</v>
      </c>
      <c r="H75" s="14" t="s">
        <v>289</v>
      </c>
      <c r="I75" s="89">
        <v>3551.04</v>
      </c>
      <c r="J75" s="89"/>
      <c r="K75" s="89"/>
      <c r="L75" s="10"/>
      <c r="M75" s="10"/>
      <c r="N75" s="10"/>
      <c r="O75" s="10"/>
      <c r="P75" s="10"/>
      <c r="Q75" s="10"/>
      <c r="R75" s="10"/>
      <c r="S75" s="10"/>
      <c r="T75" s="10"/>
      <c r="U75" s="10"/>
      <c r="V75" s="10"/>
      <c r="W75" s="89">
        <v>3551.04</v>
      </c>
    </row>
    <row r="76" spans="1:23" ht="14.25" customHeight="1">
      <c r="A76" s="131" t="s">
        <v>316</v>
      </c>
      <c r="B76" s="133" t="s">
        <v>1361</v>
      </c>
      <c r="C76" s="137" t="s">
        <v>372</v>
      </c>
      <c r="D76" s="13" t="s">
        <v>70</v>
      </c>
      <c r="E76" s="14" t="s">
        <v>160</v>
      </c>
      <c r="F76" s="14" t="s">
        <v>161</v>
      </c>
      <c r="G76" s="14" t="s">
        <v>318</v>
      </c>
      <c r="H76" s="14" t="s">
        <v>319</v>
      </c>
      <c r="I76" s="89">
        <v>300000</v>
      </c>
      <c r="J76" s="89">
        <v>300000</v>
      </c>
      <c r="K76" s="89">
        <v>300000</v>
      </c>
      <c r="L76" s="10"/>
      <c r="M76" s="10"/>
      <c r="N76" s="10"/>
      <c r="O76" s="10"/>
      <c r="P76" s="10"/>
      <c r="Q76" s="10"/>
      <c r="R76" s="10"/>
      <c r="S76" s="10"/>
      <c r="T76" s="10"/>
      <c r="U76" s="10"/>
      <c r="V76" s="10"/>
      <c r="W76" s="89"/>
    </row>
    <row r="77" spans="1:23" ht="14.25" customHeight="1">
      <c r="A77" s="131" t="s">
        <v>316</v>
      </c>
      <c r="B77" s="133" t="s">
        <v>1362</v>
      </c>
      <c r="C77" s="137" t="s">
        <v>373</v>
      </c>
      <c r="D77" s="13" t="s">
        <v>70</v>
      </c>
      <c r="E77" s="14" t="s">
        <v>141</v>
      </c>
      <c r="F77" s="14" t="s">
        <v>142</v>
      </c>
      <c r="G77" s="14" t="s">
        <v>318</v>
      </c>
      <c r="H77" s="14" t="s">
        <v>319</v>
      </c>
      <c r="I77" s="89">
        <v>140000</v>
      </c>
      <c r="J77" s="89">
        <v>140000</v>
      </c>
      <c r="K77" s="89">
        <v>140000</v>
      </c>
      <c r="L77" s="10"/>
      <c r="M77" s="10"/>
      <c r="N77" s="10"/>
      <c r="O77" s="10"/>
      <c r="P77" s="10"/>
      <c r="Q77" s="10"/>
      <c r="R77" s="10"/>
      <c r="S77" s="10"/>
      <c r="T77" s="10"/>
      <c r="U77" s="10"/>
      <c r="V77" s="10"/>
      <c r="W77" s="89"/>
    </row>
    <row r="78" spans="1:23" ht="14.25" customHeight="1">
      <c r="A78" s="131" t="s">
        <v>316</v>
      </c>
      <c r="B78" s="133" t="s">
        <v>1363</v>
      </c>
      <c r="C78" s="137" t="s">
        <v>374</v>
      </c>
      <c r="D78" s="13" t="s">
        <v>70</v>
      </c>
      <c r="E78" s="14" t="s">
        <v>174</v>
      </c>
      <c r="F78" s="14" t="s">
        <v>175</v>
      </c>
      <c r="G78" s="14" t="s">
        <v>323</v>
      </c>
      <c r="H78" s="14" t="s">
        <v>324</v>
      </c>
      <c r="I78" s="89">
        <v>170000</v>
      </c>
      <c r="J78" s="89">
        <v>170000</v>
      </c>
      <c r="K78" s="89">
        <v>170000</v>
      </c>
      <c r="L78" s="10"/>
      <c r="M78" s="10"/>
      <c r="N78" s="10"/>
      <c r="O78" s="10"/>
      <c r="P78" s="10"/>
      <c r="Q78" s="10"/>
      <c r="R78" s="10"/>
      <c r="S78" s="10"/>
      <c r="T78" s="10"/>
      <c r="U78" s="10"/>
      <c r="V78" s="10"/>
      <c r="W78" s="89"/>
    </row>
    <row r="79" spans="1:23" ht="27" customHeight="1">
      <c r="A79" s="131" t="s">
        <v>316</v>
      </c>
      <c r="B79" s="133" t="s">
        <v>1364</v>
      </c>
      <c r="C79" s="137" t="s">
        <v>375</v>
      </c>
      <c r="D79" s="13" t="s">
        <v>70</v>
      </c>
      <c r="E79" s="14" t="s">
        <v>131</v>
      </c>
      <c r="F79" s="14" t="s">
        <v>132</v>
      </c>
      <c r="G79" s="14" t="s">
        <v>318</v>
      </c>
      <c r="H79" s="14" t="s">
        <v>319</v>
      </c>
      <c r="I79" s="89">
        <v>580000</v>
      </c>
      <c r="J79" s="89">
        <v>580000</v>
      </c>
      <c r="K79" s="89">
        <v>580000</v>
      </c>
      <c r="L79" s="10"/>
      <c r="M79" s="10"/>
      <c r="N79" s="10"/>
      <c r="O79" s="10"/>
      <c r="P79" s="10"/>
      <c r="Q79" s="10"/>
      <c r="R79" s="10"/>
      <c r="S79" s="10"/>
      <c r="T79" s="10"/>
      <c r="U79" s="10"/>
      <c r="V79" s="10"/>
      <c r="W79" s="89"/>
    </row>
    <row r="80" spans="1:23" ht="14.25" customHeight="1">
      <c r="A80" s="131" t="s">
        <v>316</v>
      </c>
      <c r="B80" s="133" t="s">
        <v>1365</v>
      </c>
      <c r="C80" s="137" t="s">
        <v>376</v>
      </c>
      <c r="D80" s="13" t="s">
        <v>70</v>
      </c>
      <c r="E80" s="14" t="s">
        <v>156</v>
      </c>
      <c r="F80" s="14" t="s">
        <v>157</v>
      </c>
      <c r="G80" s="14" t="s">
        <v>318</v>
      </c>
      <c r="H80" s="14" t="s">
        <v>319</v>
      </c>
      <c r="I80" s="89">
        <v>1351800</v>
      </c>
      <c r="J80" s="89">
        <v>1351800</v>
      </c>
      <c r="K80" s="89">
        <v>1351800</v>
      </c>
      <c r="L80" s="10"/>
      <c r="M80" s="10"/>
      <c r="N80" s="10"/>
      <c r="O80" s="10"/>
      <c r="P80" s="10"/>
      <c r="Q80" s="10"/>
      <c r="R80" s="10"/>
      <c r="S80" s="10"/>
      <c r="T80" s="10"/>
      <c r="U80" s="10"/>
      <c r="V80" s="10"/>
      <c r="W80" s="89"/>
    </row>
    <row r="81" spans="1:23" ht="14.25" customHeight="1">
      <c r="A81" s="131" t="s">
        <v>316</v>
      </c>
      <c r="B81" s="133" t="s">
        <v>1366</v>
      </c>
      <c r="C81" s="137" t="s">
        <v>377</v>
      </c>
      <c r="D81" s="13" t="s">
        <v>70</v>
      </c>
      <c r="E81" s="14" t="s">
        <v>154</v>
      </c>
      <c r="F81" s="14" t="s">
        <v>155</v>
      </c>
      <c r="G81" s="14" t="s">
        <v>318</v>
      </c>
      <c r="H81" s="14" t="s">
        <v>319</v>
      </c>
      <c r="I81" s="89">
        <v>1000000</v>
      </c>
      <c r="J81" s="89">
        <v>1000000</v>
      </c>
      <c r="K81" s="89">
        <v>1000000</v>
      </c>
      <c r="L81" s="10"/>
      <c r="M81" s="10"/>
      <c r="N81" s="10"/>
      <c r="O81" s="10"/>
      <c r="P81" s="10"/>
      <c r="Q81" s="10"/>
      <c r="R81" s="10"/>
      <c r="S81" s="10"/>
      <c r="T81" s="10"/>
      <c r="U81" s="10"/>
      <c r="V81" s="10"/>
      <c r="W81" s="89"/>
    </row>
    <row r="82" spans="1:23" ht="14.25" customHeight="1">
      <c r="A82" s="131" t="s">
        <v>316</v>
      </c>
      <c r="B82" s="133" t="s">
        <v>1367</v>
      </c>
      <c r="C82" s="137" t="s">
        <v>378</v>
      </c>
      <c r="D82" s="13" t="s">
        <v>70</v>
      </c>
      <c r="E82" s="14" t="s">
        <v>154</v>
      </c>
      <c r="F82" s="14" t="s">
        <v>155</v>
      </c>
      <c r="G82" s="14" t="s">
        <v>318</v>
      </c>
      <c r="H82" s="14" t="s">
        <v>319</v>
      </c>
      <c r="I82" s="89">
        <v>500000</v>
      </c>
      <c r="J82" s="89">
        <v>500000</v>
      </c>
      <c r="K82" s="89">
        <v>500000</v>
      </c>
      <c r="L82" s="10"/>
      <c r="M82" s="10"/>
      <c r="N82" s="10"/>
      <c r="O82" s="10"/>
      <c r="P82" s="10"/>
      <c r="Q82" s="10"/>
      <c r="R82" s="10"/>
      <c r="S82" s="10"/>
      <c r="T82" s="10"/>
      <c r="U82" s="10"/>
      <c r="V82" s="10"/>
      <c r="W82" s="89"/>
    </row>
    <row r="83" spans="1:23" ht="14.25" customHeight="1">
      <c r="A83" s="131" t="s">
        <v>316</v>
      </c>
      <c r="B83" s="133" t="s">
        <v>1368</v>
      </c>
      <c r="C83" s="137" t="s">
        <v>379</v>
      </c>
      <c r="D83" s="13" t="s">
        <v>70</v>
      </c>
      <c r="E83" s="14" t="s">
        <v>133</v>
      </c>
      <c r="F83" s="14" t="s">
        <v>134</v>
      </c>
      <c r="G83" s="14" t="s">
        <v>318</v>
      </c>
      <c r="H83" s="14" t="s">
        <v>319</v>
      </c>
      <c r="I83" s="89">
        <v>103800</v>
      </c>
      <c r="J83" s="89">
        <v>103800</v>
      </c>
      <c r="K83" s="89">
        <v>103800</v>
      </c>
      <c r="L83" s="10"/>
      <c r="M83" s="10"/>
      <c r="N83" s="10"/>
      <c r="O83" s="10"/>
      <c r="P83" s="10"/>
      <c r="Q83" s="10"/>
      <c r="R83" s="10"/>
      <c r="S83" s="10"/>
      <c r="T83" s="10"/>
      <c r="U83" s="10"/>
      <c r="V83" s="10"/>
      <c r="W83" s="89"/>
    </row>
    <row r="84" spans="1:23" ht="14.25" customHeight="1">
      <c r="A84" s="131" t="s">
        <v>316</v>
      </c>
      <c r="B84" s="133" t="s">
        <v>1369</v>
      </c>
      <c r="C84" s="137" t="s">
        <v>380</v>
      </c>
      <c r="D84" s="13" t="s">
        <v>70</v>
      </c>
      <c r="E84" s="14" t="s">
        <v>145</v>
      </c>
      <c r="F84" s="14" t="s">
        <v>146</v>
      </c>
      <c r="G84" s="14" t="s">
        <v>318</v>
      </c>
      <c r="H84" s="14" t="s">
        <v>319</v>
      </c>
      <c r="I84" s="89">
        <v>50129</v>
      </c>
      <c r="J84" s="89">
        <v>50129</v>
      </c>
      <c r="K84" s="89">
        <v>50129</v>
      </c>
      <c r="L84" s="10"/>
      <c r="M84" s="10"/>
      <c r="N84" s="10"/>
      <c r="O84" s="10"/>
      <c r="P84" s="10"/>
      <c r="Q84" s="10"/>
      <c r="R84" s="10"/>
      <c r="S84" s="10"/>
      <c r="T84" s="10"/>
      <c r="U84" s="10"/>
      <c r="V84" s="10"/>
      <c r="W84" s="89"/>
    </row>
    <row r="85" spans="1:23" ht="14.25" customHeight="1">
      <c r="A85" s="131" t="s">
        <v>316</v>
      </c>
      <c r="B85" s="133" t="s">
        <v>1370</v>
      </c>
      <c r="C85" s="137" t="s">
        <v>381</v>
      </c>
      <c r="D85" s="13" t="s">
        <v>70</v>
      </c>
      <c r="E85" s="14" t="s">
        <v>153</v>
      </c>
      <c r="F85" s="14" t="s">
        <v>126</v>
      </c>
      <c r="G85" s="14" t="s">
        <v>288</v>
      </c>
      <c r="H85" s="14" t="s">
        <v>289</v>
      </c>
      <c r="I85" s="89">
        <v>19050.07</v>
      </c>
      <c r="J85" s="89"/>
      <c r="K85" s="89"/>
      <c r="L85" s="10"/>
      <c r="M85" s="10"/>
      <c r="N85" s="10"/>
      <c r="O85" s="10"/>
      <c r="P85" s="10"/>
      <c r="Q85" s="10"/>
      <c r="R85" s="10"/>
      <c r="S85" s="10"/>
      <c r="T85" s="10"/>
      <c r="U85" s="10"/>
      <c r="V85" s="10"/>
      <c r="W85" s="89">
        <v>19050.07</v>
      </c>
    </row>
    <row r="86" spans="1:23" ht="14.25" customHeight="1">
      <c r="A86" s="233" t="s">
        <v>214</v>
      </c>
      <c r="B86" s="234"/>
      <c r="C86" s="235"/>
      <c r="D86" s="235"/>
      <c r="E86" s="235"/>
      <c r="F86" s="235"/>
      <c r="G86" s="235"/>
      <c r="H86" s="173"/>
      <c r="I86" s="89">
        <v>42472792.75</v>
      </c>
      <c r="J86" s="89">
        <v>28155673</v>
      </c>
      <c r="K86" s="89">
        <v>28155673</v>
      </c>
      <c r="L86" s="19"/>
      <c r="M86" s="19"/>
      <c r="N86" s="19"/>
      <c r="O86" s="19"/>
      <c r="P86" s="19"/>
      <c r="Q86" s="19"/>
      <c r="R86" s="19"/>
      <c r="S86" s="19"/>
      <c r="T86" s="19"/>
      <c r="U86" s="31"/>
      <c r="V86" s="19"/>
      <c r="W86" s="89">
        <v>14317119.75</v>
      </c>
    </row>
  </sheetData>
  <mergeCells count="28">
    <mergeCell ref="V6:V8"/>
    <mergeCell ref="W6:W8"/>
    <mergeCell ref="J6:K7"/>
    <mergeCell ref="A86:H86"/>
    <mergeCell ref="A5:A8"/>
    <mergeCell ref="B5:B8"/>
    <mergeCell ref="C5:C8"/>
    <mergeCell ref="D5:D8"/>
    <mergeCell ref="E5:E8"/>
    <mergeCell ref="F5:F8"/>
    <mergeCell ref="G5:G8"/>
    <mergeCell ref="H5:H8"/>
    <mergeCell ref="A3:W3"/>
    <mergeCell ref="A4:H4"/>
    <mergeCell ref="J5:M5"/>
    <mergeCell ref="N5:P5"/>
    <mergeCell ref="R5:W5"/>
    <mergeCell ref="I5:I8"/>
    <mergeCell ref="L6:L8"/>
    <mergeCell ref="M6:M8"/>
    <mergeCell ref="N6:N8"/>
    <mergeCell ref="O6:O8"/>
    <mergeCell ref="P6:P8"/>
    <mergeCell ref="Q5:Q8"/>
    <mergeCell ref="R6:R8"/>
    <mergeCell ref="S6:S8"/>
    <mergeCell ref="T6:T8"/>
    <mergeCell ref="U6:U8"/>
  </mergeCells>
  <phoneticPr fontId="22" type="noConversion"/>
  <printOptions horizontalCentered="1"/>
  <pageMargins left="0.37" right="0.37" top="0.56000000000000005" bottom="0.56000000000000005" header="0.48" footer="0.48"/>
  <pageSetup paperSize="9" scale="56" orientation="landscape"/>
</worksheet>
</file>

<file path=xl/worksheets/sheet9.xml><?xml version="1.0" encoding="utf-8"?>
<worksheet xmlns="http://schemas.openxmlformats.org/spreadsheetml/2006/main" xmlns:r="http://schemas.openxmlformats.org/officeDocument/2006/relationships">
  <sheetPr>
    <outlinePr summaryRight="0"/>
    <pageSetUpPr fitToPage="1"/>
  </sheetPr>
  <dimension ref="A1:J420"/>
  <sheetViews>
    <sheetView showZeros="0" zoomScale="88" zoomScaleNormal="88" workbookViewId="0">
      <pane ySplit="1" topLeftCell="A2" activePane="bottomLeft" state="frozen"/>
      <selection pane="bottomLeft" activeCell="A4" sqref="A4:H4"/>
    </sheetView>
  </sheetViews>
  <sheetFormatPr defaultColWidth="9.125" defaultRowHeight="12" customHeight="1"/>
  <cols>
    <col min="1" max="1" width="34.25" style="1" customWidth="1"/>
    <col min="2" max="2" width="29" style="1" customWidth="1"/>
    <col min="3" max="5" width="23.625" style="1" customWidth="1"/>
    <col min="6" max="6" width="11.25" style="1" customWidth="1"/>
    <col min="7" max="7" width="25.125" style="1" customWidth="1"/>
    <col min="8" max="8" width="15.625" style="1" customWidth="1"/>
    <col min="9" max="9" width="13.375" style="1" customWidth="1"/>
    <col min="10" max="10" width="39.625" style="1" customWidth="1"/>
    <col min="11" max="16384" width="9.125" style="1"/>
  </cols>
  <sheetData>
    <row r="1" spans="1:10" ht="12" customHeight="1">
      <c r="A1" s="2"/>
      <c r="B1" s="2"/>
      <c r="C1" s="2"/>
      <c r="D1" s="2"/>
      <c r="E1" s="2"/>
      <c r="F1" s="2"/>
      <c r="G1" s="2"/>
      <c r="H1" s="2"/>
      <c r="I1" s="2"/>
      <c r="J1" s="2"/>
    </row>
    <row r="2" spans="1:10" ht="18" customHeight="1">
      <c r="J2" s="4" t="s">
        <v>382</v>
      </c>
    </row>
    <row r="3" spans="1:10" ht="39.75" customHeight="1">
      <c r="A3" s="239" t="str">
        <f>"2025"&amp;"年部门项目支出绩效目标表"</f>
        <v>2025年部门项目支出绩效目标表</v>
      </c>
      <c r="B3" s="222"/>
      <c r="C3" s="222"/>
      <c r="D3" s="222"/>
      <c r="E3" s="222"/>
      <c r="F3" s="240"/>
      <c r="G3" s="222"/>
      <c r="H3" s="240"/>
      <c r="I3" s="240"/>
      <c r="J3" s="222"/>
    </row>
    <row r="4" spans="1:10" ht="17.25" customHeight="1">
      <c r="A4" s="223" t="s">
        <v>1403</v>
      </c>
      <c r="B4" s="141"/>
      <c r="C4" s="141"/>
      <c r="D4" s="141"/>
      <c r="E4" s="141"/>
      <c r="F4" s="141"/>
      <c r="G4" s="141"/>
      <c r="H4" s="141"/>
    </row>
    <row r="5" spans="1:10" ht="44.25" customHeight="1">
      <c r="A5" s="36" t="s">
        <v>226</v>
      </c>
      <c r="B5" s="36" t="s">
        <v>383</v>
      </c>
      <c r="C5" s="36" t="s">
        <v>384</v>
      </c>
      <c r="D5" s="36" t="s">
        <v>385</v>
      </c>
      <c r="E5" s="36" t="s">
        <v>386</v>
      </c>
      <c r="F5" s="37" t="s">
        <v>387</v>
      </c>
      <c r="G5" s="36" t="s">
        <v>388</v>
      </c>
      <c r="H5" s="37" t="s">
        <v>389</v>
      </c>
      <c r="I5" s="37" t="s">
        <v>390</v>
      </c>
      <c r="J5" s="36" t="s">
        <v>391</v>
      </c>
    </row>
    <row r="6" spans="1:10" ht="18.75" customHeight="1">
      <c r="A6" s="96">
        <v>1</v>
      </c>
      <c r="B6" s="96">
        <v>2</v>
      </c>
      <c r="C6" s="96">
        <v>3</v>
      </c>
      <c r="D6" s="96">
        <v>4</v>
      </c>
      <c r="E6" s="96">
        <v>5</v>
      </c>
      <c r="F6" s="20">
        <v>6</v>
      </c>
      <c r="G6" s="96">
        <v>7</v>
      </c>
      <c r="H6" s="20">
        <v>8</v>
      </c>
      <c r="I6" s="20">
        <v>9</v>
      </c>
      <c r="J6" s="96">
        <v>10</v>
      </c>
    </row>
    <row r="7" spans="1:10" ht="16.5" customHeight="1">
      <c r="A7" s="97" t="s">
        <v>70</v>
      </c>
      <c r="B7" s="98"/>
      <c r="C7" s="98"/>
      <c r="D7" s="98"/>
      <c r="E7" s="98"/>
      <c r="F7" s="98"/>
      <c r="G7" s="98"/>
      <c r="H7" s="98"/>
      <c r="I7" s="98"/>
      <c r="J7" s="98"/>
    </row>
    <row r="8" spans="1:10" ht="12" customHeight="1">
      <c r="A8" s="241" t="s">
        <v>370</v>
      </c>
      <c r="B8" s="244" t="s">
        <v>392</v>
      </c>
      <c r="C8" s="98" t="s">
        <v>393</v>
      </c>
      <c r="D8" s="98" t="s">
        <v>394</v>
      </c>
      <c r="E8" s="98" t="s">
        <v>395</v>
      </c>
      <c r="F8" s="98" t="s">
        <v>396</v>
      </c>
      <c r="G8" s="98" t="s">
        <v>397</v>
      </c>
      <c r="H8" s="98" t="s">
        <v>398</v>
      </c>
      <c r="I8" s="98" t="s">
        <v>399</v>
      </c>
      <c r="J8" s="98" t="s">
        <v>400</v>
      </c>
    </row>
    <row r="9" spans="1:10" ht="12" customHeight="1">
      <c r="A9" s="242"/>
      <c r="B9" s="245"/>
      <c r="C9" s="98" t="s">
        <v>393</v>
      </c>
      <c r="D9" s="98" t="s">
        <v>394</v>
      </c>
      <c r="E9" s="98" t="s">
        <v>401</v>
      </c>
      <c r="F9" s="98" t="s">
        <v>396</v>
      </c>
      <c r="G9" s="98" t="s">
        <v>402</v>
      </c>
      <c r="H9" s="98" t="s">
        <v>402</v>
      </c>
      <c r="I9" s="98" t="s">
        <v>399</v>
      </c>
      <c r="J9" s="98" t="s">
        <v>400</v>
      </c>
    </row>
    <row r="10" spans="1:10" ht="12" customHeight="1">
      <c r="A10" s="242"/>
      <c r="B10" s="245"/>
      <c r="C10" s="98" t="s">
        <v>403</v>
      </c>
      <c r="D10" s="98" t="s">
        <v>404</v>
      </c>
      <c r="E10" s="98" t="s">
        <v>405</v>
      </c>
      <c r="F10" s="98" t="s">
        <v>396</v>
      </c>
      <c r="G10" s="98" t="s">
        <v>406</v>
      </c>
      <c r="H10" s="98" t="s">
        <v>398</v>
      </c>
      <c r="I10" s="98" t="s">
        <v>407</v>
      </c>
      <c r="J10" s="98" t="s">
        <v>400</v>
      </c>
    </row>
    <row r="11" spans="1:10" ht="12" customHeight="1">
      <c r="A11" s="243"/>
      <c r="B11" s="246"/>
      <c r="C11" s="98" t="s">
        <v>408</v>
      </c>
      <c r="D11" s="98" t="s">
        <v>409</v>
      </c>
      <c r="E11" s="98" t="s">
        <v>409</v>
      </c>
      <c r="F11" s="98" t="s">
        <v>410</v>
      </c>
      <c r="G11" s="98" t="s">
        <v>411</v>
      </c>
      <c r="H11" s="98" t="s">
        <v>412</v>
      </c>
      <c r="I11" s="98" t="s">
        <v>399</v>
      </c>
      <c r="J11" s="98" t="s">
        <v>400</v>
      </c>
    </row>
    <row r="12" spans="1:10" ht="27.75" customHeight="1">
      <c r="A12" s="241" t="s">
        <v>374</v>
      </c>
      <c r="B12" s="244" t="s">
        <v>413</v>
      </c>
      <c r="C12" s="98" t="s">
        <v>393</v>
      </c>
      <c r="D12" s="98" t="s">
        <v>394</v>
      </c>
      <c r="E12" s="98" t="s">
        <v>414</v>
      </c>
      <c r="F12" s="98" t="s">
        <v>396</v>
      </c>
      <c r="G12" s="98" t="s">
        <v>415</v>
      </c>
      <c r="H12" s="98" t="s">
        <v>416</v>
      </c>
      <c r="I12" s="98" t="s">
        <v>399</v>
      </c>
      <c r="J12" s="98" t="s">
        <v>414</v>
      </c>
    </row>
    <row r="13" spans="1:10" ht="27.75" customHeight="1">
      <c r="A13" s="242"/>
      <c r="B13" s="245"/>
      <c r="C13" s="98" t="s">
        <v>393</v>
      </c>
      <c r="D13" s="98" t="s">
        <v>417</v>
      </c>
      <c r="E13" s="98" t="s">
        <v>418</v>
      </c>
      <c r="F13" s="98" t="s">
        <v>396</v>
      </c>
      <c r="G13" s="98" t="s">
        <v>419</v>
      </c>
      <c r="H13" s="98" t="s">
        <v>412</v>
      </c>
      <c r="I13" s="98" t="s">
        <v>407</v>
      </c>
      <c r="J13" s="98" t="s">
        <v>420</v>
      </c>
    </row>
    <row r="14" spans="1:10" ht="27.75" customHeight="1">
      <c r="A14" s="242"/>
      <c r="B14" s="245"/>
      <c r="C14" s="98" t="s">
        <v>393</v>
      </c>
      <c r="D14" s="98" t="s">
        <v>421</v>
      </c>
      <c r="E14" s="98" t="s">
        <v>422</v>
      </c>
      <c r="F14" s="98" t="s">
        <v>423</v>
      </c>
      <c r="G14" s="98" t="s">
        <v>424</v>
      </c>
      <c r="H14" s="98" t="s">
        <v>425</v>
      </c>
      <c r="I14" s="98" t="s">
        <v>399</v>
      </c>
      <c r="J14" s="98" t="s">
        <v>426</v>
      </c>
    </row>
    <row r="15" spans="1:10" ht="27.75" customHeight="1">
      <c r="A15" s="242"/>
      <c r="B15" s="245"/>
      <c r="C15" s="98" t="s">
        <v>393</v>
      </c>
      <c r="D15" s="98" t="s">
        <v>427</v>
      </c>
      <c r="E15" s="98" t="s">
        <v>428</v>
      </c>
      <c r="F15" s="98" t="s">
        <v>423</v>
      </c>
      <c r="G15" s="98" t="s">
        <v>429</v>
      </c>
      <c r="H15" s="98" t="s">
        <v>430</v>
      </c>
      <c r="I15" s="98" t="s">
        <v>399</v>
      </c>
      <c r="J15" s="98" t="s">
        <v>431</v>
      </c>
    </row>
    <row r="16" spans="1:10" ht="27.75" customHeight="1">
      <c r="A16" s="242"/>
      <c r="B16" s="245"/>
      <c r="C16" s="98" t="s">
        <v>403</v>
      </c>
      <c r="D16" s="98" t="s">
        <v>432</v>
      </c>
      <c r="E16" s="98" t="s">
        <v>433</v>
      </c>
      <c r="F16" s="98" t="s">
        <v>396</v>
      </c>
      <c r="G16" s="98" t="s">
        <v>434</v>
      </c>
      <c r="H16" s="98" t="s">
        <v>398</v>
      </c>
      <c r="I16" s="98" t="s">
        <v>407</v>
      </c>
      <c r="J16" s="138" t="s">
        <v>1376</v>
      </c>
    </row>
    <row r="17" spans="1:10" ht="27.75" customHeight="1">
      <c r="A17" s="243"/>
      <c r="B17" s="246"/>
      <c r="C17" s="98" t="s">
        <v>408</v>
      </c>
      <c r="D17" s="98" t="s">
        <v>409</v>
      </c>
      <c r="E17" s="98" t="s">
        <v>435</v>
      </c>
      <c r="F17" s="98" t="s">
        <v>410</v>
      </c>
      <c r="G17" s="98" t="s">
        <v>436</v>
      </c>
      <c r="H17" s="98" t="s">
        <v>412</v>
      </c>
      <c r="I17" s="98" t="s">
        <v>407</v>
      </c>
      <c r="J17" s="98" t="s">
        <v>437</v>
      </c>
    </row>
    <row r="18" spans="1:10" ht="24" customHeight="1">
      <c r="A18" s="241" t="s">
        <v>376</v>
      </c>
      <c r="B18" s="244" t="s">
        <v>438</v>
      </c>
      <c r="C18" s="98" t="s">
        <v>393</v>
      </c>
      <c r="D18" s="98" t="s">
        <v>394</v>
      </c>
      <c r="E18" s="98" t="s">
        <v>439</v>
      </c>
      <c r="F18" s="98" t="s">
        <v>410</v>
      </c>
      <c r="G18" s="98" t="s">
        <v>440</v>
      </c>
      <c r="H18" s="98" t="s">
        <v>441</v>
      </c>
      <c r="I18" s="98" t="s">
        <v>399</v>
      </c>
      <c r="J18" s="98" t="s">
        <v>442</v>
      </c>
    </row>
    <row r="19" spans="1:10" ht="24" customHeight="1">
      <c r="A19" s="242"/>
      <c r="B19" s="245"/>
      <c r="C19" s="98" t="s">
        <v>393</v>
      </c>
      <c r="D19" s="98" t="s">
        <v>394</v>
      </c>
      <c r="E19" s="98" t="s">
        <v>443</v>
      </c>
      <c r="F19" s="98" t="s">
        <v>410</v>
      </c>
      <c r="G19" s="98" t="s">
        <v>444</v>
      </c>
      <c r="H19" s="98" t="s">
        <v>445</v>
      </c>
      <c r="I19" s="98" t="s">
        <v>399</v>
      </c>
      <c r="J19" s="98" t="s">
        <v>446</v>
      </c>
    </row>
    <row r="20" spans="1:10" ht="24" customHeight="1">
      <c r="A20" s="242"/>
      <c r="B20" s="245"/>
      <c r="C20" s="98" t="s">
        <v>393</v>
      </c>
      <c r="D20" s="98" t="s">
        <v>394</v>
      </c>
      <c r="E20" s="98" t="s">
        <v>447</v>
      </c>
      <c r="F20" s="98" t="s">
        <v>410</v>
      </c>
      <c r="G20" s="98" t="s">
        <v>448</v>
      </c>
      <c r="H20" s="98" t="s">
        <v>402</v>
      </c>
      <c r="I20" s="98" t="s">
        <v>399</v>
      </c>
      <c r="J20" s="98" t="s">
        <v>447</v>
      </c>
    </row>
    <row r="21" spans="1:10" ht="24" customHeight="1">
      <c r="A21" s="242"/>
      <c r="B21" s="245"/>
      <c r="C21" s="98" t="s">
        <v>393</v>
      </c>
      <c r="D21" s="98" t="s">
        <v>417</v>
      </c>
      <c r="E21" s="98" t="s">
        <v>449</v>
      </c>
      <c r="F21" s="98" t="s">
        <v>396</v>
      </c>
      <c r="G21" s="98" t="s">
        <v>450</v>
      </c>
      <c r="H21" s="98" t="s">
        <v>398</v>
      </c>
      <c r="I21" s="98" t="s">
        <v>407</v>
      </c>
      <c r="J21" s="98" t="s">
        <v>449</v>
      </c>
    </row>
    <row r="22" spans="1:10" ht="24" customHeight="1">
      <c r="A22" s="242"/>
      <c r="B22" s="245"/>
      <c r="C22" s="98" t="s">
        <v>393</v>
      </c>
      <c r="D22" s="98" t="s">
        <v>421</v>
      </c>
      <c r="E22" s="98" t="s">
        <v>451</v>
      </c>
      <c r="F22" s="98" t="s">
        <v>410</v>
      </c>
      <c r="G22" s="98" t="s">
        <v>452</v>
      </c>
      <c r="H22" s="98" t="s">
        <v>453</v>
      </c>
      <c r="I22" s="98" t="s">
        <v>399</v>
      </c>
      <c r="J22" s="98" t="s">
        <v>454</v>
      </c>
    </row>
    <row r="23" spans="1:10" ht="24" customHeight="1">
      <c r="A23" s="242"/>
      <c r="B23" s="245"/>
      <c r="C23" s="98" t="s">
        <v>393</v>
      </c>
      <c r="D23" s="98" t="s">
        <v>427</v>
      </c>
      <c r="E23" s="98" t="s">
        <v>428</v>
      </c>
      <c r="F23" s="98" t="s">
        <v>423</v>
      </c>
      <c r="G23" s="98" t="s">
        <v>455</v>
      </c>
      <c r="H23" s="98" t="s">
        <v>430</v>
      </c>
      <c r="I23" s="98" t="s">
        <v>399</v>
      </c>
      <c r="J23" s="98" t="s">
        <v>456</v>
      </c>
    </row>
    <row r="24" spans="1:10" ht="24" customHeight="1">
      <c r="A24" s="242"/>
      <c r="B24" s="245"/>
      <c r="C24" s="98" t="s">
        <v>403</v>
      </c>
      <c r="D24" s="98" t="s">
        <v>404</v>
      </c>
      <c r="E24" s="98" t="s">
        <v>457</v>
      </c>
      <c r="F24" s="98" t="s">
        <v>396</v>
      </c>
      <c r="G24" s="98" t="s">
        <v>406</v>
      </c>
      <c r="H24" s="98" t="s">
        <v>406</v>
      </c>
      <c r="I24" s="98" t="s">
        <v>407</v>
      </c>
      <c r="J24" s="98" t="s">
        <v>457</v>
      </c>
    </row>
    <row r="25" spans="1:10" ht="24" customHeight="1">
      <c r="A25" s="242"/>
      <c r="B25" s="245"/>
      <c r="C25" s="98" t="s">
        <v>403</v>
      </c>
      <c r="D25" s="98" t="s">
        <v>432</v>
      </c>
      <c r="E25" s="98" t="s">
        <v>458</v>
      </c>
      <c r="F25" s="98" t="s">
        <v>396</v>
      </c>
      <c r="G25" s="98" t="s">
        <v>406</v>
      </c>
      <c r="H25" s="98" t="s">
        <v>406</v>
      </c>
      <c r="I25" s="98" t="s">
        <v>407</v>
      </c>
      <c r="J25" s="98" t="s">
        <v>458</v>
      </c>
    </row>
    <row r="26" spans="1:10" ht="24" customHeight="1">
      <c r="A26" s="242"/>
      <c r="B26" s="245"/>
      <c r="C26" s="98" t="s">
        <v>403</v>
      </c>
      <c r="D26" s="98" t="s">
        <v>459</v>
      </c>
      <c r="E26" s="98" t="s">
        <v>460</v>
      </c>
      <c r="F26" s="98" t="s">
        <v>396</v>
      </c>
      <c r="G26" s="98" t="s">
        <v>406</v>
      </c>
      <c r="H26" s="98" t="s">
        <v>398</v>
      </c>
      <c r="I26" s="98" t="s">
        <v>407</v>
      </c>
      <c r="J26" s="98" t="s">
        <v>460</v>
      </c>
    </row>
    <row r="27" spans="1:10" ht="24" customHeight="1">
      <c r="A27" s="243"/>
      <c r="B27" s="246"/>
      <c r="C27" s="98" t="s">
        <v>408</v>
      </c>
      <c r="D27" s="98" t="s">
        <v>409</v>
      </c>
      <c r="E27" s="98" t="s">
        <v>461</v>
      </c>
      <c r="F27" s="98" t="s">
        <v>410</v>
      </c>
      <c r="G27" s="98" t="s">
        <v>436</v>
      </c>
      <c r="H27" s="98" t="s">
        <v>412</v>
      </c>
      <c r="I27" s="98" t="s">
        <v>399</v>
      </c>
      <c r="J27" s="98" t="s">
        <v>462</v>
      </c>
    </row>
    <row r="28" spans="1:10" ht="12" customHeight="1">
      <c r="A28" s="241" t="s">
        <v>359</v>
      </c>
      <c r="B28" s="244" t="s">
        <v>392</v>
      </c>
      <c r="C28" s="98" t="s">
        <v>393</v>
      </c>
      <c r="D28" s="98" t="s">
        <v>394</v>
      </c>
      <c r="E28" s="98" t="s">
        <v>463</v>
      </c>
      <c r="F28" s="98" t="s">
        <v>396</v>
      </c>
      <c r="G28" s="98" t="s">
        <v>397</v>
      </c>
      <c r="H28" s="98" t="s">
        <v>398</v>
      </c>
      <c r="I28" s="98" t="s">
        <v>399</v>
      </c>
      <c r="J28" s="98" t="s">
        <v>400</v>
      </c>
    </row>
    <row r="29" spans="1:10" ht="12" customHeight="1">
      <c r="A29" s="242"/>
      <c r="B29" s="245"/>
      <c r="C29" s="98" t="s">
        <v>403</v>
      </c>
      <c r="D29" s="98" t="s">
        <v>404</v>
      </c>
      <c r="E29" s="98" t="s">
        <v>405</v>
      </c>
      <c r="F29" s="98" t="s">
        <v>396</v>
      </c>
      <c r="G29" s="98" t="s">
        <v>406</v>
      </c>
      <c r="H29" s="98" t="s">
        <v>398</v>
      </c>
      <c r="I29" s="98" t="s">
        <v>407</v>
      </c>
      <c r="J29" s="98" t="s">
        <v>400</v>
      </c>
    </row>
    <row r="30" spans="1:10" ht="12" customHeight="1">
      <c r="A30" s="243"/>
      <c r="B30" s="246"/>
      <c r="C30" s="98" t="s">
        <v>408</v>
      </c>
      <c r="D30" s="98" t="s">
        <v>409</v>
      </c>
      <c r="E30" s="98" t="s">
        <v>409</v>
      </c>
      <c r="F30" s="98" t="s">
        <v>410</v>
      </c>
      <c r="G30" s="98" t="s">
        <v>411</v>
      </c>
      <c r="H30" s="98" t="s">
        <v>412</v>
      </c>
      <c r="I30" s="98" t="s">
        <v>399</v>
      </c>
      <c r="J30" s="98" t="s">
        <v>400</v>
      </c>
    </row>
    <row r="31" spans="1:10" ht="31.5" customHeight="1">
      <c r="A31" s="241" t="s">
        <v>348</v>
      </c>
      <c r="B31" s="244" t="s">
        <v>464</v>
      </c>
      <c r="C31" s="98" t="s">
        <v>393</v>
      </c>
      <c r="D31" s="98" t="s">
        <v>394</v>
      </c>
      <c r="E31" s="98" t="s">
        <v>465</v>
      </c>
      <c r="F31" s="98" t="s">
        <v>410</v>
      </c>
      <c r="G31" s="98" t="s">
        <v>466</v>
      </c>
      <c r="H31" s="98" t="s">
        <v>467</v>
      </c>
      <c r="I31" s="98" t="s">
        <v>399</v>
      </c>
      <c r="J31" s="98" t="s">
        <v>468</v>
      </c>
    </row>
    <row r="32" spans="1:10" ht="12" customHeight="1">
      <c r="A32" s="242"/>
      <c r="B32" s="245"/>
      <c r="C32" s="98" t="s">
        <v>393</v>
      </c>
      <c r="D32" s="98" t="s">
        <v>394</v>
      </c>
      <c r="E32" s="98" t="s">
        <v>469</v>
      </c>
      <c r="F32" s="98" t="s">
        <v>410</v>
      </c>
      <c r="G32" s="98" t="s">
        <v>470</v>
      </c>
      <c r="H32" s="98" t="s">
        <v>471</v>
      </c>
      <c r="I32" s="98" t="s">
        <v>399</v>
      </c>
      <c r="J32" s="98" t="s">
        <v>472</v>
      </c>
    </row>
    <row r="33" spans="1:10" ht="12" customHeight="1">
      <c r="A33" s="242"/>
      <c r="B33" s="245"/>
      <c r="C33" s="98" t="s">
        <v>393</v>
      </c>
      <c r="D33" s="98" t="s">
        <v>394</v>
      </c>
      <c r="E33" s="98" t="s">
        <v>473</v>
      </c>
      <c r="F33" s="98" t="s">
        <v>410</v>
      </c>
      <c r="G33" s="98" t="s">
        <v>470</v>
      </c>
      <c r="H33" s="98" t="s">
        <v>471</v>
      </c>
      <c r="I33" s="98" t="s">
        <v>399</v>
      </c>
      <c r="J33" s="98" t="s">
        <v>474</v>
      </c>
    </row>
    <row r="34" spans="1:10" ht="78" customHeight="1">
      <c r="A34" s="242"/>
      <c r="B34" s="245"/>
      <c r="C34" s="98" t="s">
        <v>393</v>
      </c>
      <c r="D34" s="98" t="s">
        <v>417</v>
      </c>
      <c r="E34" s="98" t="s">
        <v>475</v>
      </c>
      <c r="F34" s="98" t="s">
        <v>396</v>
      </c>
      <c r="G34" s="98" t="s">
        <v>476</v>
      </c>
      <c r="H34" s="98" t="s">
        <v>477</v>
      </c>
      <c r="I34" s="98" t="s">
        <v>407</v>
      </c>
      <c r="J34" s="138" t="s">
        <v>1377</v>
      </c>
    </row>
    <row r="35" spans="1:10" ht="45">
      <c r="A35" s="242"/>
      <c r="B35" s="245"/>
      <c r="C35" s="98" t="s">
        <v>393</v>
      </c>
      <c r="D35" s="98" t="s">
        <v>421</v>
      </c>
      <c r="E35" s="98" t="s">
        <v>451</v>
      </c>
      <c r="F35" s="98" t="s">
        <v>423</v>
      </c>
      <c r="G35" s="98" t="s">
        <v>478</v>
      </c>
      <c r="H35" s="98" t="s">
        <v>425</v>
      </c>
      <c r="I35" s="98" t="s">
        <v>399</v>
      </c>
      <c r="J35" s="98" t="s">
        <v>479</v>
      </c>
    </row>
    <row r="36" spans="1:10" ht="90.75" customHeight="1">
      <c r="A36" s="242"/>
      <c r="B36" s="245"/>
      <c r="C36" s="98" t="s">
        <v>393</v>
      </c>
      <c r="D36" s="98" t="s">
        <v>427</v>
      </c>
      <c r="E36" s="98" t="s">
        <v>428</v>
      </c>
      <c r="F36" s="98" t="s">
        <v>423</v>
      </c>
      <c r="G36" s="98" t="s">
        <v>480</v>
      </c>
      <c r="H36" s="98" t="s">
        <v>430</v>
      </c>
      <c r="I36" s="98" t="s">
        <v>399</v>
      </c>
      <c r="J36" s="138" t="s">
        <v>1378</v>
      </c>
    </row>
    <row r="37" spans="1:10" ht="22.5">
      <c r="A37" s="242"/>
      <c r="B37" s="245"/>
      <c r="C37" s="98" t="s">
        <v>403</v>
      </c>
      <c r="D37" s="98" t="s">
        <v>404</v>
      </c>
      <c r="E37" s="98" t="s">
        <v>481</v>
      </c>
      <c r="F37" s="98" t="s">
        <v>396</v>
      </c>
      <c r="G37" s="98" t="s">
        <v>482</v>
      </c>
      <c r="H37" s="98" t="s">
        <v>477</v>
      </c>
      <c r="I37" s="98" t="s">
        <v>407</v>
      </c>
      <c r="J37" s="98" t="s">
        <v>483</v>
      </c>
    </row>
    <row r="38" spans="1:10" ht="22.5">
      <c r="A38" s="242"/>
      <c r="B38" s="245"/>
      <c r="C38" s="98" t="s">
        <v>403</v>
      </c>
      <c r="D38" s="98" t="s">
        <v>432</v>
      </c>
      <c r="E38" s="98" t="s">
        <v>484</v>
      </c>
      <c r="F38" s="98" t="s">
        <v>396</v>
      </c>
      <c r="G38" s="98" t="s">
        <v>482</v>
      </c>
      <c r="H38" s="98" t="s">
        <v>477</v>
      </c>
      <c r="I38" s="98" t="s">
        <v>407</v>
      </c>
      <c r="J38" s="98" t="s">
        <v>485</v>
      </c>
    </row>
    <row r="39" spans="1:10" ht="30" customHeight="1">
      <c r="A39" s="242"/>
      <c r="B39" s="245"/>
      <c r="C39" s="98" t="s">
        <v>403</v>
      </c>
      <c r="D39" s="98" t="s">
        <v>486</v>
      </c>
      <c r="E39" s="98" t="s">
        <v>487</v>
      </c>
      <c r="F39" s="98" t="s">
        <v>396</v>
      </c>
      <c r="G39" s="98" t="s">
        <v>482</v>
      </c>
      <c r="H39" s="98" t="s">
        <v>477</v>
      </c>
      <c r="I39" s="98" t="s">
        <v>407</v>
      </c>
      <c r="J39" s="138" t="s">
        <v>1379</v>
      </c>
    </row>
    <row r="40" spans="1:10" ht="30.75" customHeight="1">
      <c r="A40" s="242"/>
      <c r="B40" s="245"/>
      <c r="C40" s="98" t="s">
        <v>403</v>
      </c>
      <c r="D40" s="98" t="s">
        <v>459</v>
      </c>
      <c r="E40" s="98" t="s">
        <v>488</v>
      </c>
      <c r="F40" s="98" t="s">
        <v>396</v>
      </c>
      <c r="G40" s="98" t="s">
        <v>482</v>
      </c>
      <c r="H40" s="98" t="s">
        <v>477</v>
      </c>
      <c r="I40" s="98" t="s">
        <v>407</v>
      </c>
      <c r="J40" s="98" t="s">
        <v>489</v>
      </c>
    </row>
    <row r="41" spans="1:10" ht="12" customHeight="1">
      <c r="A41" s="243"/>
      <c r="B41" s="246"/>
      <c r="C41" s="98" t="s">
        <v>408</v>
      </c>
      <c r="D41" s="98" t="s">
        <v>409</v>
      </c>
      <c r="E41" s="98" t="s">
        <v>490</v>
      </c>
      <c r="F41" s="98" t="s">
        <v>410</v>
      </c>
      <c r="G41" s="98" t="s">
        <v>436</v>
      </c>
      <c r="H41" s="98" t="s">
        <v>412</v>
      </c>
      <c r="I41" s="98" t="s">
        <v>399</v>
      </c>
      <c r="J41" s="98" t="s">
        <v>491</v>
      </c>
    </row>
    <row r="42" spans="1:10" ht="26.25" customHeight="1">
      <c r="A42" s="241" t="s">
        <v>375</v>
      </c>
      <c r="B42" s="244" t="s">
        <v>492</v>
      </c>
      <c r="C42" s="98" t="s">
        <v>393</v>
      </c>
      <c r="D42" s="98" t="s">
        <v>394</v>
      </c>
      <c r="E42" s="98" t="s">
        <v>493</v>
      </c>
      <c r="F42" s="98" t="s">
        <v>396</v>
      </c>
      <c r="G42" s="98" t="s">
        <v>494</v>
      </c>
      <c r="H42" s="98" t="s">
        <v>495</v>
      </c>
      <c r="I42" s="98" t="s">
        <v>399</v>
      </c>
      <c r="J42" s="138" t="s">
        <v>1380</v>
      </c>
    </row>
    <row r="43" spans="1:10" ht="12" customHeight="1">
      <c r="A43" s="242"/>
      <c r="B43" s="245"/>
      <c r="C43" s="98" t="s">
        <v>393</v>
      </c>
      <c r="D43" s="98" t="s">
        <v>417</v>
      </c>
      <c r="E43" s="98" t="s">
        <v>496</v>
      </c>
      <c r="F43" s="98" t="s">
        <v>396</v>
      </c>
      <c r="G43" s="98" t="s">
        <v>497</v>
      </c>
      <c r="H43" s="98" t="s">
        <v>477</v>
      </c>
      <c r="I43" s="98" t="s">
        <v>407</v>
      </c>
      <c r="J43" s="98" t="s">
        <v>498</v>
      </c>
    </row>
    <row r="44" spans="1:10" ht="12" customHeight="1">
      <c r="A44" s="242"/>
      <c r="B44" s="245"/>
      <c r="C44" s="98" t="s">
        <v>393</v>
      </c>
      <c r="D44" s="98" t="s">
        <v>417</v>
      </c>
      <c r="E44" s="98" t="s">
        <v>499</v>
      </c>
      <c r="F44" s="98" t="s">
        <v>410</v>
      </c>
      <c r="G44" s="98" t="s">
        <v>411</v>
      </c>
      <c r="H44" s="98" t="s">
        <v>412</v>
      </c>
      <c r="I44" s="98" t="s">
        <v>399</v>
      </c>
      <c r="J44" s="98" t="s">
        <v>500</v>
      </c>
    </row>
    <row r="45" spans="1:10" ht="12" customHeight="1">
      <c r="A45" s="242"/>
      <c r="B45" s="245"/>
      <c r="C45" s="98" t="s">
        <v>393</v>
      </c>
      <c r="D45" s="98" t="s">
        <v>417</v>
      </c>
      <c r="E45" s="98" t="s">
        <v>501</v>
      </c>
      <c r="F45" s="98" t="s">
        <v>396</v>
      </c>
      <c r="G45" s="98" t="s">
        <v>419</v>
      </c>
      <c r="H45" s="98" t="s">
        <v>412</v>
      </c>
      <c r="I45" s="98" t="s">
        <v>399</v>
      </c>
      <c r="J45" s="98" t="s">
        <v>502</v>
      </c>
    </row>
    <row r="46" spans="1:10" ht="12" customHeight="1">
      <c r="A46" s="242"/>
      <c r="B46" s="245"/>
      <c r="C46" s="98" t="s">
        <v>393</v>
      </c>
      <c r="D46" s="98" t="s">
        <v>421</v>
      </c>
      <c r="E46" s="98" t="s">
        <v>503</v>
      </c>
      <c r="F46" s="98" t="s">
        <v>423</v>
      </c>
      <c r="G46" s="98" t="s">
        <v>504</v>
      </c>
      <c r="H46" s="98" t="s">
        <v>425</v>
      </c>
      <c r="I46" s="98" t="s">
        <v>399</v>
      </c>
      <c r="J46" s="138" t="s">
        <v>1381</v>
      </c>
    </row>
    <row r="47" spans="1:10" ht="12" customHeight="1">
      <c r="A47" s="242"/>
      <c r="B47" s="245"/>
      <c r="C47" s="98" t="s">
        <v>393</v>
      </c>
      <c r="D47" s="98" t="s">
        <v>427</v>
      </c>
      <c r="E47" s="98" t="s">
        <v>428</v>
      </c>
      <c r="F47" s="98" t="s">
        <v>423</v>
      </c>
      <c r="G47" s="98" t="s">
        <v>505</v>
      </c>
      <c r="H47" s="98" t="s">
        <v>430</v>
      </c>
      <c r="I47" s="98" t="s">
        <v>399</v>
      </c>
      <c r="J47" s="98" t="s">
        <v>506</v>
      </c>
    </row>
    <row r="48" spans="1:10" ht="90">
      <c r="A48" s="242"/>
      <c r="B48" s="245"/>
      <c r="C48" s="98" t="s">
        <v>403</v>
      </c>
      <c r="D48" s="98" t="s">
        <v>404</v>
      </c>
      <c r="E48" s="98" t="s">
        <v>507</v>
      </c>
      <c r="F48" s="98" t="s">
        <v>396</v>
      </c>
      <c r="G48" s="98" t="s">
        <v>482</v>
      </c>
      <c r="H48" s="98" t="s">
        <v>477</v>
      </c>
      <c r="I48" s="98" t="s">
        <v>407</v>
      </c>
      <c r="J48" s="98" t="s">
        <v>508</v>
      </c>
    </row>
    <row r="49" spans="1:10" ht="45">
      <c r="A49" s="242"/>
      <c r="B49" s="245"/>
      <c r="C49" s="98" t="s">
        <v>403</v>
      </c>
      <c r="D49" s="98" t="s">
        <v>432</v>
      </c>
      <c r="E49" s="98" t="s">
        <v>509</v>
      </c>
      <c r="F49" s="98" t="s">
        <v>396</v>
      </c>
      <c r="G49" s="98" t="s">
        <v>482</v>
      </c>
      <c r="H49" s="98" t="s">
        <v>477</v>
      </c>
      <c r="I49" s="98" t="s">
        <v>407</v>
      </c>
      <c r="J49" s="98" t="s">
        <v>510</v>
      </c>
    </row>
    <row r="50" spans="1:10" ht="56.25">
      <c r="A50" s="242"/>
      <c r="B50" s="245"/>
      <c r="C50" s="98" t="s">
        <v>403</v>
      </c>
      <c r="D50" s="98" t="s">
        <v>486</v>
      </c>
      <c r="E50" s="98" t="s">
        <v>511</v>
      </c>
      <c r="F50" s="98" t="s">
        <v>396</v>
      </c>
      <c r="G50" s="98" t="s">
        <v>482</v>
      </c>
      <c r="H50" s="98" t="s">
        <v>477</v>
      </c>
      <c r="I50" s="98" t="s">
        <v>407</v>
      </c>
      <c r="J50" s="98" t="s">
        <v>512</v>
      </c>
    </row>
    <row r="51" spans="1:10" ht="22.5">
      <c r="A51" s="242"/>
      <c r="B51" s="245"/>
      <c r="C51" s="98" t="s">
        <v>403</v>
      </c>
      <c r="D51" s="98" t="s">
        <v>459</v>
      </c>
      <c r="E51" s="98" t="s">
        <v>484</v>
      </c>
      <c r="F51" s="98" t="s">
        <v>396</v>
      </c>
      <c r="G51" s="98" t="s">
        <v>482</v>
      </c>
      <c r="H51" s="98" t="s">
        <v>477</v>
      </c>
      <c r="I51" s="98" t="s">
        <v>407</v>
      </c>
      <c r="J51" s="98" t="s">
        <v>513</v>
      </c>
    </row>
    <row r="52" spans="1:10" ht="12" customHeight="1">
      <c r="A52" s="243"/>
      <c r="B52" s="246"/>
      <c r="C52" s="98" t="s">
        <v>408</v>
      </c>
      <c r="D52" s="98" t="s">
        <v>409</v>
      </c>
      <c r="E52" s="98" t="s">
        <v>490</v>
      </c>
      <c r="F52" s="98" t="s">
        <v>410</v>
      </c>
      <c r="G52" s="98" t="s">
        <v>436</v>
      </c>
      <c r="H52" s="98" t="s">
        <v>412</v>
      </c>
      <c r="I52" s="98" t="s">
        <v>399</v>
      </c>
      <c r="J52" s="98" t="s">
        <v>491</v>
      </c>
    </row>
    <row r="53" spans="1:10" ht="12" customHeight="1">
      <c r="A53" s="241" t="s">
        <v>366</v>
      </c>
      <c r="B53" s="244" t="s">
        <v>514</v>
      </c>
      <c r="C53" s="98" t="s">
        <v>393</v>
      </c>
      <c r="D53" s="98" t="s">
        <v>394</v>
      </c>
      <c r="E53" s="98" t="s">
        <v>515</v>
      </c>
      <c r="F53" s="98" t="s">
        <v>396</v>
      </c>
      <c r="G53" s="98" t="s">
        <v>516</v>
      </c>
      <c r="H53" s="98" t="s">
        <v>402</v>
      </c>
      <c r="I53" s="98" t="s">
        <v>399</v>
      </c>
      <c r="J53" s="98" t="s">
        <v>517</v>
      </c>
    </row>
    <row r="54" spans="1:10" ht="12" customHeight="1">
      <c r="A54" s="242"/>
      <c r="B54" s="245"/>
      <c r="C54" s="98" t="s">
        <v>403</v>
      </c>
      <c r="D54" s="98" t="s">
        <v>486</v>
      </c>
      <c r="E54" s="98" t="s">
        <v>518</v>
      </c>
      <c r="F54" s="98" t="s">
        <v>396</v>
      </c>
      <c r="G54" s="98" t="s">
        <v>406</v>
      </c>
      <c r="H54" s="98" t="s">
        <v>398</v>
      </c>
      <c r="I54" s="98" t="s">
        <v>407</v>
      </c>
      <c r="J54" s="98" t="s">
        <v>519</v>
      </c>
    </row>
    <row r="55" spans="1:10" ht="12" customHeight="1">
      <c r="A55" s="243"/>
      <c r="B55" s="246"/>
      <c r="C55" s="98" t="s">
        <v>408</v>
      </c>
      <c r="D55" s="98" t="s">
        <v>409</v>
      </c>
      <c r="E55" s="98" t="s">
        <v>409</v>
      </c>
      <c r="F55" s="98" t="s">
        <v>410</v>
      </c>
      <c r="G55" s="98" t="s">
        <v>411</v>
      </c>
      <c r="H55" s="98" t="s">
        <v>412</v>
      </c>
      <c r="I55" s="98" t="s">
        <v>399</v>
      </c>
      <c r="J55" s="98" t="s">
        <v>519</v>
      </c>
    </row>
    <row r="56" spans="1:10" ht="13.5">
      <c r="A56" s="241" t="s">
        <v>334</v>
      </c>
      <c r="B56" s="244" t="s">
        <v>520</v>
      </c>
      <c r="C56" s="98" t="s">
        <v>393</v>
      </c>
      <c r="D56" s="98" t="s">
        <v>394</v>
      </c>
      <c r="E56" s="98" t="s">
        <v>521</v>
      </c>
      <c r="F56" s="98" t="s">
        <v>396</v>
      </c>
      <c r="G56" s="98" t="s">
        <v>522</v>
      </c>
      <c r="H56" s="98" t="s">
        <v>398</v>
      </c>
      <c r="I56" s="98" t="s">
        <v>399</v>
      </c>
      <c r="J56" s="138" t="s">
        <v>1382</v>
      </c>
    </row>
    <row r="57" spans="1:10" ht="13.5">
      <c r="A57" s="242"/>
      <c r="B57" s="245"/>
      <c r="C57" s="98" t="s">
        <v>393</v>
      </c>
      <c r="D57" s="98" t="s">
        <v>394</v>
      </c>
      <c r="E57" s="98" t="s">
        <v>524</v>
      </c>
      <c r="F57" s="98" t="s">
        <v>396</v>
      </c>
      <c r="G57" s="98" t="s">
        <v>84</v>
      </c>
      <c r="H57" s="98" t="s">
        <v>402</v>
      </c>
      <c r="I57" s="98" t="s">
        <v>399</v>
      </c>
      <c r="J57" s="98" t="s">
        <v>523</v>
      </c>
    </row>
    <row r="58" spans="1:10" ht="13.5">
      <c r="A58" s="242"/>
      <c r="B58" s="245"/>
      <c r="C58" s="98" t="s">
        <v>393</v>
      </c>
      <c r="D58" s="98" t="s">
        <v>394</v>
      </c>
      <c r="E58" s="98" t="s">
        <v>525</v>
      </c>
      <c r="F58" s="98" t="s">
        <v>396</v>
      </c>
      <c r="G58" s="98" t="s">
        <v>522</v>
      </c>
      <c r="H58" s="98" t="s">
        <v>398</v>
      </c>
      <c r="I58" s="98" t="s">
        <v>399</v>
      </c>
      <c r="J58" s="98" t="s">
        <v>523</v>
      </c>
    </row>
    <row r="59" spans="1:10" ht="13.5">
      <c r="A59" s="242"/>
      <c r="B59" s="245"/>
      <c r="C59" s="98" t="s">
        <v>393</v>
      </c>
      <c r="D59" s="98" t="s">
        <v>394</v>
      </c>
      <c r="E59" s="98" t="s">
        <v>526</v>
      </c>
      <c r="F59" s="98" t="s">
        <v>396</v>
      </c>
      <c r="G59" s="98" t="s">
        <v>522</v>
      </c>
      <c r="H59" s="98" t="s">
        <v>398</v>
      </c>
      <c r="I59" s="98" t="s">
        <v>399</v>
      </c>
      <c r="J59" s="98" t="s">
        <v>523</v>
      </c>
    </row>
    <row r="60" spans="1:10" ht="13.5">
      <c r="A60" s="242"/>
      <c r="B60" s="245"/>
      <c r="C60" s="98" t="s">
        <v>393</v>
      </c>
      <c r="D60" s="98" t="s">
        <v>394</v>
      </c>
      <c r="E60" s="98" t="s">
        <v>527</v>
      </c>
      <c r="F60" s="98" t="s">
        <v>396</v>
      </c>
      <c r="G60" s="98" t="s">
        <v>522</v>
      </c>
      <c r="H60" s="98" t="s">
        <v>398</v>
      </c>
      <c r="I60" s="98" t="s">
        <v>399</v>
      </c>
      <c r="J60" s="98" t="s">
        <v>523</v>
      </c>
    </row>
    <row r="61" spans="1:10" ht="13.5">
      <c r="A61" s="242"/>
      <c r="B61" s="245"/>
      <c r="C61" s="98" t="s">
        <v>403</v>
      </c>
      <c r="D61" s="98" t="s">
        <v>486</v>
      </c>
      <c r="E61" s="98" t="s">
        <v>528</v>
      </c>
      <c r="F61" s="98" t="s">
        <v>396</v>
      </c>
      <c r="G61" s="98" t="s">
        <v>406</v>
      </c>
      <c r="H61" s="98" t="s">
        <v>398</v>
      </c>
      <c r="I61" s="98" t="s">
        <v>407</v>
      </c>
      <c r="J61" s="98" t="s">
        <v>523</v>
      </c>
    </row>
    <row r="62" spans="1:10" ht="13.5">
      <c r="A62" s="243"/>
      <c r="B62" s="246"/>
      <c r="C62" s="98" t="s">
        <v>408</v>
      </c>
      <c r="D62" s="98" t="s">
        <v>409</v>
      </c>
      <c r="E62" s="98" t="s">
        <v>409</v>
      </c>
      <c r="F62" s="98" t="s">
        <v>410</v>
      </c>
      <c r="G62" s="98" t="s">
        <v>411</v>
      </c>
      <c r="H62" s="98" t="s">
        <v>412</v>
      </c>
      <c r="I62" s="98" t="s">
        <v>399</v>
      </c>
      <c r="J62" s="98" t="s">
        <v>523</v>
      </c>
    </row>
    <row r="63" spans="1:10" ht="22.5" customHeight="1">
      <c r="A63" s="241" t="s">
        <v>377</v>
      </c>
      <c r="B63" s="247" t="s">
        <v>529</v>
      </c>
      <c r="C63" s="98" t="s">
        <v>393</v>
      </c>
      <c r="D63" s="98" t="s">
        <v>394</v>
      </c>
      <c r="E63" s="98" t="s">
        <v>530</v>
      </c>
      <c r="F63" s="98" t="s">
        <v>410</v>
      </c>
      <c r="G63" s="98" t="s">
        <v>531</v>
      </c>
      <c r="H63" s="98" t="s">
        <v>402</v>
      </c>
      <c r="I63" s="98" t="s">
        <v>399</v>
      </c>
      <c r="J63" s="98" t="s">
        <v>532</v>
      </c>
    </row>
    <row r="64" spans="1:10" ht="22.5" customHeight="1">
      <c r="A64" s="242"/>
      <c r="B64" s="248"/>
      <c r="C64" s="98" t="s">
        <v>393</v>
      </c>
      <c r="D64" s="98" t="s">
        <v>417</v>
      </c>
      <c r="E64" s="98" t="s">
        <v>533</v>
      </c>
      <c r="F64" s="98" t="s">
        <v>396</v>
      </c>
      <c r="G64" s="98" t="s">
        <v>534</v>
      </c>
      <c r="H64" s="98" t="s">
        <v>412</v>
      </c>
      <c r="I64" s="98" t="s">
        <v>399</v>
      </c>
      <c r="J64" s="98" t="s">
        <v>535</v>
      </c>
    </row>
    <row r="65" spans="1:10" ht="22.5" customHeight="1">
      <c r="A65" s="242"/>
      <c r="B65" s="248"/>
      <c r="C65" s="98" t="s">
        <v>393</v>
      </c>
      <c r="D65" s="98" t="s">
        <v>421</v>
      </c>
      <c r="E65" s="98" t="s">
        <v>536</v>
      </c>
      <c r="F65" s="98" t="s">
        <v>396</v>
      </c>
      <c r="G65" s="98" t="s">
        <v>478</v>
      </c>
      <c r="H65" s="98" t="s">
        <v>537</v>
      </c>
      <c r="I65" s="98" t="s">
        <v>399</v>
      </c>
      <c r="J65" s="98" t="s">
        <v>538</v>
      </c>
    </row>
    <row r="66" spans="1:10" ht="22.5" customHeight="1">
      <c r="A66" s="242"/>
      <c r="B66" s="248"/>
      <c r="C66" s="98" t="s">
        <v>393</v>
      </c>
      <c r="D66" s="98" t="s">
        <v>427</v>
      </c>
      <c r="E66" s="98" t="s">
        <v>428</v>
      </c>
      <c r="F66" s="98" t="s">
        <v>423</v>
      </c>
      <c r="G66" s="98" t="s">
        <v>539</v>
      </c>
      <c r="H66" s="98" t="s">
        <v>430</v>
      </c>
      <c r="I66" s="98" t="s">
        <v>399</v>
      </c>
      <c r="J66" s="98" t="s">
        <v>540</v>
      </c>
    </row>
    <row r="67" spans="1:10" ht="33.75">
      <c r="A67" s="242"/>
      <c r="B67" s="248"/>
      <c r="C67" s="98" t="s">
        <v>403</v>
      </c>
      <c r="D67" s="98" t="s">
        <v>404</v>
      </c>
      <c r="E67" s="98" t="s">
        <v>541</v>
      </c>
      <c r="F67" s="98" t="s">
        <v>396</v>
      </c>
      <c r="G67" s="98" t="s">
        <v>406</v>
      </c>
      <c r="H67" s="98" t="s">
        <v>398</v>
      </c>
      <c r="I67" s="98" t="s">
        <v>407</v>
      </c>
      <c r="J67" s="98" t="s">
        <v>542</v>
      </c>
    </row>
    <row r="68" spans="1:10" ht="45">
      <c r="A68" s="242"/>
      <c r="B68" s="248"/>
      <c r="C68" s="98" t="s">
        <v>403</v>
      </c>
      <c r="D68" s="98" t="s">
        <v>432</v>
      </c>
      <c r="E68" s="98" t="s">
        <v>543</v>
      </c>
      <c r="F68" s="98" t="s">
        <v>396</v>
      </c>
      <c r="G68" s="98" t="s">
        <v>406</v>
      </c>
      <c r="H68" s="98" t="s">
        <v>398</v>
      </c>
      <c r="I68" s="98" t="s">
        <v>407</v>
      </c>
      <c r="J68" s="98" t="s">
        <v>543</v>
      </c>
    </row>
    <row r="69" spans="1:10" ht="78.75">
      <c r="A69" s="242"/>
      <c r="B69" s="248"/>
      <c r="C69" s="98" t="s">
        <v>403</v>
      </c>
      <c r="D69" s="98" t="s">
        <v>486</v>
      </c>
      <c r="E69" s="98" t="s">
        <v>544</v>
      </c>
      <c r="F69" s="98" t="s">
        <v>396</v>
      </c>
      <c r="G69" s="98" t="s">
        <v>544</v>
      </c>
      <c r="H69" s="98" t="s">
        <v>398</v>
      </c>
      <c r="I69" s="98" t="s">
        <v>407</v>
      </c>
      <c r="J69" s="98" t="s">
        <v>545</v>
      </c>
    </row>
    <row r="70" spans="1:10" ht="33.75">
      <c r="A70" s="242"/>
      <c r="B70" s="248"/>
      <c r="C70" s="98" t="s">
        <v>403</v>
      </c>
      <c r="D70" s="98" t="s">
        <v>459</v>
      </c>
      <c r="E70" s="98" t="s">
        <v>546</v>
      </c>
      <c r="F70" s="98" t="s">
        <v>396</v>
      </c>
      <c r="G70" s="98" t="s">
        <v>547</v>
      </c>
      <c r="H70" s="98" t="s">
        <v>398</v>
      </c>
      <c r="I70" s="98" t="s">
        <v>407</v>
      </c>
      <c r="J70" s="138" t="s">
        <v>1383</v>
      </c>
    </row>
    <row r="71" spans="1:10" ht="22.5" customHeight="1">
      <c r="A71" s="243"/>
      <c r="B71" s="249"/>
      <c r="C71" s="98" t="s">
        <v>408</v>
      </c>
      <c r="D71" s="98" t="s">
        <v>409</v>
      </c>
      <c r="E71" s="98" t="s">
        <v>548</v>
      </c>
      <c r="F71" s="98" t="s">
        <v>396</v>
      </c>
      <c r="G71" s="98" t="s">
        <v>436</v>
      </c>
      <c r="H71" s="98" t="s">
        <v>412</v>
      </c>
      <c r="I71" s="98" t="s">
        <v>407</v>
      </c>
      <c r="J71" s="98" t="s">
        <v>549</v>
      </c>
    </row>
    <row r="72" spans="1:10" ht="33.75">
      <c r="A72" s="241" t="s">
        <v>330</v>
      </c>
      <c r="B72" s="244" t="s">
        <v>550</v>
      </c>
      <c r="C72" s="98" t="s">
        <v>393</v>
      </c>
      <c r="D72" s="98" t="s">
        <v>394</v>
      </c>
      <c r="E72" s="98" t="s">
        <v>551</v>
      </c>
      <c r="F72" s="98" t="s">
        <v>396</v>
      </c>
      <c r="G72" s="98" t="s">
        <v>552</v>
      </c>
      <c r="H72" s="98" t="s">
        <v>553</v>
      </c>
      <c r="I72" s="98" t="s">
        <v>399</v>
      </c>
      <c r="J72" s="138" t="s">
        <v>1384</v>
      </c>
    </row>
    <row r="73" spans="1:10" ht="12" customHeight="1">
      <c r="A73" s="242"/>
      <c r="B73" s="245"/>
      <c r="C73" s="98" t="s">
        <v>393</v>
      </c>
      <c r="D73" s="98" t="s">
        <v>417</v>
      </c>
      <c r="E73" s="98" t="s">
        <v>554</v>
      </c>
      <c r="F73" s="98" t="s">
        <v>396</v>
      </c>
      <c r="G73" s="98" t="s">
        <v>555</v>
      </c>
      <c r="H73" s="98" t="s">
        <v>425</v>
      </c>
      <c r="I73" s="98" t="s">
        <v>407</v>
      </c>
      <c r="J73" s="98" t="s">
        <v>556</v>
      </c>
    </row>
    <row r="74" spans="1:10" ht="12" customHeight="1">
      <c r="A74" s="242"/>
      <c r="B74" s="245"/>
      <c r="C74" s="98" t="s">
        <v>393</v>
      </c>
      <c r="D74" s="98" t="s">
        <v>421</v>
      </c>
      <c r="E74" s="98" t="s">
        <v>557</v>
      </c>
      <c r="F74" s="98" t="s">
        <v>396</v>
      </c>
      <c r="G74" s="98" t="s">
        <v>558</v>
      </c>
      <c r="H74" s="98" t="s">
        <v>425</v>
      </c>
      <c r="I74" s="98" t="s">
        <v>407</v>
      </c>
      <c r="J74" s="98" t="s">
        <v>451</v>
      </c>
    </row>
    <row r="75" spans="1:10" ht="12" customHeight="1">
      <c r="A75" s="242"/>
      <c r="B75" s="245"/>
      <c r="C75" s="98" t="s">
        <v>393</v>
      </c>
      <c r="D75" s="98" t="s">
        <v>427</v>
      </c>
      <c r="E75" s="98" t="s">
        <v>428</v>
      </c>
      <c r="F75" s="98" t="s">
        <v>423</v>
      </c>
      <c r="G75" s="98" t="s">
        <v>96</v>
      </c>
      <c r="H75" s="98" t="s">
        <v>430</v>
      </c>
      <c r="I75" s="98" t="s">
        <v>399</v>
      </c>
      <c r="J75" s="98" t="s">
        <v>559</v>
      </c>
    </row>
    <row r="76" spans="1:10" ht="12" customHeight="1">
      <c r="A76" s="242"/>
      <c r="B76" s="245"/>
      <c r="C76" s="98" t="s">
        <v>403</v>
      </c>
      <c r="D76" s="98" t="s">
        <v>432</v>
      </c>
      <c r="E76" s="98" t="s">
        <v>560</v>
      </c>
      <c r="F76" s="98" t="s">
        <v>396</v>
      </c>
      <c r="G76" s="98" t="s">
        <v>406</v>
      </c>
      <c r="H76" s="98" t="s">
        <v>398</v>
      </c>
      <c r="I76" s="98" t="s">
        <v>407</v>
      </c>
      <c r="J76" s="98" t="s">
        <v>406</v>
      </c>
    </row>
    <row r="77" spans="1:10" ht="12" customHeight="1">
      <c r="A77" s="243"/>
      <c r="B77" s="246"/>
      <c r="C77" s="98" t="s">
        <v>408</v>
      </c>
      <c r="D77" s="98" t="s">
        <v>409</v>
      </c>
      <c r="E77" s="98" t="s">
        <v>561</v>
      </c>
      <c r="F77" s="98" t="s">
        <v>396</v>
      </c>
      <c r="G77" s="98" t="s">
        <v>436</v>
      </c>
      <c r="H77" s="98" t="s">
        <v>412</v>
      </c>
      <c r="I77" s="98" t="s">
        <v>407</v>
      </c>
      <c r="J77" s="98" t="s">
        <v>562</v>
      </c>
    </row>
    <row r="78" spans="1:10" ht="12" customHeight="1">
      <c r="A78" s="241" t="s">
        <v>367</v>
      </c>
      <c r="B78" s="244" t="s">
        <v>563</v>
      </c>
      <c r="C78" s="98" t="s">
        <v>393</v>
      </c>
      <c r="D78" s="98" t="s">
        <v>394</v>
      </c>
      <c r="E78" s="98" t="s">
        <v>564</v>
      </c>
      <c r="F78" s="98" t="s">
        <v>396</v>
      </c>
      <c r="G78" s="98" t="s">
        <v>397</v>
      </c>
      <c r="H78" s="98" t="s">
        <v>398</v>
      </c>
      <c r="I78" s="98" t="s">
        <v>399</v>
      </c>
      <c r="J78" s="98" t="s">
        <v>565</v>
      </c>
    </row>
    <row r="79" spans="1:10" ht="12" customHeight="1">
      <c r="A79" s="242"/>
      <c r="B79" s="245"/>
      <c r="C79" s="98" t="s">
        <v>403</v>
      </c>
      <c r="D79" s="98" t="s">
        <v>486</v>
      </c>
      <c r="E79" s="98" t="s">
        <v>518</v>
      </c>
      <c r="F79" s="98" t="s">
        <v>396</v>
      </c>
      <c r="G79" s="98" t="s">
        <v>406</v>
      </c>
      <c r="H79" s="98" t="s">
        <v>398</v>
      </c>
      <c r="I79" s="98" t="s">
        <v>407</v>
      </c>
      <c r="J79" s="98" t="s">
        <v>566</v>
      </c>
    </row>
    <row r="80" spans="1:10" ht="12" customHeight="1">
      <c r="A80" s="243"/>
      <c r="B80" s="246"/>
      <c r="C80" s="98" t="s">
        <v>408</v>
      </c>
      <c r="D80" s="98" t="s">
        <v>409</v>
      </c>
      <c r="E80" s="98" t="s">
        <v>409</v>
      </c>
      <c r="F80" s="98" t="s">
        <v>410</v>
      </c>
      <c r="G80" s="98" t="s">
        <v>411</v>
      </c>
      <c r="H80" s="98" t="s">
        <v>412</v>
      </c>
      <c r="I80" s="98" t="s">
        <v>399</v>
      </c>
      <c r="J80" s="98" t="s">
        <v>566</v>
      </c>
    </row>
    <row r="81" spans="1:10" ht="20.25" customHeight="1">
      <c r="A81" s="241" t="s">
        <v>335</v>
      </c>
      <c r="B81" s="244" t="s">
        <v>567</v>
      </c>
      <c r="C81" s="98" t="s">
        <v>393</v>
      </c>
      <c r="D81" s="98" t="s">
        <v>417</v>
      </c>
      <c r="E81" s="98" t="s">
        <v>568</v>
      </c>
      <c r="F81" s="98" t="s">
        <v>396</v>
      </c>
      <c r="G81" s="98" t="s">
        <v>569</v>
      </c>
      <c r="H81" s="98" t="s">
        <v>398</v>
      </c>
      <c r="I81" s="98" t="s">
        <v>407</v>
      </c>
      <c r="J81" s="98" t="s">
        <v>175</v>
      </c>
    </row>
    <row r="82" spans="1:10" ht="20.25" customHeight="1">
      <c r="A82" s="242"/>
      <c r="B82" s="245"/>
      <c r="C82" s="98" t="s">
        <v>403</v>
      </c>
      <c r="D82" s="98" t="s">
        <v>432</v>
      </c>
      <c r="E82" s="98" t="s">
        <v>570</v>
      </c>
      <c r="F82" s="98" t="s">
        <v>396</v>
      </c>
      <c r="G82" s="98" t="s">
        <v>406</v>
      </c>
      <c r="H82" s="98" t="s">
        <v>398</v>
      </c>
      <c r="I82" s="98" t="s">
        <v>407</v>
      </c>
      <c r="J82" s="98" t="s">
        <v>175</v>
      </c>
    </row>
    <row r="83" spans="1:10" ht="20.25" customHeight="1">
      <c r="A83" s="243"/>
      <c r="B83" s="246"/>
      <c r="C83" s="98" t="s">
        <v>408</v>
      </c>
      <c r="D83" s="98" t="s">
        <v>409</v>
      </c>
      <c r="E83" s="98" t="s">
        <v>571</v>
      </c>
      <c r="F83" s="98" t="s">
        <v>410</v>
      </c>
      <c r="G83" s="98" t="s">
        <v>411</v>
      </c>
      <c r="H83" s="98" t="s">
        <v>412</v>
      </c>
      <c r="I83" s="98" t="s">
        <v>399</v>
      </c>
      <c r="J83" s="98" t="s">
        <v>175</v>
      </c>
    </row>
    <row r="84" spans="1:10" ht="12" customHeight="1">
      <c r="A84" s="241" t="s">
        <v>326</v>
      </c>
      <c r="B84" s="244" t="s">
        <v>572</v>
      </c>
      <c r="C84" s="98" t="s">
        <v>393</v>
      </c>
      <c r="D84" s="98" t="s">
        <v>394</v>
      </c>
      <c r="E84" s="98" t="s">
        <v>573</v>
      </c>
      <c r="F84" s="98" t="s">
        <v>396</v>
      </c>
      <c r="G84" s="98" t="s">
        <v>90</v>
      </c>
      <c r="H84" s="98" t="s">
        <v>402</v>
      </c>
      <c r="I84" s="98" t="s">
        <v>399</v>
      </c>
      <c r="J84" s="98" t="s">
        <v>574</v>
      </c>
    </row>
    <row r="85" spans="1:10" ht="22.5">
      <c r="A85" s="242"/>
      <c r="B85" s="245"/>
      <c r="C85" s="98" t="s">
        <v>393</v>
      </c>
      <c r="D85" s="98" t="s">
        <v>394</v>
      </c>
      <c r="E85" s="98" t="s">
        <v>575</v>
      </c>
      <c r="F85" s="98" t="s">
        <v>396</v>
      </c>
      <c r="G85" s="98" t="s">
        <v>576</v>
      </c>
      <c r="H85" s="98" t="s">
        <v>416</v>
      </c>
      <c r="I85" s="98" t="s">
        <v>399</v>
      </c>
      <c r="J85" s="138" t="s">
        <v>1385</v>
      </c>
    </row>
    <row r="86" spans="1:10" ht="12" customHeight="1">
      <c r="A86" s="242"/>
      <c r="B86" s="245"/>
      <c r="C86" s="98" t="s">
        <v>393</v>
      </c>
      <c r="D86" s="98" t="s">
        <v>394</v>
      </c>
      <c r="E86" s="98" t="s">
        <v>577</v>
      </c>
      <c r="F86" s="98" t="s">
        <v>410</v>
      </c>
      <c r="G86" s="98" t="s">
        <v>578</v>
      </c>
      <c r="H86" s="98" t="s">
        <v>579</v>
      </c>
      <c r="I86" s="98" t="s">
        <v>399</v>
      </c>
      <c r="J86" s="98" t="s">
        <v>580</v>
      </c>
    </row>
    <row r="87" spans="1:10" ht="12" customHeight="1">
      <c r="A87" s="242"/>
      <c r="B87" s="245"/>
      <c r="C87" s="98" t="s">
        <v>393</v>
      </c>
      <c r="D87" s="98" t="s">
        <v>417</v>
      </c>
      <c r="E87" s="98" t="s">
        <v>581</v>
      </c>
      <c r="F87" s="98" t="s">
        <v>396</v>
      </c>
      <c r="G87" s="98" t="s">
        <v>419</v>
      </c>
      <c r="H87" s="98" t="s">
        <v>412</v>
      </c>
      <c r="I87" s="98" t="s">
        <v>399</v>
      </c>
      <c r="J87" s="98" t="s">
        <v>582</v>
      </c>
    </row>
    <row r="88" spans="1:10" ht="21" customHeight="1">
      <c r="A88" s="242"/>
      <c r="B88" s="245"/>
      <c r="C88" s="98" t="s">
        <v>393</v>
      </c>
      <c r="D88" s="98" t="s">
        <v>417</v>
      </c>
      <c r="E88" s="98" t="s">
        <v>583</v>
      </c>
      <c r="F88" s="98" t="s">
        <v>410</v>
      </c>
      <c r="G88" s="98" t="s">
        <v>584</v>
      </c>
      <c r="H88" s="98" t="s">
        <v>412</v>
      </c>
      <c r="I88" s="98" t="s">
        <v>399</v>
      </c>
      <c r="J88" s="138" t="s">
        <v>1390</v>
      </c>
    </row>
    <row r="89" spans="1:10" ht="21" customHeight="1">
      <c r="A89" s="242"/>
      <c r="B89" s="245"/>
      <c r="C89" s="98" t="s">
        <v>393</v>
      </c>
      <c r="D89" s="98" t="s">
        <v>421</v>
      </c>
      <c r="E89" s="98" t="s">
        <v>585</v>
      </c>
      <c r="F89" s="98" t="s">
        <v>396</v>
      </c>
      <c r="G89" s="98" t="s">
        <v>586</v>
      </c>
      <c r="H89" s="98" t="s">
        <v>398</v>
      </c>
      <c r="I89" s="98" t="s">
        <v>407</v>
      </c>
      <c r="J89" s="138" t="s">
        <v>1389</v>
      </c>
    </row>
    <row r="90" spans="1:10" ht="12" customHeight="1">
      <c r="A90" s="242"/>
      <c r="B90" s="245"/>
      <c r="C90" s="98" t="s">
        <v>393</v>
      </c>
      <c r="D90" s="98" t="s">
        <v>427</v>
      </c>
      <c r="E90" s="98" t="s">
        <v>428</v>
      </c>
      <c r="F90" s="98" t="s">
        <v>423</v>
      </c>
      <c r="G90" s="98" t="s">
        <v>587</v>
      </c>
      <c r="H90" s="98" t="s">
        <v>430</v>
      </c>
      <c r="I90" s="98" t="s">
        <v>399</v>
      </c>
      <c r="J90" s="98" t="s">
        <v>588</v>
      </c>
    </row>
    <row r="91" spans="1:10" ht="22.5">
      <c r="A91" s="242"/>
      <c r="B91" s="245"/>
      <c r="C91" s="98" t="s">
        <v>403</v>
      </c>
      <c r="D91" s="98" t="s">
        <v>432</v>
      </c>
      <c r="E91" s="98" t="s">
        <v>589</v>
      </c>
      <c r="F91" s="98" t="s">
        <v>396</v>
      </c>
      <c r="G91" s="98" t="s">
        <v>590</v>
      </c>
      <c r="H91" s="98" t="s">
        <v>398</v>
      </c>
      <c r="I91" s="98" t="s">
        <v>407</v>
      </c>
      <c r="J91" s="138" t="s">
        <v>1386</v>
      </c>
    </row>
    <row r="92" spans="1:10" ht="22.5">
      <c r="A92" s="243"/>
      <c r="B92" s="246"/>
      <c r="C92" s="98" t="s">
        <v>408</v>
      </c>
      <c r="D92" s="98" t="s">
        <v>409</v>
      </c>
      <c r="E92" s="98" t="s">
        <v>591</v>
      </c>
      <c r="F92" s="98" t="s">
        <v>410</v>
      </c>
      <c r="G92" s="98" t="s">
        <v>584</v>
      </c>
      <c r="H92" s="98" t="s">
        <v>412</v>
      </c>
      <c r="I92" s="98" t="s">
        <v>399</v>
      </c>
      <c r="J92" s="138" t="s">
        <v>1391</v>
      </c>
    </row>
    <row r="93" spans="1:10" ht="12" customHeight="1">
      <c r="A93" s="241" t="s">
        <v>356</v>
      </c>
      <c r="B93" s="244" t="s">
        <v>592</v>
      </c>
      <c r="C93" s="98" t="s">
        <v>393</v>
      </c>
      <c r="D93" s="98" t="s">
        <v>394</v>
      </c>
      <c r="E93" s="98" t="s">
        <v>593</v>
      </c>
      <c r="F93" s="98" t="s">
        <v>396</v>
      </c>
      <c r="G93" s="98" t="s">
        <v>594</v>
      </c>
      <c r="H93" s="98" t="s">
        <v>416</v>
      </c>
      <c r="I93" s="98" t="s">
        <v>399</v>
      </c>
      <c r="J93" s="98" t="s">
        <v>595</v>
      </c>
    </row>
    <row r="94" spans="1:10" ht="12" customHeight="1">
      <c r="A94" s="242"/>
      <c r="B94" s="245"/>
      <c r="C94" s="98" t="s">
        <v>403</v>
      </c>
      <c r="D94" s="98" t="s">
        <v>432</v>
      </c>
      <c r="E94" s="98" t="s">
        <v>596</v>
      </c>
      <c r="F94" s="98" t="s">
        <v>396</v>
      </c>
      <c r="G94" s="98" t="s">
        <v>406</v>
      </c>
      <c r="H94" s="98" t="s">
        <v>398</v>
      </c>
      <c r="I94" s="98" t="s">
        <v>399</v>
      </c>
      <c r="J94" s="98" t="s">
        <v>595</v>
      </c>
    </row>
    <row r="95" spans="1:10" ht="12" customHeight="1">
      <c r="A95" s="243"/>
      <c r="B95" s="246"/>
      <c r="C95" s="98" t="s">
        <v>408</v>
      </c>
      <c r="D95" s="98" t="s">
        <v>409</v>
      </c>
      <c r="E95" s="98" t="s">
        <v>597</v>
      </c>
      <c r="F95" s="98" t="s">
        <v>410</v>
      </c>
      <c r="G95" s="98" t="s">
        <v>436</v>
      </c>
      <c r="H95" s="98" t="s">
        <v>412</v>
      </c>
      <c r="I95" s="98" t="s">
        <v>399</v>
      </c>
      <c r="J95" s="98" t="s">
        <v>595</v>
      </c>
    </row>
    <row r="96" spans="1:10" ht="22.5">
      <c r="A96" s="241" t="s">
        <v>333</v>
      </c>
      <c r="B96" s="244" t="s">
        <v>598</v>
      </c>
      <c r="C96" s="98" t="s">
        <v>393</v>
      </c>
      <c r="D96" s="98" t="s">
        <v>394</v>
      </c>
      <c r="E96" s="98" t="s">
        <v>599</v>
      </c>
      <c r="F96" s="98" t="s">
        <v>396</v>
      </c>
      <c r="G96" s="98" t="s">
        <v>522</v>
      </c>
      <c r="H96" s="98" t="s">
        <v>600</v>
      </c>
      <c r="I96" s="98" t="s">
        <v>399</v>
      </c>
      <c r="J96" s="138" t="s">
        <v>1387</v>
      </c>
    </row>
    <row r="97" spans="1:10" ht="12" customHeight="1">
      <c r="A97" s="242"/>
      <c r="B97" s="245"/>
      <c r="C97" s="98" t="s">
        <v>393</v>
      </c>
      <c r="D97" s="98" t="s">
        <v>394</v>
      </c>
      <c r="E97" s="98" t="s">
        <v>601</v>
      </c>
      <c r="F97" s="98" t="s">
        <v>396</v>
      </c>
      <c r="G97" s="98" t="s">
        <v>602</v>
      </c>
      <c r="H97" s="98" t="s">
        <v>416</v>
      </c>
      <c r="I97" s="98" t="s">
        <v>399</v>
      </c>
      <c r="J97" s="98" t="s">
        <v>603</v>
      </c>
    </row>
    <row r="98" spans="1:10" ht="12" customHeight="1">
      <c r="A98" s="242"/>
      <c r="B98" s="245"/>
      <c r="C98" s="98" t="s">
        <v>393</v>
      </c>
      <c r="D98" s="98" t="s">
        <v>394</v>
      </c>
      <c r="E98" s="98" t="s">
        <v>604</v>
      </c>
      <c r="F98" s="98" t="s">
        <v>396</v>
      </c>
      <c r="G98" s="98" t="s">
        <v>522</v>
      </c>
      <c r="H98" s="98" t="s">
        <v>600</v>
      </c>
      <c r="I98" s="98" t="s">
        <v>399</v>
      </c>
      <c r="J98" s="98" t="s">
        <v>605</v>
      </c>
    </row>
    <row r="99" spans="1:10" ht="12" customHeight="1">
      <c r="A99" s="242"/>
      <c r="B99" s="245"/>
      <c r="C99" s="98" t="s">
        <v>393</v>
      </c>
      <c r="D99" s="98" t="s">
        <v>394</v>
      </c>
      <c r="E99" s="98" t="s">
        <v>606</v>
      </c>
      <c r="F99" s="98" t="s">
        <v>410</v>
      </c>
      <c r="G99" s="98" t="s">
        <v>607</v>
      </c>
      <c r="H99" s="98" t="s">
        <v>412</v>
      </c>
      <c r="I99" s="98" t="s">
        <v>399</v>
      </c>
      <c r="J99" s="98" t="s">
        <v>608</v>
      </c>
    </row>
    <row r="100" spans="1:10" ht="22.5">
      <c r="A100" s="242"/>
      <c r="B100" s="245"/>
      <c r="C100" s="98" t="s">
        <v>393</v>
      </c>
      <c r="D100" s="98" t="s">
        <v>394</v>
      </c>
      <c r="E100" s="98" t="s">
        <v>609</v>
      </c>
      <c r="F100" s="98" t="s">
        <v>396</v>
      </c>
      <c r="G100" s="98" t="s">
        <v>610</v>
      </c>
      <c r="H100" s="98" t="s">
        <v>402</v>
      </c>
      <c r="I100" s="98" t="s">
        <v>399</v>
      </c>
      <c r="J100" s="98" t="s">
        <v>611</v>
      </c>
    </row>
    <row r="101" spans="1:10" ht="22.5">
      <c r="A101" s="242"/>
      <c r="B101" s="245"/>
      <c r="C101" s="98" t="s">
        <v>393</v>
      </c>
      <c r="D101" s="98" t="s">
        <v>394</v>
      </c>
      <c r="E101" s="98" t="s">
        <v>612</v>
      </c>
      <c r="F101" s="98" t="s">
        <v>410</v>
      </c>
      <c r="G101" s="98" t="s">
        <v>613</v>
      </c>
      <c r="H101" s="98" t="s">
        <v>416</v>
      </c>
      <c r="I101" s="98" t="s">
        <v>399</v>
      </c>
      <c r="J101" s="138" t="s">
        <v>1388</v>
      </c>
    </row>
    <row r="102" spans="1:10" ht="22.5">
      <c r="A102" s="242"/>
      <c r="B102" s="245"/>
      <c r="C102" s="98" t="s">
        <v>393</v>
      </c>
      <c r="D102" s="98" t="s">
        <v>394</v>
      </c>
      <c r="E102" s="98" t="s">
        <v>614</v>
      </c>
      <c r="F102" s="98" t="s">
        <v>396</v>
      </c>
      <c r="G102" s="98" t="s">
        <v>522</v>
      </c>
      <c r="H102" s="98" t="s">
        <v>600</v>
      </c>
      <c r="I102" s="98" t="s">
        <v>399</v>
      </c>
      <c r="J102" s="98" t="s">
        <v>615</v>
      </c>
    </row>
    <row r="103" spans="1:10" ht="12" customHeight="1">
      <c r="A103" s="242"/>
      <c r="B103" s="245"/>
      <c r="C103" s="98" t="s">
        <v>393</v>
      </c>
      <c r="D103" s="98" t="s">
        <v>417</v>
      </c>
      <c r="E103" s="98" t="s">
        <v>616</v>
      </c>
      <c r="F103" s="98" t="s">
        <v>396</v>
      </c>
      <c r="G103" s="98" t="s">
        <v>419</v>
      </c>
      <c r="H103" s="98" t="s">
        <v>412</v>
      </c>
      <c r="I103" s="98" t="s">
        <v>399</v>
      </c>
      <c r="J103" s="98" t="s">
        <v>616</v>
      </c>
    </row>
    <row r="104" spans="1:10" ht="22.5">
      <c r="A104" s="242"/>
      <c r="B104" s="245"/>
      <c r="C104" s="98" t="s">
        <v>393</v>
      </c>
      <c r="D104" s="98" t="s">
        <v>421</v>
      </c>
      <c r="E104" s="98" t="s">
        <v>617</v>
      </c>
      <c r="F104" s="98" t="s">
        <v>396</v>
      </c>
      <c r="G104" s="98" t="s">
        <v>618</v>
      </c>
      <c r="H104" s="98" t="s">
        <v>619</v>
      </c>
      <c r="I104" s="98" t="s">
        <v>399</v>
      </c>
      <c r="J104" s="98" t="s">
        <v>620</v>
      </c>
    </row>
    <row r="105" spans="1:10" ht="12" customHeight="1">
      <c r="A105" s="242"/>
      <c r="B105" s="245"/>
      <c r="C105" s="98" t="s">
        <v>393</v>
      </c>
      <c r="D105" s="98" t="s">
        <v>421</v>
      </c>
      <c r="E105" s="98" t="s">
        <v>621</v>
      </c>
      <c r="F105" s="98" t="s">
        <v>396</v>
      </c>
      <c r="G105" s="98" t="s">
        <v>622</v>
      </c>
      <c r="H105" s="98" t="s">
        <v>623</v>
      </c>
      <c r="I105" s="98" t="s">
        <v>399</v>
      </c>
      <c r="J105" s="98" t="s">
        <v>624</v>
      </c>
    </row>
    <row r="106" spans="1:10" ht="12" customHeight="1">
      <c r="A106" s="242"/>
      <c r="B106" s="245"/>
      <c r="C106" s="98" t="s">
        <v>393</v>
      </c>
      <c r="D106" s="98" t="s">
        <v>427</v>
      </c>
      <c r="E106" s="98" t="s">
        <v>428</v>
      </c>
      <c r="F106" s="98" t="s">
        <v>423</v>
      </c>
      <c r="G106" s="98" t="s">
        <v>625</v>
      </c>
      <c r="H106" s="98" t="s">
        <v>430</v>
      </c>
      <c r="I106" s="98" t="s">
        <v>399</v>
      </c>
      <c r="J106" s="98" t="s">
        <v>626</v>
      </c>
    </row>
    <row r="107" spans="1:10" ht="12" customHeight="1">
      <c r="A107" s="242"/>
      <c r="B107" s="245"/>
      <c r="C107" s="98" t="s">
        <v>403</v>
      </c>
      <c r="D107" s="98" t="s">
        <v>432</v>
      </c>
      <c r="E107" s="98" t="s">
        <v>627</v>
      </c>
      <c r="F107" s="98" t="s">
        <v>396</v>
      </c>
      <c r="G107" s="98" t="s">
        <v>628</v>
      </c>
      <c r="H107" s="98" t="s">
        <v>398</v>
      </c>
      <c r="I107" s="98" t="s">
        <v>407</v>
      </c>
      <c r="J107" s="98" t="s">
        <v>629</v>
      </c>
    </row>
    <row r="108" spans="1:10" ht="12" customHeight="1">
      <c r="A108" s="242"/>
      <c r="B108" s="245"/>
      <c r="C108" s="98" t="s">
        <v>403</v>
      </c>
      <c r="D108" s="98" t="s">
        <v>486</v>
      </c>
      <c r="E108" s="98" t="s">
        <v>630</v>
      </c>
      <c r="F108" s="98" t="s">
        <v>396</v>
      </c>
      <c r="G108" s="98" t="s">
        <v>406</v>
      </c>
      <c r="H108" s="98" t="s">
        <v>398</v>
      </c>
      <c r="I108" s="98" t="s">
        <v>407</v>
      </c>
      <c r="J108" s="98" t="s">
        <v>629</v>
      </c>
    </row>
    <row r="109" spans="1:10" ht="22.5">
      <c r="A109" s="242"/>
      <c r="B109" s="245"/>
      <c r="C109" s="98" t="s">
        <v>403</v>
      </c>
      <c r="D109" s="98" t="s">
        <v>459</v>
      </c>
      <c r="E109" s="98" t="s">
        <v>631</v>
      </c>
      <c r="F109" s="98" t="s">
        <v>396</v>
      </c>
      <c r="G109" s="98" t="s">
        <v>406</v>
      </c>
      <c r="H109" s="98" t="s">
        <v>398</v>
      </c>
      <c r="I109" s="98" t="s">
        <v>407</v>
      </c>
      <c r="J109" s="98" t="s">
        <v>632</v>
      </c>
    </row>
    <row r="110" spans="1:10" ht="12" customHeight="1">
      <c r="A110" s="243"/>
      <c r="B110" s="246"/>
      <c r="C110" s="98" t="s">
        <v>408</v>
      </c>
      <c r="D110" s="98" t="s">
        <v>409</v>
      </c>
      <c r="E110" s="98" t="s">
        <v>490</v>
      </c>
      <c r="F110" s="98" t="s">
        <v>410</v>
      </c>
      <c r="G110" s="98" t="s">
        <v>411</v>
      </c>
      <c r="H110" s="98" t="s">
        <v>412</v>
      </c>
      <c r="I110" s="98" t="s">
        <v>399</v>
      </c>
      <c r="J110" s="98" t="s">
        <v>629</v>
      </c>
    </row>
    <row r="111" spans="1:10" ht="12" customHeight="1">
      <c r="A111" s="241" t="s">
        <v>343</v>
      </c>
      <c r="B111" s="244" t="s">
        <v>633</v>
      </c>
      <c r="C111" s="98" t="s">
        <v>393</v>
      </c>
      <c r="D111" s="98" t="s">
        <v>394</v>
      </c>
      <c r="E111" s="98" t="s">
        <v>634</v>
      </c>
      <c r="F111" s="98" t="s">
        <v>396</v>
      </c>
      <c r="G111" s="98" t="s">
        <v>635</v>
      </c>
      <c r="H111" s="98" t="s">
        <v>416</v>
      </c>
      <c r="I111" s="98" t="s">
        <v>399</v>
      </c>
      <c r="J111" s="98" t="s">
        <v>636</v>
      </c>
    </row>
    <row r="112" spans="1:10" ht="12" customHeight="1">
      <c r="A112" s="242"/>
      <c r="B112" s="245"/>
      <c r="C112" s="98" t="s">
        <v>393</v>
      </c>
      <c r="D112" s="98" t="s">
        <v>394</v>
      </c>
      <c r="E112" s="98" t="s">
        <v>637</v>
      </c>
      <c r="F112" s="98" t="s">
        <v>396</v>
      </c>
      <c r="G112" s="98" t="s">
        <v>638</v>
      </c>
      <c r="H112" s="98" t="s">
        <v>639</v>
      </c>
      <c r="I112" s="98" t="s">
        <v>399</v>
      </c>
      <c r="J112" s="98" t="s">
        <v>640</v>
      </c>
    </row>
    <row r="113" spans="1:10" ht="12" customHeight="1">
      <c r="A113" s="242"/>
      <c r="B113" s="245"/>
      <c r="C113" s="98" t="s">
        <v>393</v>
      </c>
      <c r="D113" s="98" t="s">
        <v>417</v>
      </c>
      <c r="E113" s="98" t="s">
        <v>641</v>
      </c>
      <c r="F113" s="98" t="s">
        <v>396</v>
      </c>
      <c r="G113" s="98" t="s">
        <v>419</v>
      </c>
      <c r="H113" s="98" t="s">
        <v>412</v>
      </c>
      <c r="I113" s="98" t="s">
        <v>399</v>
      </c>
      <c r="J113" s="98" t="s">
        <v>642</v>
      </c>
    </row>
    <row r="114" spans="1:10" ht="56.25">
      <c r="A114" s="242"/>
      <c r="B114" s="245"/>
      <c r="C114" s="98" t="s">
        <v>393</v>
      </c>
      <c r="D114" s="98" t="s">
        <v>421</v>
      </c>
      <c r="E114" s="98" t="s">
        <v>643</v>
      </c>
      <c r="F114" s="98" t="s">
        <v>423</v>
      </c>
      <c r="G114" s="98" t="s">
        <v>644</v>
      </c>
      <c r="H114" s="98" t="s">
        <v>645</v>
      </c>
      <c r="I114" s="98" t="s">
        <v>399</v>
      </c>
      <c r="J114" s="98" t="s">
        <v>646</v>
      </c>
    </row>
    <row r="115" spans="1:10" ht="12" customHeight="1">
      <c r="A115" s="242"/>
      <c r="B115" s="245"/>
      <c r="C115" s="98" t="s">
        <v>393</v>
      </c>
      <c r="D115" s="98" t="s">
        <v>427</v>
      </c>
      <c r="E115" s="98" t="s">
        <v>428</v>
      </c>
      <c r="F115" s="98" t="s">
        <v>423</v>
      </c>
      <c r="G115" s="98" t="s">
        <v>647</v>
      </c>
      <c r="H115" s="98" t="s">
        <v>430</v>
      </c>
      <c r="I115" s="98" t="s">
        <v>399</v>
      </c>
      <c r="J115" s="98" t="s">
        <v>648</v>
      </c>
    </row>
    <row r="116" spans="1:10" ht="12" customHeight="1">
      <c r="A116" s="242"/>
      <c r="B116" s="245"/>
      <c r="C116" s="98" t="s">
        <v>403</v>
      </c>
      <c r="D116" s="98" t="s">
        <v>404</v>
      </c>
      <c r="E116" s="98" t="s">
        <v>649</v>
      </c>
      <c r="F116" s="98" t="s">
        <v>396</v>
      </c>
      <c r="G116" s="98" t="s">
        <v>650</v>
      </c>
      <c r="H116" s="98" t="s">
        <v>398</v>
      </c>
      <c r="I116" s="98" t="s">
        <v>407</v>
      </c>
      <c r="J116" s="98" t="s">
        <v>651</v>
      </c>
    </row>
    <row r="117" spans="1:10" ht="12" customHeight="1">
      <c r="A117" s="242"/>
      <c r="B117" s="245"/>
      <c r="C117" s="98" t="s">
        <v>403</v>
      </c>
      <c r="D117" s="98" t="s">
        <v>432</v>
      </c>
      <c r="E117" s="98" t="s">
        <v>649</v>
      </c>
      <c r="F117" s="98" t="s">
        <v>396</v>
      </c>
      <c r="G117" s="98" t="s">
        <v>652</v>
      </c>
      <c r="H117" s="98" t="s">
        <v>398</v>
      </c>
      <c r="I117" s="98" t="s">
        <v>407</v>
      </c>
      <c r="J117" s="98" t="s">
        <v>651</v>
      </c>
    </row>
    <row r="118" spans="1:10" ht="12" customHeight="1">
      <c r="A118" s="242"/>
      <c r="B118" s="245"/>
      <c r="C118" s="98" t="s">
        <v>403</v>
      </c>
      <c r="D118" s="98" t="s">
        <v>486</v>
      </c>
      <c r="E118" s="98" t="s">
        <v>653</v>
      </c>
      <c r="F118" s="98" t="s">
        <v>396</v>
      </c>
      <c r="G118" s="98" t="s">
        <v>652</v>
      </c>
      <c r="H118" s="98" t="s">
        <v>398</v>
      </c>
      <c r="I118" s="98" t="s">
        <v>407</v>
      </c>
      <c r="J118" s="98" t="s">
        <v>651</v>
      </c>
    </row>
    <row r="119" spans="1:10" ht="12" customHeight="1">
      <c r="A119" s="242"/>
      <c r="B119" s="245"/>
      <c r="C119" s="98" t="s">
        <v>403</v>
      </c>
      <c r="D119" s="98" t="s">
        <v>459</v>
      </c>
      <c r="E119" s="98" t="s">
        <v>632</v>
      </c>
      <c r="F119" s="98" t="s">
        <v>396</v>
      </c>
      <c r="G119" s="98" t="s">
        <v>654</v>
      </c>
      <c r="H119" s="98" t="s">
        <v>398</v>
      </c>
      <c r="I119" s="98" t="s">
        <v>407</v>
      </c>
      <c r="J119" s="98" t="s">
        <v>651</v>
      </c>
    </row>
    <row r="120" spans="1:10" ht="12" customHeight="1">
      <c r="A120" s="243"/>
      <c r="B120" s="246"/>
      <c r="C120" s="98" t="s">
        <v>408</v>
      </c>
      <c r="D120" s="98" t="s">
        <v>409</v>
      </c>
      <c r="E120" s="98" t="s">
        <v>571</v>
      </c>
      <c r="F120" s="98" t="s">
        <v>410</v>
      </c>
      <c r="G120" s="98" t="s">
        <v>584</v>
      </c>
      <c r="H120" s="98" t="s">
        <v>412</v>
      </c>
      <c r="I120" s="98" t="s">
        <v>399</v>
      </c>
      <c r="J120" s="98" t="s">
        <v>437</v>
      </c>
    </row>
    <row r="121" spans="1:10" ht="12" customHeight="1">
      <c r="A121" s="241" t="s">
        <v>358</v>
      </c>
      <c r="B121" s="244" t="s">
        <v>655</v>
      </c>
      <c r="C121" s="98" t="s">
        <v>393</v>
      </c>
      <c r="D121" s="98" t="s">
        <v>394</v>
      </c>
      <c r="E121" s="98" t="s">
        <v>656</v>
      </c>
      <c r="F121" s="98" t="s">
        <v>396</v>
      </c>
      <c r="G121" s="98" t="s">
        <v>657</v>
      </c>
      <c r="H121" s="98" t="s">
        <v>495</v>
      </c>
      <c r="I121" s="98" t="s">
        <v>399</v>
      </c>
      <c r="J121" s="98" t="s">
        <v>658</v>
      </c>
    </row>
    <row r="122" spans="1:10" ht="12" customHeight="1">
      <c r="A122" s="242"/>
      <c r="B122" s="245"/>
      <c r="C122" s="98" t="s">
        <v>393</v>
      </c>
      <c r="D122" s="98" t="s">
        <v>394</v>
      </c>
      <c r="E122" s="98" t="s">
        <v>659</v>
      </c>
      <c r="F122" s="98" t="s">
        <v>410</v>
      </c>
      <c r="G122" s="98" t="s">
        <v>522</v>
      </c>
      <c r="H122" s="98" t="s">
        <v>639</v>
      </c>
      <c r="I122" s="98" t="s">
        <v>399</v>
      </c>
      <c r="J122" s="98" t="s">
        <v>660</v>
      </c>
    </row>
    <row r="123" spans="1:10" ht="12" customHeight="1">
      <c r="A123" s="242"/>
      <c r="B123" s="245"/>
      <c r="C123" s="98" t="s">
        <v>393</v>
      </c>
      <c r="D123" s="98" t="s">
        <v>417</v>
      </c>
      <c r="E123" s="98" t="s">
        <v>499</v>
      </c>
      <c r="F123" s="98" t="s">
        <v>661</v>
      </c>
      <c r="G123" s="98" t="s">
        <v>662</v>
      </c>
      <c r="H123" s="98" t="s">
        <v>412</v>
      </c>
      <c r="I123" s="98" t="s">
        <v>399</v>
      </c>
      <c r="J123" s="98" t="s">
        <v>499</v>
      </c>
    </row>
    <row r="124" spans="1:10" ht="22.5">
      <c r="A124" s="242"/>
      <c r="B124" s="245"/>
      <c r="C124" s="98" t="s">
        <v>393</v>
      </c>
      <c r="D124" s="98" t="s">
        <v>421</v>
      </c>
      <c r="E124" s="98" t="s">
        <v>663</v>
      </c>
      <c r="F124" s="98" t="s">
        <v>423</v>
      </c>
      <c r="G124" s="98" t="s">
        <v>664</v>
      </c>
      <c r="H124" s="98" t="s">
        <v>425</v>
      </c>
      <c r="I124" s="98" t="s">
        <v>399</v>
      </c>
      <c r="J124" s="138" t="s">
        <v>1392</v>
      </c>
    </row>
    <row r="125" spans="1:10" ht="22.5">
      <c r="A125" s="242"/>
      <c r="B125" s="245"/>
      <c r="C125" s="98" t="s">
        <v>393</v>
      </c>
      <c r="D125" s="98" t="s">
        <v>427</v>
      </c>
      <c r="E125" s="98" t="s">
        <v>428</v>
      </c>
      <c r="F125" s="98" t="s">
        <v>423</v>
      </c>
      <c r="G125" s="98" t="s">
        <v>665</v>
      </c>
      <c r="H125" s="98" t="s">
        <v>430</v>
      </c>
      <c r="I125" s="98" t="s">
        <v>399</v>
      </c>
      <c r="J125" s="98" t="s">
        <v>666</v>
      </c>
    </row>
    <row r="126" spans="1:10" ht="12" customHeight="1">
      <c r="A126" s="242"/>
      <c r="B126" s="245"/>
      <c r="C126" s="98" t="s">
        <v>403</v>
      </c>
      <c r="D126" s="98" t="s">
        <v>404</v>
      </c>
      <c r="E126" s="98" t="s">
        <v>667</v>
      </c>
      <c r="F126" s="98" t="s">
        <v>661</v>
      </c>
      <c r="G126" s="98" t="s">
        <v>668</v>
      </c>
      <c r="H126" s="98" t="s">
        <v>412</v>
      </c>
      <c r="I126" s="98" t="s">
        <v>399</v>
      </c>
      <c r="J126" s="98" t="s">
        <v>669</v>
      </c>
    </row>
    <row r="127" spans="1:10" ht="12" customHeight="1">
      <c r="A127" s="242"/>
      <c r="B127" s="245"/>
      <c r="C127" s="98" t="s">
        <v>403</v>
      </c>
      <c r="D127" s="98" t="s">
        <v>432</v>
      </c>
      <c r="E127" s="98" t="s">
        <v>670</v>
      </c>
      <c r="F127" s="98" t="s">
        <v>396</v>
      </c>
      <c r="G127" s="98" t="s">
        <v>406</v>
      </c>
      <c r="H127" s="98" t="s">
        <v>398</v>
      </c>
      <c r="I127" s="98" t="s">
        <v>407</v>
      </c>
      <c r="J127" s="98" t="s">
        <v>670</v>
      </c>
    </row>
    <row r="128" spans="1:10" ht="12" customHeight="1">
      <c r="A128" s="242"/>
      <c r="B128" s="245"/>
      <c r="C128" s="98" t="s">
        <v>403</v>
      </c>
      <c r="D128" s="98" t="s">
        <v>486</v>
      </c>
      <c r="E128" s="98" t="s">
        <v>671</v>
      </c>
      <c r="F128" s="98" t="s">
        <v>396</v>
      </c>
      <c r="G128" s="98" t="s">
        <v>406</v>
      </c>
      <c r="H128" s="98" t="s">
        <v>398</v>
      </c>
      <c r="I128" s="98" t="s">
        <v>407</v>
      </c>
      <c r="J128" s="98" t="s">
        <v>671</v>
      </c>
    </row>
    <row r="129" spans="1:10" ht="12" customHeight="1">
      <c r="A129" s="242"/>
      <c r="B129" s="245"/>
      <c r="C129" s="98" t="s">
        <v>403</v>
      </c>
      <c r="D129" s="98" t="s">
        <v>459</v>
      </c>
      <c r="E129" s="98" t="s">
        <v>672</v>
      </c>
      <c r="F129" s="98" t="s">
        <v>396</v>
      </c>
      <c r="G129" s="98" t="s">
        <v>406</v>
      </c>
      <c r="H129" s="98" t="s">
        <v>425</v>
      </c>
      <c r="I129" s="98" t="s">
        <v>407</v>
      </c>
      <c r="J129" s="98" t="s">
        <v>672</v>
      </c>
    </row>
    <row r="130" spans="1:10" ht="12" customHeight="1">
      <c r="A130" s="243"/>
      <c r="B130" s="246"/>
      <c r="C130" s="98" t="s">
        <v>408</v>
      </c>
      <c r="D130" s="98" t="s">
        <v>409</v>
      </c>
      <c r="E130" s="98" t="s">
        <v>435</v>
      </c>
      <c r="F130" s="98" t="s">
        <v>661</v>
      </c>
      <c r="G130" s="98" t="s">
        <v>436</v>
      </c>
      <c r="H130" s="98" t="s">
        <v>412</v>
      </c>
      <c r="I130" s="98" t="s">
        <v>399</v>
      </c>
      <c r="J130" s="98" t="s">
        <v>435</v>
      </c>
    </row>
    <row r="131" spans="1:10" ht="35.25" customHeight="1">
      <c r="A131" s="241" t="s">
        <v>351</v>
      </c>
      <c r="B131" s="247" t="s">
        <v>673</v>
      </c>
      <c r="C131" s="98" t="s">
        <v>393</v>
      </c>
      <c r="D131" s="98" t="s">
        <v>394</v>
      </c>
      <c r="E131" s="98" t="s">
        <v>674</v>
      </c>
      <c r="F131" s="98" t="s">
        <v>396</v>
      </c>
      <c r="G131" s="98" t="s">
        <v>522</v>
      </c>
      <c r="H131" s="98" t="s">
        <v>675</v>
      </c>
      <c r="I131" s="98" t="s">
        <v>407</v>
      </c>
      <c r="J131" s="98" t="s">
        <v>676</v>
      </c>
    </row>
    <row r="132" spans="1:10" ht="35.25" customHeight="1">
      <c r="A132" s="242"/>
      <c r="B132" s="248"/>
      <c r="C132" s="98" t="s">
        <v>393</v>
      </c>
      <c r="D132" s="98" t="s">
        <v>417</v>
      </c>
      <c r="E132" s="98" t="s">
        <v>676</v>
      </c>
      <c r="F132" s="98" t="s">
        <v>396</v>
      </c>
      <c r="G132" s="98" t="s">
        <v>677</v>
      </c>
      <c r="H132" s="98" t="s">
        <v>425</v>
      </c>
      <c r="I132" s="98" t="s">
        <v>407</v>
      </c>
      <c r="J132" s="98" t="s">
        <v>676</v>
      </c>
    </row>
    <row r="133" spans="1:10" ht="35.25" customHeight="1">
      <c r="A133" s="242"/>
      <c r="B133" s="248"/>
      <c r="C133" s="98" t="s">
        <v>393</v>
      </c>
      <c r="D133" s="98" t="s">
        <v>421</v>
      </c>
      <c r="E133" s="98" t="s">
        <v>557</v>
      </c>
      <c r="F133" s="98" t="s">
        <v>423</v>
      </c>
      <c r="G133" s="98" t="s">
        <v>678</v>
      </c>
      <c r="H133" s="98" t="s">
        <v>425</v>
      </c>
      <c r="I133" s="98" t="s">
        <v>399</v>
      </c>
      <c r="J133" s="98" t="s">
        <v>676</v>
      </c>
    </row>
    <row r="134" spans="1:10" ht="35.25" customHeight="1">
      <c r="A134" s="242"/>
      <c r="B134" s="248"/>
      <c r="C134" s="98" t="s">
        <v>393</v>
      </c>
      <c r="D134" s="98" t="s">
        <v>427</v>
      </c>
      <c r="E134" s="98" t="s">
        <v>428</v>
      </c>
      <c r="F134" s="98" t="s">
        <v>423</v>
      </c>
      <c r="G134" s="98" t="s">
        <v>466</v>
      </c>
      <c r="H134" s="98" t="s">
        <v>430</v>
      </c>
      <c r="I134" s="98" t="s">
        <v>399</v>
      </c>
      <c r="J134" s="98" t="s">
        <v>676</v>
      </c>
    </row>
    <row r="135" spans="1:10" ht="35.25" customHeight="1">
      <c r="A135" s="242"/>
      <c r="B135" s="248"/>
      <c r="C135" s="98" t="s">
        <v>403</v>
      </c>
      <c r="D135" s="98" t="s">
        <v>432</v>
      </c>
      <c r="E135" s="98" t="s">
        <v>679</v>
      </c>
      <c r="F135" s="98" t="s">
        <v>396</v>
      </c>
      <c r="G135" s="98" t="s">
        <v>482</v>
      </c>
      <c r="H135" s="98" t="s">
        <v>425</v>
      </c>
      <c r="I135" s="98" t="s">
        <v>407</v>
      </c>
      <c r="J135" s="98" t="s">
        <v>676</v>
      </c>
    </row>
    <row r="136" spans="1:10" ht="35.25" customHeight="1">
      <c r="A136" s="243"/>
      <c r="B136" s="249"/>
      <c r="C136" s="98" t="s">
        <v>408</v>
      </c>
      <c r="D136" s="98" t="s">
        <v>409</v>
      </c>
      <c r="E136" s="98" t="s">
        <v>680</v>
      </c>
      <c r="F136" s="98" t="s">
        <v>396</v>
      </c>
      <c r="G136" s="98" t="s">
        <v>436</v>
      </c>
      <c r="H136" s="98" t="s">
        <v>412</v>
      </c>
      <c r="I136" s="98" t="s">
        <v>407</v>
      </c>
      <c r="J136" s="98" t="s">
        <v>409</v>
      </c>
    </row>
    <row r="137" spans="1:10" ht="12" customHeight="1">
      <c r="A137" s="241" t="s">
        <v>364</v>
      </c>
      <c r="B137" s="244" t="s">
        <v>392</v>
      </c>
      <c r="C137" s="98" t="s">
        <v>393</v>
      </c>
      <c r="D137" s="98" t="s">
        <v>394</v>
      </c>
      <c r="E137" s="98" t="s">
        <v>395</v>
      </c>
      <c r="F137" s="98" t="s">
        <v>396</v>
      </c>
      <c r="G137" s="98" t="s">
        <v>397</v>
      </c>
      <c r="H137" s="98" t="s">
        <v>398</v>
      </c>
      <c r="I137" s="98" t="s">
        <v>399</v>
      </c>
      <c r="J137" s="98" t="s">
        <v>400</v>
      </c>
    </row>
    <row r="138" spans="1:10" ht="12" customHeight="1">
      <c r="A138" s="242"/>
      <c r="B138" s="245"/>
      <c r="C138" s="98" t="s">
        <v>393</v>
      </c>
      <c r="D138" s="98" t="s">
        <v>394</v>
      </c>
      <c r="E138" s="98" t="s">
        <v>681</v>
      </c>
      <c r="F138" s="98" t="s">
        <v>396</v>
      </c>
      <c r="G138" s="98" t="s">
        <v>516</v>
      </c>
      <c r="H138" s="98" t="s">
        <v>402</v>
      </c>
      <c r="I138" s="98" t="s">
        <v>399</v>
      </c>
      <c r="J138" s="98" t="s">
        <v>400</v>
      </c>
    </row>
    <row r="139" spans="1:10" ht="12" customHeight="1">
      <c r="A139" s="242"/>
      <c r="B139" s="245"/>
      <c r="C139" s="98" t="s">
        <v>403</v>
      </c>
      <c r="D139" s="98" t="s">
        <v>404</v>
      </c>
      <c r="E139" s="98" t="s">
        <v>405</v>
      </c>
      <c r="F139" s="98" t="s">
        <v>396</v>
      </c>
      <c r="G139" s="98" t="s">
        <v>406</v>
      </c>
      <c r="H139" s="98" t="s">
        <v>398</v>
      </c>
      <c r="I139" s="98" t="s">
        <v>407</v>
      </c>
      <c r="J139" s="98" t="s">
        <v>400</v>
      </c>
    </row>
    <row r="140" spans="1:10" ht="12" customHeight="1">
      <c r="A140" s="243"/>
      <c r="B140" s="246"/>
      <c r="C140" s="98" t="s">
        <v>408</v>
      </c>
      <c r="D140" s="98" t="s">
        <v>409</v>
      </c>
      <c r="E140" s="98" t="s">
        <v>409</v>
      </c>
      <c r="F140" s="98" t="s">
        <v>410</v>
      </c>
      <c r="G140" s="98" t="s">
        <v>411</v>
      </c>
      <c r="H140" s="98" t="s">
        <v>412</v>
      </c>
      <c r="I140" s="98" t="s">
        <v>399</v>
      </c>
      <c r="J140" s="98" t="s">
        <v>400</v>
      </c>
    </row>
    <row r="141" spans="1:10" ht="12" customHeight="1">
      <c r="A141" s="241" t="s">
        <v>369</v>
      </c>
      <c r="B141" s="244" t="s">
        <v>392</v>
      </c>
      <c r="C141" s="98" t="s">
        <v>393</v>
      </c>
      <c r="D141" s="98" t="s">
        <v>394</v>
      </c>
      <c r="E141" s="98" t="s">
        <v>401</v>
      </c>
      <c r="F141" s="98" t="s">
        <v>396</v>
      </c>
      <c r="G141" s="98" t="s">
        <v>516</v>
      </c>
      <c r="H141" s="98" t="s">
        <v>402</v>
      </c>
      <c r="I141" s="98" t="s">
        <v>399</v>
      </c>
      <c r="J141" s="98" t="s">
        <v>400</v>
      </c>
    </row>
    <row r="142" spans="1:10" ht="12" customHeight="1">
      <c r="A142" s="242"/>
      <c r="B142" s="245"/>
      <c r="C142" s="98" t="s">
        <v>403</v>
      </c>
      <c r="D142" s="98" t="s">
        <v>404</v>
      </c>
      <c r="E142" s="98" t="s">
        <v>405</v>
      </c>
      <c r="F142" s="98" t="s">
        <v>396</v>
      </c>
      <c r="G142" s="98" t="s">
        <v>406</v>
      </c>
      <c r="H142" s="98" t="s">
        <v>398</v>
      </c>
      <c r="I142" s="98" t="s">
        <v>407</v>
      </c>
      <c r="J142" s="98" t="s">
        <v>400</v>
      </c>
    </row>
    <row r="143" spans="1:10" ht="12" customHeight="1">
      <c r="A143" s="243"/>
      <c r="B143" s="246"/>
      <c r="C143" s="98" t="s">
        <v>408</v>
      </c>
      <c r="D143" s="98" t="s">
        <v>409</v>
      </c>
      <c r="E143" s="98" t="s">
        <v>409</v>
      </c>
      <c r="F143" s="98" t="s">
        <v>410</v>
      </c>
      <c r="G143" s="98" t="s">
        <v>411</v>
      </c>
      <c r="H143" s="98" t="s">
        <v>412</v>
      </c>
      <c r="I143" s="98" t="s">
        <v>399</v>
      </c>
      <c r="J143" s="98" t="s">
        <v>400</v>
      </c>
    </row>
    <row r="144" spans="1:10" ht="11.25" customHeight="1">
      <c r="A144" s="241" t="s">
        <v>353</v>
      </c>
      <c r="B144" s="244" t="s">
        <v>682</v>
      </c>
      <c r="C144" s="98" t="s">
        <v>393</v>
      </c>
      <c r="D144" s="98" t="s">
        <v>394</v>
      </c>
      <c r="E144" s="98" t="s">
        <v>683</v>
      </c>
      <c r="F144" s="98" t="s">
        <v>396</v>
      </c>
      <c r="G144" s="98" t="s">
        <v>684</v>
      </c>
      <c r="H144" s="98" t="s">
        <v>398</v>
      </c>
      <c r="I144" s="98" t="s">
        <v>399</v>
      </c>
      <c r="J144" s="98" t="s">
        <v>685</v>
      </c>
    </row>
    <row r="145" spans="1:10" ht="11.25" customHeight="1">
      <c r="A145" s="242"/>
      <c r="B145" s="245"/>
      <c r="C145" s="98" t="s">
        <v>393</v>
      </c>
      <c r="D145" s="98" t="s">
        <v>394</v>
      </c>
      <c r="E145" s="98" t="s">
        <v>686</v>
      </c>
      <c r="F145" s="98" t="s">
        <v>396</v>
      </c>
      <c r="G145" s="98" t="s">
        <v>522</v>
      </c>
      <c r="H145" s="98" t="s">
        <v>398</v>
      </c>
      <c r="I145" s="98" t="s">
        <v>399</v>
      </c>
      <c r="J145" s="98" t="s">
        <v>685</v>
      </c>
    </row>
    <row r="146" spans="1:10" ht="11.25" customHeight="1">
      <c r="A146" s="242"/>
      <c r="B146" s="245"/>
      <c r="C146" s="98" t="s">
        <v>393</v>
      </c>
      <c r="D146" s="98" t="s">
        <v>394</v>
      </c>
      <c r="E146" s="98" t="s">
        <v>687</v>
      </c>
      <c r="F146" s="98" t="s">
        <v>396</v>
      </c>
      <c r="G146" s="98" t="s">
        <v>522</v>
      </c>
      <c r="H146" s="98" t="s">
        <v>398</v>
      </c>
      <c r="I146" s="98" t="s">
        <v>399</v>
      </c>
      <c r="J146" s="98" t="s">
        <v>685</v>
      </c>
    </row>
    <row r="147" spans="1:10" ht="11.25" customHeight="1">
      <c r="A147" s="242"/>
      <c r="B147" s="245"/>
      <c r="C147" s="98" t="s">
        <v>393</v>
      </c>
      <c r="D147" s="98" t="s">
        <v>394</v>
      </c>
      <c r="E147" s="98" t="s">
        <v>688</v>
      </c>
      <c r="F147" s="98" t="s">
        <v>396</v>
      </c>
      <c r="G147" s="98" t="s">
        <v>522</v>
      </c>
      <c r="H147" s="98" t="s">
        <v>398</v>
      </c>
      <c r="I147" s="98" t="s">
        <v>399</v>
      </c>
      <c r="J147" s="98" t="s">
        <v>685</v>
      </c>
    </row>
    <row r="148" spans="1:10" ht="11.25" customHeight="1">
      <c r="A148" s="242"/>
      <c r="B148" s="245"/>
      <c r="C148" s="98" t="s">
        <v>393</v>
      </c>
      <c r="D148" s="98" t="s">
        <v>394</v>
      </c>
      <c r="E148" s="98" t="s">
        <v>689</v>
      </c>
      <c r="F148" s="98" t="s">
        <v>396</v>
      </c>
      <c r="G148" s="98" t="s">
        <v>84</v>
      </c>
      <c r="H148" s="98" t="s">
        <v>398</v>
      </c>
      <c r="I148" s="98" t="s">
        <v>399</v>
      </c>
      <c r="J148" s="138" t="s">
        <v>1393</v>
      </c>
    </row>
    <row r="149" spans="1:10" ht="11.25" customHeight="1">
      <c r="A149" s="242"/>
      <c r="B149" s="245"/>
      <c r="C149" s="98" t="s">
        <v>393</v>
      </c>
      <c r="D149" s="98" t="s">
        <v>417</v>
      </c>
      <c r="E149" s="98" t="s">
        <v>690</v>
      </c>
      <c r="F149" s="98" t="s">
        <v>396</v>
      </c>
      <c r="G149" s="98" t="s">
        <v>691</v>
      </c>
      <c r="H149" s="98" t="s">
        <v>398</v>
      </c>
      <c r="I149" s="98" t="s">
        <v>399</v>
      </c>
      <c r="J149" s="98" t="s">
        <v>691</v>
      </c>
    </row>
    <row r="150" spans="1:10" ht="11.25" customHeight="1">
      <c r="A150" s="242"/>
      <c r="B150" s="245"/>
      <c r="C150" s="98" t="s">
        <v>393</v>
      </c>
      <c r="D150" s="98" t="s">
        <v>421</v>
      </c>
      <c r="E150" s="98" t="s">
        <v>692</v>
      </c>
      <c r="F150" s="98" t="s">
        <v>693</v>
      </c>
      <c r="G150" s="98" t="s">
        <v>478</v>
      </c>
      <c r="H150" s="98" t="s">
        <v>398</v>
      </c>
      <c r="I150" s="98" t="s">
        <v>399</v>
      </c>
      <c r="J150" s="98" t="s">
        <v>694</v>
      </c>
    </row>
    <row r="151" spans="1:10" ht="11.25" customHeight="1">
      <c r="A151" s="242"/>
      <c r="B151" s="245"/>
      <c r="C151" s="98" t="s">
        <v>393</v>
      </c>
      <c r="D151" s="98" t="s">
        <v>427</v>
      </c>
      <c r="E151" s="98" t="s">
        <v>428</v>
      </c>
      <c r="F151" s="98" t="s">
        <v>423</v>
      </c>
      <c r="G151" s="98" t="s">
        <v>695</v>
      </c>
      <c r="H151" s="98" t="s">
        <v>430</v>
      </c>
      <c r="I151" s="98" t="s">
        <v>399</v>
      </c>
      <c r="J151" s="98" t="s">
        <v>696</v>
      </c>
    </row>
    <row r="152" spans="1:10" ht="11.25" customHeight="1">
      <c r="A152" s="242"/>
      <c r="B152" s="245"/>
      <c r="C152" s="98" t="s">
        <v>403</v>
      </c>
      <c r="D152" s="98" t="s">
        <v>432</v>
      </c>
      <c r="E152" s="98" t="s">
        <v>697</v>
      </c>
      <c r="F152" s="98" t="s">
        <v>396</v>
      </c>
      <c r="G152" s="98" t="s">
        <v>406</v>
      </c>
      <c r="H152" s="98" t="s">
        <v>425</v>
      </c>
      <c r="I152" s="98" t="s">
        <v>407</v>
      </c>
      <c r="J152" s="98" t="s">
        <v>406</v>
      </c>
    </row>
    <row r="153" spans="1:10" ht="27" customHeight="1">
      <c r="A153" s="243"/>
      <c r="B153" s="246"/>
      <c r="C153" s="98" t="s">
        <v>408</v>
      </c>
      <c r="D153" s="98" t="s">
        <v>409</v>
      </c>
      <c r="E153" s="98" t="s">
        <v>698</v>
      </c>
      <c r="F153" s="98" t="s">
        <v>410</v>
      </c>
      <c r="G153" s="98" t="s">
        <v>436</v>
      </c>
      <c r="H153" s="98" t="s">
        <v>412</v>
      </c>
      <c r="I153" s="98" t="s">
        <v>399</v>
      </c>
      <c r="J153" s="98" t="s">
        <v>409</v>
      </c>
    </row>
    <row r="154" spans="1:10" ht="12" customHeight="1">
      <c r="A154" s="241" t="s">
        <v>362</v>
      </c>
      <c r="B154" s="244" t="s">
        <v>392</v>
      </c>
      <c r="C154" s="98" t="s">
        <v>393</v>
      </c>
      <c r="D154" s="98" t="s">
        <v>394</v>
      </c>
      <c r="E154" s="98" t="s">
        <v>400</v>
      </c>
      <c r="F154" s="98" t="s">
        <v>396</v>
      </c>
      <c r="G154" s="98" t="s">
        <v>397</v>
      </c>
      <c r="H154" s="98" t="s">
        <v>398</v>
      </c>
      <c r="I154" s="98" t="s">
        <v>399</v>
      </c>
      <c r="J154" s="98" t="s">
        <v>400</v>
      </c>
    </row>
    <row r="155" spans="1:10" ht="12" customHeight="1">
      <c r="A155" s="242"/>
      <c r="B155" s="245"/>
      <c r="C155" s="98" t="s">
        <v>393</v>
      </c>
      <c r="D155" s="98" t="s">
        <v>394</v>
      </c>
      <c r="E155" s="98" t="s">
        <v>681</v>
      </c>
      <c r="F155" s="98" t="s">
        <v>396</v>
      </c>
      <c r="G155" s="98" t="s">
        <v>516</v>
      </c>
      <c r="H155" s="98" t="s">
        <v>402</v>
      </c>
      <c r="I155" s="98" t="s">
        <v>399</v>
      </c>
      <c r="J155" s="98" t="s">
        <v>400</v>
      </c>
    </row>
    <row r="156" spans="1:10" ht="12" customHeight="1">
      <c r="A156" s="242"/>
      <c r="B156" s="245"/>
      <c r="C156" s="98" t="s">
        <v>403</v>
      </c>
      <c r="D156" s="98" t="s">
        <v>404</v>
      </c>
      <c r="E156" s="98" t="s">
        <v>405</v>
      </c>
      <c r="F156" s="98" t="s">
        <v>396</v>
      </c>
      <c r="G156" s="98" t="s">
        <v>406</v>
      </c>
      <c r="H156" s="98" t="s">
        <v>398</v>
      </c>
      <c r="I156" s="98" t="s">
        <v>407</v>
      </c>
      <c r="J156" s="98" t="s">
        <v>400</v>
      </c>
    </row>
    <row r="157" spans="1:10" ht="12" customHeight="1">
      <c r="A157" s="243"/>
      <c r="B157" s="246"/>
      <c r="C157" s="98" t="s">
        <v>408</v>
      </c>
      <c r="D157" s="98" t="s">
        <v>409</v>
      </c>
      <c r="E157" s="98" t="s">
        <v>409</v>
      </c>
      <c r="F157" s="98" t="s">
        <v>410</v>
      </c>
      <c r="G157" s="98" t="s">
        <v>411</v>
      </c>
      <c r="H157" s="98" t="s">
        <v>412</v>
      </c>
      <c r="I157" s="98" t="s">
        <v>399</v>
      </c>
      <c r="J157" s="98" t="s">
        <v>400</v>
      </c>
    </row>
    <row r="158" spans="1:10" ht="12" customHeight="1">
      <c r="A158" s="241" t="s">
        <v>368</v>
      </c>
      <c r="B158" s="244" t="s">
        <v>699</v>
      </c>
      <c r="C158" s="98" t="s">
        <v>393</v>
      </c>
      <c r="D158" s="98" t="s">
        <v>394</v>
      </c>
      <c r="E158" s="98" t="s">
        <v>700</v>
      </c>
      <c r="F158" s="98" t="s">
        <v>396</v>
      </c>
      <c r="G158" s="98" t="s">
        <v>516</v>
      </c>
      <c r="H158" s="98" t="s">
        <v>402</v>
      </c>
      <c r="I158" s="98" t="s">
        <v>399</v>
      </c>
      <c r="J158" s="98" t="s">
        <v>700</v>
      </c>
    </row>
    <row r="159" spans="1:10" ht="12" customHeight="1">
      <c r="A159" s="242"/>
      <c r="B159" s="245"/>
      <c r="C159" s="98" t="s">
        <v>403</v>
      </c>
      <c r="D159" s="98" t="s">
        <v>459</v>
      </c>
      <c r="E159" s="98" t="s">
        <v>701</v>
      </c>
      <c r="F159" s="98" t="s">
        <v>396</v>
      </c>
      <c r="G159" s="98" t="s">
        <v>406</v>
      </c>
      <c r="H159" s="98" t="s">
        <v>398</v>
      </c>
      <c r="I159" s="98" t="s">
        <v>407</v>
      </c>
      <c r="J159" s="98" t="s">
        <v>700</v>
      </c>
    </row>
    <row r="160" spans="1:10" ht="12" customHeight="1">
      <c r="A160" s="243"/>
      <c r="B160" s="246"/>
      <c r="C160" s="98" t="s">
        <v>408</v>
      </c>
      <c r="D160" s="98" t="s">
        <v>409</v>
      </c>
      <c r="E160" s="98" t="s">
        <v>409</v>
      </c>
      <c r="F160" s="98" t="s">
        <v>410</v>
      </c>
      <c r="G160" s="98" t="s">
        <v>411</v>
      </c>
      <c r="H160" s="98" t="s">
        <v>412</v>
      </c>
      <c r="I160" s="98" t="s">
        <v>399</v>
      </c>
      <c r="J160" s="98" t="s">
        <v>702</v>
      </c>
    </row>
    <row r="161" spans="1:10" ht="23.25" customHeight="1">
      <c r="A161" s="241" t="s">
        <v>332</v>
      </c>
      <c r="B161" s="244" t="s">
        <v>703</v>
      </c>
      <c r="C161" s="98" t="s">
        <v>393</v>
      </c>
      <c r="D161" s="98" t="s">
        <v>394</v>
      </c>
      <c r="E161" s="98" t="s">
        <v>704</v>
      </c>
      <c r="F161" s="98" t="s">
        <v>396</v>
      </c>
      <c r="G161" s="98" t="s">
        <v>705</v>
      </c>
      <c r="H161" s="98" t="s">
        <v>706</v>
      </c>
      <c r="I161" s="98" t="s">
        <v>399</v>
      </c>
      <c r="J161" s="98" t="s">
        <v>704</v>
      </c>
    </row>
    <row r="162" spans="1:10" ht="23.25" customHeight="1">
      <c r="A162" s="242"/>
      <c r="B162" s="245"/>
      <c r="C162" s="98" t="s">
        <v>403</v>
      </c>
      <c r="D162" s="98" t="s">
        <v>432</v>
      </c>
      <c r="E162" s="98" t="s">
        <v>707</v>
      </c>
      <c r="F162" s="98" t="s">
        <v>396</v>
      </c>
      <c r="G162" s="98" t="s">
        <v>406</v>
      </c>
      <c r="H162" s="98" t="s">
        <v>398</v>
      </c>
      <c r="I162" s="98" t="s">
        <v>407</v>
      </c>
      <c r="J162" s="98" t="s">
        <v>707</v>
      </c>
    </row>
    <row r="163" spans="1:10" ht="23.25" customHeight="1">
      <c r="A163" s="243"/>
      <c r="B163" s="246"/>
      <c r="C163" s="98" t="s">
        <v>408</v>
      </c>
      <c r="D163" s="98" t="s">
        <v>409</v>
      </c>
      <c r="E163" s="98" t="s">
        <v>708</v>
      </c>
      <c r="F163" s="98" t="s">
        <v>410</v>
      </c>
      <c r="G163" s="98" t="s">
        <v>411</v>
      </c>
      <c r="H163" s="98" t="s">
        <v>412</v>
      </c>
      <c r="I163" s="98" t="s">
        <v>399</v>
      </c>
      <c r="J163" s="98" t="s">
        <v>708</v>
      </c>
    </row>
    <row r="164" spans="1:10" ht="12" customHeight="1">
      <c r="A164" s="241" t="s">
        <v>336</v>
      </c>
      <c r="B164" s="244" t="s">
        <v>709</v>
      </c>
      <c r="C164" s="98" t="s">
        <v>393</v>
      </c>
      <c r="D164" s="98" t="s">
        <v>394</v>
      </c>
      <c r="E164" s="98" t="s">
        <v>710</v>
      </c>
      <c r="F164" s="98" t="s">
        <v>396</v>
      </c>
      <c r="G164" s="98" t="s">
        <v>711</v>
      </c>
      <c r="H164" s="98" t="s">
        <v>402</v>
      </c>
      <c r="I164" s="98" t="s">
        <v>399</v>
      </c>
      <c r="J164" s="138" t="s">
        <v>1394</v>
      </c>
    </row>
    <row r="165" spans="1:10" ht="12" customHeight="1">
      <c r="A165" s="242"/>
      <c r="B165" s="245"/>
      <c r="C165" s="98" t="s">
        <v>393</v>
      </c>
      <c r="D165" s="98" t="s">
        <v>417</v>
      </c>
      <c r="E165" s="98" t="s">
        <v>712</v>
      </c>
      <c r="F165" s="98" t="s">
        <v>396</v>
      </c>
      <c r="G165" s="98" t="s">
        <v>569</v>
      </c>
      <c r="H165" s="98" t="s">
        <v>398</v>
      </c>
      <c r="I165" s="98" t="s">
        <v>407</v>
      </c>
      <c r="J165" s="98" t="s">
        <v>713</v>
      </c>
    </row>
    <row r="166" spans="1:10" ht="12" customHeight="1">
      <c r="A166" s="242"/>
      <c r="B166" s="245"/>
      <c r="C166" s="98" t="s">
        <v>403</v>
      </c>
      <c r="D166" s="98" t="s">
        <v>486</v>
      </c>
      <c r="E166" s="98" t="s">
        <v>714</v>
      </c>
      <c r="F166" s="98" t="s">
        <v>396</v>
      </c>
      <c r="G166" s="98" t="s">
        <v>406</v>
      </c>
      <c r="H166" s="98" t="s">
        <v>398</v>
      </c>
      <c r="I166" s="98" t="s">
        <v>407</v>
      </c>
      <c r="J166" s="98" t="s">
        <v>713</v>
      </c>
    </row>
    <row r="167" spans="1:10" ht="12" customHeight="1">
      <c r="A167" s="243"/>
      <c r="B167" s="246"/>
      <c r="C167" s="98" t="s">
        <v>408</v>
      </c>
      <c r="D167" s="98" t="s">
        <v>409</v>
      </c>
      <c r="E167" s="98" t="s">
        <v>571</v>
      </c>
      <c r="F167" s="98" t="s">
        <v>410</v>
      </c>
      <c r="G167" s="98" t="s">
        <v>411</v>
      </c>
      <c r="H167" s="98" t="s">
        <v>412</v>
      </c>
      <c r="I167" s="98" t="s">
        <v>399</v>
      </c>
      <c r="J167" s="98" t="s">
        <v>713</v>
      </c>
    </row>
    <row r="168" spans="1:10" ht="16.5" customHeight="1">
      <c r="A168" s="241" t="s">
        <v>372</v>
      </c>
      <c r="B168" s="244" t="s">
        <v>715</v>
      </c>
      <c r="C168" s="98" t="s">
        <v>393</v>
      </c>
      <c r="D168" s="98" t="s">
        <v>394</v>
      </c>
      <c r="E168" s="98" t="s">
        <v>716</v>
      </c>
      <c r="F168" s="98" t="s">
        <v>396</v>
      </c>
      <c r="G168" s="98" t="s">
        <v>717</v>
      </c>
      <c r="H168" s="98" t="s">
        <v>718</v>
      </c>
      <c r="I168" s="98" t="s">
        <v>399</v>
      </c>
      <c r="J168" s="98" t="s">
        <v>719</v>
      </c>
    </row>
    <row r="169" spans="1:10" ht="16.5" customHeight="1">
      <c r="A169" s="242"/>
      <c r="B169" s="245"/>
      <c r="C169" s="98" t="s">
        <v>393</v>
      </c>
      <c r="D169" s="98" t="s">
        <v>394</v>
      </c>
      <c r="E169" s="98" t="s">
        <v>720</v>
      </c>
      <c r="F169" s="98" t="s">
        <v>396</v>
      </c>
      <c r="G169" s="98" t="s">
        <v>717</v>
      </c>
      <c r="H169" s="98" t="s">
        <v>718</v>
      </c>
      <c r="I169" s="98" t="s">
        <v>399</v>
      </c>
      <c r="J169" s="98" t="s">
        <v>720</v>
      </c>
    </row>
    <row r="170" spans="1:10" ht="16.5" customHeight="1">
      <c r="A170" s="242"/>
      <c r="B170" s="245"/>
      <c r="C170" s="98" t="s">
        <v>393</v>
      </c>
      <c r="D170" s="98" t="s">
        <v>394</v>
      </c>
      <c r="E170" s="98" t="s">
        <v>721</v>
      </c>
      <c r="F170" s="98" t="s">
        <v>396</v>
      </c>
      <c r="G170" s="98" t="s">
        <v>717</v>
      </c>
      <c r="H170" s="98" t="s">
        <v>718</v>
      </c>
      <c r="I170" s="98" t="s">
        <v>399</v>
      </c>
      <c r="J170" s="98" t="s">
        <v>721</v>
      </c>
    </row>
    <row r="171" spans="1:10" ht="16.5" customHeight="1">
      <c r="A171" s="242"/>
      <c r="B171" s="245"/>
      <c r="C171" s="98" t="s">
        <v>393</v>
      </c>
      <c r="D171" s="98" t="s">
        <v>417</v>
      </c>
      <c r="E171" s="98" t="s">
        <v>722</v>
      </c>
      <c r="F171" s="98" t="s">
        <v>396</v>
      </c>
      <c r="G171" s="98" t="s">
        <v>723</v>
      </c>
      <c r="H171" s="98" t="s">
        <v>724</v>
      </c>
      <c r="I171" s="98" t="s">
        <v>407</v>
      </c>
      <c r="J171" s="98" t="s">
        <v>723</v>
      </c>
    </row>
    <row r="172" spans="1:10" ht="16.5" customHeight="1">
      <c r="A172" s="242"/>
      <c r="B172" s="245"/>
      <c r="C172" s="98" t="s">
        <v>393</v>
      </c>
      <c r="D172" s="98" t="s">
        <v>421</v>
      </c>
      <c r="E172" s="98" t="s">
        <v>725</v>
      </c>
      <c r="F172" s="98" t="s">
        <v>423</v>
      </c>
      <c r="G172" s="98" t="s">
        <v>478</v>
      </c>
      <c r="H172" s="98" t="s">
        <v>645</v>
      </c>
      <c r="I172" s="98" t="s">
        <v>399</v>
      </c>
      <c r="J172" s="98" t="s">
        <v>726</v>
      </c>
    </row>
    <row r="173" spans="1:10" ht="16.5" customHeight="1">
      <c r="A173" s="242"/>
      <c r="B173" s="245"/>
      <c r="C173" s="98" t="s">
        <v>393</v>
      </c>
      <c r="D173" s="98" t="s">
        <v>427</v>
      </c>
      <c r="E173" s="98" t="s">
        <v>428</v>
      </c>
      <c r="F173" s="98" t="s">
        <v>423</v>
      </c>
      <c r="G173" s="98" t="s">
        <v>665</v>
      </c>
      <c r="H173" s="98" t="s">
        <v>430</v>
      </c>
      <c r="I173" s="98" t="s">
        <v>399</v>
      </c>
      <c r="J173" s="98" t="s">
        <v>727</v>
      </c>
    </row>
    <row r="174" spans="1:10" ht="16.5" customHeight="1">
      <c r="A174" s="242"/>
      <c r="B174" s="245"/>
      <c r="C174" s="98" t="s">
        <v>403</v>
      </c>
      <c r="D174" s="98" t="s">
        <v>432</v>
      </c>
      <c r="E174" s="98" t="s">
        <v>728</v>
      </c>
      <c r="F174" s="98" t="s">
        <v>396</v>
      </c>
      <c r="G174" s="98" t="s">
        <v>406</v>
      </c>
      <c r="H174" s="98" t="s">
        <v>398</v>
      </c>
      <c r="I174" s="98" t="s">
        <v>407</v>
      </c>
      <c r="J174" s="98" t="s">
        <v>729</v>
      </c>
    </row>
    <row r="175" spans="1:10" ht="16.5" customHeight="1">
      <c r="A175" s="243"/>
      <c r="B175" s="246"/>
      <c r="C175" s="98" t="s">
        <v>408</v>
      </c>
      <c r="D175" s="98" t="s">
        <v>409</v>
      </c>
      <c r="E175" s="98" t="s">
        <v>490</v>
      </c>
      <c r="F175" s="98" t="s">
        <v>410</v>
      </c>
      <c r="G175" s="98" t="s">
        <v>436</v>
      </c>
      <c r="H175" s="98" t="s">
        <v>412</v>
      </c>
      <c r="I175" s="98" t="s">
        <v>407</v>
      </c>
      <c r="J175" s="98" t="s">
        <v>490</v>
      </c>
    </row>
    <row r="176" spans="1:10" ht="12" customHeight="1">
      <c r="A176" s="241" t="s">
        <v>381</v>
      </c>
      <c r="B176" s="250" t="s">
        <v>1371</v>
      </c>
      <c r="C176" s="98" t="s">
        <v>393</v>
      </c>
      <c r="D176" s="98" t="s">
        <v>394</v>
      </c>
      <c r="E176" s="98" t="s">
        <v>730</v>
      </c>
      <c r="F176" s="98" t="s">
        <v>396</v>
      </c>
      <c r="G176" s="98" t="s">
        <v>85</v>
      </c>
      <c r="H176" s="98" t="s">
        <v>731</v>
      </c>
      <c r="I176" s="98" t="s">
        <v>399</v>
      </c>
      <c r="J176" s="98" t="s">
        <v>732</v>
      </c>
    </row>
    <row r="177" spans="1:10" ht="12" customHeight="1">
      <c r="A177" s="242"/>
      <c r="B177" s="245"/>
      <c r="C177" s="98" t="s">
        <v>393</v>
      </c>
      <c r="D177" s="98" t="s">
        <v>427</v>
      </c>
      <c r="E177" s="98" t="s">
        <v>428</v>
      </c>
      <c r="F177" s="98" t="s">
        <v>396</v>
      </c>
      <c r="G177" s="98" t="s">
        <v>733</v>
      </c>
      <c r="H177" s="98" t="s">
        <v>430</v>
      </c>
      <c r="I177" s="98" t="s">
        <v>399</v>
      </c>
      <c r="J177" s="98" t="s">
        <v>732</v>
      </c>
    </row>
    <row r="178" spans="1:10" ht="12" customHeight="1">
      <c r="A178" s="242"/>
      <c r="B178" s="245"/>
      <c r="C178" s="98" t="s">
        <v>403</v>
      </c>
      <c r="D178" s="98" t="s">
        <v>404</v>
      </c>
      <c r="E178" s="98" t="s">
        <v>734</v>
      </c>
      <c r="F178" s="98" t="s">
        <v>396</v>
      </c>
      <c r="G178" s="98" t="s">
        <v>406</v>
      </c>
      <c r="H178" s="98" t="s">
        <v>406</v>
      </c>
      <c r="I178" s="98" t="s">
        <v>407</v>
      </c>
      <c r="J178" s="98" t="s">
        <v>732</v>
      </c>
    </row>
    <row r="179" spans="1:10" ht="12" customHeight="1">
      <c r="A179" s="243"/>
      <c r="B179" s="246"/>
      <c r="C179" s="98" t="s">
        <v>408</v>
      </c>
      <c r="D179" s="98" t="s">
        <v>409</v>
      </c>
      <c r="E179" s="98" t="s">
        <v>409</v>
      </c>
      <c r="F179" s="98" t="s">
        <v>410</v>
      </c>
      <c r="G179" s="98" t="s">
        <v>436</v>
      </c>
      <c r="H179" s="98" t="s">
        <v>412</v>
      </c>
      <c r="I179" s="98" t="s">
        <v>399</v>
      </c>
      <c r="J179" s="98" t="s">
        <v>732</v>
      </c>
    </row>
    <row r="180" spans="1:10" ht="56.25">
      <c r="A180" s="241" t="s">
        <v>352</v>
      </c>
      <c r="B180" s="244" t="s">
        <v>735</v>
      </c>
      <c r="C180" s="98" t="s">
        <v>393</v>
      </c>
      <c r="D180" s="98" t="s">
        <v>394</v>
      </c>
      <c r="E180" s="98" t="s">
        <v>736</v>
      </c>
      <c r="F180" s="98" t="s">
        <v>396</v>
      </c>
      <c r="G180" s="98" t="s">
        <v>522</v>
      </c>
      <c r="H180" s="98" t="s">
        <v>718</v>
      </c>
      <c r="I180" s="98" t="s">
        <v>399</v>
      </c>
      <c r="J180" s="138" t="s">
        <v>1395</v>
      </c>
    </row>
    <row r="181" spans="1:10" ht="56.25">
      <c r="A181" s="242"/>
      <c r="B181" s="245"/>
      <c r="C181" s="98" t="s">
        <v>393</v>
      </c>
      <c r="D181" s="98" t="s">
        <v>394</v>
      </c>
      <c r="E181" s="98" t="s">
        <v>738</v>
      </c>
      <c r="F181" s="98" t="s">
        <v>396</v>
      </c>
      <c r="G181" s="98" t="s">
        <v>522</v>
      </c>
      <c r="H181" s="98" t="s">
        <v>718</v>
      </c>
      <c r="I181" s="98" t="s">
        <v>399</v>
      </c>
      <c r="J181" s="98" t="s">
        <v>737</v>
      </c>
    </row>
    <row r="182" spans="1:10" ht="56.25">
      <c r="A182" s="242"/>
      <c r="B182" s="245"/>
      <c r="C182" s="98" t="s">
        <v>393</v>
      </c>
      <c r="D182" s="98" t="s">
        <v>394</v>
      </c>
      <c r="E182" s="98" t="s">
        <v>739</v>
      </c>
      <c r="F182" s="98" t="s">
        <v>396</v>
      </c>
      <c r="G182" s="98" t="s">
        <v>522</v>
      </c>
      <c r="H182" s="98" t="s">
        <v>718</v>
      </c>
      <c r="I182" s="98" t="s">
        <v>399</v>
      </c>
      <c r="J182" s="98" t="s">
        <v>737</v>
      </c>
    </row>
    <row r="183" spans="1:10" ht="56.25">
      <c r="A183" s="242"/>
      <c r="B183" s="245"/>
      <c r="C183" s="98" t="s">
        <v>393</v>
      </c>
      <c r="D183" s="98" t="s">
        <v>394</v>
      </c>
      <c r="E183" s="98" t="s">
        <v>740</v>
      </c>
      <c r="F183" s="98" t="s">
        <v>396</v>
      </c>
      <c r="G183" s="98" t="s">
        <v>522</v>
      </c>
      <c r="H183" s="98" t="s">
        <v>718</v>
      </c>
      <c r="I183" s="98" t="s">
        <v>399</v>
      </c>
      <c r="J183" s="98" t="s">
        <v>737</v>
      </c>
    </row>
    <row r="184" spans="1:10" ht="12" customHeight="1">
      <c r="A184" s="242"/>
      <c r="B184" s="245"/>
      <c r="C184" s="98" t="s">
        <v>393</v>
      </c>
      <c r="D184" s="98" t="s">
        <v>417</v>
      </c>
      <c r="E184" s="98" t="s">
        <v>741</v>
      </c>
      <c r="F184" s="98" t="s">
        <v>396</v>
      </c>
      <c r="G184" s="98" t="s">
        <v>741</v>
      </c>
      <c r="H184" s="98" t="s">
        <v>398</v>
      </c>
      <c r="I184" s="98" t="s">
        <v>399</v>
      </c>
      <c r="J184" s="98" t="s">
        <v>741</v>
      </c>
    </row>
    <row r="185" spans="1:10" ht="12" customHeight="1">
      <c r="A185" s="242"/>
      <c r="B185" s="245"/>
      <c r="C185" s="98" t="s">
        <v>393</v>
      </c>
      <c r="D185" s="98" t="s">
        <v>421</v>
      </c>
      <c r="E185" s="98" t="s">
        <v>451</v>
      </c>
      <c r="F185" s="98" t="s">
        <v>693</v>
      </c>
      <c r="G185" s="98" t="s">
        <v>742</v>
      </c>
      <c r="H185" s="98" t="s">
        <v>645</v>
      </c>
      <c r="I185" s="98" t="s">
        <v>399</v>
      </c>
      <c r="J185" s="98" t="s">
        <v>451</v>
      </c>
    </row>
    <row r="186" spans="1:10" ht="12" customHeight="1">
      <c r="A186" s="242"/>
      <c r="B186" s="245"/>
      <c r="C186" s="98" t="s">
        <v>393</v>
      </c>
      <c r="D186" s="98" t="s">
        <v>427</v>
      </c>
      <c r="E186" s="98" t="s">
        <v>428</v>
      </c>
      <c r="F186" s="98" t="s">
        <v>423</v>
      </c>
      <c r="G186" s="98" t="s">
        <v>743</v>
      </c>
      <c r="H186" s="98" t="s">
        <v>430</v>
      </c>
      <c r="I186" s="98" t="s">
        <v>399</v>
      </c>
      <c r="J186" s="98" t="s">
        <v>744</v>
      </c>
    </row>
    <row r="187" spans="1:10" ht="12" customHeight="1">
      <c r="A187" s="242"/>
      <c r="B187" s="245"/>
      <c r="C187" s="98" t="s">
        <v>403</v>
      </c>
      <c r="D187" s="98" t="s">
        <v>404</v>
      </c>
      <c r="E187" s="98" t="s">
        <v>745</v>
      </c>
      <c r="F187" s="98" t="s">
        <v>396</v>
      </c>
      <c r="G187" s="98" t="s">
        <v>406</v>
      </c>
      <c r="H187" s="98" t="s">
        <v>398</v>
      </c>
      <c r="I187" s="98" t="s">
        <v>407</v>
      </c>
      <c r="J187" s="98" t="s">
        <v>406</v>
      </c>
    </row>
    <row r="188" spans="1:10" ht="12" customHeight="1">
      <c r="A188" s="242"/>
      <c r="B188" s="245"/>
      <c r="C188" s="98" t="s">
        <v>403</v>
      </c>
      <c r="D188" s="98" t="s">
        <v>432</v>
      </c>
      <c r="E188" s="98" t="s">
        <v>746</v>
      </c>
      <c r="F188" s="98" t="s">
        <v>396</v>
      </c>
      <c r="G188" s="98" t="s">
        <v>406</v>
      </c>
      <c r="H188" s="98" t="s">
        <v>398</v>
      </c>
      <c r="I188" s="98" t="s">
        <v>407</v>
      </c>
      <c r="J188" s="98" t="s">
        <v>746</v>
      </c>
    </row>
    <row r="189" spans="1:10" ht="12" customHeight="1">
      <c r="A189" s="242"/>
      <c r="B189" s="245"/>
      <c r="C189" s="98" t="s">
        <v>403</v>
      </c>
      <c r="D189" s="98" t="s">
        <v>486</v>
      </c>
      <c r="E189" s="98" t="s">
        <v>747</v>
      </c>
      <c r="F189" s="98" t="s">
        <v>396</v>
      </c>
      <c r="G189" s="98" t="s">
        <v>406</v>
      </c>
      <c r="H189" s="98" t="s">
        <v>398</v>
      </c>
      <c r="I189" s="98" t="s">
        <v>407</v>
      </c>
      <c r="J189" s="98" t="s">
        <v>747</v>
      </c>
    </row>
    <row r="190" spans="1:10" ht="12" customHeight="1">
      <c r="A190" s="242"/>
      <c r="B190" s="245"/>
      <c r="C190" s="98" t="s">
        <v>403</v>
      </c>
      <c r="D190" s="98" t="s">
        <v>459</v>
      </c>
      <c r="E190" s="98" t="s">
        <v>748</v>
      </c>
      <c r="F190" s="98" t="s">
        <v>396</v>
      </c>
      <c r="G190" s="98" t="s">
        <v>749</v>
      </c>
      <c r="H190" s="98" t="s">
        <v>398</v>
      </c>
      <c r="I190" s="98" t="s">
        <v>407</v>
      </c>
      <c r="J190" s="98" t="s">
        <v>748</v>
      </c>
    </row>
    <row r="191" spans="1:10" ht="12" customHeight="1">
      <c r="A191" s="243"/>
      <c r="B191" s="246"/>
      <c r="C191" s="98" t="s">
        <v>408</v>
      </c>
      <c r="D191" s="98" t="s">
        <v>409</v>
      </c>
      <c r="E191" s="98" t="s">
        <v>435</v>
      </c>
      <c r="F191" s="98" t="s">
        <v>410</v>
      </c>
      <c r="G191" s="98" t="s">
        <v>436</v>
      </c>
      <c r="H191" s="98" t="s">
        <v>412</v>
      </c>
      <c r="I191" s="98" t="s">
        <v>399</v>
      </c>
      <c r="J191" s="98" t="s">
        <v>571</v>
      </c>
    </row>
    <row r="192" spans="1:10" ht="12" customHeight="1">
      <c r="A192" s="241" t="s">
        <v>360</v>
      </c>
      <c r="B192" s="244" t="s">
        <v>392</v>
      </c>
      <c r="C192" s="98" t="s">
        <v>393</v>
      </c>
      <c r="D192" s="98" t="s">
        <v>394</v>
      </c>
      <c r="E192" s="98" t="s">
        <v>395</v>
      </c>
      <c r="F192" s="98" t="s">
        <v>396</v>
      </c>
      <c r="G192" s="98" t="s">
        <v>397</v>
      </c>
      <c r="H192" s="98" t="s">
        <v>398</v>
      </c>
      <c r="I192" s="98" t="s">
        <v>399</v>
      </c>
      <c r="J192" s="98" t="s">
        <v>400</v>
      </c>
    </row>
    <row r="193" spans="1:10" ht="12" customHeight="1">
      <c r="A193" s="242"/>
      <c r="B193" s="245"/>
      <c r="C193" s="98" t="s">
        <v>393</v>
      </c>
      <c r="D193" s="98" t="s">
        <v>394</v>
      </c>
      <c r="E193" s="98" t="s">
        <v>750</v>
      </c>
      <c r="F193" s="98" t="s">
        <v>396</v>
      </c>
      <c r="G193" s="98" t="s">
        <v>516</v>
      </c>
      <c r="H193" s="98" t="s">
        <v>402</v>
      </c>
      <c r="I193" s="98" t="s">
        <v>399</v>
      </c>
      <c r="J193" s="98" t="s">
        <v>400</v>
      </c>
    </row>
    <row r="194" spans="1:10" ht="12" customHeight="1">
      <c r="A194" s="242"/>
      <c r="B194" s="245"/>
      <c r="C194" s="98" t="s">
        <v>403</v>
      </c>
      <c r="D194" s="98" t="s">
        <v>404</v>
      </c>
      <c r="E194" s="98" t="s">
        <v>405</v>
      </c>
      <c r="F194" s="98" t="s">
        <v>396</v>
      </c>
      <c r="G194" s="98" t="s">
        <v>406</v>
      </c>
      <c r="H194" s="98"/>
      <c r="I194" s="98" t="s">
        <v>407</v>
      </c>
      <c r="J194" s="98" t="s">
        <v>400</v>
      </c>
    </row>
    <row r="195" spans="1:10" ht="12" customHeight="1">
      <c r="A195" s="243"/>
      <c r="B195" s="246"/>
      <c r="C195" s="98" t="s">
        <v>408</v>
      </c>
      <c r="D195" s="98" t="s">
        <v>409</v>
      </c>
      <c r="E195" s="98" t="s">
        <v>409</v>
      </c>
      <c r="F195" s="98" t="s">
        <v>410</v>
      </c>
      <c r="G195" s="98" t="s">
        <v>411</v>
      </c>
      <c r="H195" s="98" t="s">
        <v>412</v>
      </c>
      <c r="I195" s="98" t="s">
        <v>399</v>
      </c>
      <c r="J195" s="98" t="s">
        <v>400</v>
      </c>
    </row>
    <row r="196" spans="1:10" ht="12" customHeight="1">
      <c r="A196" s="241" t="s">
        <v>339</v>
      </c>
      <c r="B196" s="244" t="s">
        <v>751</v>
      </c>
      <c r="C196" s="98" t="s">
        <v>393</v>
      </c>
      <c r="D196" s="98" t="s">
        <v>394</v>
      </c>
      <c r="E196" s="98" t="s">
        <v>752</v>
      </c>
      <c r="F196" s="98" t="s">
        <v>396</v>
      </c>
      <c r="G196" s="98" t="s">
        <v>82</v>
      </c>
      <c r="H196" s="98" t="s">
        <v>398</v>
      </c>
      <c r="I196" s="98" t="s">
        <v>399</v>
      </c>
      <c r="J196" s="98" t="s">
        <v>753</v>
      </c>
    </row>
    <row r="197" spans="1:10" ht="12" customHeight="1">
      <c r="A197" s="242"/>
      <c r="B197" s="245"/>
      <c r="C197" s="98" t="s">
        <v>393</v>
      </c>
      <c r="D197" s="98" t="s">
        <v>417</v>
      </c>
      <c r="E197" s="98" t="s">
        <v>754</v>
      </c>
      <c r="F197" s="98" t="s">
        <v>410</v>
      </c>
      <c r="G197" s="98" t="s">
        <v>436</v>
      </c>
      <c r="H197" s="98" t="s">
        <v>412</v>
      </c>
      <c r="I197" s="98" t="s">
        <v>399</v>
      </c>
      <c r="J197" s="98" t="s">
        <v>753</v>
      </c>
    </row>
    <row r="198" spans="1:10" ht="12" customHeight="1">
      <c r="A198" s="242"/>
      <c r="B198" s="245"/>
      <c r="C198" s="98" t="s">
        <v>403</v>
      </c>
      <c r="D198" s="98" t="s">
        <v>486</v>
      </c>
      <c r="E198" s="98" t="s">
        <v>755</v>
      </c>
      <c r="F198" s="98" t="s">
        <v>396</v>
      </c>
      <c r="G198" s="98" t="s">
        <v>406</v>
      </c>
      <c r="H198" s="98" t="s">
        <v>398</v>
      </c>
      <c r="I198" s="98" t="s">
        <v>407</v>
      </c>
      <c r="J198" s="98" t="s">
        <v>753</v>
      </c>
    </row>
    <row r="199" spans="1:10" ht="12" customHeight="1">
      <c r="A199" s="243"/>
      <c r="B199" s="246"/>
      <c r="C199" s="98" t="s">
        <v>408</v>
      </c>
      <c r="D199" s="98" t="s">
        <v>409</v>
      </c>
      <c r="E199" s="98" t="s">
        <v>571</v>
      </c>
      <c r="F199" s="98" t="s">
        <v>410</v>
      </c>
      <c r="G199" s="98" t="s">
        <v>411</v>
      </c>
      <c r="H199" s="98" t="s">
        <v>412</v>
      </c>
      <c r="I199" s="98" t="s">
        <v>399</v>
      </c>
      <c r="J199" s="98" t="s">
        <v>753</v>
      </c>
    </row>
    <row r="200" spans="1:10" ht="12" customHeight="1">
      <c r="A200" s="241" t="s">
        <v>338</v>
      </c>
      <c r="B200" s="244" t="s">
        <v>756</v>
      </c>
      <c r="C200" s="98" t="s">
        <v>393</v>
      </c>
      <c r="D200" s="98" t="s">
        <v>394</v>
      </c>
      <c r="E200" s="98" t="s">
        <v>757</v>
      </c>
      <c r="F200" s="98" t="s">
        <v>396</v>
      </c>
      <c r="G200" s="98" t="s">
        <v>82</v>
      </c>
      <c r="H200" s="98" t="s">
        <v>398</v>
      </c>
      <c r="I200" s="98" t="s">
        <v>399</v>
      </c>
      <c r="J200" s="98" t="s">
        <v>758</v>
      </c>
    </row>
    <row r="201" spans="1:10" ht="12" customHeight="1">
      <c r="A201" s="242"/>
      <c r="B201" s="245"/>
      <c r="C201" s="98" t="s">
        <v>393</v>
      </c>
      <c r="D201" s="98" t="s">
        <v>394</v>
      </c>
      <c r="E201" s="98" t="s">
        <v>759</v>
      </c>
      <c r="F201" s="98" t="s">
        <v>396</v>
      </c>
      <c r="G201" s="98" t="s">
        <v>82</v>
      </c>
      <c r="H201" s="98" t="s">
        <v>398</v>
      </c>
      <c r="I201" s="98" t="s">
        <v>399</v>
      </c>
      <c r="J201" s="98" t="s">
        <v>758</v>
      </c>
    </row>
    <row r="202" spans="1:10" ht="12" customHeight="1">
      <c r="A202" s="242"/>
      <c r="B202" s="245"/>
      <c r="C202" s="98" t="s">
        <v>403</v>
      </c>
      <c r="D202" s="98" t="s">
        <v>486</v>
      </c>
      <c r="E202" s="98" t="s">
        <v>528</v>
      </c>
      <c r="F202" s="98" t="s">
        <v>396</v>
      </c>
      <c r="G202" s="98" t="s">
        <v>406</v>
      </c>
      <c r="H202" s="98" t="s">
        <v>398</v>
      </c>
      <c r="I202" s="98" t="s">
        <v>407</v>
      </c>
      <c r="J202" s="98" t="s">
        <v>758</v>
      </c>
    </row>
    <row r="203" spans="1:10" ht="12" customHeight="1">
      <c r="A203" s="243"/>
      <c r="B203" s="246"/>
      <c r="C203" s="98" t="s">
        <v>408</v>
      </c>
      <c r="D203" s="98" t="s">
        <v>409</v>
      </c>
      <c r="E203" s="98" t="s">
        <v>571</v>
      </c>
      <c r="F203" s="98" t="s">
        <v>410</v>
      </c>
      <c r="G203" s="98" t="s">
        <v>411</v>
      </c>
      <c r="H203" s="98" t="s">
        <v>412</v>
      </c>
      <c r="I203" s="98" t="s">
        <v>399</v>
      </c>
      <c r="J203" s="98" t="s">
        <v>758</v>
      </c>
    </row>
    <row r="204" spans="1:10" ht="22.5" customHeight="1">
      <c r="A204" s="241" t="s">
        <v>350</v>
      </c>
      <c r="B204" s="244" t="s">
        <v>760</v>
      </c>
      <c r="C204" s="98" t="s">
        <v>393</v>
      </c>
      <c r="D204" s="98" t="s">
        <v>394</v>
      </c>
      <c r="E204" s="98" t="s">
        <v>761</v>
      </c>
      <c r="F204" s="98" t="s">
        <v>396</v>
      </c>
      <c r="G204" s="98" t="s">
        <v>522</v>
      </c>
      <c r="H204" s="98" t="s">
        <v>398</v>
      </c>
      <c r="I204" s="98" t="s">
        <v>399</v>
      </c>
      <c r="J204" s="98" t="s">
        <v>762</v>
      </c>
    </row>
    <row r="205" spans="1:10" ht="22.5" customHeight="1">
      <c r="A205" s="242"/>
      <c r="B205" s="245"/>
      <c r="C205" s="98" t="s">
        <v>393</v>
      </c>
      <c r="D205" s="98" t="s">
        <v>417</v>
      </c>
      <c r="E205" s="98" t="s">
        <v>763</v>
      </c>
      <c r="F205" s="98" t="s">
        <v>396</v>
      </c>
      <c r="G205" s="98" t="s">
        <v>764</v>
      </c>
      <c r="H205" s="98" t="s">
        <v>398</v>
      </c>
      <c r="I205" s="98" t="s">
        <v>399</v>
      </c>
      <c r="J205" s="98" t="s">
        <v>763</v>
      </c>
    </row>
    <row r="206" spans="1:10" ht="22.5" customHeight="1">
      <c r="A206" s="242"/>
      <c r="B206" s="245"/>
      <c r="C206" s="98" t="s">
        <v>393</v>
      </c>
      <c r="D206" s="98" t="s">
        <v>421</v>
      </c>
      <c r="E206" s="98" t="s">
        <v>765</v>
      </c>
      <c r="F206" s="98" t="s">
        <v>423</v>
      </c>
      <c r="G206" s="98" t="s">
        <v>478</v>
      </c>
      <c r="H206" s="98" t="s">
        <v>398</v>
      </c>
      <c r="I206" s="98" t="s">
        <v>399</v>
      </c>
      <c r="J206" s="98" t="s">
        <v>451</v>
      </c>
    </row>
    <row r="207" spans="1:10" ht="22.5" customHeight="1">
      <c r="A207" s="242"/>
      <c r="B207" s="245"/>
      <c r="C207" s="98" t="s">
        <v>393</v>
      </c>
      <c r="D207" s="98" t="s">
        <v>427</v>
      </c>
      <c r="E207" s="98" t="s">
        <v>428</v>
      </c>
      <c r="F207" s="98" t="s">
        <v>423</v>
      </c>
      <c r="G207" s="98" t="s">
        <v>766</v>
      </c>
      <c r="H207" s="98" t="s">
        <v>430</v>
      </c>
      <c r="I207" s="98" t="s">
        <v>399</v>
      </c>
      <c r="J207" s="98" t="s">
        <v>767</v>
      </c>
    </row>
    <row r="208" spans="1:10" ht="22.5" customHeight="1">
      <c r="A208" s="242"/>
      <c r="B208" s="245"/>
      <c r="C208" s="98" t="s">
        <v>403</v>
      </c>
      <c r="D208" s="98" t="s">
        <v>432</v>
      </c>
      <c r="E208" s="98" t="s">
        <v>768</v>
      </c>
      <c r="F208" s="98" t="s">
        <v>396</v>
      </c>
      <c r="G208" s="98" t="s">
        <v>406</v>
      </c>
      <c r="H208" s="98" t="s">
        <v>398</v>
      </c>
      <c r="I208" s="98" t="s">
        <v>407</v>
      </c>
      <c r="J208" s="98" t="s">
        <v>768</v>
      </c>
    </row>
    <row r="209" spans="1:10" ht="22.5" customHeight="1">
      <c r="A209" s="243"/>
      <c r="B209" s="246"/>
      <c r="C209" s="98" t="s">
        <v>408</v>
      </c>
      <c r="D209" s="98" t="s">
        <v>409</v>
      </c>
      <c r="E209" s="98" t="s">
        <v>571</v>
      </c>
      <c r="F209" s="98" t="s">
        <v>410</v>
      </c>
      <c r="G209" s="98" t="s">
        <v>436</v>
      </c>
      <c r="H209" s="98" t="s">
        <v>412</v>
      </c>
      <c r="I209" s="98" t="s">
        <v>399</v>
      </c>
      <c r="J209" s="98" t="s">
        <v>571</v>
      </c>
    </row>
    <row r="210" spans="1:10" ht="22.5">
      <c r="A210" s="241" t="s">
        <v>347</v>
      </c>
      <c r="B210" s="244" t="s">
        <v>769</v>
      </c>
      <c r="C210" s="98" t="s">
        <v>393</v>
      </c>
      <c r="D210" s="98" t="s">
        <v>394</v>
      </c>
      <c r="E210" s="98" t="s">
        <v>770</v>
      </c>
      <c r="F210" s="98" t="s">
        <v>396</v>
      </c>
      <c r="G210" s="98" t="s">
        <v>771</v>
      </c>
      <c r="H210" s="98" t="s">
        <v>495</v>
      </c>
      <c r="I210" s="98" t="s">
        <v>399</v>
      </c>
      <c r="J210" s="98" t="s">
        <v>772</v>
      </c>
    </row>
    <row r="211" spans="1:10" ht="22.5">
      <c r="A211" s="242"/>
      <c r="B211" s="245"/>
      <c r="C211" s="98" t="s">
        <v>393</v>
      </c>
      <c r="D211" s="98" t="s">
        <v>394</v>
      </c>
      <c r="E211" s="98" t="s">
        <v>773</v>
      </c>
      <c r="F211" s="98" t="s">
        <v>396</v>
      </c>
      <c r="G211" s="98" t="s">
        <v>774</v>
      </c>
      <c r="H211" s="98" t="s">
        <v>495</v>
      </c>
      <c r="I211" s="98" t="s">
        <v>399</v>
      </c>
      <c r="J211" s="98" t="s">
        <v>775</v>
      </c>
    </row>
    <row r="212" spans="1:10" ht="22.5">
      <c r="A212" s="242"/>
      <c r="B212" s="245"/>
      <c r="C212" s="98" t="s">
        <v>393</v>
      </c>
      <c r="D212" s="98" t="s">
        <v>394</v>
      </c>
      <c r="E212" s="98" t="s">
        <v>776</v>
      </c>
      <c r="F212" s="98" t="s">
        <v>410</v>
      </c>
      <c r="G212" s="98" t="s">
        <v>777</v>
      </c>
      <c r="H212" s="98" t="s">
        <v>495</v>
      </c>
      <c r="I212" s="98" t="s">
        <v>399</v>
      </c>
      <c r="J212" s="98" t="s">
        <v>778</v>
      </c>
    </row>
    <row r="213" spans="1:10" ht="22.5">
      <c r="A213" s="242"/>
      <c r="B213" s="245"/>
      <c r="C213" s="98" t="s">
        <v>393</v>
      </c>
      <c r="D213" s="98" t="s">
        <v>417</v>
      </c>
      <c r="E213" s="98" t="s">
        <v>779</v>
      </c>
      <c r="F213" s="98" t="s">
        <v>410</v>
      </c>
      <c r="G213" s="98" t="s">
        <v>436</v>
      </c>
      <c r="H213" s="98" t="s">
        <v>412</v>
      </c>
      <c r="I213" s="98" t="s">
        <v>399</v>
      </c>
      <c r="J213" s="98" t="s">
        <v>780</v>
      </c>
    </row>
    <row r="214" spans="1:10" ht="22.5">
      <c r="A214" s="242"/>
      <c r="B214" s="245"/>
      <c r="C214" s="98" t="s">
        <v>393</v>
      </c>
      <c r="D214" s="98" t="s">
        <v>417</v>
      </c>
      <c r="E214" s="98" t="s">
        <v>781</v>
      </c>
      <c r="F214" s="98" t="s">
        <v>410</v>
      </c>
      <c r="G214" s="98" t="s">
        <v>436</v>
      </c>
      <c r="H214" s="98" t="s">
        <v>412</v>
      </c>
      <c r="I214" s="98" t="s">
        <v>399</v>
      </c>
      <c r="J214" s="98" t="s">
        <v>782</v>
      </c>
    </row>
    <row r="215" spans="1:10" ht="22.5">
      <c r="A215" s="242"/>
      <c r="B215" s="245"/>
      <c r="C215" s="98" t="s">
        <v>393</v>
      </c>
      <c r="D215" s="98" t="s">
        <v>421</v>
      </c>
      <c r="E215" s="98" t="s">
        <v>783</v>
      </c>
      <c r="F215" s="98" t="s">
        <v>396</v>
      </c>
      <c r="G215" s="98" t="s">
        <v>504</v>
      </c>
      <c r="H215" s="98" t="s">
        <v>425</v>
      </c>
      <c r="I215" s="98" t="s">
        <v>399</v>
      </c>
      <c r="J215" s="98" t="s">
        <v>784</v>
      </c>
    </row>
    <row r="216" spans="1:10" ht="22.5">
      <c r="A216" s="242"/>
      <c r="B216" s="245"/>
      <c r="C216" s="98" t="s">
        <v>393</v>
      </c>
      <c r="D216" s="98" t="s">
        <v>421</v>
      </c>
      <c r="E216" s="98" t="s">
        <v>785</v>
      </c>
      <c r="F216" s="98" t="s">
        <v>396</v>
      </c>
      <c r="G216" s="98" t="s">
        <v>786</v>
      </c>
      <c r="H216" s="98" t="s">
        <v>425</v>
      </c>
      <c r="I216" s="98" t="s">
        <v>399</v>
      </c>
      <c r="J216" s="98" t="s">
        <v>787</v>
      </c>
    </row>
    <row r="217" spans="1:10" ht="22.5">
      <c r="A217" s="242"/>
      <c r="B217" s="245"/>
      <c r="C217" s="98" t="s">
        <v>393</v>
      </c>
      <c r="D217" s="98" t="s">
        <v>421</v>
      </c>
      <c r="E217" s="98" t="s">
        <v>788</v>
      </c>
      <c r="F217" s="98" t="s">
        <v>423</v>
      </c>
      <c r="G217" s="98" t="s">
        <v>478</v>
      </c>
      <c r="H217" s="98" t="s">
        <v>425</v>
      </c>
      <c r="I217" s="98" t="s">
        <v>399</v>
      </c>
      <c r="J217" s="98" t="s">
        <v>789</v>
      </c>
    </row>
    <row r="218" spans="1:10" ht="79.5" customHeight="1">
      <c r="A218" s="242"/>
      <c r="B218" s="245"/>
      <c r="C218" s="98" t="s">
        <v>393</v>
      </c>
      <c r="D218" s="98" t="s">
        <v>427</v>
      </c>
      <c r="E218" s="98" t="s">
        <v>428</v>
      </c>
      <c r="F218" s="98" t="s">
        <v>423</v>
      </c>
      <c r="G218" s="98" t="s">
        <v>790</v>
      </c>
      <c r="H218" s="98" t="s">
        <v>430</v>
      </c>
      <c r="I218" s="98" t="s">
        <v>399</v>
      </c>
      <c r="J218" s="138" t="s">
        <v>1396</v>
      </c>
    </row>
    <row r="219" spans="1:10" ht="90">
      <c r="A219" s="242"/>
      <c r="B219" s="245"/>
      <c r="C219" s="98" t="s">
        <v>403</v>
      </c>
      <c r="D219" s="98" t="s">
        <v>404</v>
      </c>
      <c r="E219" s="98" t="s">
        <v>507</v>
      </c>
      <c r="F219" s="98" t="s">
        <v>396</v>
      </c>
      <c r="G219" s="98" t="s">
        <v>482</v>
      </c>
      <c r="H219" s="98" t="s">
        <v>477</v>
      </c>
      <c r="I219" s="98" t="s">
        <v>407</v>
      </c>
      <c r="J219" s="98" t="s">
        <v>791</v>
      </c>
    </row>
    <row r="220" spans="1:10" ht="83.25" customHeight="1">
      <c r="A220" s="242"/>
      <c r="B220" s="245"/>
      <c r="C220" s="98" t="s">
        <v>403</v>
      </c>
      <c r="D220" s="98" t="s">
        <v>432</v>
      </c>
      <c r="E220" s="98" t="s">
        <v>509</v>
      </c>
      <c r="F220" s="98" t="s">
        <v>396</v>
      </c>
      <c r="G220" s="98" t="s">
        <v>482</v>
      </c>
      <c r="H220" s="98" t="s">
        <v>477</v>
      </c>
      <c r="I220" s="98" t="s">
        <v>407</v>
      </c>
      <c r="J220" s="98" t="s">
        <v>510</v>
      </c>
    </row>
    <row r="221" spans="1:10" ht="67.5" customHeight="1">
      <c r="A221" s="242"/>
      <c r="B221" s="245"/>
      <c r="C221" s="98" t="s">
        <v>403</v>
      </c>
      <c r="D221" s="98" t="s">
        <v>486</v>
      </c>
      <c r="E221" s="98" t="s">
        <v>511</v>
      </c>
      <c r="F221" s="98" t="s">
        <v>396</v>
      </c>
      <c r="G221" s="98" t="s">
        <v>406</v>
      </c>
      <c r="H221" s="98" t="s">
        <v>477</v>
      </c>
      <c r="I221" s="98" t="s">
        <v>407</v>
      </c>
      <c r="J221" s="98" t="s">
        <v>512</v>
      </c>
    </row>
    <row r="222" spans="1:10" ht="22.5">
      <c r="A222" s="242"/>
      <c r="B222" s="245"/>
      <c r="C222" s="98" t="s">
        <v>403</v>
      </c>
      <c r="D222" s="98" t="s">
        <v>459</v>
      </c>
      <c r="E222" s="98" t="s">
        <v>484</v>
      </c>
      <c r="F222" s="98" t="s">
        <v>396</v>
      </c>
      <c r="G222" s="98" t="s">
        <v>482</v>
      </c>
      <c r="H222" s="98" t="s">
        <v>477</v>
      </c>
      <c r="I222" s="98" t="s">
        <v>407</v>
      </c>
      <c r="J222" s="98" t="s">
        <v>513</v>
      </c>
    </row>
    <row r="223" spans="1:10" ht="13.5">
      <c r="A223" s="243"/>
      <c r="B223" s="246"/>
      <c r="C223" s="98" t="s">
        <v>408</v>
      </c>
      <c r="D223" s="98" t="s">
        <v>409</v>
      </c>
      <c r="E223" s="98" t="s">
        <v>490</v>
      </c>
      <c r="F223" s="98" t="s">
        <v>410</v>
      </c>
      <c r="G223" s="98" t="s">
        <v>436</v>
      </c>
      <c r="H223" s="98" t="s">
        <v>412</v>
      </c>
      <c r="I223" s="98" t="s">
        <v>399</v>
      </c>
      <c r="J223" s="98" t="s">
        <v>491</v>
      </c>
    </row>
    <row r="224" spans="1:10" ht="12" customHeight="1">
      <c r="A224" s="241" t="s">
        <v>365</v>
      </c>
      <c r="B224" s="244" t="s">
        <v>392</v>
      </c>
      <c r="C224" s="98" t="s">
        <v>393</v>
      </c>
      <c r="D224" s="98" t="s">
        <v>394</v>
      </c>
      <c r="E224" s="98" t="s">
        <v>395</v>
      </c>
      <c r="F224" s="98" t="s">
        <v>396</v>
      </c>
      <c r="G224" s="98" t="s">
        <v>397</v>
      </c>
      <c r="H224" s="98" t="s">
        <v>398</v>
      </c>
      <c r="I224" s="98" t="s">
        <v>399</v>
      </c>
      <c r="J224" s="98" t="s">
        <v>400</v>
      </c>
    </row>
    <row r="225" spans="1:10" ht="12" customHeight="1">
      <c r="A225" s="242"/>
      <c r="B225" s="245"/>
      <c r="C225" s="98" t="s">
        <v>393</v>
      </c>
      <c r="D225" s="98" t="s">
        <v>394</v>
      </c>
      <c r="E225" s="98" t="s">
        <v>681</v>
      </c>
      <c r="F225" s="98" t="s">
        <v>396</v>
      </c>
      <c r="G225" s="98" t="s">
        <v>516</v>
      </c>
      <c r="H225" s="98" t="s">
        <v>402</v>
      </c>
      <c r="I225" s="98" t="s">
        <v>399</v>
      </c>
      <c r="J225" s="98" t="s">
        <v>400</v>
      </c>
    </row>
    <row r="226" spans="1:10" ht="12" customHeight="1">
      <c r="A226" s="242"/>
      <c r="B226" s="245"/>
      <c r="C226" s="98" t="s">
        <v>403</v>
      </c>
      <c r="D226" s="98" t="s">
        <v>404</v>
      </c>
      <c r="E226" s="98" t="s">
        <v>405</v>
      </c>
      <c r="F226" s="98" t="s">
        <v>396</v>
      </c>
      <c r="G226" s="98" t="s">
        <v>406</v>
      </c>
      <c r="H226" s="98" t="s">
        <v>398</v>
      </c>
      <c r="I226" s="98" t="s">
        <v>407</v>
      </c>
      <c r="J226" s="98" t="s">
        <v>400</v>
      </c>
    </row>
    <row r="227" spans="1:10" ht="12" customHeight="1">
      <c r="A227" s="243"/>
      <c r="B227" s="246"/>
      <c r="C227" s="98" t="s">
        <v>408</v>
      </c>
      <c r="D227" s="98" t="s">
        <v>409</v>
      </c>
      <c r="E227" s="98" t="s">
        <v>409</v>
      </c>
      <c r="F227" s="98" t="s">
        <v>410</v>
      </c>
      <c r="G227" s="98" t="s">
        <v>411</v>
      </c>
      <c r="H227" s="98" t="s">
        <v>412</v>
      </c>
      <c r="I227" s="98" t="s">
        <v>399</v>
      </c>
      <c r="J227" s="98" t="s">
        <v>400</v>
      </c>
    </row>
    <row r="228" spans="1:10" ht="12" customHeight="1">
      <c r="A228" s="241" t="s">
        <v>380</v>
      </c>
      <c r="B228" s="244" t="s">
        <v>792</v>
      </c>
      <c r="C228" s="98" t="s">
        <v>393</v>
      </c>
      <c r="D228" s="98" t="s">
        <v>394</v>
      </c>
      <c r="E228" s="98" t="s">
        <v>793</v>
      </c>
      <c r="F228" s="98" t="s">
        <v>396</v>
      </c>
      <c r="G228" s="98" t="s">
        <v>794</v>
      </c>
      <c r="H228" s="98" t="s">
        <v>495</v>
      </c>
      <c r="I228" s="98" t="s">
        <v>399</v>
      </c>
      <c r="J228" s="98" t="s">
        <v>795</v>
      </c>
    </row>
    <row r="229" spans="1:10" ht="12" customHeight="1">
      <c r="A229" s="242"/>
      <c r="B229" s="245"/>
      <c r="C229" s="98" t="s">
        <v>393</v>
      </c>
      <c r="D229" s="98" t="s">
        <v>394</v>
      </c>
      <c r="E229" s="98" t="s">
        <v>796</v>
      </c>
      <c r="F229" s="98" t="s">
        <v>396</v>
      </c>
      <c r="G229" s="98" t="s">
        <v>797</v>
      </c>
      <c r="H229" s="98" t="s">
        <v>495</v>
      </c>
      <c r="I229" s="98" t="s">
        <v>399</v>
      </c>
      <c r="J229" s="98" t="s">
        <v>798</v>
      </c>
    </row>
    <row r="230" spans="1:10" ht="12" customHeight="1">
      <c r="A230" s="242"/>
      <c r="B230" s="245"/>
      <c r="C230" s="98" t="s">
        <v>393</v>
      </c>
      <c r="D230" s="98" t="s">
        <v>417</v>
      </c>
      <c r="E230" s="98" t="s">
        <v>799</v>
      </c>
      <c r="F230" s="98" t="s">
        <v>396</v>
      </c>
      <c r="G230" s="98" t="s">
        <v>419</v>
      </c>
      <c r="H230" s="98" t="s">
        <v>412</v>
      </c>
      <c r="I230" s="98" t="s">
        <v>399</v>
      </c>
      <c r="J230" s="98" t="s">
        <v>799</v>
      </c>
    </row>
    <row r="231" spans="1:10" ht="12" customHeight="1">
      <c r="A231" s="242"/>
      <c r="B231" s="245"/>
      <c r="C231" s="98" t="s">
        <v>393</v>
      </c>
      <c r="D231" s="98" t="s">
        <v>421</v>
      </c>
      <c r="E231" s="98" t="s">
        <v>800</v>
      </c>
      <c r="F231" s="98" t="s">
        <v>423</v>
      </c>
      <c r="G231" s="98" t="s">
        <v>801</v>
      </c>
      <c r="H231" s="98" t="s">
        <v>645</v>
      </c>
      <c r="I231" s="98" t="s">
        <v>399</v>
      </c>
      <c r="J231" s="98" t="s">
        <v>800</v>
      </c>
    </row>
    <row r="232" spans="1:10" ht="12" customHeight="1">
      <c r="A232" s="242"/>
      <c r="B232" s="245"/>
      <c r="C232" s="98" t="s">
        <v>393</v>
      </c>
      <c r="D232" s="98" t="s">
        <v>427</v>
      </c>
      <c r="E232" s="98" t="s">
        <v>428</v>
      </c>
      <c r="F232" s="98" t="s">
        <v>423</v>
      </c>
      <c r="G232" s="98" t="s">
        <v>802</v>
      </c>
      <c r="H232" s="98" t="s">
        <v>430</v>
      </c>
      <c r="I232" s="98" t="s">
        <v>399</v>
      </c>
      <c r="J232" s="98" t="s">
        <v>803</v>
      </c>
    </row>
    <row r="233" spans="1:10" ht="12" customHeight="1">
      <c r="A233" s="242"/>
      <c r="B233" s="245"/>
      <c r="C233" s="98" t="s">
        <v>403</v>
      </c>
      <c r="D233" s="98" t="s">
        <v>486</v>
      </c>
      <c r="E233" s="98" t="s">
        <v>804</v>
      </c>
      <c r="F233" s="98" t="s">
        <v>396</v>
      </c>
      <c r="G233" s="98" t="s">
        <v>406</v>
      </c>
      <c r="H233" s="98" t="s">
        <v>398</v>
      </c>
      <c r="I233" s="98" t="s">
        <v>407</v>
      </c>
      <c r="J233" s="98" t="s">
        <v>804</v>
      </c>
    </row>
    <row r="234" spans="1:10" ht="22.5">
      <c r="A234" s="242"/>
      <c r="B234" s="245"/>
      <c r="C234" s="98" t="s">
        <v>403</v>
      </c>
      <c r="D234" s="98" t="s">
        <v>459</v>
      </c>
      <c r="E234" s="98" t="s">
        <v>805</v>
      </c>
      <c r="F234" s="98" t="s">
        <v>396</v>
      </c>
      <c r="G234" s="98" t="s">
        <v>406</v>
      </c>
      <c r="H234" s="98" t="s">
        <v>398</v>
      </c>
      <c r="I234" s="98" t="s">
        <v>407</v>
      </c>
      <c r="J234" s="98" t="s">
        <v>805</v>
      </c>
    </row>
    <row r="235" spans="1:10" ht="12" customHeight="1">
      <c r="A235" s="243"/>
      <c r="B235" s="246"/>
      <c r="C235" s="98" t="s">
        <v>408</v>
      </c>
      <c r="D235" s="98" t="s">
        <v>409</v>
      </c>
      <c r="E235" s="98" t="s">
        <v>806</v>
      </c>
      <c r="F235" s="98" t="s">
        <v>410</v>
      </c>
      <c r="G235" s="98" t="s">
        <v>436</v>
      </c>
      <c r="H235" s="98" t="s">
        <v>412</v>
      </c>
      <c r="I235" s="98" t="s">
        <v>399</v>
      </c>
      <c r="J235" s="98" t="s">
        <v>806</v>
      </c>
    </row>
    <row r="236" spans="1:10" ht="20.25" customHeight="1">
      <c r="A236" s="241" t="s">
        <v>373</v>
      </c>
      <c r="B236" s="244" t="s">
        <v>807</v>
      </c>
      <c r="C236" s="98" t="s">
        <v>393</v>
      </c>
      <c r="D236" s="98" t="s">
        <v>394</v>
      </c>
      <c r="E236" s="98" t="s">
        <v>808</v>
      </c>
      <c r="F236" s="98" t="s">
        <v>410</v>
      </c>
      <c r="G236" s="98" t="s">
        <v>809</v>
      </c>
      <c r="H236" s="98" t="s">
        <v>810</v>
      </c>
      <c r="I236" s="98" t="s">
        <v>399</v>
      </c>
      <c r="J236" s="98" t="s">
        <v>811</v>
      </c>
    </row>
    <row r="237" spans="1:10" ht="12" customHeight="1">
      <c r="A237" s="242"/>
      <c r="B237" s="245"/>
      <c r="C237" s="98" t="s">
        <v>393</v>
      </c>
      <c r="D237" s="98" t="s">
        <v>394</v>
      </c>
      <c r="E237" s="98" t="s">
        <v>812</v>
      </c>
      <c r="F237" s="98" t="s">
        <v>410</v>
      </c>
      <c r="G237" s="98" t="s">
        <v>813</v>
      </c>
      <c r="H237" s="98" t="s">
        <v>810</v>
      </c>
      <c r="I237" s="98" t="s">
        <v>399</v>
      </c>
      <c r="J237" s="98" t="s">
        <v>814</v>
      </c>
    </row>
    <row r="238" spans="1:10" ht="12" customHeight="1">
      <c r="A238" s="242"/>
      <c r="B238" s="245"/>
      <c r="C238" s="98" t="s">
        <v>393</v>
      </c>
      <c r="D238" s="98" t="s">
        <v>394</v>
      </c>
      <c r="E238" s="98" t="s">
        <v>815</v>
      </c>
      <c r="F238" s="98" t="s">
        <v>396</v>
      </c>
      <c r="G238" s="98" t="s">
        <v>717</v>
      </c>
      <c r="H238" s="98" t="s">
        <v>718</v>
      </c>
      <c r="I238" s="98" t="s">
        <v>399</v>
      </c>
      <c r="J238" s="98" t="s">
        <v>815</v>
      </c>
    </row>
    <row r="239" spans="1:10" ht="12" customHeight="1">
      <c r="A239" s="242"/>
      <c r="B239" s="245"/>
      <c r="C239" s="98" t="s">
        <v>393</v>
      </c>
      <c r="D239" s="98" t="s">
        <v>417</v>
      </c>
      <c r="E239" s="98" t="s">
        <v>816</v>
      </c>
      <c r="F239" s="98" t="s">
        <v>396</v>
      </c>
      <c r="G239" s="98" t="s">
        <v>764</v>
      </c>
      <c r="H239" s="98" t="s">
        <v>398</v>
      </c>
      <c r="I239" s="98" t="s">
        <v>407</v>
      </c>
      <c r="J239" s="98" t="s">
        <v>817</v>
      </c>
    </row>
    <row r="240" spans="1:10" ht="12" customHeight="1">
      <c r="A240" s="242"/>
      <c r="B240" s="245"/>
      <c r="C240" s="98" t="s">
        <v>393</v>
      </c>
      <c r="D240" s="98" t="s">
        <v>421</v>
      </c>
      <c r="E240" s="98" t="s">
        <v>818</v>
      </c>
      <c r="F240" s="98" t="s">
        <v>396</v>
      </c>
      <c r="G240" s="98" t="s">
        <v>819</v>
      </c>
      <c r="H240" s="98" t="s">
        <v>425</v>
      </c>
      <c r="I240" s="98" t="s">
        <v>407</v>
      </c>
      <c r="J240" s="98" t="s">
        <v>820</v>
      </c>
    </row>
    <row r="241" spans="1:10" ht="25.5" customHeight="1">
      <c r="A241" s="242"/>
      <c r="B241" s="245"/>
      <c r="C241" s="98" t="s">
        <v>393</v>
      </c>
      <c r="D241" s="98" t="s">
        <v>427</v>
      </c>
      <c r="E241" s="98" t="s">
        <v>428</v>
      </c>
      <c r="F241" s="98" t="s">
        <v>396</v>
      </c>
      <c r="G241" s="98" t="s">
        <v>95</v>
      </c>
      <c r="H241" s="98" t="s">
        <v>430</v>
      </c>
      <c r="I241" s="98" t="s">
        <v>399</v>
      </c>
      <c r="J241" s="98" t="s">
        <v>821</v>
      </c>
    </row>
    <row r="242" spans="1:10" ht="78" customHeight="1">
      <c r="A242" s="242"/>
      <c r="B242" s="245"/>
      <c r="C242" s="98" t="s">
        <v>403</v>
      </c>
      <c r="D242" s="98" t="s">
        <v>432</v>
      </c>
      <c r="E242" s="98" t="s">
        <v>822</v>
      </c>
      <c r="F242" s="98" t="s">
        <v>410</v>
      </c>
      <c r="G242" s="98" t="s">
        <v>406</v>
      </c>
      <c r="H242" s="98" t="s">
        <v>823</v>
      </c>
      <c r="I242" s="98" t="s">
        <v>407</v>
      </c>
      <c r="J242" s="138" t="s">
        <v>1397</v>
      </c>
    </row>
    <row r="243" spans="1:10" ht="22.5">
      <c r="A243" s="242"/>
      <c r="B243" s="245"/>
      <c r="C243" s="98" t="s">
        <v>403</v>
      </c>
      <c r="D243" s="98" t="s">
        <v>486</v>
      </c>
      <c r="E243" s="98" t="s">
        <v>824</v>
      </c>
      <c r="F243" s="98" t="s">
        <v>410</v>
      </c>
      <c r="G243" s="98" t="s">
        <v>406</v>
      </c>
      <c r="H243" s="98" t="s">
        <v>823</v>
      </c>
      <c r="I243" s="98" t="s">
        <v>407</v>
      </c>
      <c r="J243" s="98" t="s">
        <v>825</v>
      </c>
    </row>
    <row r="244" spans="1:10" ht="12" customHeight="1">
      <c r="A244" s="243"/>
      <c r="B244" s="246"/>
      <c r="C244" s="98" t="s">
        <v>408</v>
      </c>
      <c r="D244" s="98" t="s">
        <v>409</v>
      </c>
      <c r="E244" s="98" t="s">
        <v>409</v>
      </c>
      <c r="F244" s="98" t="s">
        <v>410</v>
      </c>
      <c r="G244" s="98" t="s">
        <v>584</v>
      </c>
      <c r="H244" s="98" t="s">
        <v>412</v>
      </c>
      <c r="I244" s="98" t="s">
        <v>407</v>
      </c>
      <c r="J244" s="98" t="s">
        <v>409</v>
      </c>
    </row>
    <row r="245" spans="1:10" ht="37.5" customHeight="1">
      <c r="A245" s="241" t="s">
        <v>378</v>
      </c>
      <c r="B245" s="244" t="s">
        <v>826</v>
      </c>
      <c r="C245" s="98" t="s">
        <v>393</v>
      </c>
      <c r="D245" s="98" t="s">
        <v>394</v>
      </c>
      <c r="E245" s="98" t="s">
        <v>827</v>
      </c>
      <c r="F245" s="98" t="s">
        <v>410</v>
      </c>
      <c r="G245" s="98" t="s">
        <v>522</v>
      </c>
      <c r="H245" s="98" t="s">
        <v>402</v>
      </c>
      <c r="I245" s="98" t="s">
        <v>399</v>
      </c>
      <c r="J245" s="98" t="s">
        <v>828</v>
      </c>
    </row>
    <row r="246" spans="1:10" ht="37.5" customHeight="1">
      <c r="A246" s="242"/>
      <c r="B246" s="245"/>
      <c r="C246" s="98" t="s">
        <v>393</v>
      </c>
      <c r="D246" s="98" t="s">
        <v>417</v>
      </c>
      <c r="E246" s="98" t="s">
        <v>829</v>
      </c>
      <c r="F246" s="98" t="s">
        <v>396</v>
      </c>
      <c r="G246" s="98" t="s">
        <v>764</v>
      </c>
      <c r="H246" s="98" t="s">
        <v>398</v>
      </c>
      <c r="I246" s="98" t="s">
        <v>399</v>
      </c>
      <c r="J246" s="98" t="s">
        <v>830</v>
      </c>
    </row>
    <row r="247" spans="1:10" ht="18" customHeight="1">
      <c r="A247" s="242"/>
      <c r="B247" s="245"/>
      <c r="C247" s="98" t="s">
        <v>393</v>
      </c>
      <c r="D247" s="98" t="s">
        <v>421</v>
      </c>
      <c r="E247" s="98" t="s">
        <v>831</v>
      </c>
      <c r="F247" s="98" t="s">
        <v>396</v>
      </c>
      <c r="G247" s="98" t="s">
        <v>832</v>
      </c>
      <c r="H247" s="98" t="s">
        <v>833</v>
      </c>
      <c r="I247" s="98" t="s">
        <v>399</v>
      </c>
      <c r="J247" s="98" t="s">
        <v>451</v>
      </c>
    </row>
    <row r="248" spans="1:10" ht="18" customHeight="1">
      <c r="A248" s="242"/>
      <c r="B248" s="245"/>
      <c r="C248" s="98" t="s">
        <v>393</v>
      </c>
      <c r="D248" s="98" t="s">
        <v>427</v>
      </c>
      <c r="E248" s="98" t="s">
        <v>428</v>
      </c>
      <c r="F248" s="98" t="s">
        <v>423</v>
      </c>
      <c r="G248" s="98" t="s">
        <v>444</v>
      </c>
      <c r="H248" s="98" t="s">
        <v>430</v>
      </c>
      <c r="I248" s="98" t="s">
        <v>399</v>
      </c>
      <c r="J248" s="98" t="s">
        <v>834</v>
      </c>
    </row>
    <row r="249" spans="1:10" ht="30" customHeight="1">
      <c r="A249" s="242"/>
      <c r="B249" s="245"/>
      <c r="C249" s="98" t="s">
        <v>403</v>
      </c>
      <c r="D249" s="98" t="s">
        <v>404</v>
      </c>
      <c r="E249" s="98" t="s">
        <v>835</v>
      </c>
      <c r="F249" s="98" t="s">
        <v>396</v>
      </c>
      <c r="G249" s="98" t="s">
        <v>406</v>
      </c>
      <c r="H249" s="98" t="s">
        <v>398</v>
      </c>
      <c r="I249" s="98" t="s">
        <v>407</v>
      </c>
      <c r="J249" s="98" t="s">
        <v>835</v>
      </c>
    </row>
    <row r="250" spans="1:10" ht="18" customHeight="1">
      <c r="A250" s="242"/>
      <c r="B250" s="245"/>
      <c r="C250" s="98" t="s">
        <v>403</v>
      </c>
      <c r="D250" s="98" t="s">
        <v>432</v>
      </c>
      <c r="E250" s="98" t="s">
        <v>836</v>
      </c>
      <c r="F250" s="98" t="s">
        <v>396</v>
      </c>
      <c r="G250" s="98" t="s">
        <v>406</v>
      </c>
      <c r="H250" s="98" t="s">
        <v>398</v>
      </c>
      <c r="I250" s="98" t="s">
        <v>407</v>
      </c>
      <c r="J250" s="98" t="s">
        <v>836</v>
      </c>
    </row>
    <row r="251" spans="1:10" ht="18" customHeight="1">
      <c r="A251" s="242"/>
      <c r="B251" s="245"/>
      <c r="C251" s="98" t="s">
        <v>403</v>
      </c>
      <c r="D251" s="98" t="s">
        <v>486</v>
      </c>
      <c r="E251" s="98" t="s">
        <v>837</v>
      </c>
      <c r="F251" s="98" t="s">
        <v>396</v>
      </c>
      <c r="G251" s="98" t="s">
        <v>838</v>
      </c>
      <c r="H251" s="98" t="s">
        <v>398</v>
      </c>
      <c r="I251" s="98" t="s">
        <v>407</v>
      </c>
      <c r="J251" s="98" t="s">
        <v>838</v>
      </c>
    </row>
    <row r="252" spans="1:10" ht="44.25" customHeight="1">
      <c r="A252" s="242"/>
      <c r="B252" s="245"/>
      <c r="C252" s="98" t="s">
        <v>403</v>
      </c>
      <c r="D252" s="98" t="s">
        <v>459</v>
      </c>
      <c r="E252" s="98" t="s">
        <v>839</v>
      </c>
      <c r="F252" s="98" t="s">
        <v>396</v>
      </c>
      <c r="G252" s="98" t="s">
        <v>406</v>
      </c>
      <c r="H252" s="98" t="s">
        <v>398</v>
      </c>
      <c r="I252" s="98" t="s">
        <v>407</v>
      </c>
      <c r="J252" s="98" t="s">
        <v>840</v>
      </c>
    </row>
    <row r="253" spans="1:10" ht="33.75" customHeight="1">
      <c r="A253" s="243"/>
      <c r="B253" s="246"/>
      <c r="C253" s="98" t="s">
        <v>408</v>
      </c>
      <c r="D253" s="98" t="s">
        <v>409</v>
      </c>
      <c r="E253" s="98" t="s">
        <v>490</v>
      </c>
      <c r="F253" s="98" t="s">
        <v>396</v>
      </c>
      <c r="G253" s="98" t="s">
        <v>436</v>
      </c>
      <c r="H253" s="98" t="s">
        <v>412</v>
      </c>
      <c r="I253" s="98" t="s">
        <v>407</v>
      </c>
      <c r="J253" s="98" t="s">
        <v>841</v>
      </c>
    </row>
    <row r="254" spans="1:10" ht="12" customHeight="1">
      <c r="A254" s="241" t="s">
        <v>361</v>
      </c>
      <c r="B254" s="244" t="s">
        <v>392</v>
      </c>
      <c r="C254" s="98" t="s">
        <v>393</v>
      </c>
      <c r="D254" s="98" t="s">
        <v>394</v>
      </c>
      <c r="E254" s="98" t="s">
        <v>400</v>
      </c>
      <c r="F254" s="98" t="s">
        <v>396</v>
      </c>
      <c r="G254" s="98" t="s">
        <v>397</v>
      </c>
      <c r="H254" s="98" t="s">
        <v>398</v>
      </c>
      <c r="I254" s="98" t="s">
        <v>399</v>
      </c>
      <c r="J254" s="98" t="s">
        <v>400</v>
      </c>
    </row>
    <row r="255" spans="1:10" ht="12" customHeight="1">
      <c r="A255" s="242"/>
      <c r="B255" s="245"/>
      <c r="C255" s="98" t="s">
        <v>393</v>
      </c>
      <c r="D255" s="98" t="s">
        <v>394</v>
      </c>
      <c r="E255" s="98" t="s">
        <v>681</v>
      </c>
      <c r="F255" s="98" t="s">
        <v>396</v>
      </c>
      <c r="G255" s="98" t="s">
        <v>516</v>
      </c>
      <c r="H255" s="98" t="s">
        <v>402</v>
      </c>
      <c r="I255" s="98" t="s">
        <v>399</v>
      </c>
      <c r="J255" s="98" t="s">
        <v>400</v>
      </c>
    </row>
    <row r="256" spans="1:10" ht="12" customHeight="1">
      <c r="A256" s="242"/>
      <c r="B256" s="245"/>
      <c r="C256" s="98" t="s">
        <v>403</v>
      </c>
      <c r="D256" s="98" t="s">
        <v>404</v>
      </c>
      <c r="E256" s="98" t="s">
        <v>405</v>
      </c>
      <c r="F256" s="98" t="s">
        <v>396</v>
      </c>
      <c r="G256" s="98" t="s">
        <v>406</v>
      </c>
      <c r="H256" s="98" t="s">
        <v>398</v>
      </c>
      <c r="I256" s="98" t="s">
        <v>407</v>
      </c>
      <c r="J256" s="98" t="s">
        <v>400</v>
      </c>
    </row>
    <row r="257" spans="1:10" ht="12" customHeight="1">
      <c r="A257" s="243"/>
      <c r="B257" s="246"/>
      <c r="C257" s="98" t="s">
        <v>408</v>
      </c>
      <c r="D257" s="98" t="s">
        <v>409</v>
      </c>
      <c r="E257" s="98" t="s">
        <v>409</v>
      </c>
      <c r="F257" s="98" t="s">
        <v>410</v>
      </c>
      <c r="G257" s="98" t="s">
        <v>411</v>
      </c>
      <c r="H257" s="98" t="s">
        <v>412</v>
      </c>
      <c r="I257" s="98" t="s">
        <v>399</v>
      </c>
      <c r="J257" s="98" t="s">
        <v>400</v>
      </c>
    </row>
    <row r="258" spans="1:10" ht="12" customHeight="1">
      <c r="A258" s="241" t="s">
        <v>371</v>
      </c>
      <c r="B258" s="244" t="s">
        <v>842</v>
      </c>
      <c r="C258" s="98" t="s">
        <v>393</v>
      </c>
      <c r="D258" s="98" t="s">
        <v>394</v>
      </c>
      <c r="E258" s="98" t="s">
        <v>843</v>
      </c>
      <c r="F258" s="98" t="s">
        <v>396</v>
      </c>
      <c r="G258" s="98" t="s">
        <v>516</v>
      </c>
      <c r="H258" s="98" t="s">
        <v>402</v>
      </c>
      <c r="I258" s="98" t="s">
        <v>399</v>
      </c>
      <c r="J258" s="98" t="s">
        <v>844</v>
      </c>
    </row>
    <row r="259" spans="1:10" ht="12" customHeight="1">
      <c r="A259" s="242"/>
      <c r="B259" s="245"/>
      <c r="C259" s="98" t="s">
        <v>393</v>
      </c>
      <c r="D259" s="98" t="s">
        <v>394</v>
      </c>
      <c r="E259" s="98" t="s">
        <v>845</v>
      </c>
      <c r="F259" s="98" t="s">
        <v>410</v>
      </c>
      <c r="G259" s="98" t="s">
        <v>846</v>
      </c>
      <c r="H259" s="98" t="s">
        <v>441</v>
      </c>
      <c r="I259" s="98" t="s">
        <v>399</v>
      </c>
      <c r="J259" s="98" t="s">
        <v>847</v>
      </c>
    </row>
    <row r="260" spans="1:10" ht="12" customHeight="1">
      <c r="A260" s="242"/>
      <c r="B260" s="245"/>
      <c r="C260" s="98" t="s">
        <v>393</v>
      </c>
      <c r="D260" s="98" t="s">
        <v>417</v>
      </c>
      <c r="E260" s="98" t="s">
        <v>848</v>
      </c>
      <c r="F260" s="98" t="s">
        <v>396</v>
      </c>
      <c r="G260" s="98" t="s">
        <v>849</v>
      </c>
      <c r="H260" s="98" t="s">
        <v>850</v>
      </c>
      <c r="I260" s="98" t="s">
        <v>407</v>
      </c>
      <c r="J260" s="98" t="s">
        <v>851</v>
      </c>
    </row>
    <row r="261" spans="1:10" ht="12" customHeight="1">
      <c r="A261" s="242"/>
      <c r="B261" s="245"/>
      <c r="C261" s="98" t="s">
        <v>393</v>
      </c>
      <c r="D261" s="98" t="s">
        <v>427</v>
      </c>
      <c r="E261" s="98" t="s">
        <v>428</v>
      </c>
      <c r="F261" s="98" t="s">
        <v>423</v>
      </c>
      <c r="G261" s="98" t="s">
        <v>852</v>
      </c>
      <c r="H261" s="98" t="s">
        <v>430</v>
      </c>
      <c r="I261" s="98" t="s">
        <v>399</v>
      </c>
      <c r="J261" s="98" t="s">
        <v>853</v>
      </c>
    </row>
    <row r="262" spans="1:10" ht="12" customHeight="1">
      <c r="A262" s="242"/>
      <c r="B262" s="245"/>
      <c r="C262" s="98" t="s">
        <v>403</v>
      </c>
      <c r="D262" s="98" t="s">
        <v>432</v>
      </c>
      <c r="E262" s="98" t="s">
        <v>854</v>
      </c>
      <c r="F262" s="98" t="s">
        <v>396</v>
      </c>
      <c r="G262" s="98" t="s">
        <v>406</v>
      </c>
      <c r="H262" s="98" t="s">
        <v>406</v>
      </c>
      <c r="I262" s="98" t="s">
        <v>407</v>
      </c>
      <c r="J262" s="98" t="s">
        <v>854</v>
      </c>
    </row>
    <row r="263" spans="1:10" ht="12" customHeight="1">
      <c r="A263" s="243"/>
      <c r="B263" s="246"/>
      <c r="C263" s="98" t="s">
        <v>408</v>
      </c>
      <c r="D263" s="98" t="s">
        <v>409</v>
      </c>
      <c r="E263" s="98" t="s">
        <v>855</v>
      </c>
      <c r="F263" s="98" t="s">
        <v>410</v>
      </c>
      <c r="G263" s="98" t="s">
        <v>436</v>
      </c>
      <c r="H263" s="98" t="s">
        <v>412</v>
      </c>
      <c r="I263" s="98" t="s">
        <v>399</v>
      </c>
      <c r="J263" s="98" t="s">
        <v>855</v>
      </c>
    </row>
    <row r="264" spans="1:10" ht="28.5" customHeight="1">
      <c r="A264" s="241" t="s">
        <v>379</v>
      </c>
      <c r="B264" s="247" t="s">
        <v>856</v>
      </c>
      <c r="C264" s="98" t="s">
        <v>393</v>
      </c>
      <c r="D264" s="98" t="s">
        <v>394</v>
      </c>
      <c r="E264" s="98" t="s">
        <v>857</v>
      </c>
      <c r="F264" s="98" t="s">
        <v>396</v>
      </c>
      <c r="G264" s="98" t="s">
        <v>858</v>
      </c>
      <c r="H264" s="98" t="s">
        <v>402</v>
      </c>
      <c r="I264" s="98" t="s">
        <v>399</v>
      </c>
      <c r="J264" s="98" t="s">
        <v>859</v>
      </c>
    </row>
    <row r="265" spans="1:10" ht="28.5" customHeight="1">
      <c r="A265" s="242"/>
      <c r="B265" s="248"/>
      <c r="C265" s="98" t="s">
        <v>393</v>
      </c>
      <c r="D265" s="98" t="s">
        <v>417</v>
      </c>
      <c r="E265" s="98" t="s">
        <v>857</v>
      </c>
      <c r="F265" s="98" t="s">
        <v>396</v>
      </c>
      <c r="G265" s="98" t="s">
        <v>555</v>
      </c>
      <c r="H265" s="98" t="s">
        <v>398</v>
      </c>
      <c r="I265" s="98" t="s">
        <v>407</v>
      </c>
      <c r="J265" s="98" t="s">
        <v>860</v>
      </c>
    </row>
    <row r="266" spans="1:10" ht="28.5" customHeight="1">
      <c r="A266" s="242"/>
      <c r="B266" s="248"/>
      <c r="C266" s="98" t="s">
        <v>393</v>
      </c>
      <c r="D266" s="98" t="s">
        <v>421</v>
      </c>
      <c r="E266" s="98" t="s">
        <v>451</v>
      </c>
      <c r="F266" s="98" t="s">
        <v>423</v>
      </c>
      <c r="G266" s="98" t="s">
        <v>478</v>
      </c>
      <c r="H266" s="98" t="s">
        <v>645</v>
      </c>
      <c r="I266" s="98" t="s">
        <v>407</v>
      </c>
      <c r="J266" s="98" t="s">
        <v>861</v>
      </c>
    </row>
    <row r="267" spans="1:10" ht="28.5" customHeight="1">
      <c r="A267" s="242"/>
      <c r="B267" s="248"/>
      <c r="C267" s="98" t="s">
        <v>393</v>
      </c>
      <c r="D267" s="98" t="s">
        <v>427</v>
      </c>
      <c r="E267" s="98" t="s">
        <v>428</v>
      </c>
      <c r="F267" s="98" t="s">
        <v>396</v>
      </c>
      <c r="G267" s="98" t="s">
        <v>862</v>
      </c>
      <c r="H267" s="98" t="s">
        <v>430</v>
      </c>
      <c r="I267" s="98" t="s">
        <v>399</v>
      </c>
      <c r="J267" s="98" t="s">
        <v>857</v>
      </c>
    </row>
    <row r="268" spans="1:10" ht="28.5" customHeight="1">
      <c r="A268" s="242"/>
      <c r="B268" s="248"/>
      <c r="C268" s="98" t="s">
        <v>403</v>
      </c>
      <c r="D268" s="98" t="s">
        <v>404</v>
      </c>
      <c r="E268" s="98" t="s">
        <v>863</v>
      </c>
      <c r="F268" s="98" t="s">
        <v>396</v>
      </c>
      <c r="G268" s="98" t="s">
        <v>406</v>
      </c>
      <c r="H268" s="98" t="s">
        <v>425</v>
      </c>
      <c r="I268" s="98" t="s">
        <v>407</v>
      </c>
      <c r="J268" s="98" t="s">
        <v>864</v>
      </c>
    </row>
    <row r="269" spans="1:10" ht="28.5" customHeight="1">
      <c r="A269" s="242"/>
      <c r="B269" s="248"/>
      <c r="C269" s="98" t="s">
        <v>403</v>
      </c>
      <c r="D269" s="98" t="s">
        <v>432</v>
      </c>
      <c r="E269" s="98" t="s">
        <v>865</v>
      </c>
      <c r="F269" s="98" t="s">
        <v>396</v>
      </c>
      <c r="G269" s="98" t="s">
        <v>406</v>
      </c>
      <c r="H269" s="98" t="s">
        <v>425</v>
      </c>
      <c r="I269" s="98" t="s">
        <v>407</v>
      </c>
      <c r="J269" s="98" t="s">
        <v>866</v>
      </c>
    </row>
    <row r="270" spans="1:10" ht="28.5" customHeight="1">
      <c r="A270" s="242"/>
      <c r="B270" s="248"/>
      <c r="C270" s="98" t="s">
        <v>403</v>
      </c>
      <c r="D270" s="98" t="s">
        <v>486</v>
      </c>
      <c r="E270" s="98" t="s">
        <v>865</v>
      </c>
      <c r="F270" s="98" t="s">
        <v>396</v>
      </c>
      <c r="G270" s="98" t="s">
        <v>406</v>
      </c>
      <c r="H270" s="98" t="s">
        <v>425</v>
      </c>
      <c r="I270" s="98" t="s">
        <v>407</v>
      </c>
      <c r="J270" s="98" t="s">
        <v>866</v>
      </c>
    </row>
    <row r="271" spans="1:10" ht="28.5" customHeight="1">
      <c r="A271" s="243"/>
      <c r="B271" s="249"/>
      <c r="C271" s="98" t="s">
        <v>408</v>
      </c>
      <c r="D271" s="98" t="s">
        <v>409</v>
      </c>
      <c r="E271" s="98" t="s">
        <v>867</v>
      </c>
      <c r="F271" s="98" t="s">
        <v>396</v>
      </c>
      <c r="G271" s="98" t="s">
        <v>436</v>
      </c>
      <c r="H271" s="98" t="s">
        <v>412</v>
      </c>
      <c r="I271" s="98" t="s">
        <v>399</v>
      </c>
      <c r="J271" s="98" t="s">
        <v>867</v>
      </c>
    </row>
    <row r="272" spans="1:10" ht="12" customHeight="1">
      <c r="A272" s="241" t="s">
        <v>357</v>
      </c>
      <c r="B272" s="244" t="s">
        <v>868</v>
      </c>
      <c r="C272" s="98" t="s">
        <v>393</v>
      </c>
      <c r="D272" s="98" t="s">
        <v>394</v>
      </c>
      <c r="E272" s="98" t="s">
        <v>869</v>
      </c>
      <c r="F272" s="98" t="s">
        <v>410</v>
      </c>
      <c r="G272" s="98" t="s">
        <v>870</v>
      </c>
      <c r="H272" s="98" t="s">
        <v>471</v>
      </c>
      <c r="I272" s="98" t="s">
        <v>399</v>
      </c>
      <c r="J272" s="98" t="s">
        <v>871</v>
      </c>
    </row>
    <row r="273" spans="1:10" ht="12" customHeight="1">
      <c r="A273" s="242"/>
      <c r="B273" s="245"/>
      <c r="C273" s="98" t="s">
        <v>393</v>
      </c>
      <c r="D273" s="98" t="s">
        <v>417</v>
      </c>
      <c r="E273" s="98" t="s">
        <v>872</v>
      </c>
      <c r="F273" s="98" t="s">
        <v>396</v>
      </c>
      <c r="G273" s="98" t="s">
        <v>764</v>
      </c>
      <c r="H273" s="98" t="s">
        <v>398</v>
      </c>
      <c r="I273" s="98" t="s">
        <v>407</v>
      </c>
      <c r="J273" s="98" t="s">
        <v>873</v>
      </c>
    </row>
    <row r="274" spans="1:10" ht="12" customHeight="1">
      <c r="A274" s="242"/>
      <c r="B274" s="245"/>
      <c r="C274" s="98" t="s">
        <v>393</v>
      </c>
      <c r="D274" s="98" t="s">
        <v>421</v>
      </c>
      <c r="E274" s="98" t="s">
        <v>874</v>
      </c>
      <c r="F274" s="98" t="s">
        <v>396</v>
      </c>
      <c r="G274" s="98" t="s">
        <v>819</v>
      </c>
      <c r="H274" s="98" t="s">
        <v>425</v>
      </c>
      <c r="I274" s="98" t="s">
        <v>407</v>
      </c>
      <c r="J274" s="98" t="s">
        <v>875</v>
      </c>
    </row>
    <row r="275" spans="1:10" ht="12" customHeight="1">
      <c r="A275" s="242"/>
      <c r="B275" s="245"/>
      <c r="C275" s="98" t="s">
        <v>393</v>
      </c>
      <c r="D275" s="98" t="s">
        <v>427</v>
      </c>
      <c r="E275" s="98" t="s">
        <v>428</v>
      </c>
      <c r="F275" s="98" t="s">
        <v>423</v>
      </c>
      <c r="G275" s="98" t="s">
        <v>876</v>
      </c>
      <c r="H275" s="98" t="s">
        <v>430</v>
      </c>
      <c r="I275" s="98" t="s">
        <v>399</v>
      </c>
      <c r="J275" s="98" t="s">
        <v>834</v>
      </c>
    </row>
    <row r="276" spans="1:10" ht="12" customHeight="1">
      <c r="A276" s="242"/>
      <c r="B276" s="245"/>
      <c r="C276" s="98" t="s">
        <v>403</v>
      </c>
      <c r="D276" s="98" t="s">
        <v>404</v>
      </c>
      <c r="E276" s="98" t="s">
        <v>877</v>
      </c>
      <c r="F276" s="98" t="s">
        <v>396</v>
      </c>
      <c r="G276" s="98" t="s">
        <v>406</v>
      </c>
      <c r="H276" s="98" t="s">
        <v>398</v>
      </c>
      <c r="I276" s="98" t="s">
        <v>407</v>
      </c>
      <c r="J276" s="98" t="s">
        <v>877</v>
      </c>
    </row>
    <row r="277" spans="1:10" ht="12" customHeight="1">
      <c r="A277" s="242"/>
      <c r="B277" s="245"/>
      <c r="C277" s="98" t="s">
        <v>403</v>
      </c>
      <c r="D277" s="98" t="s">
        <v>432</v>
      </c>
      <c r="E277" s="98" t="s">
        <v>878</v>
      </c>
      <c r="F277" s="98" t="s">
        <v>396</v>
      </c>
      <c r="G277" s="98" t="s">
        <v>406</v>
      </c>
      <c r="H277" s="98" t="s">
        <v>398</v>
      </c>
      <c r="I277" s="98" t="s">
        <v>407</v>
      </c>
      <c r="J277" s="98" t="s">
        <v>878</v>
      </c>
    </row>
    <row r="278" spans="1:10" ht="12" customHeight="1">
      <c r="A278" s="242"/>
      <c r="B278" s="245"/>
      <c r="C278" s="98" t="s">
        <v>403</v>
      </c>
      <c r="D278" s="98" t="s">
        <v>486</v>
      </c>
      <c r="E278" s="98" t="s">
        <v>879</v>
      </c>
      <c r="F278" s="98" t="s">
        <v>396</v>
      </c>
      <c r="G278" s="98" t="s">
        <v>406</v>
      </c>
      <c r="H278" s="98" t="s">
        <v>398</v>
      </c>
      <c r="I278" s="98" t="s">
        <v>407</v>
      </c>
      <c r="J278" s="98" t="s">
        <v>879</v>
      </c>
    </row>
    <row r="279" spans="1:10" ht="12" customHeight="1">
      <c r="A279" s="242"/>
      <c r="B279" s="245"/>
      <c r="C279" s="98" t="s">
        <v>403</v>
      </c>
      <c r="D279" s="98" t="s">
        <v>459</v>
      </c>
      <c r="E279" s="98" t="s">
        <v>880</v>
      </c>
      <c r="F279" s="98" t="s">
        <v>396</v>
      </c>
      <c r="G279" s="98" t="s">
        <v>406</v>
      </c>
      <c r="H279" s="98" t="s">
        <v>398</v>
      </c>
      <c r="I279" s="98" t="s">
        <v>407</v>
      </c>
      <c r="J279" s="98" t="s">
        <v>880</v>
      </c>
    </row>
    <row r="280" spans="1:10" ht="12" customHeight="1">
      <c r="A280" s="243"/>
      <c r="B280" s="246"/>
      <c r="C280" s="98" t="s">
        <v>408</v>
      </c>
      <c r="D280" s="98" t="s">
        <v>409</v>
      </c>
      <c r="E280" s="98" t="s">
        <v>881</v>
      </c>
      <c r="F280" s="98" t="s">
        <v>410</v>
      </c>
      <c r="G280" s="98" t="s">
        <v>411</v>
      </c>
      <c r="H280" s="98" t="s">
        <v>412</v>
      </c>
      <c r="I280" s="98" t="s">
        <v>399</v>
      </c>
      <c r="J280" s="98" t="s">
        <v>881</v>
      </c>
    </row>
    <row r="281" spans="1:10" ht="12" customHeight="1">
      <c r="A281" s="241" t="s">
        <v>363</v>
      </c>
      <c r="B281" s="244" t="s">
        <v>392</v>
      </c>
      <c r="C281" s="98" t="s">
        <v>393</v>
      </c>
      <c r="D281" s="98" t="s">
        <v>394</v>
      </c>
      <c r="E281" s="98" t="s">
        <v>395</v>
      </c>
      <c r="F281" s="98" t="s">
        <v>396</v>
      </c>
      <c r="G281" s="98" t="s">
        <v>397</v>
      </c>
      <c r="H281" s="98" t="s">
        <v>398</v>
      </c>
      <c r="I281" s="98" t="s">
        <v>399</v>
      </c>
      <c r="J281" s="98" t="s">
        <v>400</v>
      </c>
    </row>
    <row r="282" spans="1:10" ht="12" customHeight="1">
      <c r="A282" s="242"/>
      <c r="B282" s="245"/>
      <c r="C282" s="98" t="s">
        <v>393</v>
      </c>
      <c r="D282" s="98" t="s">
        <v>394</v>
      </c>
      <c r="E282" s="98" t="s">
        <v>681</v>
      </c>
      <c r="F282" s="98" t="s">
        <v>396</v>
      </c>
      <c r="G282" s="98" t="s">
        <v>516</v>
      </c>
      <c r="H282" s="98" t="s">
        <v>402</v>
      </c>
      <c r="I282" s="98" t="s">
        <v>399</v>
      </c>
      <c r="J282" s="98" t="s">
        <v>400</v>
      </c>
    </row>
    <row r="283" spans="1:10" ht="12" customHeight="1">
      <c r="A283" s="242"/>
      <c r="B283" s="245"/>
      <c r="C283" s="98" t="s">
        <v>403</v>
      </c>
      <c r="D283" s="98" t="s">
        <v>404</v>
      </c>
      <c r="E283" s="98" t="s">
        <v>405</v>
      </c>
      <c r="F283" s="98" t="s">
        <v>396</v>
      </c>
      <c r="G283" s="98" t="s">
        <v>406</v>
      </c>
      <c r="H283" s="98" t="s">
        <v>398</v>
      </c>
      <c r="I283" s="98" t="s">
        <v>407</v>
      </c>
      <c r="J283" s="98" t="s">
        <v>400</v>
      </c>
    </row>
    <row r="284" spans="1:10" ht="12" customHeight="1">
      <c r="A284" s="243"/>
      <c r="B284" s="246"/>
      <c r="C284" s="98" t="s">
        <v>408</v>
      </c>
      <c r="D284" s="98" t="s">
        <v>409</v>
      </c>
      <c r="E284" s="98" t="s">
        <v>409</v>
      </c>
      <c r="F284" s="98" t="s">
        <v>410</v>
      </c>
      <c r="G284" s="98" t="s">
        <v>411</v>
      </c>
      <c r="H284" s="98" t="s">
        <v>412</v>
      </c>
      <c r="I284" s="98" t="s">
        <v>399</v>
      </c>
      <c r="J284" s="98" t="s">
        <v>400</v>
      </c>
    </row>
    <row r="285" spans="1:10" ht="12" customHeight="1">
      <c r="A285" s="241" t="s">
        <v>331</v>
      </c>
      <c r="B285" s="244" t="s">
        <v>882</v>
      </c>
      <c r="C285" s="98" t="s">
        <v>393</v>
      </c>
      <c r="D285" s="98" t="s">
        <v>394</v>
      </c>
      <c r="E285" s="98" t="s">
        <v>883</v>
      </c>
      <c r="F285" s="98" t="s">
        <v>410</v>
      </c>
      <c r="G285" s="98" t="s">
        <v>884</v>
      </c>
      <c r="H285" s="98" t="s">
        <v>885</v>
      </c>
      <c r="I285" s="98" t="s">
        <v>399</v>
      </c>
      <c r="J285" s="98" t="s">
        <v>886</v>
      </c>
    </row>
    <row r="286" spans="1:10" ht="12" customHeight="1">
      <c r="A286" s="242"/>
      <c r="B286" s="245"/>
      <c r="C286" s="98" t="s">
        <v>393</v>
      </c>
      <c r="D286" s="98" t="s">
        <v>394</v>
      </c>
      <c r="E286" s="98" t="s">
        <v>887</v>
      </c>
      <c r="F286" s="98" t="s">
        <v>396</v>
      </c>
      <c r="G286" s="98" t="s">
        <v>888</v>
      </c>
      <c r="H286" s="98" t="s">
        <v>416</v>
      </c>
      <c r="I286" s="98" t="s">
        <v>399</v>
      </c>
      <c r="J286" s="98" t="s">
        <v>889</v>
      </c>
    </row>
    <row r="287" spans="1:10" ht="12" customHeight="1">
      <c r="A287" s="242"/>
      <c r="B287" s="245"/>
      <c r="C287" s="98" t="s">
        <v>393</v>
      </c>
      <c r="D287" s="98" t="s">
        <v>394</v>
      </c>
      <c r="E287" s="98" t="s">
        <v>890</v>
      </c>
      <c r="F287" s="98" t="s">
        <v>410</v>
      </c>
      <c r="G287" s="98" t="s">
        <v>84</v>
      </c>
      <c r="H287" s="98" t="s">
        <v>891</v>
      </c>
      <c r="I287" s="98" t="s">
        <v>399</v>
      </c>
      <c r="J287" s="98" t="s">
        <v>892</v>
      </c>
    </row>
    <row r="288" spans="1:10" ht="12" customHeight="1">
      <c r="A288" s="242"/>
      <c r="B288" s="245"/>
      <c r="C288" s="98" t="s">
        <v>393</v>
      </c>
      <c r="D288" s="98" t="s">
        <v>417</v>
      </c>
      <c r="E288" s="98" t="s">
        <v>893</v>
      </c>
      <c r="F288" s="98" t="s">
        <v>396</v>
      </c>
      <c r="G288" s="98" t="s">
        <v>894</v>
      </c>
      <c r="H288" s="98" t="s">
        <v>412</v>
      </c>
      <c r="I288" s="98" t="s">
        <v>399</v>
      </c>
      <c r="J288" s="98" t="s">
        <v>895</v>
      </c>
    </row>
    <row r="289" spans="1:10" ht="12" customHeight="1">
      <c r="A289" s="242"/>
      <c r="B289" s="245"/>
      <c r="C289" s="98" t="s">
        <v>393</v>
      </c>
      <c r="D289" s="98" t="s">
        <v>421</v>
      </c>
      <c r="E289" s="98" t="s">
        <v>896</v>
      </c>
      <c r="F289" s="98" t="s">
        <v>396</v>
      </c>
      <c r="G289" s="98" t="s">
        <v>897</v>
      </c>
      <c r="H289" s="98" t="s">
        <v>619</v>
      </c>
      <c r="I289" s="98" t="s">
        <v>399</v>
      </c>
      <c r="J289" s="98" t="s">
        <v>898</v>
      </c>
    </row>
    <row r="290" spans="1:10" ht="12" customHeight="1">
      <c r="A290" s="242"/>
      <c r="B290" s="245"/>
      <c r="C290" s="98" t="s">
        <v>393</v>
      </c>
      <c r="D290" s="98" t="s">
        <v>427</v>
      </c>
      <c r="E290" s="98" t="s">
        <v>428</v>
      </c>
      <c r="F290" s="98" t="s">
        <v>423</v>
      </c>
      <c r="G290" s="98" t="s">
        <v>899</v>
      </c>
      <c r="H290" s="98" t="s">
        <v>430</v>
      </c>
      <c r="I290" s="98" t="s">
        <v>399</v>
      </c>
      <c r="J290" s="98" t="s">
        <v>900</v>
      </c>
    </row>
    <row r="291" spans="1:10" ht="12" customHeight="1">
      <c r="A291" s="242"/>
      <c r="B291" s="245"/>
      <c r="C291" s="98" t="s">
        <v>403</v>
      </c>
      <c r="D291" s="98" t="s">
        <v>432</v>
      </c>
      <c r="E291" s="98" t="s">
        <v>901</v>
      </c>
      <c r="F291" s="98" t="s">
        <v>396</v>
      </c>
      <c r="G291" s="98" t="s">
        <v>902</v>
      </c>
      <c r="H291" s="98" t="s">
        <v>425</v>
      </c>
      <c r="I291" s="98" t="s">
        <v>407</v>
      </c>
      <c r="J291" s="98" t="s">
        <v>901</v>
      </c>
    </row>
    <row r="292" spans="1:10" ht="28.5" customHeight="1">
      <c r="A292" s="243"/>
      <c r="B292" s="246"/>
      <c r="C292" s="98" t="s">
        <v>408</v>
      </c>
      <c r="D292" s="98" t="s">
        <v>409</v>
      </c>
      <c r="E292" s="98" t="s">
        <v>571</v>
      </c>
      <c r="F292" s="98" t="s">
        <v>410</v>
      </c>
      <c r="G292" s="98" t="s">
        <v>436</v>
      </c>
      <c r="H292" s="98" t="s">
        <v>412</v>
      </c>
      <c r="I292" s="98" t="s">
        <v>399</v>
      </c>
      <c r="J292" s="98" t="s">
        <v>903</v>
      </c>
    </row>
    <row r="293" spans="1:10" ht="12" customHeight="1">
      <c r="A293" s="241" t="s">
        <v>337</v>
      </c>
      <c r="B293" s="244" t="s">
        <v>904</v>
      </c>
      <c r="C293" s="98" t="s">
        <v>393</v>
      </c>
      <c r="D293" s="98" t="s">
        <v>394</v>
      </c>
      <c r="E293" s="98" t="s">
        <v>905</v>
      </c>
      <c r="F293" s="98" t="s">
        <v>396</v>
      </c>
      <c r="G293" s="98" t="s">
        <v>82</v>
      </c>
      <c r="H293" s="98" t="s">
        <v>398</v>
      </c>
      <c r="I293" s="98" t="s">
        <v>399</v>
      </c>
      <c r="J293" s="98" t="s">
        <v>906</v>
      </c>
    </row>
    <row r="294" spans="1:10" ht="12" customHeight="1">
      <c r="A294" s="242"/>
      <c r="B294" s="245"/>
      <c r="C294" s="98" t="s">
        <v>393</v>
      </c>
      <c r="D294" s="98" t="s">
        <v>417</v>
      </c>
      <c r="E294" s="98" t="s">
        <v>907</v>
      </c>
      <c r="F294" s="98" t="s">
        <v>410</v>
      </c>
      <c r="G294" s="98" t="s">
        <v>436</v>
      </c>
      <c r="H294" s="98" t="s">
        <v>412</v>
      </c>
      <c r="I294" s="98" t="s">
        <v>399</v>
      </c>
      <c r="J294" s="98" t="s">
        <v>906</v>
      </c>
    </row>
    <row r="295" spans="1:10" ht="12" customHeight="1">
      <c r="A295" s="242"/>
      <c r="B295" s="245"/>
      <c r="C295" s="98" t="s">
        <v>403</v>
      </c>
      <c r="D295" s="98" t="s">
        <v>486</v>
      </c>
      <c r="E295" s="98" t="s">
        <v>908</v>
      </c>
      <c r="F295" s="98" t="s">
        <v>396</v>
      </c>
      <c r="G295" s="98" t="s">
        <v>909</v>
      </c>
      <c r="H295" s="98" t="s">
        <v>398</v>
      </c>
      <c r="I295" s="98" t="s">
        <v>407</v>
      </c>
      <c r="J295" s="98" t="s">
        <v>906</v>
      </c>
    </row>
    <row r="296" spans="1:10" ht="12" customHeight="1">
      <c r="A296" s="243"/>
      <c r="B296" s="246"/>
      <c r="C296" s="98" t="s">
        <v>408</v>
      </c>
      <c r="D296" s="98" t="s">
        <v>409</v>
      </c>
      <c r="E296" s="98" t="s">
        <v>571</v>
      </c>
      <c r="F296" s="98" t="s">
        <v>410</v>
      </c>
      <c r="G296" s="98" t="s">
        <v>411</v>
      </c>
      <c r="H296" s="98" t="s">
        <v>412</v>
      </c>
      <c r="I296" s="98" t="s">
        <v>399</v>
      </c>
      <c r="J296" s="98" t="s">
        <v>906</v>
      </c>
    </row>
    <row r="297" spans="1:10" ht="23.25" customHeight="1">
      <c r="A297" s="241" t="s">
        <v>349</v>
      </c>
      <c r="B297" s="247" t="s">
        <v>910</v>
      </c>
      <c r="C297" s="98" t="s">
        <v>393</v>
      </c>
      <c r="D297" s="98" t="s">
        <v>394</v>
      </c>
      <c r="E297" s="98" t="s">
        <v>911</v>
      </c>
      <c r="F297" s="98" t="s">
        <v>396</v>
      </c>
      <c r="G297" s="98" t="s">
        <v>717</v>
      </c>
      <c r="H297" s="98" t="s">
        <v>718</v>
      </c>
      <c r="I297" s="98" t="s">
        <v>399</v>
      </c>
      <c r="J297" s="98" t="s">
        <v>912</v>
      </c>
    </row>
    <row r="298" spans="1:10" ht="23.25" customHeight="1">
      <c r="A298" s="242"/>
      <c r="B298" s="248"/>
      <c r="C298" s="98" t="s">
        <v>393</v>
      </c>
      <c r="D298" s="98" t="s">
        <v>394</v>
      </c>
      <c r="E298" s="98" t="s">
        <v>913</v>
      </c>
      <c r="F298" s="98" t="s">
        <v>396</v>
      </c>
      <c r="G298" s="98" t="s">
        <v>82</v>
      </c>
      <c r="H298" s="98" t="s">
        <v>398</v>
      </c>
      <c r="I298" s="98" t="s">
        <v>399</v>
      </c>
      <c r="J298" s="98" t="s">
        <v>914</v>
      </c>
    </row>
    <row r="299" spans="1:10" ht="23.25" customHeight="1">
      <c r="A299" s="242"/>
      <c r="B299" s="248"/>
      <c r="C299" s="98" t="s">
        <v>393</v>
      </c>
      <c r="D299" s="98" t="s">
        <v>394</v>
      </c>
      <c r="E299" s="98" t="s">
        <v>915</v>
      </c>
      <c r="F299" s="98" t="s">
        <v>410</v>
      </c>
      <c r="G299" s="98" t="s">
        <v>552</v>
      </c>
      <c r="H299" s="98" t="s">
        <v>402</v>
      </c>
      <c r="I299" s="98" t="s">
        <v>399</v>
      </c>
      <c r="J299" s="98" t="s">
        <v>916</v>
      </c>
    </row>
    <row r="300" spans="1:10" ht="23.25" customHeight="1">
      <c r="A300" s="242"/>
      <c r="B300" s="248"/>
      <c r="C300" s="98" t="s">
        <v>393</v>
      </c>
      <c r="D300" s="98" t="s">
        <v>417</v>
      </c>
      <c r="E300" s="98" t="s">
        <v>917</v>
      </c>
      <c r="F300" s="98" t="s">
        <v>396</v>
      </c>
      <c r="G300" s="98" t="s">
        <v>450</v>
      </c>
      <c r="H300" s="98" t="s">
        <v>398</v>
      </c>
      <c r="I300" s="98" t="s">
        <v>407</v>
      </c>
      <c r="J300" s="98" t="s">
        <v>918</v>
      </c>
    </row>
    <row r="301" spans="1:10" ht="23.25" customHeight="1">
      <c r="A301" s="242"/>
      <c r="B301" s="248"/>
      <c r="C301" s="98" t="s">
        <v>393</v>
      </c>
      <c r="D301" s="98" t="s">
        <v>417</v>
      </c>
      <c r="E301" s="98" t="s">
        <v>919</v>
      </c>
      <c r="F301" s="98" t="s">
        <v>396</v>
      </c>
      <c r="G301" s="98" t="s">
        <v>450</v>
      </c>
      <c r="H301" s="98" t="s">
        <v>398</v>
      </c>
      <c r="I301" s="98" t="s">
        <v>407</v>
      </c>
      <c r="J301" s="98" t="s">
        <v>920</v>
      </c>
    </row>
    <row r="302" spans="1:10" ht="23.25" customHeight="1">
      <c r="A302" s="242"/>
      <c r="B302" s="248"/>
      <c r="C302" s="98" t="s">
        <v>393</v>
      </c>
      <c r="D302" s="98" t="s">
        <v>417</v>
      </c>
      <c r="E302" s="98" t="s">
        <v>921</v>
      </c>
      <c r="F302" s="98" t="s">
        <v>396</v>
      </c>
      <c r="G302" s="98" t="s">
        <v>450</v>
      </c>
      <c r="H302" s="98" t="s">
        <v>398</v>
      </c>
      <c r="I302" s="98" t="s">
        <v>407</v>
      </c>
      <c r="J302" s="98" t="s">
        <v>922</v>
      </c>
    </row>
    <row r="303" spans="1:10" ht="23.25" customHeight="1">
      <c r="A303" s="242"/>
      <c r="B303" s="248"/>
      <c r="C303" s="98" t="s">
        <v>393</v>
      </c>
      <c r="D303" s="98" t="s">
        <v>417</v>
      </c>
      <c r="E303" s="98" t="s">
        <v>923</v>
      </c>
      <c r="F303" s="98" t="s">
        <v>396</v>
      </c>
      <c r="G303" s="98" t="s">
        <v>450</v>
      </c>
      <c r="H303" s="98" t="s">
        <v>398</v>
      </c>
      <c r="I303" s="98" t="s">
        <v>407</v>
      </c>
      <c r="J303" s="98" t="s">
        <v>922</v>
      </c>
    </row>
    <row r="304" spans="1:10" ht="57.75" customHeight="1">
      <c r="A304" s="242"/>
      <c r="B304" s="248"/>
      <c r="C304" s="98" t="s">
        <v>393</v>
      </c>
      <c r="D304" s="98" t="s">
        <v>421</v>
      </c>
      <c r="E304" s="98" t="s">
        <v>451</v>
      </c>
      <c r="F304" s="98" t="s">
        <v>423</v>
      </c>
      <c r="G304" s="98" t="s">
        <v>742</v>
      </c>
      <c r="H304" s="98" t="s">
        <v>425</v>
      </c>
      <c r="I304" s="98" t="s">
        <v>399</v>
      </c>
      <c r="J304" s="98" t="s">
        <v>924</v>
      </c>
    </row>
    <row r="305" spans="1:10" ht="23.25" customHeight="1">
      <c r="A305" s="242"/>
      <c r="B305" s="248"/>
      <c r="C305" s="98" t="s">
        <v>393</v>
      </c>
      <c r="D305" s="98" t="s">
        <v>427</v>
      </c>
      <c r="E305" s="98" t="s">
        <v>428</v>
      </c>
      <c r="F305" s="98" t="s">
        <v>423</v>
      </c>
      <c r="G305" s="98" t="s">
        <v>925</v>
      </c>
      <c r="H305" s="98" t="s">
        <v>430</v>
      </c>
      <c r="I305" s="98" t="s">
        <v>399</v>
      </c>
      <c r="J305" s="98" t="s">
        <v>926</v>
      </c>
    </row>
    <row r="306" spans="1:10" ht="23.25" customHeight="1">
      <c r="A306" s="242"/>
      <c r="B306" s="248"/>
      <c r="C306" s="98" t="s">
        <v>403</v>
      </c>
      <c r="D306" s="98" t="s">
        <v>404</v>
      </c>
      <c r="E306" s="98" t="s">
        <v>927</v>
      </c>
      <c r="F306" s="98" t="s">
        <v>396</v>
      </c>
      <c r="G306" s="98" t="s">
        <v>406</v>
      </c>
      <c r="H306" s="98" t="s">
        <v>398</v>
      </c>
      <c r="I306" s="98" t="s">
        <v>407</v>
      </c>
      <c r="J306" s="98" t="s">
        <v>679</v>
      </c>
    </row>
    <row r="307" spans="1:10" ht="23.25" customHeight="1">
      <c r="A307" s="242"/>
      <c r="B307" s="248"/>
      <c r="C307" s="98" t="s">
        <v>403</v>
      </c>
      <c r="D307" s="98" t="s">
        <v>432</v>
      </c>
      <c r="E307" s="98" t="s">
        <v>928</v>
      </c>
      <c r="F307" s="98" t="s">
        <v>396</v>
      </c>
      <c r="G307" s="98" t="s">
        <v>406</v>
      </c>
      <c r="H307" s="98" t="s">
        <v>398</v>
      </c>
      <c r="I307" s="98" t="s">
        <v>407</v>
      </c>
      <c r="J307" s="98" t="s">
        <v>679</v>
      </c>
    </row>
    <row r="308" spans="1:10" ht="23.25" customHeight="1">
      <c r="A308" s="242"/>
      <c r="B308" s="248"/>
      <c r="C308" s="98" t="s">
        <v>403</v>
      </c>
      <c r="D308" s="98" t="s">
        <v>486</v>
      </c>
      <c r="E308" s="98" t="s">
        <v>929</v>
      </c>
      <c r="F308" s="98" t="s">
        <v>396</v>
      </c>
      <c r="G308" s="98" t="s">
        <v>482</v>
      </c>
      <c r="H308" s="98" t="s">
        <v>398</v>
      </c>
      <c r="I308" s="98" t="s">
        <v>407</v>
      </c>
      <c r="J308" s="98" t="s">
        <v>930</v>
      </c>
    </row>
    <row r="309" spans="1:10" ht="42" customHeight="1">
      <c r="A309" s="242"/>
      <c r="B309" s="248"/>
      <c r="C309" s="98" t="s">
        <v>403</v>
      </c>
      <c r="D309" s="98" t="s">
        <v>459</v>
      </c>
      <c r="E309" s="98" t="s">
        <v>931</v>
      </c>
      <c r="F309" s="98" t="s">
        <v>396</v>
      </c>
      <c r="G309" s="98" t="s">
        <v>482</v>
      </c>
      <c r="H309" s="98" t="s">
        <v>398</v>
      </c>
      <c r="I309" s="98" t="s">
        <v>407</v>
      </c>
      <c r="J309" s="98" t="s">
        <v>932</v>
      </c>
    </row>
    <row r="310" spans="1:10" ht="23.25" customHeight="1">
      <c r="A310" s="243"/>
      <c r="B310" s="249"/>
      <c r="C310" s="98" t="s">
        <v>408</v>
      </c>
      <c r="D310" s="98" t="s">
        <v>409</v>
      </c>
      <c r="E310" s="98" t="s">
        <v>409</v>
      </c>
      <c r="F310" s="98" t="s">
        <v>396</v>
      </c>
      <c r="G310" s="98" t="s">
        <v>436</v>
      </c>
      <c r="H310" s="98" t="s">
        <v>412</v>
      </c>
      <c r="I310" s="98" t="s">
        <v>399</v>
      </c>
      <c r="J310" s="98" t="s">
        <v>409</v>
      </c>
    </row>
    <row r="311" spans="1:10" ht="17.25" customHeight="1">
      <c r="A311" s="241" t="s">
        <v>345</v>
      </c>
      <c r="B311" s="244" t="s">
        <v>933</v>
      </c>
      <c r="C311" s="98" t="s">
        <v>393</v>
      </c>
      <c r="D311" s="98" t="s">
        <v>394</v>
      </c>
      <c r="E311" s="98" t="s">
        <v>934</v>
      </c>
      <c r="F311" s="98" t="s">
        <v>423</v>
      </c>
      <c r="G311" s="98" t="s">
        <v>935</v>
      </c>
      <c r="H311" s="98" t="s">
        <v>467</v>
      </c>
      <c r="I311" s="98" t="s">
        <v>399</v>
      </c>
      <c r="J311" s="98" t="s">
        <v>936</v>
      </c>
    </row>
    <row r="312" spans="1:10" ht="17.25" customHeight="1">
      <c r="A312" s="242"/>
      <c r="B312" s="245"/>
      <c r="C312" s="98" t="s">
        <v>393</v>
      </c>
      <c r="D312" s="98" t="s">
        <v>417</v>
      </c>
      <c r="E312" s="98" t="s">
        <v>937</v>
      </c>
      <c r="F312" s="98" t="s">
        <v>396</v>
      </c>
      <c r="G312" s="98" t="s">
        <v>555</v>
      </c>
      <c r="H312" s="98" t="s">
        <v>398</v>
      </c>
      <c r="I312" s="98" t="s">
        <v>407</v>
      </c>
      <c r="J312" s="98" t="s">
        <v>936</v>
      </c>
    </row>
    <row r="313" spans="1:10" ht="17.25" customHeight="1">
      <c r="A313" s="242"/>
      <c r="B313" s="245"/>
      <c r="C313" s="98" t="s">
        <v>393</v>
      </c>
      <c r="D313" s="98" t="s">
        <v>421</v>
      </c>
      <c r="E313" s="98" t="s">
        <v>557</v>
      </c>
      <c r="F313" s="98" t="s">
        <v>396</v>
      </c>
      <c r="G313" s="98" t="s">
        <v>938</v>
      </c>
      <c r="H313" s="98" t="s">
        <v>425</v>
      </c>
      <c r="I313" s="98" t="s">
        <v>399</v>
      </c>
      <c r="J313" s="98" t="s">
        <v>936</v>
      </c>
    </row>
    <row r="314" spans="1:10" ht="17.25" customHeight="1">
      <c r="A314" s="242"/>
      <c r="B314" s="245"/>
      <c r="C314" s="98" t="s">
        <v>393</v>
      </c>
      <c r="D314" s="98" t="s">
        <v>427</v>
      </c>
      <c r="E314" s="98" t="s">
        <v>428</v>
      </c>
      <c r="F314" s="98" t="s">
        <v>423</v>
      </c>
      <c r="G314" s="98" t="s">
        <v>448</v>
      </c>
      <c r="H314" s="98" t="s">
        <v>430</v>
      </c>
      <c r="I314" s="98" t="s">
        <v>399</v>
      </c>
      <c r="J314" s="98" t="s">
        <v>939</v>
      </c>
    </row>
    <row r="315" spans="1:10" ht="17.25" customHeight="1">
      <c r="A315" s="242"/>
      <c r="B315" s="245"/>
      <c r="C315" s="98" t="s">
        <v>403</v>
      </c>
      <c r="D315" s="98" t="s">
        <v>404</v>
      </c>
      <c r="E315" s="98" t="s">
        <v>863</v>
      </c>
      <c r="F315" s="98" t="s">
        <v>396</v>
      </c>
      <c r="G315" s="98" t="s">
        <v>940</v>
      </c>
      <c r="H315" s="98" t="s">
        <v>398</v>
      </c>
      <c r="I315" s="98" t="s">
        <v>407</v>
      </c>
      <c r="J315" s="98" t="s">
        <v>936</v>
      </c>
    </row>
    <row r="316" spans="1:10" ht="17.25" customHeight="1">
      <c r="A316" s="242"/>
      <c r="B316" s="245"/>
      <c r="C316" s="98" t="s">
        <v>403</v>
      </c>
      <c r="D316" s="98" t="s">
        <v>432</v>
      </c>
      <c r="E316" s="98" t="s">
        <v>940</v>
      </c>
      <c r="F316" s="98" t="s">
        <v>396</v>
      </c>
      <c r="G316" s="98" t="s">
        <v>406</v>
      </c>
      <c r="H316" s="98" t="s">
        <v>398</v>
      </c>
      <c r="I316" s="98" t="s">
        <v>407</v>
      </c>
      <c r="J316" s="98" t="s">
        <v>936</v>
      </c>
    </row>
    <row r="317" spans="1:10" ht="17.25" customHeight="1">
      <c r="A317" s="242"/>
      <c r="B317" s="245"/>
      <c r="C317" s="98" t="s">
        <v>403</v>
      </c>
      <c r="D317" s="98" t="s">
        <v>486</v>
      </c>
      <c r="E317" s="98" t="s">
        <v>940</v>
      </c>
      <c r="F317" s="98" t="s">
        <v>396</v>
      </c>
      <c r="G317" s="98" t="s">
        <v>941</v>
      </c>
      <c r="H317" s="98" t="s">
        <v>398</v>
      </c>
      <c r="I317" s="98" t="s">
        <v>407</v>
      </c>
      <c r="J317" s="98" t="s">
        <v>936</v>
      </c>
    </row>
    <row r="318" spans="1:10" ht="17.25" customHeight="1">
      <c r="A318" s="242"/>
      <c r="B318" s="245"/>
      <c r="C318" s="98" t="s">
        <v>403</v>
      </c>
      <c r="D318" s="98" t="s">
        <v>459</v>
      </c>
      <c r="E318" s="98" t="s">
        <v>865</v>
      </c>
      <c r="F318" s="98" t="s">
        <v>396</v>
      </c>
      <c r="G318" s="98" t="s">
        <v>406</v>
      </c>
      <c r="H318" s="98" t="s">
        <v>398</v>
      </c>
      <c r="I318" s="98" t="s">
        <v>407</v>
      </c>
      <c r="J318" s="98" t="s">
        <v>936</v>
      </c>
    </row>
    <row r="319" spans="1:10" ht="17.25" customHeight="1">
      <c r="A319" s="243"/>
      <c r="B319" s="246"/>
      <c r="C319" s="98" t="s">
        <v>408</v>
      </c>
      <c r="D319" s="98" t="s">
        <v>409</v>
      </c>
      <c r="E319" s="98" t="s">
        <v>942</v>
      </c>
      <c r="F319" s="98" t="s">
        <v>410</v>
      </c>
      <c r="G319" s="98" t="s">
        <v>436</v>
      </c>
      <c r="H319" s="98" t="s">
        <v>412</v>
      </c>
      <c r="I319" s="98" t="s">
        <v>399</v>
      </c>
      <c r="J319" s="98" t="s">
        <v>936</v>
      </c>
    </row>
    <row r="320" spans="1:10" ht="12" customHeight="1">
      <c r="A320" s="241" t="s">
        <v>344</v>
      </c>
      <c r="B320" s="244" t="s">
        <v>943</v>
      </c>
      <c r="C320" s="98" t="s">
        <v>393</v>
      </c>
      <c r="D320" s="98" t="s">
        <v>394</v>
      </c>
      <c r="E320" s="98" t="s">
        <v>944</v>
      </c>
      <c r="F320" s="98" t="s">
        <v>661</v>
      </c>
      <c r="G320" s="98" t="s">
        <v>419</v>
      </c>
      <c r="H320" s="98" t="s">
        <v>441</v>
      </c>
      <c r="I320" s="98" t="s">
        <v>399</v>
      </c>
      <c r="J320" s="98" t="s">
        <v>944</v>
      </c>
    </row>
    <row r="321" spans="1:10" ht="22.5">
      <c r="A321" s="242"/>
      <c r="B321" s="245"/>
      <c r="C321" s="98" t="s">
        <v>393</v>
      </c>
      <c r="D321" s="98" t="s">
        <v>394</v>
      </c>
      <c r="E321" s="98" t="s">
        <v>945</v>
      </c>
      <c r="F321" s="98" t="s">
        <v>661</v>
      </c>
      <c r="G321" s="98" t="s">
        <v>522</v>
      </c>
      <c r="H321" s="98" t="s">
        <v>441</v>
      </c>
      <c r="I321" s="98" t="s">
        <v>399</v>
      </c>
      <c r="J321" s="98" t="s">
        <v>946</v>
      </c>
    </row>
    <row r="322" spans="1:10" ht="12" customHeight="1">
      <c r="A322" s="242"/>
      <c r="B322" s="245"/>
      <c r="C322" s="98" t="s">
        <v>393</v>
      </c>
      <c r="D322" s="98" t="s">
        <v>394</v>
      </c>
      <c r="E322" s="98" t="s">
        <v>947</v>
      </c>
      <c r="F322" s="98" t="s">
        <v>661</v>
      </c>
      <c r="G322" s="98" t="s">
        <v>85</v>
      </c>
      <c r="H322" s="98" t="s">
        <v>441</v>
      </c>
      <c r="I322" s="98" t="s">
        <v>399</v>
      </c>
      <c r="J322" s="98" t="s">
        <v>947</v>
      </c>
    </row>
    <row r="323" spans="1:10" ht="12" customHeight="1">
      <c r="A323" s="242"/>
      <c r="B323" s="245"/>
      <c r="C323" s="98" t="s">
        <v>393</v>
      </c>
      <c r="D323" s="98" t="s">
        <v>394</v>
      </c>
      <c r="E323" s="98" t="s">
        <v>948</v>
      </c>
      <c r="F323" s="98" t="s">
        <v>410</v>
      </c>
      <c r="G323" s="98" t="s">
        <v>85</v>
      </c>
      <c r="H323" s="98" t="s">
        <v>441</v>
      </c>
      <c r="I323" s="98" t="s">
        <v>399</v>
      </c>
      <c r="J323" s="98" t="s">
        <v>948</v>
      </c>
    </row>
    <row r="324" spans="1:10" ht="12" customHeight="1">
      <c r="A324" s="242"/>
      <c r="B324" s="245"/>
      <c r="C324" s="98" t="s">
        <v>393</v>
      </c>
      <c r="D324" s="98" t="s">
        <v>394</v>
      </c>
      <c r="E324" s="98" t="s">
        <v>949</v>
      </c>
      <c r="F324" s="98" t="s">
        <v>396</v>
      </c>
      <c r="G324" s="98" t="s">
        <v>419</v>
      </c>
      <c r="H324" s="98" t="s">
        <v>412</v>
      </c>
      <c r="I324" s="98" t="s">
        <v>399</v>
      </c>
      <c r="J324" s="98" t="s">
        <v>950</v>
      </c>
    </row>
    <row r="325" spans="1:10" ht="12" customHeight="1">
      <c r="A325" s="242"/>
      <c r="B325" s="245"/>
      <c r="C325" s="98" t="s">
        <v>393</v>
      </c>
      <c r="D325" s="98" t="s">
        <v>394</v>
      </c>
      <c r="E325" s="98" t="s">
        <v>951</v>
      </c>
      <c r="F325" s="98" t="s">
        <v>396</v>
      </c>
      <c r="G325" s="98" t="s">
        <v>419</v>
      </c>
      <c r="H325" s="98" t="s">
        <v>412</v>
      </c>
      <c r="I325" s="98" t="s">
        <v>399</v>
      </c>
      <c r="J325" s="98" t="s">
        <v>952</v>
      </c>
    </row>
    <row r="326" spans="1:10" ht="12" customHeight="1">
      <c r="A326" s="242"/>
      <c r="B326" s="245"/>
      <c r="C326" s="98" t="s">
        <v>393</v>
      </c>
      <c r="D326" s="98" t="s">
        <v>417</v>
      </c>
      <c r="E326" s="98" t="s">
        <v>953</v>
      </c>
      <c r="F326" s="98" t="s">
        <v>396</v>
      </c>
      <c r="G326" s="98" t="s">
        <v>954</v>
      </c>
      <c r="H326" s="98" t="s">
        <v>425</v>
      </c>
      <c r="I326" s="98" t="s">
        <v>407</v>
      </c>
      <c r="J326" s="138" t="s">
        <v>1398</v>
      </c>
    </row>
    <row r="327" spans="1:10" ht="12" customHeight="1">
      <c r="A327" s="242"/>
      <c r="B327" s="245"/>
      <c r="C327" s="98" t="s">
        <v>393</v>
      </c>
      <c r="D327" s="98" t="s">
        <v>421</v>
      </c>
      <c r="E327" s="98" t="s">
        <v>451</v>
      </c>
      <c r="F327" s="98" t="s">
        <v>423</v>
      </c>
      <c r="G327" s="98" t="s">
        <v>955</v>
      </c>
      <c r="H327" s="98" t="s">
        <v>425</v>
      </c>
      <c r="I327" s="98" t="s">
        <v>399</v>
      </c>
      <c r="J327" s="98" t="s">
        <v>451</v>
      </c>
    </row>
    <row r="328" spans="1:10" ht="12" customHeight="1">
      <c r="A328" s="242"/>
      <c r="B328" s="245"/>
      <c r="C328" s="98" t="s">
        <v>393</v>
      </c>
      <c r="D328" s="98" t="s">
        <v>421</v>
      </c>
      <c r="E328" s="98" t="s">
        <v>956</v>
      </c>
      <c r="F328" s="98" t="s">
        <v>423</v>
      </c>
      <c r="G328" s="98" t="s">
        <v>957</v>
      </c>
      <c r="H328" s="98" t="s">
        <v>425</v>
      </c>
      <c r="I328" s="98" t="s">
        <v>399</v>
      </c>
      <c r="J328" s="98" t="s">
        <v>958</v>
      </c>
    </row>
    <row r="329" spans="1:10" ht="12" customHeight="1">
      <c r="A329" s="242"/>
      <c r="B329" s="245"/>
      <c r="C329" s="98" t="s">
        <v>393</v>
      </c>
      <c r="D329" s="98" t="s">
        <v>427</v>
      </c>
      <c r="E329" s="98" t="s">
        <v>428</v>
      </c>
      <c r="F329" s="98" t="s">
        <v>423</v>
      </c>
      <c r="G329" s="98" t="s">
        <v>959</v>
      </c>
      <c r="H329" s="98" t="s">
        <v>430</v>
      </c>
      <c r="I329" s="98" t="s">
        <v>399</v>
      </c>
      <c r="J329" s="98" t="s">
        <v>960</v>
      </c>
    </row>
    <row r="330" spans="1:10" ht="22.5">
      <c r="A330" s="242"/>
      <c r="B330" s="245"/>
      <c r="C330" s="98" t="s">
        <v>403</v>
      </c>
      <c r="D330" s="98" t="s">
        <v>432</v>
      </c>
      <c r="E330" s="98" t="s">
        <v>961</v>
      </c>
      <c r="F330" s="98" t="s">
        <v>396</v>
      </c>
      <c r="G330" s="98" t="s">
        <v>434</v>
      </c>
      <c r="H330" s="98" t="s">
        <v>398</v>
      </c>
      <c r="I330" s="98" t="s">
        <v>407</v>
      </c>
      <c r="J330" s="98" t="s">
        <v>962</v>
      </c>
    </row>
    <row r="331" spans="1:10" ht="12" customHeight="1">
      <c r="A331" s="243"/>
      <c r="B331" s="246"/>
      <c r="C331" s="98" t="s">
        <v>408</v>
      </c>
      <c r="D331" s="98" t="s">
        <v>409</v>
      </c>
      <c r="E331" s="98" t="s">
        <v>435</v>
      </c>
      <c r="F331" s="98" t="s">
        <v>396</v>
      </c>
      <c r="G331" s="98" t="s">
        <v>436</v>
      </c>
      <c r="H331" s="98" t="s">
        <v>412</v>
      </c>
      <c r="I331" s="98" t="s">
        <v>407</v>
      </c>
      <c r="J331" s="98" t="s">
        <v>437</v>
      </c>
    </row>
    <row r="332" spans="1:10" ht="13.5">
      <c r="A332" s="241" t="s">
        <v>341</v>
      </c>
      <c r="B332" s="244" t="s">
        <v>963</v>
      </c>
      <c r="C332" s="98" t="s">
        <v>393</v>
      </c>
      <c r="D332" s="98" t="s">
        <v>394</v>
      </c>
      <c r="E332" s="98" t="s">
        <v>964</v>
      </c>
      <c r="F332" s="98" t="s">
        <v>396</v>
      </c>
      <c r="G332" s="98" t="s">
        <v>965</v>
      </c>
      <c r="H332" s="98" t="s">
        <v>966</v>
      </c>
      <c r="I332" s="98" t="s">
        <v>399</v>
      </c>
      <c r="J332" s="98" t="s">
        <v>967</v>
      </c>
    </row>
    <row r="333" spans="1:10" ht="12" customHeight="1">
      <c r="A333" s="242"/>
      <c r="B333" s="245"/>
      <c r="C333" s="98" t="s">
        <v>393</v>
      </c>
      <c r="D333" s="98" t="s">
        <v>394</v>
      </c>
      <c r="E333" s="98" t="s">
        <v>968</v>
      </c>
      <c r="F333" s="98" t="s">
        <v>410</v>
      </c>
      <c r="G333" s="98" t="s">
        <v>86</v>
      </c>
      <c r="H333" s="98" t="s">
        <v>441</v>
      </c>
      <c r="I333" s="98" t="s">
        <v>399</v>
      </c>
      <c r="J333" s="98" t="s">
        <v>969</v>
      </c>
    </row>
    <row r="334" spans="1:10" ht="12" customHeight="1">
      <c r="A334" s="242"/>
      <c r="B334" s="245"/>
      <c r="C334" s="98" t="s">
        <v>393</v>
      </c>
      <c r="D334" s="98" t="s">
        <v>417</v>
      </c>
      <c r="E334" s="98" t="s">
        <v>970</v>
      </c>
      <c r="F334" s="98" t="s">
        <v>396</v>
      </c>
      <c r="G334" s="98" t="s">
        <v>971</v>
      </c>
      <c r="H334" s="98" t="s">
        <v>398</v>
      </c>
      <c r="I334" s="98" t="s">
        <v>407</v>
      </c>
      <c r="J334" s="98" t="s">
        <v>972</v>
      </c>
    </row>
    <row r="335" spans="1:10" ht="12" customHeight="1">
      <c r="A335" s="242"/>
      <c r="B335" s="245"/>
      <c r="C335" s="98" t="s">
        <v>393</v>
      </c>
      <c r="D335" s="98" t="s">
        <v>421</v>
      </c>
      <c r="E335" s="98" t="s">
        <v>973</v>
      </c>
      <c r="F335" s="98" t="s">
        <v>396</v>
      </c>
      <c r="G335" s="98" t="s">
        <v>974</v>
      </c>
      <c r="H335" s="98" t="s">
        <v>425</v>
      </c>
      <c r="I335" s="98" t="s">
        <v>399</v>
      </c>
      <c r="J335" s="138" t="s">
        <v>1399</v>
      </c>
    </row>
    <row r="336" spans="1:10" ht="12" customHeight="1">
      <c r="A336" s="242"/>
      <c r="B336" s="245"/>
      <c r="C336" s="98" t="s">
        <v>393</v>
      </c>
      <c r="D336" s="98" t="s">
        <v>427</v>
      </c>
      <c r="E336" s="98" t="s">
        <v>428</v>
      </c>
      <c r="F336" s="98" t="s">
        <v>423</v>
      </c>
      <c r="G336" s="98" t="s">
        <v>975</v>
      </c>
      <c r="H336" s="98" t="s">
        <v>430</v>
      </c>
      <c r="I336" s="98" t="s">
        <v>399</v>
      </c>
      <c r="J336" s="98" t="s">
        <v>976</v>
      </c>
    </row>
    <row r="337" spans="1:10" ht="12" customHeight="1">
      <c r="A337" s="242"/>
      <c r="B337" s="245"/>
      <c r="C337" s="98" t="s">
        <v>403</v>
      </c>
      <c r="D337" s="98" t="s">
        <v>432</v>
      </c>
      <c r="E337" s="98" t="s">
        <v>977</v>
      </c>
      <c r="F337" s="98" t="s">
        <v>396</v>
      </c>
      <c r="G337" s="98" t="s">
        <v>978</v>
      </c>
      <c r="H337" s="98" t="s">
        <v>398</v>
      </c>
      <c r="I337" s="98" t="s">
        <v>407</v>
      </c>
      <c r="J337" s="98" t="s">
        <v>967</v>
      </c>
    </row>
    <row r="338" spans="1:10" ht="12" customHeight="1">
      <c r="A338" s="242"/>
      <c r="B338" s="245"/>
      <c r="C338" s="98" t="s">
        <v>403</v>
      </c>
      <c r="D338" s="98" t="s">
        <v>486</v>
      </c>
      <c r="E338" s="98" t="s">
        <v>979</v>
      </c>
      <c r="F338" s="98" t="s">
        <v>396</v>
      </c>
      <c r="G338" s="98" t="s">
        <v>406</v>
      </c>
      <c r="H338" s="98" t="s">
        <v>398</v>
      </c>
      <c r="I338" s="98" t="s">
        <v>407</v>
      </c>
      <c r="J338" s="98" t="s">
        <v>967</v>
      </c>
    </row>
    <row r="339" spans="1:10" ht="12" customHeight="1">
      <c r="A339" s="243"/>
      <c r="B339" s="246"/>
      <c r="C339" s="98" t="s">
        <v>408</v>
      </c>
      <c r="D339" s="98" t="s">
        <v>409</v>
      </c>
      <c r="E339" s="98" t="s">
        <v>980</v>
      </c>
      <c r="F339" s="98" t="s">
        <v>410</v>
      </c>
      <c r="G339" s="98" t="s">
        <v>411</v>
      </c>
      <c r="H339" s="98" t="s">
        <v>412</v>
      </c>
      <c r="I339" s="98" t="s">
        <v>399</v>
      </c>
      <c r="J339" s="98" t="s">
        <v>980</v>
      </c>
    </row>
    <row r="340" spans="1:10" ht="12" customHeight="1">
      <c r="A340" s="241" t="s">
        <v>329</v>
      </c>
      <c r="B340" s="244" t="s">
        <v>981</v>
      </c>
      <c r="C340" s="98" t="s">
        <v>393</v>
      </c>
      <c r="D340" s="98" t="s">
        <v>394</v>
      </c>
      <c r="E340" s="98" t="s">
        <v>982</v>
      </c>
      <c r="F340" s="98" t="s">
        <v>410</v>
      </c>
      <c r="G340" s="98" t="s">
        <v>983</v>
      </c>
      <c r="H340" s="98" t="s">
        <v>984</v>
      </c>
      <c r="I340" s="98" t="s">
        <v>399</v>
      </c>
      <c r="J340" s="98" t="s">
        <v>985</v>
      </c>
    </row>
    <row r="341" spans="1:10" ht="12" customHeight="1">
      <c r="A341" s="242"/>
      <c r="B341" s="245"/>
      <c r="C341" s="98" t="s">
        <v>393</v>
      </c>
      <c r="D341" s="98" t="s">
        <v>417</v>
      </c>
      <c r="E341" s="98" t="s">
        <v>986</v>
      </c>
      <c r="F341" s="98" t="s">
        <v>396</v>
      </c>
      <c r="G341" s="98" t="s">
        <v>584</v>
      </c>
      <c r="H341" s="98" t="s">
        <v>412</v>
      </c>
      <c r="I341" s="98" t="s">
        <v>399</v>
      </c>
      <c r="J341" s="98" t="s">
        <v>985</v>
      </c>
    </row>
    <row r="342" spans="1:10" ht="12" customHeight="1">
      <c r="A342" s="242"/>
      <c r="B342" s="245"/>
      <c r="C342" s="98" t="s">
        <v>393</v>
      </c>
      <c r="D342" s="98" t="s">
        <v>421</v>
      </c>
      <c r="E342" s="98" t="s">
        <v>987</v>
      </c>
      <c r="F342" s="98" t="s">
        <v>396</v>
      </c>
      <c r="G342" s="98" t="s">
        <v>478</v>
      </c>
      <c r="H342" s="98" t="s">
        <v>645</v>
      </c>
      <c r="I342" s="98" t="s">
        <v>407</v>
      </c>
      <c r="J342" s="98" t="s">
        <v>985</v>
      </c>
    </row>
    <row r="343" spans="1:10" ht="12" customHeight="1">
      <c r="A343" s="242"/>
      <c r="B343" s="245"/>
      <c r="C343" s="98" t="s">
        <v>393</v>
      </c>
      <c r="D343" s="98" t="s">
        <v>427</v>
      </c>
      <c r="E343" s="98" t="s">
        <v>428</v>
      </c>
      <c r="F343" s="98" t="s">
        <v>423</v>
      </c>
      <c r="G343" s="98" t="s">
        <v>665</v>
      </c>
      <c r="H343" s="98" t="s">
        <v>430</v>
      </c>
      <c r="I343" s="98" t="s">
        <v>399</v>
      </c>
      <c r="J343" s="98" t="s">
        <v>988</v>
      </c>
    </row>
    <row r="344" spans="1:10" ht="12" customHeight="1">
      <c r="A344" s="242"/>
      <c r="B344" s="245"/>
      <c r="C344" s="98" t="s">
        <v>403</v>
      </c>
      <c r="D344" s="98" t="s">
        <v>404</v>
      </c>
      <c r="E344" s="98" t="s">
        <v>989</v>
      </c>
      <c r="F344" s="98" t="s">
        <v>396</v>
      </c>
      <c r="G344" s="98" t="s">
        <v>990</v>
      </c>
      <c r="H344" s="98" t="s">
        <v>406</v>
      </c>
      <c r="I344" s="98" t="s">
        <v>407</v>
      </c>
      <c r="J344" s="98" t="s">
        <v>991</v>
      </c>
    </row>
    <row r="345" spans="1:10" ht="12" customHeight="1">
      <c r="A345" s="242"/>
      <c r="B345" s="245"/>
      <c r="C345" s="98" t="s">
        <v>403</v>
      </c>
      <c r="D345" s="98" t="s">
        <v>432</v>
      </c>
      <c r="E345" s="98" t="s">
        <v>679</v>
      </c>
      <c r="F345" s="98" t="s">
        <v>396</v>
      </c>
      <c r="G345" s="98" t="s">
        <v>990</v>
      </c>
      <c r="H345" s="98" t="s">
        <v>406</v>
      </c>
      <c r="I345" s="98" t="s">
        <v>407</v>
      </c>
      <c r="J345" s="98" t="s">
        <v>991</v>
      </c>
    </row>
    <row r="346" spans="1:10" ht="12" customHeight="1">
      <c r="A346" s="242"/>
      <c r="B346" s="245"/>
      <c r="C346" s="98" t="s">
        <v>403</v>
      </c>
      <c r="D346" s="98" t="s">
        <v>486</v>
      </c>
      <c r="E346" s="98" t="s">
        <v>992</v>
      </c>
      <c r="F346" s="98" t="s">
        <v>396</v>
      </c>
      <c r="G346" s="98" t="s">
        <v>990</v>
      </c>
      <c r="H346" s="98" t="s">
        <v>406</v>
      </c>
      <c r="I346" s="98" t="s">
        <v>407</v>
      </c>
      <c r="J346" s="98" t="s">
        <v>991</v>
      </c>
    </row>
    <row r="347" spans="1:10" ht="12" customHeight="1">
      <c r="A347" s="242"/>
      <c r="B347" s="245"/>
      <c r="C347" s="98" t="s">
        <v>403</v>
      </c>
      <c r="D347" s="98" t="s">
        <v>459</v>
      </c>
      <c r="E347" s="98" t="s">
        <v>993</v>
      </c>
      <c r="F347" s="98" t="s">
        <v>396</v>
      </c>
      <c r="G347" s="98" t="s">
        <v>994</v>
      </c>
      <c r="H347" s="98" t="s">
        <v>406</v>
      </c>
      <c r="I347" s="98" t="s">
        <v>407</v>
      </c>
      <c r="J347" s="98" t="s">
        <v>991</v>
      </c>
    </row>
    <row r="348" spans="1:10" ht="12" customHeight="1">
      <c r="A348" s="243"/>
      <c r="B348" s="246"/>
      <c r="C348" s="98" t="s">
        <v>408</v>
      </c>
      <c r="D348" s="98" t="s">
        <v>409</v>
      </c>
      <c r="E348" s="98" t="s">
        <v>995</v>
      </c>
      <c r="F348" s="98" t="s">
        <v>410</v>
      </c>
      <c r="G348" s="98" t="s">
        <v>436</v>
      </c>
      <c r="H348" s="98" t="s">
        <v>412</v>
      </c>
      <c r="I348" s="98" t="s">
        <v>399</v>
      </c>
      <c r="J348" s="98" t="s">
        <v>437</v>
      </c>
    </row>
    <row r="349" spans="1:10" ht="78.75">
      <c r="A349" s="241" t="s">
        <v>346</v>
      </c>
      <c r="B349" s="251" t="s">
        <v>1372</v>
      </c>
      <c r="C349" s="98" t="s">
        <v>393</v>
      </c>
      <c r="D349" s="98" t="s">
        <v>394</v>
      </c>
      <c r="E349" s="98" t="s">
        <v>996</v>
      </c>
      <c r="F349" s="98" t="s">
        <v>396</v>
      </c>
      <c r="G349" s="98" t="s">
        <v>997</v>
      </c>
      <c r="H349" s="98" t="s">
        <v>402</v>
      </c>
      <c r="I349" s="98" t="s">
        <v>399</v>
      </c>
      <c r="J349" s="98" t="s">
        <v>998</v>
      </c>
    </row>
    <row r="350" spans="1:10" ht="67.5">
      <c r="A350" s="242"/>
      <c r="B350" s="252"/>
      <c r="C350" s="98" t="s">
        <v>393</v>
      </c>
      <c r="D350" s="98" t="s">
        <v>394</v>
      </c>
      <c r="E350" s="98" t="s">
        <v>999</v>
      </c>
      <c r="F350" s="98" t="s">
        <v>410</v>
      </c>
      <c r="G350" s="98" t="s">
        <v>1000</v>
      </c>
      <c r="H350" s="98" t="s">
        <v>402</v>
      </c>
      <c r="I350" s="98" t="s">
        <v>399</v>
      </c>
      <c r="J350" s="98" t="s">
        <v>1001</v>
      </c>
    </row>
    <row r="351" spans="1:10" ht="22.5">
      <c r="A351" s="242"/>
      <c r="B351" s="252"/>
      <c r="C351" s="98" t="s">
        <v>393</v>
      </c>
      <c r="D351" s="98" t="s">
        <v>394</v>
      </c>
      <c r="E351" s="98" t="s">
        <v>1002</v>
      </c>
      <c r="F351" s="98" t="s">
        <v>396</v>
      </c>
      <c r="G351" s="98" t="s">
        <v>522</v>
      </c>
      <c r="H351" s="98" t="s">
        <v>718</v>
      </c>
      <c r="I351" s="98" t="s">
        <v>399</v>
      </c>
      <c r="J351" s="98" t="s">
        <v>1003</v>
      </c>
    </row>
    <row r="352" spans="1:10" ht="45">
      <c r="A352" s="242"/>
      <c r="B352" s="252"/>
      <c r="C352" s="98" t="s">
        <v>393</v>
      </c>
      <c r="D352" s="98" t="s">
        <v>394</v>
      </c>
      <c r="E352" s="98" t="s">
        <v>1004</v>
      </c>
      <c r="F352" s="98" t="s">
        <v>410</v>
      </c>
      <c r="G352" s="98" t="s">
        <v>1005</v>
      </c>
      <c r="H352" s="98" t="s">
        <v>1006</v>
      </c>
      <c r="I352" s="98" t="s">
        <v>399</v>
      </c>
      <c r="J352" s="98" t="s">
        <v>1007</v>
      </c>
    </row>
    <row r="353" spans="1:10" ht="45">
      <c r="A353" s="242"/>
      <c r="B353" s="252"/>
      <c r="C353" s="98" t="s">
        <v>393</v>
      </c>
      <c r="D353" s="98" t="s">
        <v>394</v>
      </c>
      <c r="E353" s="98" t="s">
        <v>1008</v>
      </c>
      <c r="F353" s="98" t="s">
        <v>396</v>
      </c>
      <c r="G353" s="98" t="s">
        <v>522</v>
      </c>
      <c r="H353" s="98" t="s">
        <v>718</v>
      </c>
      <c r="I353" s="98" t="s">
        <v>399</v>
      </c>
      <c r="J353" s="98" t="s">
        <v>1009</v>
      </c>
    </row>
    <row r="354" spans="1:10" ht="78.75">
      <c r="A354" s="242"/>
      <c r="B354" s="252"/>
      <c r="C354" s="98" t="s">
        <v>393</v>
      </c>
      <c r="D354" s="98" t="s">
        <v>417</v>
      </c>
      <c r="E354" s="98" t="s">
        <v>1010</v>
      </c>
      <c r="F354" s="98" t="s">
        <v>396</v>
      </c>
      <c r="G354" s="98" t="s">
        <v>419</v>
      </c>
      <c r="H354" s="98" t="s">
        <v>412</v>
      </c>
      <c r="I354" s="98" t="s">
        <v>399</v>
      </c>
      <c r="J354" s="98" t="s">
        <v>1011</v>
      </c>
    </row>
    <row r="355" spans="1:10" ht="33.75">
      <c r="A355" s="242"/>
      <c r="B355" s="252"/>
      <c r="C355" s="98" t="s">
        <v>393</v>
      </c>
      <c r="D355" s="98" t="s">
        <v>417</v>
      </c>
      <c r="E355" s="98" t="s">
        <v>1012</v>
      </c>
      <c r="F355" s="98" t="s">
        <v>396</v>
      </c>
      <c r="G355" s="98" t="s">
        <v>419</v>
      </c>
      <c r="H355" s="98" t="s">
        <v>412</v>
      </c>
      <c r="I355" s="98" t="s">
        <v>399</v>
      </c>
      <c r="J355" s="98" t="s">
        <v>1013</v>
      </c>
    </row>
    <row r="356" spans="1:10" ht="22.5">
      <c r="A356" s="242"/>
      <c r="B356" s="252"/>
      <c r="C356" s="98" t="s">
        <v>393</v>
      </c>
      <c r="D356" s="98" t="s">
        <v>417</v>
      </c>
      <c r="E356" s="98" t="s">
        <v>1014</v>
      </c>
      <c r="F356" s="98" t="s">
        <v>396</v>
      </c>
      <c r="G356" s="98" t="s">
        <v>419</v>
      </c>
      <c r="H356" s="98" t="s">
        <v>412</v>
      </c>
      <c r="I356" s="98" t="s">
        <v>399</v>
      </c>
      <c r="J356" s="98" t="s">
        <v>1015</v>
      </c>
    </row>
    <row r="357" spans="1:10" ht="56.25">
      <c r="A357" s="242"/>
      <c r="B357" s="252"/>
      <c r="C357" s="98" t="s">
        <v>393</v>
      </c>
      <c r="D357" s="98" t="s">
        <v>417</v>
      </c>
      <c r="E357" s="98" t="s">
        <v>1016</v>
      </c>
      <c r="F357" s="98" t="s">
        <v>396</v>
      </c>
      <c r="G357" s="98" t="s">
        <v>419</v>
      </c>
      <c r="H357" s="98" t="s">
        <v>412</v>
      </c>
      <c r="I357" s="98" t="s">
        <v>399</v>
      </c>
      <c r="J357" s="98" t="s">
        <v>1017</v>
      </c>
    </row>
    <row r="358" spans="1:10" ht="45">
      <c r="A358" s="242"/>
      <c r="B358" s="252"/>
      <c r="C358" s="98" t="s">
        <v>393</v>
      </c>
      <c r="D358" s="98" t="s">
        <v>417</v>
      </c>
      <c r="E358" s="98" t="s">
        <v>1018</v>
      </c>
      <c r="F358" s="98" t="s">
        <v>396</v>
      </c>
      <c r="G358" s="98" t="s">
        <v>419</v>
      </c>
      <c r="H358" s="98" t="s">
        <v>412</v>
      </c>
      <c r="I358" s="98" t="s">
        <v>399</v>
      </c>
      <c r="J358" s="98" t="s">
        <v>1019</v>
      </c>
    </row>
    <row r="359" spans="1:10" ht="45">
      <c r="A359" s="242"/>
      <c r="B359" s="252"/>
      <c r="C359" s="98" t="s">
        <v>393</v>
      </c>
      <c r="D359" s="98" t="s">
        <v>417</v>
      </c>
      <c r="E359" s="98" t="s">
        <v>1020</v>
      </c>
      <c r="F359" s="98" t="s">
        <v>396</v>
      </c>
      <c r="G359" s="98" t="s">
        <v>419</v>
      </c>
      <c r="H359" s="98" t="s">
        <v>412</v>
      </c>
      <c r="I359" s="98" t="s">
        <v>399</v>
      </c>
      <c r="J359" s="98" t="s">
        <v>1021</v>
      </c>
    </row>
    <row r="360" spans="1:10" ht="67.5">
      <c r="A360" s="242"/>
      <c r="B360" s="252"/>
      <c r="C360" s="98" t="s">
        <v>393</v>
      </c>
      <c r="D360" s="98" t="s">
        <v>421</v>
      </c>
      <c r="E360" s="98" t="s">
        <v>999</v>
      </c>
      <c r="F360" s="98" t="s">
        <v>423</v>
      </c>
      <c r="G360" s="98" t="s">
        <v>1022</v>
      </c>
      <c r="H360" s="98" t="s">
        <v>425</v>
      </c>
      <c r="I360" s="98" t="s">
        <v>399</v>
      </c>
      <c r="J360" s="98" t="s">
        <v>1023</v>
      </c>
    </row>
    <row r="361" spans="1:10" ht="22.5">
      <c r="A361" s="242"/>
      <c r="B361" s="252"/>
      <c r="C361" s="98" t="s">
        <v>393</v>
      </c>
      <c r="D361" s="98" t="s">
        <v>421</v>
      </c>
      <c r="E361" s="98" t="s">
        <v>1002</v>
      </c>
      <c r="F361" s="98" t="s">
        <v>423</v>
      </c>
      <c r="G361" s="98" t="s">
        <v>1024</v>
      </c>
      <c r="H361" s="98" t="s">
        <v>425</v>
      </c>
      <c r="I361" s="98" t="s">
        <v>399</v>
      </c>
      <c r="J361" s="98" t="s">
        <v>1025</v>
      </c>
    </row>
    <row r="362" spans="1:10" ht="33.75">
      <c r="A362" s="242"/>
      <c r="B362" s="252"/>
      <c r="C362" s="98" t="s">
        <v>393</v>
      </c>
      <c r="D362" s="98" t="s">
        <v>421</v>
      </c>
      <c r="E362" s="98" t="s">
        <v>1026</v>
      </c>
      <c r="F362" s="98" t="s">
        <v>423</v>
      </c>
      <c r="G362" s="98" t="s">
        <v>1024</v>
      </c>
      <c r="H362" s="98" t="s">
        <v>425</v>
      </c>
      <c r="I362" s="98" t="s">
        <v>399</v>
      </c>
      <c r="J362" s="98" t="s">
        <v>1027</v>
      </c>
    </row>
    <row r="363" spans="1:10" ht="33.75">
      <c r="A363" s="242"/>
      <c r="B363" s="252"/>
      <c r="C363" s="98" t="s">
        <v>393</v>
      </c>
      <c r="D363" s="98" t="s">
        <v>421</v>
      </c>
      <c r="E363" s="98" t="s">
        <v>1028</v>
      </c>
      <c r="F363" s="98" t="s">
        <v>423</v>
      </c>
      <c r="G363" s="98" t="s">
        <v>1024</v>
      </c>
      <c r="H363" s="98" t="s">
        <v>425</v>
      </c>
      <c r="I363" s="98" t="s">
        <v>399</v>
      </c>
      <c r="J363" s="98" t="s">
        <v>1029</v>
      </c>
    </row>
    <row r="364" spans="1:10" ht="33.75">
      <c r="A364" s="242"/>
      <c r="B364" s="252"/>
      <c r="C364" s="98" t="s">
        <v>393</v>
      </c>
      <c r="D364" s="98" t="s">
        <v>421</v>
      </c>
      <c r="E364" s="98" t="s">
        <v>1030</v>
      </c>
      <c r="F364" s="98" t="s">
        <v>423</v>
      </c>
      <c r="G364" s="98" t="s">
        <v>1024</v>
      </c>
      <c r="H364" s="98" t="s">
        <v>425</v>
      </c>
      <c r="I364" s="98" t="s">
        <v>399</v>
      </c>
      <c r="J364" s="98" t="s">
        <v>1031</v>
      </c>
    </row>
    <row r="365" spans="1:10" ht="33.75">
      <c r="A365" s="242"/>
      <c r="B365" s="252"/>
      <c r="C365" s="98" t="s">
        <v>393</v>
      </c>
      <c r="D365" s="98" t="s">
        <v>421</v>
      </c>
      <c r="E365" s="98" t="s">
        <v>1008</v>
      </c>
      <c r="F365" s="98" t="s">
        <v>423</v>
      </c>
      <c r="G365" s="98" t="s">
        <v>1024</v>
      </c>
      <c r="H365" s="98" t="s">
        <v>425</v>
      </c>
      <c r="I365" s="98" t="s">
        <v>399</v>
      </c>
      <c r="J365" s="98" t="s">
        <v>1032</v>
      </c>
    </row>
    <row r="366" spans="1:10" ht="146.25">
      <c r="A366" s="242"/>
      <c r="B366" s="252"/>
      <c r="C366" s="98" t="s">
        <v>393</v>
      </c>
      <c r="D366" s="98" t="s">
        <v>427</v>
      </c>
      <c r="E366" s="98" t="s">
        <v>428</v>
      </c>
      <c r="F366" s="98" t="s">
        <v>423</v>
      </c>
      <c r="G366" s="98" t="s">
        <v>1033</v>
      </c>
      <c r="H366" s="98" t="s">
        <v>430</v>
      </c>
      <c r="I366" s="98" t="s">
        <v>399</v>
      </c>
      <c r="J366" s="98" t="s">
        <v>1034</v>
      </c>
    </row>
    <row r="367" spans="1:10" ht="78.75">
      <c r="A367" s="242"/>
      <c r="B367" s="252"/>
      <c r="C367" s="98" t="s">
        <v>403</v>
      </c>
      <c r="D367" s="98" t="s">
        <v>432</v>
      </c>
      <c r="E367" s="98" t="s">
        <v>1035</v>
      </c>
      <c r="F367" s="98" t="s">
        <v>396</v>
      </c>
      <c r="G367" s="98" t="s">
        <v>406</v>
      </c>
      <c r="H367" s="98" t="s">
        <v>398</v>
      </c>
      <c r="I367" s="98" t="s">
        <v>407</v>
      </c>
      <c r="J367" s="98" t="s">
        <v>1036</v>
      </c>
    </row>
    <row r="368" spans="1:10" ht="56.25">
      <c r="A368" s="242"/>
      <c r="B368" s="252"/>
      <c r="C368" s="98" t="s">
        <v>403</v>
      </c>
      <c r="D368" s="98" t="s">
        <v>486</v>
      </c>
      <c r="E368" s="98" t="s">
        <v>1037</v>
      </c>
      <c r="F368" s="98" t="s">
        <v>396</v>
      </c>
      <c r="G368" s="98" t="s">
        <v>406</v>
      </c>
      <c r="H368" s="98" t="s">
        <v>398</v>
      </c>
      <c r="I368" s="98" t="s">
        <v>407</v>
      </c>
      <c r="J368" s="98" t="s">
        <v>1038</v>
      </c>
    </row>
    <row r="369" spans="1:10" ht="56.25">
      <c r="A369" s="242"/>
      <c r="B369" s="252"/>
      <c r="C369" s="98" t="s">
        <v>403</v>
      </c>
      <c r="D369" s="98" t="s">
        <v>486</v>
      </c>
      <c r="E369" s="98" t="s">
        <v>1039</v>
      </c>
      <c r="F369" s="98" t="s">
        <v>396</v>
      </c>
      <c r="G369" s="98" t="s">
        <v>406</v>
      </c>
      <c r="H369" s="98" t="s">
        <v>398</v>
      </c>
      <c r="I369" s="98" t="s">
        <v>407</v>
      </c>
      <c r="J369" s="98" t="s">
        <v>1040</v>
      </c>
    </row>
    <row r="370" spans="1:10" ht="33.75">
      <c r="A370" s="242"/>
      <c r="B370" s="252"/>
      <c r="C370" s="98" t="s">
        <v>403</v>
      </c>
      <c r="D370" s="98" t="s">
        <v>459</v>
      </c>
      <c r="E370" s="98" t="s">
        <v>1041</v>
      </c>
      <c r="F370" s="98" t="s">
        <v>396</v>
      </c>
      <c r="G370" s="98" t="s">
        <v>406</v>
      </c>
      <c r="H370" s="98" t="s">
        <v>398</v>
      </c>
      <c r="I370" s="98" t="s">
        <v>407</v>
      </c>
      <c r="J370" s="98" t="s">
        <v>1042</v>
      </c>
    </row>
    <row r="371" spans="1:10" ht="56.25">
      <c r="A371" s="242"/>
      <c r="B371" s="252"/>
      <c r="C371" s="98" t="s">
        <v>403</v>
      </c>
      <c r="D371" s="98" t="s">
        <v>459</v>
      </c>
      <c r="E371" s="98" t="s">
        <v>1043</v>
      </c>
      <c r="F371" s="98" t="s">
        <v>396</v>
      </c>
      <c r="G371" s="98" t="s">
        <v>406</v>
      </c>
      <c r="H371" s="98" t="s">
        <v>398</v>
      </c>
      <c r="I371" s="98" t="s">
        <v>407</v>
      </c>
      <c r="J371" s="98" t="s">
        <v>1044</v>
      </c>
    </row>
    <row r="372" spans="1:10" ht="12" customHeight="1">
      <c r="A372" s="243"/>
      <c r="B372" s="253"/>
      <c r="C372" s="98" t="s">
        <v>408</v>
      </c>
      <c r="D372" s="98" t="s">
        <v>409</v>
      </c>
      <c r="E372" s="98" t="s">
        <v>490</v>
      </c>
      <c r="F372" s="98" t="s">
        <v>410</v>
      </c>
      <c r="G372" s="98" t="s">
        <v>436</v>
      </c>
      <c r="H372" s="98" t="s">
        <v>412</v>
      </c>
      <c r="I372" s="98" t="s">
        <v>407</v>
      </c>
      <c r="J372" s="98" t="s">
        <v>1045</v>
      </c>
    </row>
    <row r="373" spans="1:10" ht="12" customHeight="1">
      <c r="A373" s="241" t="s">
        <v>320</v>
      </c>
      <c r="B373" s="247" t="s">
        <v>1046</v>
      </c>
      <c r="C373" s="98" t="s">
        <v>393</v>
      </c>
      <c r="D373" s="98" t="s">
        <v>394</v>
      </c>
      <c r="E373" s="98" t="s">
        <v>1047</v>
      </c>
      <c r="F373" s="98" t="s">
        <v>410</v>
      </c>
      <c r="G373" s="98" t="s">
        <v>607</v>
      </c>
      <c r="H373" s="98" t="s">
        <v>441</v>
      </c>
      <c r="I373" s="98" t="s">
        <v>399</v>
      </c>
      <c r="J373" s="98" t="s">
        <v>1048</v>
      </c>
    </row>
    <row r="374" spans="1:10" ht="12" customHeight="1">
      <c r="A374" s="242"/>
      <c r="B374" s="248"/>
      <c r="C374" s="98" t="s">
        <v>393</v>
      </c>
      <c r="D374" s="98" t="s">
        <v>394</v>
      </c>
      <c r="E374" s="98" t="s">
        <v>1049</v>
      </c>
      <c r="F374" s="98" t="s">
        <v>396</v>
      </c>
      <c r="G374" s="98" t="s">
        <v>95</v>
      </c>
      <c r="H374" s="98" t="s">
        <v>416</v>
      </c>
      <c r="I374" s="98" t="s">
        <v>399</v>
      </c>
      <c r="J374" s="98" t="s">
        <v>1050</v>
      </c>
    </row>
    <row r="375" spans="1:10" ht="12" customHeight="1">
      <c r="A375" s="242"/>
      <c r="B375" s="248"/>
      <c r="C375" s="98" t="s">
        <v>393</v>
      </c>
      <c r="D375" s="98" t="s">
        <v>394</v>
      </c>
      <c r="E375" s="98" t="s">
        <v>1051</v>
      </c>
      <c r="F375" s="98" t="s">
        <v>396</v>
      </c>
      <c r="G375" s="98" t="s">
        <v>522</v>
      </c>
      <c r="H375" s="98" t="s">
        <v>639</v>
      </c>
      <c r="I375" s="98" t="s">
        <v>399</v>
      </c>
      <c r="J375" s="98" t="s">
        <v>1052</v>
      </c>
    </row>
    <row r="376" spans="1:10" ht="12" customHeight="1">
      <c r="A376" s="242"/>
      <c r="B376" s="248"/>
      <c r="C376" s="98" t="s">
        <v>393</v>
      </c>
      <c r="D376" s="98" t="s">
        <v>417</v>
      </c>
      <c r="E376" s="98" t="s">
        <v>641</v>
      </c>
      <c r="F376" s="98" t="s">
        <v>661</v>
      </c>
      <c r="G376" s="98" t="s">
        <v>419</v>
      </c>
      <c r="H376" s="98" t="s">
        <v>412</v>
      </c>
      <c r="I376" s="98" t="s">
        <v>399</v>
      </c>
      <c r="J376" s="98" t="s">
        <v>1053</v>
      </c>
    </row>
    <row r="377" spans="1:10" ht="100.5" customHeight="1">
      <c r="A377" s="242"/>
      <c r="B377" s="248"/>
      <c r="C377" s="98" t="s">
        <v>393</v>
      </c>
      <c r="D377" s="98" t="s">
        <v>421</v>
      </c>
      <c r="E377" s="98" t="s">
        <v>643</v>
      </c>
      <c r="F377" s="98" t="s">
        <v>396</v>
      </c>
      <c r="G377" s="98" t="s">
        <v>93</v>
      </c>
      <c r="H377" s="98" t="s">
        <v>623</v>
      </c>
      <c r="I377" s="98" t="s">
        <v>399</v>
      </c>
      <c r="J377" s="138" t="s">
        <v>1375</v>
      </c>
    </row>
    <row r="378" spans="1:10" ht="12" customHeight="1">
      <c r="A378" s="242"/>
      <c r="B378" s="248"/>
      <c r="C378" s="98" t="s">
        <v>393</v>
      </c>
      <c r="D378" s="98" t="s">
        <v>427</v>
      </c>
      <c r="E378" s="98" t="s">
        <v>428</v>
      </c>
      <c r="F378" s="98" t="s">
        <v>423</v>
      </c>
      <c r="G378" s="98" t="s">
        <v>876</v>
      </c>
      <c r="H378" s="98" t="s">
        <v>430</v>
      </c>
      <c r="I378" s="98" t="s">
        <v>399</v>
      </c>
      <c r="J378" s="98" t="s">
        <v>1054</v>
      </c>
    </row>
    <row r="379" spans="1:10" ht="12" customHeight="1">
      <c r="A379" s="242"/>
      <c r="B379" s="248"/>
      <c r="C379" s="98" t="s">
        <v>403</v>
      </c>
      <c r="D379" s="98" t="s">
        <v>404</v>
      </c>
      <c r="E379" s="98" t="s">
        <v>649</v>
      </c>
      <c r="F379" s="98" t="s">
        <v>396</v>
      </c>
      <c r="G379" s="98" t="s">
        <v>1055</v>
      </c>
      <c r="H379" s="98" t="s">
        <v>425</v>
      </c>
      <c r="I379" s="98" t="s">
        <v>407</v>
      </c>
      <c r="J379" s="98" t="s">
        <v>1056</v>
      </c>
    </row>
    <row r="380" spans="1:10" ht="12" customHeight="1">
      <c r="A380" s="242"/>
      <c r="B380" s="248"/>
      <c r="C380" s="98" t="s">
        <v>403</v>
      </c>
      <c r="D380" s="98" t="s">
        <v>432</v>
      </c>
      <c r="E380" s="98" t="s">
        <v>649</v>
      </c>
      <c r="F380" s="98" t="s">
        <v>396</v>
      </c>
      <c r="G380" s="98" t="s">
        <v>1057</v>
      </c>
      <c r="H380" s="98" t="s">
        <v>425</v>
      </c>
      <c r="I380" s="98" t="s">
        <v>407</v>
      </c>
      <c r="J380" s="98" t="s">
        <v>651</v>
      </c>
    </row>
    <row r="381" spans="1:10" ht="12" customHeight="1">
      <c r="A381" s="242"/>
      <c r="B381" s="248"/>
      <c r="C381" s="98" t="s">
        <v>403</v>
      </c>
      <c r="D381" s="98" t="s">
        <v>486</v>
      </c>
      <c r="E381" s="98" t="s">
        <v>653</v>
      </c>
      <c r="F381" s="98" t="s">
        <v>396</v>
      </c>
      <c r="G381" s="98" t="s">
        <v>1058</v>
      </c>
      <c r="H381" s="98" t="s">
        <v>425</v>
      </c>
      <c r="I381" s="98" t="s">
        <v>407</v>
      </c>
      <c r="J381" s="98" t="s">
        <v>651</v>
      </c>
    </row>
    <row r="382" spans="1:10" ht="12" customHeight="1">
      <c r="A382" s="242"/>
      <c r="B382" s="248"/>
      <c r="C382" s="98" t="s">
        <v>403</v>
      </c>
      <c r="D382" s="98" t="s">
        <v>459</v>
      </c>
      <c r="E382" s="98" t="s">
        <v>632</v>
      </c>
      <c r="F382" s="98" t="s">
        <v>396</v>
      </c>
      <c r="G382" s="98" t="s">
        <v>1059</v>
      </c>
      <c r="H382" s="98" t="s">
        <v>425</v>
      </c>
      <c r="I382" s="98" t="s">
        <v>407</v>
      </c>
      <c r="J382" s="98" t="s">
        <v>651</v>
      </c>
    </row>
    <row r="383" spans="1:10" ht="12" customHeight="1">
      <c r="A383" s="243"/>
      <c r="B383" s="249"/>
      <c r="C383" s="98" t="s">
        <v>408</v>
      </c>
      <c r="D383" s="98" t="s">
        <v>409</v>
      </c>
      <c r="E383" s="98" t="s">
        <v>1060</v>
      </c>
      <c r="F383" s="98" t="s">
        <v>410</v>
      </c>
      <c r="G383" s="98" t="s">
        <v>584</v>
      </c>
      <c r="H383" s="98" t="s">
        <v>412</v>
      </c>
      <c r="I383" s="98" t="s">
        <v>399</v>
      </c>
      <c r="J383" s="98" t="s">
        <v>437</v>
      </c>
    </row>
    <row r="384" spans="1:10" ht="27.75" customHeight="1">
      <c r="A384" s="241" t="s">
        <v>342</v>
      </c>
      <c r="B384" s="244" t="s">
        <v>1061</v>
      </c>
      <c r="C384" s="98" t="s">
        <v>393</v>
      </c>
      <c r="D384" s="98" t="s">
        <v>394</v>
      </c>
      <c r="E384" s="98" t="s">
        <v>1062</v>
      </c>
      <c r="F384" s="98" t="s">
        <v>396</v>
      </c>
      <c r="G384" s="98" t="s">
        <v>1063</v>
      </c>
      <c r="H384" s="98" t="s">
        <v>1064</v>
      </c>
      <c r="I384" s="98" t="s">
        <v>399</v>
      </c>
      <c r="J384" s="98" t="s">
        <v>1062</v>
      </c>
    </row>
    <row r="385" spans="1:10" ht="30" customHeight="1">
      <c r="A385" s="242"/>
      <c r="B385" s="245"/>
      <c r="C385" s="98" t="s">
        <v>393</v>
      </c>
      <c r="D385" s="98" t="s">
        <v>417</v>
      </c>
      <c r="E385" s="98" t="s">
        <v>937</v>
      </c>
      <c r="F385" s="98" t="s">
        <v>396</v>
      </c>
      <c r="G385" s="98" t="s">
        <v>555</v>
      </c>
      <c r="H385" s="98" t="s">
        <v>398</v>
      </c>
      <c r="I385" s="98" t="s">
        <v>407</v>
      </c>
      <c r="J385" s="138" t="s">
        <v>1400</v>
      </c>
    </row>
    <row r="386" spans="1:10" ht="30" customHeight="1">
      <c r="A386" s="242"/>
      <c r="B386" s="245"/>
      <c r="C386" s="98" t="s">
        <v>393</v>
      </c>
      <c r="D386" s="98" t="s">
        <v>421</v>
      </c>
      <c r="E386" s="98" t="s">
        <v>557</v>
      </c>
      <c r="F386" s="98" t="s">
        <v>396</v>
      </c>
      <c r="G386" s="98" t="s">
        <v>1065</v>
      </c>
      <c r="H386" s="98" t="s">
        <v>425</v>
      </c>
      <c r="I386" s="98" t="s">
        <v>399</v>
      </c>
      <c r="J386" s="98" t="s">
        <v>1066</v>
      </c>
    </row>
    <row r="387" spans="1:10" ht="30" customHeight="1">
      <c r="A387" s="242"/>
      <c r="B387" s="245"/>
      <c r="C387" s="98" t="s">
        <v>403</v>
      </c>
      <c r="D387" s="98" t="s">
        <v>404</v>
      </c>
      <c r="E387" s="98" t="s">
        <v>863</v>
      </c>
      <c r="F387" s="98" t="s">
        <v>396</v>
      </c>
      <c r="G387" s="98" t="s">
        <v>1067</v>
      </c>
      <c r="H387" s="98" t="s">
        <v>398</v>
      </c>
      <c r="I387" s="98" t="s">
        <v>407</v>
      </c>
      <c r="J387" s="98" t="s">
        <v>937</v>
      </c>
    </row>
    <row r="388" spans="1:10" ht="12" customHeight="1">
      <c r="A388" s="243"/>
      <c r="B388" s="246"/>
      <c r="C388" s="98" t="s">
        <v>408</v>
      </c>
      <c r="D388" s="98" t="s">
        <v>409</v>
      </c>
      <c r="E388" s="98" t="s">
        <v>942</v>
      </c>
      <c r="F388" s="98" t="s">
        <v>410</v>
      </c>
      <c r="G388" s="98" t="s">
        <v>436</v>
      </c>
      <c r="H388" s="98" t="s">
        <v>412</v>
      </c>
      <c r="I388" s="98" t="s">
        <v>407</v>
      </c>
      <c r="J388" s="98" t="s">
        <v>562</v>
      </c>
    </row>
    <row r="389" spans="1:10" ht="12" customHeight="1">
      <c r="A389" s="241" t="s">
        <v>354</v>
      </c>
      <c r="B389" s="244" t="s">
        <v>1068</v>
      </c>
      <c r="C389" s="98" t="s">
        <v>393</v>
      </c>
      <c r="D389" s="98" t="s">
        <v>394</v>
      </c>
      <c r="E389" s="98" t="s">
        <v>1069</v>
      </c>
      <c r="F389" s="98" t="s">
        <v>410</v>
      </c>
      <c r="G389" s="98" t="s">
        <v>466</v>
      </c>
      <c r="H389" s="98" t="s">
        <v>718</v>
      </c>
      <c r="I389" s="98" t="s">
        <v>399</v>
      </c>
      <c r="J389" s="98" t="s">
        <v>1070</v>
      </c>
    </row>
    <row r="390" spans="1:10" ht="12" customHeight="1">
      <c r="A390" s="242"/>
      <c r="B390" s="245"/>
      <c r="C390" s="98" t="s">
        <v>393</v>
      </c>
      <c r="D390" s="98" t="s">
        <v>394</v>
      </c>
      <c r="E390" s="98" t="s">
        <v>1071</v>
      </c>
      <c r="F390" s="98" t="s">
        <v>396</v>
      </c>
      <c r="G390" s="98" t="s">
        <v>85</v>
      </c>
      <c r="H390" s="98" t="s">
        <v>467</v>
      </c>
      <c r="I390" s="98" t="s">
        <v>399</v>
      </c>
      <c r="J390" s="98" t="s">
        <v>1070</v>
      </c>
    </row>
    <row r="391" spans="1:10" ht="12" customHeight="1">
      <c r="A391" s="242"/>
      <c r="B391" s="245"/>
      <c r="C391" s="98" t="s">
        <v>393</v>
      </c>
      <c r="D391" s="98" t="s">
        <v>394</v>
      </c>
      <c r="E391" s="98" t="s">
        <v>1072</v>
      </c>
      <c r="F391" s="98" t="s">
        <v>396</v>
      </c>
      <c r="G391" s="98" t="s">
        <v>522</v>
      </c>
      <c r="H391" s="98" t="s">
        <v>398</v>
      </c>
      <c r="I391" s="98" t="s">
        <v>399</v>
      </c>
      <c r="J391" s="98" t="s">
        <v>1070</v>
      </c>
    </row>
    <row r="392" spans="1:10" ht="12" customHeight="1">
      <c r="A392" s="242"/>
      <c r="B392" s="245"/>
      <c r="C392" s="98" t="s">
        <v>393</v>
      </c>
      <c r="D392" s="98" t="s">
        <v>394</v>
      </c>
      <c r="E392" s="98" t="s">
        <v>1073</v>
      </c>
      <c r="F392" s="98" t="s">
        <v>396</v>
      </c>
      <c r="G392" s="98" t="s">
        <v>522</v>
      </c>
      <c r="H392" s="98" t="s">
        <v>398</v>
      </c>
      <c r="I392" s="98" t="s">
        <v>399</v>
      </c>
      <c r="J392" s="98" t="s">
        <v>1070</v>
      </c>
    </row>
    <row r="393" spans="1:10" ht="12" customHeight="1">
      <c r="A393" s="242"/>
      <c r="B393" s="245"/>
      <c r="C393" s="98" t="s">
        <v>393</v>
      </c>
      <c r="D393" s="98" t="s">
        <v>394</v>
      </c>
      <c r="E393" s="98" t="s">
        <v>1074</v>
      </c>
      <c r="F393" s="98" t="s">
        <v>410</v>
      </c>
      <c r="G393" s="98" t="s">
        <v>86</v>
      </c>
      <c r="H393" s="98" t="s">
        <v>445</v>
      </c>
      <c r="I393" s="98" t="s">
        <v>399</v>
      </c>
      <c r="J393" s="98" t="s">
        <v>1070</v>
      </c>
    </row>
    <row r="394" spans="1:10" ht="12" customHeight="1">
      <c r="A394" s="242"/>
      <c r="B394" s="245"/>
      <c r="C394" s="98" t="s">
        <v>393</v>
      </c>
      <c r="D394" s="98" t="s">
        <v>394</v>
      </c>
      <c r="E394" s="98" t="s">
        <v>1075</v>
      </c>
      <c r="F394" s="98" t="s">
        <v>410</v>
      </c>
      <c r="G394" s="98" t="s">
        <v>444</v>
      </c>
      <c r="H394" s="98" t="s">
        <v>718</v>
      </c>
      <c r="I394" s="98" t="s">
        <v>399</v>
      </c>
      <c r="J394" s="98" t="s">
        <v>1070</v>
      </c>
    </row>
    <row r="395" spans="1:10" ht="12" customHeight="1">
      <c r="A395" s="242"/>
      <c r="B395" s="245"/>
      <c r="C395" s="98" t="s">
        <v>393</v>
      </c>
      <c r="D395" s="98" t="s">
        <v>394</v>
      </c>
      <c r="E395" s="98" t="s">
        <v>1076</v>
      </c>
      <c r="F395" s="98" t="s">
        <v>410</v>
      </c>
      <c r="G395" s="98" t="s">
        <v>1077</v>
      </c>
      <c r="H395" s="98" t="s">
        <v>441</v>
      </c>
      <c r="I395" s="98" t="s">
        <v>399</v>
      </c>
      <c r="J395" s="98" t="s">
        <v>1070</v>
      </c>
    </row>
    <row r="396" spans="1:10" ht="12" customHeight="1">
      <c r="A396" s="242"/>
      <c r="B396" s="245"/>
      <c r="C396" s="98" t="s">
        <v>393</v>
      </c>
      <c r="D396" s="98" t="s">
        <v>417</v>
      </c>
      <c r="E396" s="98" t="s">
        <v>1078</v>
      </c>
      <c r="F396" s="98" t="s">
        <v>396</v>
      </c>
      <c r="G396" s="98" t="s">
        <v>1079</v>
      </c>
      <c r="H396" s="98" t="s">
        <v>425</v>
      </c>
      <c r="I396" s="98" t="s">
        <v>407</v>
      </c>
      <c r="J396" s="98" t="s">
        <v>1070</v>
      </c>
    </row>
    <row r="397" spans="1:10" ht="12" customHeight="1">
      <c r="A397" s="242"/>
      <c r="B397" s="245"/>
      <c r="C397" s="98" t="s">
        <v>393</v>
      </c>
      <c r="D397" s="98" t="s">
        <v>421</v>
      </c>
      <c r="E397" s="98" t="s">
        <v>1080</v>
      </c>
      <c r="F397" s="98" t="s">
        <v>396</v>
      </c>
      <c r="G397" s="98" t="s">
        <v>504</v>
      </c>
      <c r="H397" s="98" t="s">
        <v>645</v>
      </c>
      <c r="I397" s="98" t="s">
        <v>399</v>
      </c>
      <c r="J397" s="98" t="s">
        <v>1070</v>
      </c>
    </row>
    <row r="398" spans="1:10" ht="12" customHeight="1">
      <c r="A398" s="242"/>
      <c r="B398" s="245"/>
      <c r="C398" s="98" t="s">
        <v>393</v>
      </c>
      <c r="D398" s="98" t="s">
        <v>427</v>
      </c>
      <c r="E398" s="98" t="s">
        <v>428</v>
      </c>
      <c r="F398" s="98" t="s">
        <v>423</v>
      </c>
      <c r="G398" s="98" t="s">
        <v>1081</v>
      </c>
      <c r="H398" s="98" t="s">
        <v>430</v>
      </c>
      <c r="I398" s="98" t="s">
        <v>399</v>
      </c>
      <c r="J398" s="98" t="s">
        <v>1070</v>
      </c>
    </row>
    <row r="399" spans="1:10" ht="12" customHeight="1">
      <c r="A399" s="242"/>
      <c r="B399" s="245"/>
      <c r="C399" s="98" t="s">
        <v>403</v>
      </c>
      <c r="D399" s="98" t="s">
        <v>432</v>
      </c>
      <c r="E399" s="98" t="s">
        <v>1082</v>
      </c>
      <c r="F399" s="98" t="s">
        <v>396</v>
      </c>
      <c r="G399" s="98" t="s">
        <v>482</v>
      </c>
      <c r="H399" s="98" t="s">
        <v>425</v>
      </c>
      <c r="I399" s="98" t="s">
        <v>407</v>
      </c>
      <c r="J399" s="98" t="s">
        <v>1070</v>
      </c>
    </row>
    <row r="400" spans="1:10" ht="12" customHeight="1">
      <c r="A400" s="243"/>
      <c r="B400" s="246"/>
      <c r="C400" s="98" t="s">
        <v>408</v>
      </c>
      <c r="D400" s="98" t="s">
        <v>409</v>
      </c>
      <c r="E400" s="98" t="s">
        <v>571</v>
      </c>
      <c r="F400" s="98" t="s">
        <v>396</v>
      </c>
      <c r="G400" s="98" t="s">
        <v>436</v>
      </c>
      <c r="H400" s="98" t="s">
        <v>412</v>
      </c>
      <c r="I400" s="98" t="s">
        <v>407</v>
      </c>
      <c r="J400" s="98" t="s">
        <v>571</v>
      </c>
    </row>
    <row r="401" spans="1:10" ht="12" customHeight="1">
      <c r="A401" s="241" t="s">
        <v>340</v>
      </c>
      <c r="B401" s="244" t="s">
        <v>1083</v>
      </c>
      <c r="C401" s="98" t="s">
        <v>393</v>
      </c>
      <c r="D401" s="98" t="s">
        <v>394</v>
      </c>
      <c r="E401" s="98" t="s">
        <v>1084</v>
      </c>
      <c r="F401" s="98" t="s">
        <v>396</v>
      </c>
      <c r="G401" s="98" t="s">
        <v>82</v>
      </c>
      <c r="H401" s="98" t="s">
        <v>398</v>
      </c>
      <c r="I401" s="98" t="s">
        <v>399</v>
      </c>
      <c r="J401" s="98" t="s">
        <v>1084</v>
      </c>
    </row>
    <row r="402" spans="1:10" ht="12" customHeight="1">
      <c r="A402" s="242"/>
      <c r="B402" s="245"/>
      <c r="C402" s="98" t="s">
        <v>393</v>
      </c>
      <c r="D402" s="98" t="s">
        <v>417</v>
      </c>
      <c r="E402" s="98" t="s">
        <v>1085</v>
      </c>
      <c r="F402" s="98" t="s">
        <v>410</v>
      </c>
      <c r="G402" s="98" t="s">
        <v>436</v>
      </c>
      <c r="H402" s="98" t="s">
        <v>412</v>
      </c>
      <c r="I402" s="98" t="s">
        <v>399</v>
      </c>
      <c r="J402" s="98" t="s">
        <v>1084</v>
      </c>
    </row>
    <row r="403" spans="1:10" ht="12" customHeight="1">
      <c r="A403" s="242"/>
      <c r="B403" s="245"/>
      <c r="C403" s="98" t="s">
        <v>403</v>
      </c>
      <c r="D403" s="98" t="s">
        <v>486</v>
      </c>
      <c r="E403" s="98" t="s">
        <v>755</v>
      </c>
      <c r="F403" s="98" t="s">
        <v>396</v>
      </c>
      <c r="G403" s="98" t="s">
        <v>406</v>
      </c>
      <c r="H403" s="98" t="s">
        <v>398</v>
      </c>
      <c r="I403" s="98" t="s">
        <v>407</v>
      </c>
      <c r="J403" s="98" t="s">
        <v>1084</v>
      </c>
    </row>
    <row r="404" spans="1:10" ht="12" customHeight="1">
      <c r="A404" s="243"/>
      <c r="B404" s="246"/>
      <c r="C404" s="98" t="s">
        <v>408</v>
      </c>
      <c r="D404" s="98" t="s">
        <v>409</v>
      </c>
      <c r="E404" s="98" t="s">
        <v>571</v>
      </c>
      <c r="F404" s="98" t="s">
        <v>410</v>
      </c>
      <c r="G404" s="98" t="s">
        <v>411</v>
      </c>
      <c r="H404" s="98" t="s">
        <v>412</v>
      </c>
      <c r="I404" s="98" t="s">
        <v>399</v>
      </c>
      <c r="J404" s="98" t="s">
        <v>1084</v>
      </c>
    </row>
    <row r="405" spans="1:10" ht="12" customHeight="1">
      <c r="A405" s="241" t="s">
        <v>355</v>
      </c>
      <c r="B405" s="244" t="s">
        <v>1086</v>
      </c>
      <c r="C405" s="98" t="s">
        <v>393</v>
      </c>
      <c r="D405" s="98" t="s">
        <v>394</v>
      </c>
      <c r="E405" s="98" t="s">
        <v>1087</v>
      </c>
      <c r="F405" s="98" t="s">
        <v>410</v>
      </c>
      <c r="G405" s="98" t="s">
        <v>85</v>
      </c>
      <c r="H405" s="98" t="s">
        <v>441</v>
      </c>
      <c r="I405" s="98" t="s">
        <v>399</v>
      </c>
      <c r="J405" s="98" t="s">
        <v>1088</v>
      </c>
    </row>
    <row r="406" spans="1:10" ht="12" customHeight="1">
      <c r="A406" s="242"/>
      <c r="B406" s="245"/>
      <c r="C406" s="98" t="s">
        <v>393</v>
      </c>
      <c r="D406" s="98" t="s">
        <v>394</v>
      </c>
      <c r="E406" s="98" t="s">
        <v>1089</v>
      </c>
      <c r="F406" s="98" t="s">
        <v>396</v>
      </c>
      <c r="G406" s="98" t="s">
        <v>897</v>
      </c>
      <c r="H406" s="98" t="s">
        <v>416</v>
      </c>
      <c r="I406" s="98" t="s">
        <v>399</v>
      </c>
      <c r="J406" s="98" t="s">
        <v>1088</v>
      </c>
    </row>
    <row r="407" spans="1:10" ht="12" customHeight="1">
      <c r="A407" s="242"/>
      <c r="B407" s="245"/>
      <c r="C407" s="98" t="s">
        <v>393</v>
      </c>
      <c r="D407" s="98" t="s">
        <v>417</v>
      </c>
      <c r="E407" s="98" t="s">
        <v>1090</v>
      </c>
      <c r="F407" s="98" t="s">
        <v>396</v>
      </c>
      <c r="G407" s="98" t="s">
        <v>419</v>
      </c>
      <c r="H407" s="98" t="s">
        <v>412</v>
      </c>
      <c r="I407" s="98" t="s">
        <v>407</v>
      </c>
      <c r="J407" s="98" t="s">
        <v>1088</v>
      </c>
    </row>
    <row r="408" spans="1:10" ht="12" customHeight="1">
      <c r="A408" s="242"/>
      <c r="B408" s="245"/>
      <c r="C408" s="98" t="s">
        <v>393</v>
      </c>
      <c r="D408" s="98" t="s">
        <v>421</v>
      </c>
      <c r="E408" s="98" t="s">
        <v>1091</v>
      </c>
      <c r="F408" s="98" t="s">
        <v>396</v>
      </c>
      <c r="G408" s="98" t="s">
        <v>478</v>
      </c>
      <c r="H408" s="98" t="s">
        <v>425</v>
      </c>
      <c r="I408" s="98" t="s">
        <v>407</v>
      </c>
      <c r="J408" s="98" t="s">
        <v>1088</v>
      </c>
    </row>
    <row r="409" spans="1:10" ht="12" customHeight="1">
      <c r="A409" s="242"/>
      <c r="B409" s="245"/>
      <c r="C409" s="98" t="s">
        <v>393</v>
      </c>
      <c r="D409" s="98" t="s">
        <v>421</v>
      </c>
      <c r="E409" s="98" t="s">
        <v>1092</v>
      </c>
      <c r="F409" s="98" t="s">
        <v>410</v>
      </c>
      <c r="G409" s="98" t="s">
        <v>607</v>
      </c>
      <c r="H409" s="98" t="s">
        <v>412</v>
      </c>
      <c r="I409" s="98" t="s">
        <v>399</v>
      </c>
      <c r="J409" s="98" t="s">
        <v>1092</v>
      </c>
    </row>
    <row r="410" spans="1:10" ht="12" customHeight="1">
      <c r="A410" s="242"/>
      <c r="B410" s="245"/>
      <c r="C410" s="98" t="s">
        <v>393</v>
      </c>
      <c r="D410" s="98" t="s">
        <v>427</v>
      </c>
      <c r="E410" s="98" t="s">
        <v>428</v>
      </c>
      <c r="F410" s="98" t="s">
        <v>423</v>
      </c>
      <c r="G410" s="98" t="s">
        <v>1093</v>
      </c>
      <c r="H410" s="98" t="s">
        <v>430</v>
      </c>
      <c r="I410" s="98" t="s">
        <v>399</v>
      </c>
      <c r="J410" s="98" t="s">
        <v>1094</v>
      </c>
    </row>
    <row r="411" spans="1:10" ht="12" customHeight="1">
      <c r="A411" s="242"/>
      <c r="B411" s="245"/>
      <c r="C411" s="98" t="s">
        <v>403</v>
      </c>
      <c r="D411" s="98" t="s">
        <v>432</v>
      </c>
      <c r="E411" s="98" t="s">
        <v>1095</v>
      </c>
      <c r="F411" s="98" t="s">
        <v>396</v>
      </c>
      <c r="G411" s="98" t="s">
        <v>406</v>
      </c>
      <c r="H411" s="98" t="s">
        <v>398</v>
      </c>
      <c r="I411" s="98" t="s">
        <v>407</v>
      </c>
      <c r="J411" s="98" t="s">
        <v>1088</v>
      </c>
    </row>
    <row r="412" spans="1:10" ht="12" customHeight="1">
      <c r="A412" s="242"/>
      <c r="B412" s="245"/>
      <c r="C412" s="98" t="s">
        <v>403</v>
      </c>
      <c r="D412" s="98" t="s">
        <v>459</v>
      </c>
      <c r="E412" s="98" t="s">
        <v>1096</v>
      </c>
      <c r="F412" s="98" t="s">
        <v>396</v>
      </c>
      <c r="G412" s="98" t="s">
        <v>406</v>
      </c>
      <c r="H412" s="98" t="s">
        <v>398</v>
      </c>
      <c r="I412" s="98" t="s">
        <v>407</v>
      </c>
      <c r="J412" s="98" t="s">
        <v>1088</v>
      </c>
    </row>
    <row r="413" spans="1:10" ht="12" customHeight="1">
      <c r="A413" s="243"/>
      <c r="B413" s="246"/>
      <c r="C413" s="98" t="s">
        <v>408</v>
      </c>
      <c r="D413" s="98" t="s">
        <v>409</v>
      </c>
      <c r="E413" s="98" t="s">
        <v>1097</v>
      </c>
      <c r="F413" s="98" t="s">
        <v>410</v>
      </c>
      <c r="G413" s="98" t="s">
        <v>584</v>
      </c>
      <c r="H413" s="98" t="s">
        <v>412</v>
      </c>
      <c r="I413" s="98" t="s">
        <v>407</v>
      </c>
      <c r="J413" s="98" t="s">
        <v>1088</v>
      </c>
    </row>
    <row r="414" spans="1:10" ht="62.25" customHeight="1">
      <c r="A414" s="241" t="s">
        <v>317</v>
      </c>
      <c r="B414" s="244" t="s">
        <v>1098</v>
      </c>
      <c r="C414" s="98" t="s">
        <v>393</v>
      </c>
      <c r="D414" s="98" t="s">
        <v>394</v>
      </c>
      <c r="E414" s="98" t="s">
        <v>1099</v>
      </c>
      <c r="F414" s="98" t="s">
        <v>410</v>
      </c>
      <c r="G414" s="98" t="s">
        <v>1100</v>
      </c>
      <c r="H414" s="98" t="s">
        <v>495</v>
      </c>
      <c r="I414" s="98" t="s">
        <v>399</v>
      </c>
      <c r="J414" s="138" t="s">
        <v>1373</v>
      </c>
    </row>
    <row r="415" spans="1:10" ht="62.25" customHeight="1">
      <c r="A415" s="242"/>
      <c r="B415" s="245"/>
      <c r="C415" s="98" t="s">
        <v>393</v>
      </c>
      <c r="D415" s="98" t="s">
        <v>394</v>
      </c>
      <c r="E415" s="98" t="s">
        <v>1102</v>
      </c>
      <c r="F415" s="98" t="s">
        <v>410</v>
      </c>
      <c r="G415" s="98" t="s">
        <v>1103</v>
      </c>
      <c r="H415" s="98" t="s">
        <v>495</v>
      </c>
      <c r="I415" s="98" t="s">
        <v>399</v>
      </c>
      <c r="J415" s="98" t="s">
        <v>1101</v>
      </c>
    </row>
    <row r="416" spans="1:10" ht="24" customHeight="1">
      <c r="A416" s="242"/>
      <c r="B416" s="245"/>
      <c r="C416" s="98" t="s">
        <v>393</v>
      </c>
      <c r="D416" s="98" t="s">
        <v>417</v>
      </c>
      <c r="E416" s="98" t="s">
        <v>1104</v>
      </c>
      <c r="F416" s="98" t="s">
        <v>410</v>
      </c>
      <c r="G416" s="98" t="s">
        <v>419</v>
      </c>
      <c r="H416" s="98" t="s">
        <v>412</v>
      </c>
      <c r="I416" s="98" t="s">
        <v>399</v>
      </c>
      <c r="J416" s="98" t="s">
        <v>1105</v>
      </c>
    </row>
    <row r="417" spans="1:10" ht="66" customHeight="1">
      <c r="A417" s="242"/>
      <c r="B417" s="245"/>
      <c r="C417" s="98" t="s">
        <v>393</v>
      </c>
      <c r="D417" s="98" t="s">
        <v>421</v>
      </c>
      <c r="E417" s="98" t="s">
        <v>557</v>
      </c>
      <c r="F417" s="98" t="s">
        <v>396</v>
      </c>
      <c r="G417" s="98" t="s">
        <v>478</v>
      </c>
      <c r="H417" s="98" t="s">
        <v>645</v>
      </c>
      <c r="I417" s="98" t="s">
        <v>399</v>
      </c>
      <c r="J417" s="98" t="s">
        <v>1101</v>
      </c>
    </row>
    <row r="418" spans="1:10" ht="24" customHeight="1">
      <c r="A418" s="242"/>
      <c r="B418" s="245"/>
      <c r="C418" s="98" t="s">
        <v>393</v>
      </c>
      <c r="D418" s="98" t="s">
        <v>427</v>
      </c>
      <c r="E418" s="98" t="s">
        <v>428</v>
      </c>
      <c r="F418" s="98" t="s">
        <v>423</v>
      </c>
      <c r="G418" s="98" t="s">
        <v>444</v>
      </c>
      <c r="H418" s="98" t="s">
        <v>430</v>
      </c>
      <c r="I418" s="98" t="s">
        <v>399</v>
      </c>
      <c r="J418" s="98" t="s">
        <v>1106</v>
      </c>
    </row>
    <row r="419" spans="1:10" ht="47.25" customHeight="1">
      <c r="A419" s="242"/>
      <c r="B419" s="245"/>
      <c r="C419" s="98" t="s">
        <v>403</v>
      </c>
      <c r="D419" s="98" t="s">
        <v>432</v>
      </c>
      <c r="E419" s="98" t="s">
        <v>679</v>
      </c>
      <c r="F419" s="98" t="s">
        <v>661</v>
      </c>
      <c r="G419" s="98" t="s">
        <v>482</v>
      </c>
      <c r="H419" s="98" t="s">
        <v>425</v>
      </c>
      <c r="I419" s="98" t="s">
        <v>407</v>
      </c>
      <c r="J419" s="138" t="s">
        <v>1374</v>
      </c>
    </row>
    <row r="420" spans="1:10" ht="24" customHeight="1">
      <c r="A420" s="243"/>
      <c r="B420" s="246"/>
      <c r="C420" s="98" t="s">
        <v>408</v>
      </c>
      <c r="D420" s="98" t="s">
        <v>409</v>
      </c>
      <c r="E420" s="98" t="s">
        <v>1107</v>
      </c>
      <c r="F420" s="98" t="s">
        <v>410</v>
      </c>
      <c r="G420" s="98" t="s">
        <v>436</v>
      </c>
      <c r="H420" s="98" t="s">
        <v>412</v>
      </c>
      <c r="I420" s="98" t="s">
        <v>407</v>
      </c>
      <c r="J420" s="98" t="s">
        <v>409</v>
      </c>
    </row>
  </sheetData>
  <mergeCells count="114">
    <mergeCell ref="B332:B339"/>
    <mergeCell ref="B340:B348"/>
    <mergeCell ref="B349:B372"/>
    <mergeCell ref="B373:B383"/>
    <mergeCell ref="B384:B388"/>
    <mergeCell ref="B389:B400"/>
    <mergeCell ref="B401:B404"/>
    <mergeCell ref="B405:B413"/>
    <mergeCell ref="B414:B420"/>
    <mergeCell ref="B258:B263"/>
    <mergeCell ref="B264:B271"/>
    <mergeCell ref="B272:B280"/>
    <mergeCell ref="B281:B284"/>
    <mergeCell ref="B285:B292"/>
    <mergeCell ref="B293:B296"/>
    <mergeCell ref="B297:B310"/>
    <mergeCell ref="B311:B319"/>
    <mergeCell ref="B320:B331"/>
    <mergeCell ref="B196:B199"/>
    <mergeCell ref="B200:B203"/>
    <mergeCell ref="B204:B209"/>
    <mergeCell ref="B210:B223"/>
    <mergeCell ref="B224:B227"/>
    <mergeCell ref="B228:B235"/>
    <mergeCell ref="B236:B244"/>
    <mergeCell ref="B245:B253"/>
    <mergeCell ref="B254:B257"/>
    <mergeCell ref="B144:B153"/>
    <mergeCell ref="B154:B157"/>
    <mergeCell ref="B158:B160"/>
    <mergeCell ref="B161:B163"/>
    <mergeCell ref="B164:B167"/>
    <mergeCell ref="B168:B175"/>
    <mergeCell ref="B176:B179"/>
    <mergeCell ref="B180:B191"/>
    <mergeCell ref="B192:B195"/>
    <mergeCell ref="A389:A400"/>
    <mergeCell ref="A401:A404"/>
    <mergeCell ref="A405:A413"/>
    <mergeCell ref="A414:A420"/>
    <mergeCell ref="B8:B11"/>
    <mergeCell ref="B12:B17"/>
    <mergeCell ref="B18:B27"/>
    <mergeCell ref="B28:B30"/>
    <mergeCell ref="B31:B41"/>
    <mergeCell ref="B42:B52"/>
    <mergeCell ref="B53:B55"/>
    <mergeCell ref="B56:B62"/>
    <mergeCell ref="B63:B71"/>
    <mergeCell ref="B72:B77"/>
    <mergeCell ref="B78:B80"/>
    <mergeCell ref="B81:B83"/>
    <mergeCell ref="B84:B92"/>
    <mergeCell ref="B93:B95"/>
    <mergeCell ref="B96:B110"/>
    <mergeCell ref="B111:B120"/>
    <mergeCell ref="B121:B130"/>
    <mergeCell ref="B131:B136"/>
    <mergeCell ref="B137:B140"/>
    <mergeCell ref="B141:B143"/>
    <mergeCell ref="A293:A296"/>
    <mergeCell ref="A297:A310"/>
    <mergeCell ref="A311:A319"/>
    <mergeCell ref="A320:A331"/>
    <mergeCell ref="A332:A339"/>
    <mergeCell ref="A340:A348"/>
    <mergeCell ref="A349:A372"/>
    <mergeCell ref="A373:A383"/>
    <mergeCell ref="A384:A388"/>
    <mergeCell ref="A228:A235"/>
    <mergeCell ref="A236:A244"/>
    <mergeCell ref="A245:A253"/>
    <mergeCell ref="A254:A257"/>
    <mergeCell ref="A258:A263"/>
    <mergeCell ref="A264:A271"/>
    <mergeCell ref="A272:A280"/>
    <mergeCell ref="A281:A284"/>
    <mergeCell ref="A285:A292"/>
    <mergeCell ref="A168:A175"/>
    <mergeCell ref="A176:A179"/>
    <mergeCell ref="A180:A191"/>
    <mergeCell ref="A192:A195"/>
    <mergeCell ref="A196:A199"/>
    <mergeCell ref="A200:A203"/>
    <mergeCell ref="A204:A209"/>
    <mergeCell ref="A210:A223"/>
    <mergeCell ref="A224:A227"/>
    <mergeCell ref="A121:A130"/>
    <mergeCell ref="A131:A136"/>
    <mergeCell ref="A137:A140"/>
    <mergeCell ref="A141:A143"/>
    <mergeCell ref="A144:A153"/>
    <mergeCell ref="A154:A157"/>
    <mergeCell ref="A158:A160"/>
    <mergeCell ref="A161:A163"/>
    <mergeCell ref="A164:A167"/>
    <mergeCell ref="A56:A62"/>
    <mergeCell ref="A63:A71"/>
    <mergeCell ref="A72:A77"/>
    <mergeCell ref="A78:A80"/>
    <mergeCell ref="A81:A83"/>
    <mergeCell ref="A84:A92"/>
    <mergeCell ref="A93:A95"/>
    <mergeCell ref="A96:A110"/>
    <mergeCell ref="A111:A120"/>
    <mergeCell ref="A3:J3"/>
    <mergeCell ref="A4:H4"/>
    <mergeCell ref="A8:A11"/>
    <mergeCell ref="A12:A17"/>
    <mergeCell ref="A18:A27"/>
    <mergeCell ref="A28:A30"/>
    <mergeCell ref="A31:A41"/>
    <mergeCell ref="A42:A52"/>
    <mergeCell ref="A53:A55"/>
  </mergeCells>
  <phoneticPr fontId="22" type="noConversion"/>
  <printOptions horizontalCentered="1"/>
  <pageMargins left="0.96" right="0.96" top="0.72" bottom="0.72" header="0" footer="0"/>
  <pageSetup paperSize="9" scale="69" orientation="landscape"/>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17</vt:i4>
      </vt:variant>
      <vt:variant>
        <vt:lpstr>命名范围</vt:lpstr>
      </vt:variant>
      <vt:variant>
        <vt:i4>17</vt:i4>
      </vt:variant>
    </vt:vector>
  </HeadingPairs>
  <TitlesOfParts>
    <vt:vector size="34"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'部门财务收支预算总表01-1'!Print_Titles</vt:lpstr>
      <vt:lpstr>'部门财政拨款收支预算总表02-1'!Print_Titles</vt:lpstr>
      <vt:lpstr>部门基本支出预算表04!Print_Titles</vt:lpstr>
      <vt:lpstr>'部门收入预算表01-2'!Print_Titles</vt:lpstr>
      <vt:lpstr>'部门项目支出绩效目标表05-2'!Print_Titles</vt:lpstr>
      <vt:lpstr>'部门项目支出预算表05-1'!Print_Titles</vt:lpstr>
      <vt:lpstr>部门项目中期规划预算表12!Print_Titles</vt:lpstr>
      <vt:lpstr>部门政府采购预算表07!Print_Titles</vt:lpstr>
      <vt:lpstr>部门政府购买服务预算表08!Print_Titles</vt:lpstr>
      <vt:lpstr>部门政府性基金预算支出预算表06!Print_Titles</vt:lpstr>
      <vt:lpstr>'部门支出预算表01-3'!Print_Titles</vt:lpstr>
      <vt:lpstr>'对下转移支付绩效目标表09-2'!Print_Titles</vt:lpstr>
      <vt:lpstr>'对下转移支付预算表09-1'!Print_Titles</vt:lpstr>
      <vt:lpstr>上级转移支付补助项目支出预算表11!Print_Titles</vt:lpstr>
      <vt:lpstr>新增资产配置表10!Print_Titles</vt:lpstr>
      <vt:lpstr>一般公共预算“三公”经费支出预算表03!Print_Titles</vt:lpstr>
      <vt:lpstr>'一般公共预算支出预算表02-2'!Print_Titles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LKWO</cp:lastModifiedBy>
  <dcterms:created xsi:type="dcterms:W3CDTF">2025-02-06T07:09:00Z</dcterms:created>
  <dcterms:modified xsi:type="dcterms:W3CDTF">2025-04-22T01:09:16Z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2052-12.1.0.19302</vt:lpwstr>
  </property>
</Properties>
</file>