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tabRatio="894" firstSheet="7" activeTab="1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<sst xmlns="http://schemas.openxmlformats.org/spreadsheetml/2006/main" count="1805" uniqueCount="562">
  <si>
    <t>预算01-1表</t>
  </si>
  <si>
    <t>单位名称：昆明市西山区碧鸡观音山中心学校</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</si>
  <si>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</si>
  <si>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</si>
  <si>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</si>
  <si>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</si>
  <si>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</si>
  <si>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</si>
  <si>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</si>
  <si>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</si>
  <si>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</si>
  <si>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</si>
  <si>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</si>
  <si>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</si>
  <si>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</si>
  <si>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</si>
  <si>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</si>
  <si>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</si>
  <si>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</si>
  <si>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</si>
  <si>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</si>
  <si>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</si>
  <si>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</si>
  <si>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</si>
  <si>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</si>
  <si>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</si>
  <si>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</si>
  <si>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</si>
  <si>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</si>
  <si>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</si>
  <si>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</si>
  <si>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</si>
  <si>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</si>
  <si>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</si>
  <si>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</si>
  <si>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</si>
  <si>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</si>
  <si>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</si>
  <si>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</si>
  <si>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</si>
  <si>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</si>
  <si>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</si>
  <si>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</si>
  <si>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</si>
  <si>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</si>
  <si>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</si>
  <si>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</si>
  <si>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</si>
  <si>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</si>
  <si>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</si>
  <si>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</si>
  <si>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</si>
  <si>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</si>
  <si>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</si>
  <si>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</si>
  <si>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</si>
  <si>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</si>
  <si>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</si>
  <si>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</si>
  <si>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</si>
  <si>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</si>
  <si>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</si>
  <si>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</si>
  <si>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</si>
  <si>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</si>
  <si>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</si>
  <si>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</si>
  <si>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</si>
  <si>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</si>
  <si>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</si>
  <si>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西山区碧鸡观音山中心学校</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</si>
  <si>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</si>
  <si>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</si>
  <si>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</si>
  <si>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</si>
  <si>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</si>
  <si>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</si>
  <si>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</si>
  <si>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</si>
  <si>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</si>
  <si>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</si>
  <si>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</si>
  <si>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</si>
  <si>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</si>
  <si>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</si>
  <si>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</si>
  <si>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</si>
  <si>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</si>
  <si>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</si>
  <si>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</si>
  <si>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</si>
  <si>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</si>
  <si>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</si>
  <si>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</si>
  <si>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</si>
  <si>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</si>
  <si>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</si>
  <si>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</si>
  <si>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</si>
  <si>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</si>
  <si>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</si>
  <si>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2050201</t>
  </si>
  <si>
    <t>学前教育</t>
  </si>
  <si>
    <t>2050202</t>
  </si>
  <si>
    <t>小学教育</t>
  </si>
  <si>
    <t>20507</t>
  </si>
  <si>
    <t>特殊教育</t>
  </si>
  <si>
    <t>2050701</t>
  </si>
  <si>
    <t>特殊学校教育</t>
  </si>
  <si>
    <t>20509</t>
  </si>
  <si>
    <t>教育费附加安排的支出</t>
  </si>
  <si>
    <t>2050999</t>
  </si>
  <si>
    <t>其他教育费附加安排的支出</t>
  </si>
  <si>
    <t>208</t>
  </si>
  <si>
    <t>社会保障和就业支出</t>
  </si>
  <si>
    <t>20805</t>
  </si>
  <si>
    <t>行政事业单位养老支出</t>
  </si>
  <si>
    <t>2080505</t>
  </si>
  <si>
    <t>机关事业单位基本养老保险缴费支出</t>
  </si>
  <si>
    <t>2080599</t>
  </si>
  <si>
    <t>其他行政事业单位养老支出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</si>
  <si>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</si>
  <si>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</si>
  <si>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</si>
  <si>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</si>
  <si>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</si>
  <si>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</si>
  <si>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</si>
  <si>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</si>
  <si>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</si>
  <si>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</si>
  <si>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</si>
  <si>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</si>
  <si>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</si>
  <si>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</si>
  <si>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</si>
  <si>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</si>
  <si>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</si>
  <si>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</si>
  <si>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</si>
  <si>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</si>
  <si>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</si>
  <si>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</si>
  <si>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</si>
  <si>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</si>
  <si>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</si>
  <si>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</si>
  <si>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</si>
  <si>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</si>
  <si>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</si>
  <si>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</si>
  <si>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</si>
  <si>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</si>
  <si>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</si>
  <si>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</si>
  <si>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</si>
  <si>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</si>
  <si>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</si>
  <si>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</si>
  <si>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</si>
  <si>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</si>
  <si>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</si>
  <si>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</si>
  <si>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</si>
  <si>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</si>
  <si>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</si>
  <si>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</si>
  <si>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</si>
  <si>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</si>
  <si>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</si>
  <si>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</si>
  <si>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</si>
  <si>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</si>
  <si>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</si>
  <si>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</si>
  <si>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</si>
  <si>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</si>
  <si>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</si>
  <si>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</si>
  <si>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</si>
  <si>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</si>
  <si>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</si>
  <si>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</si>
  <si>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</si>
  <si>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</si>
  <si>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</si>
  <si>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</si>
  <si>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空表说明：本部门无一般公共预算“三公”经费支出预算，此表无数据。</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</si>
  <si>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</si>
  <si>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</si>
  <si>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</si>
  <si>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</si>
  <si>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</si>
  <si>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</si>
  <si>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</si>
  <si>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</si>
  <si>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</si>
  <si>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</si>
  <si>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</si>
  <si>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</si>
  <si>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</si>
  <si>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</si>
  <si>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</si>
  <si>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</si>
  <si>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</si>
  <si>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</si>
  <si>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</si>
  <si>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昆明市西山区教育体育局</t>
  </si>
  <si>
    <t>昆明市西山区碧鸡观音山中心学校</t>
  </si>
  <si>
    <t>530112210000000005230</t>
  </si>
  <si>
    <t>事业人员工资支出</t>
  </si>
  <si>
    <t>事业基本工资</t>
  </si>
  <si>
    <t>30101</t>
  </si>
  <si>
    <t>事业乡镇岗位补贴</t>
  </si>
  <si>
    <t>30102</t>
  </si>
  <si>
    <t>事业津贴补贴</t>
  </si>
  <si>
    <t>山区学校乡镇补贴</t>
  </si>
  <si>
    <t>事业年终一次性奖金</t>
  </si>
  <si>
    <t>30103</t>
  </si>
  <si>
    <t>基础性绩效工资</t>
  </si>
  <si>
    <t>30107</t>
  </si>
  <si>
    <t>奖励性绩效工资</t>
  </si>
  <si>
    <t>530112231100001274894</t>
  </si>
  <si>
    <t>离退休人员支出</t>
  </si>
  <si>
    <t>退休人员生活补助</t>
  </si>
  <si>
    <t>30305</t>
  </si>
  <si>
    <t>530112231100001419014</t>
  </si>
  <si>
    <t>离退休人员福利费</t>
  </si>
  <si>
    <t>30229</t>
  </si>
  <si>
    <t>530112231100001274895</t>
  </si>
  <si>
    <t>遗属补助</t>
  </si>
  <si>
    <t>530112241100002243680</t>
  </si>
  <si>
    <t>学校学生生均公用经费</t>
  </si>
  <si>
    <t>办公</t>
  </si>
  <si>
    <t>30201</t>
  </si>
  <si>
    <t>特殊教育办公费</t>
  </si>
  <si>
    <t>水费</t>
  </si>
  <si>
    <t>30205</t>
  </si>
  <si>
    <t>电费</t>
  </si>
  <si>
    <t>30206</t>
  </si>
  <si>
    <t>邮电费</t>
  </si>
  <si>
    <t>30207</t>
  </si>
  <si>
    <t>维修</t>
  </si>
  <si>
    <t>30213</t>
  </si>
  <si>
    <t>培训费</t>
  </si>
  <si>
    <t>30216</t>
  </si>
  <si>
    <t>特殊教育培训费</t>
  </si>
  <si>
    <t>530112210000000005237</t>
  </si>
  <si>
    <t>其他公用经费支出</t>
  </si>
  <si>
    <t>退休人员公用经费</t>
  </si>
  <si>
    <t>530112210000000005231</t>
  </si>
  <si>
    <t>社会保障缴费</t>
  </si>
  <si>
    <t>养老保险</t>
  </si>
  <si>
    <t>30108</t>
  </si>
  <si>
    <t>基本医疗保险（事业）</t>
  </si>
  <si>
    <t>30110</t>
  </si>
  <si>
    <t>公务员医疗统筹</t>
  </si>
  <si>
    <t>30111</t>
  </si>
  <si>
    <t>失业保险</t>
  </si>
  <si>
    <t>30112</t>
  </si>
  <si>
    <t>工伤保险</t>
  </si>
  <si>
    <t>重特病医疗统筹</t>
  </si>
  <si>
    <t>530112210000000005236</t>
  </si>
  <si>
    <t>工会经费</t>
  </si>
  <si>
    <t>事业工会经费</t>
  </si>
  <si>
    <t>30228</t>
  </si>
  <si>
    <t>530112251100003702703</t>
  </si>
  <si>
    <t>残疾人保障金</t>
  </si>
  <si>
    <t>残疾人就业保障金</t>
  </si>
  <si>
    <t>30299</t>
  </si>
  <si>
    <t>530112210000000005232</t>
  </si>
  <si>
    <t>30113</t>
  </si>
  <si>
    <t>530112231100001419000</t>
  </si>
  <si>
    <t>事业人员绩效奖励</t>
  </si>
  <si>
    <t>事业政府综合目标奖</t>
  </si>
  <si>
    <t>事业绩效奖励（2017提高部分）</t>
  </si>
  <si>
    <t>530112241100002243695</t>
  </si>
  <si>
    <t>编外聘用人员支出</t>
  </si>
  <si>
    <t>教育部门临聘人员工资</t>
  </si>
  <si>
    <t>30199</t>
  </si>
  <si>
    <t>530112210000000005238</t>
  </si>
  <si>
    <t>一般公用经费支出</t>
  </si>
  <si>
    <t>学前办公费</t>
  </si>
  <si>
    <t>区属学校、幼儿园党建经费</t>
  </si>
  <si>
    <t>学前水费</t>
  </si>
  <si>
    <t>学前电费</t>
  </si>
  <si>
    <t>学前培训费</t>
  </si>
  <si>
    <t>教育部门培训费</t>
  </si>
  <si>
    <t>教育部门福利费</t>
  </si>
  <si>
    <t>预算05-1表</t>
  </si>
  <si>
    <t>项目分类</t>
  </si>
  <si>
    <t>项目单位</t>
  </si>
  <si>
    <t>经济科目编码</t>
  </si>
  <si>
    <t>经济科目名称</t>
  </si>
  <si>
    <t>本年拨款</t>
  </si>
  <si>
    <t>其中：本次下达</t>
  </si>
  <si>
    <t>民生类</t>
  </si>
  <si>
    <t>530112231100002285434</t>
  </si>
  <si>
    <t>学前教育家庭经济困难学生补助经费</t>
  </si>
  <si>
    <t>30308</t>
  </si>
  <si>
    <t>助学金</t>
  </si>
  <si>
    <t>专项业务类</t>
  </si>
  <si>
    <t>530112241100002233106</t>
  </si>
  <si>
    <t>西山区校园人防建设项目补助经费</t>
  </si>
  <si>
    <t>30227</t>
  </si>
  <si>
    <t>委托业务费</t>
  </si>
  <si>
    <t>530112241100002461731</t>
  </si>
  <si>
    <t>农村义务教育学生营养改善计划补助资金</t>
  </si>
  <si>
    <t>530112241100002461742</t>
  </si>
  <si>
    <t>义务教育家庭经济困难学生生活补助经费</t>
  </si>
  <si>
    <t>530112241100002461746</t>
  </si>
  <si>
    <t>特殊教育补助经费</t>
  </si>
  <si>
    <t>办公费</t>
  </si>
  <si>
    <t>530112241100002462517</t>
  </si>
  <si>
    <t>城乡小学生均公用经费</t>
  </si>
  <si>
    <t>530112241100002517768</t>
  </si>
  <si>
    <t>西山区营养改善计划及寄宿制学校后勤服务补助经费</t>
  </si>
  <si>
    <t>530112241100003745935</t>
  </si>
  <si>
    <t>幼儿园运转补助经费</t>
  </si>
  <si>
    <t>530112251100003806153</t>
  </si>
  <si>
    <t>学生伙食经费</t>
  </si>
  <si>
    <t>530112251100003806187</t>
  </si>
  <si>
    <t>学校教师伙食经费</t>
  </si>
  <si>
    <t>预算05-2表</t>
  </si>
  <si>
    <t>项目年度绩效目标</t>
  </si>
  <si>
    <t>一级指标</t>
  </si>
  <si>
    <t>二级指标</t>
  </si>
  <si>
    <t>三级指标</t>
  </si>
  <si>
    <t>指标性质</t>
  </si>
  <si>
    <t>指标值</t>
  </si>
  <si>
    <t>度量单位</t>
  </si>
  <si>
    <t>指标属性</t>
  </si>
  <si>
    <t>指标内容</t>
  </si>
  <si>
    <t>1.加强教师队伍建设：努力加强师资队伍建设，探索在教育实践中促进教师专业化成长的方式与策略，引领不同层次的教师跨入实现自我发展、自我创新。着重抓好指导新教师顺利过渡适应期和青年教师的专业发展工作。
2.落实班级精细管理：本年将把班级管理的重点将放在 “精细化”方面，落实班级管理的各项事务，从而保证幼儿遵守制度，变成一种行为习惯。
3.完善校园文化建设：本年度将不断丰富校园文化建设，将对幼儿园的软环境做整体规划和重新布置，扎实体现“环境为教育服务”这一理念。
4.加大宣传力度：本年度将丰富面对家长开放的途径和内容，最大程度呈现幼儿在园的方方面面，让家长更加真实地了解孩子在园的生活学习情况。</t>
  </si>
  <si>
    <t>产出指标</t>
  </si>
  <si>
    <t>数量指标</t>
  </si>
  <si>
    <t>临聘任教职工人数</t>
  </si>
  <si>
    <t>=</t>
  </si>
  <si>
    <t>人</t>
  </si>
  <si>
    <t>定量指标</t>
  </si>
  <si>
    <t>按幼儿园工作发展需求录用</t>
  </si>
  <si>
    <t>质量指标</t>
  </si>
  <si>
    <t>保障教育教学正常运转资金到位率</t>
  </si>
  <si>
    <t>100</t>
  </si>
  <si>
    <t>%</t>
  </si>
  <si>
    <t>幼儿园工作计划</t>
  </si>
  <si>
    <t>临聘任教职工经费达标率</t>
  </si>
  <si>
    <t>按幼儿园工作发展需要聘用临时工</t>
  </si>
  <si>
    <t>时效指标</t>
  </si>
  <si>
    <t>按预算执行进度完成保障教育教学运转</t>
  </si>
  <si>
    <t>2025年12月31日</t>
  </si>
  <si>
    <t>年</t>
  </si>
  <si>
    <t>定性指标</t>
  </si>
  <si>
    <t>完成5名临聘教职工费用发放</t>
  </si>
  <si>
    <t>1.00</t>
  </si>
  <si>
    <t>次/月（季、年）</t>
  </si>
  <si>
    <t>按完成幼儿园实际工作效率考核</t>
  </si>
  <si>
    <t>成本指标</t>
  </si>
  <si>
    <t>经济成本指标</t>
  </si>
  <si>
    <t>2550</t>
  </si>
  <si>
    <t>元/人*月</t>
  </si>
  <si>
    <t xml:space="preserve">完成得分，未完成不得分
</t>
  </si>
  <si>
    <t>效益指标</t>
  </si>
  <si>
    <t>社会效益</t>
  </si>
  <si>
    <t>幼儿家长对政策的知晓度</t>
  </si>
  <si>
    <t>家长对政策的知晓度及问卷调查</t>
  </si>
  <si>
    <t>全体教职工对政策的知晓度</t>
  </si>
  <si>
    <t>职工对政策的知晓度</t>
  </si>
  <si>
    <t>可持续影响</t>
  </si>
  <si>
    <t>幼儿园教育教学</t>
  </si>
  <si>
    <t>个</t>
  </si>
  <si>
    <t>按园工作计划、教师教育教学计划</t>
  </si>
  <si>
    <t>满意度指标</t>
  </si>
  <si>
    <t>服务对象满意度</t>
  </si>
  <si>
    <t>教师</t>
  </si>
  <si>
    <t>&gt;=</t>
  </si>
  <si>
    <t>96</t>
  </si>
  <si>
    <t>2024年工作计划</t>
  </si>
  <si>
    <t>家长</t>
  </si>
  <si>
    <t>2025年学校将师生的伙食费列入项目进行预核算。学校伙食费属于服务性收费，学校要严格执行省市区关于服务性收费的规定，对伙食费加强管理时应遵循非盈利原则、自愿原则、公开透明原则、相关性原则。教师伙食费不仅仅是为了覆盖教师的基本生活需求，更是为了提供安全、营养和多样化的饮食选择。教师良好的饮食习惯对学生有着直接的影响，因此学校在管理伙食费时需要保障服务的质量和合理的支出。</t>
  </si>
  <si>
    <t>33</t>
  </si>
  <si>
    <t xml:space="preserve">按教师就餐签到统计表人数进行拨付。
</t>
  </si>
  <si>
    <t>2025年度工作实施时间</t>
  </si>
  <si>
    <t xml:space="preserve">满分10分，2025年春季学期完成50%得5分，每少10个百分点扣1分；秋季学期完成剩下的50%得5分，每少10个百分点扣1分。
</t>
  </si>
  <si>
    <t>60000</t>
  </si>
  <si>
    <t>元</t>
  </si>
  <si>
    <t xml:space="preserve">资金到位率100%
</t>
  </si>
  <si>
    <t>就餐对象对学校政策的知晓率</t>
  </si>
  <si>
    <t>&gt;</t>
  </si>
  <si>
    <t>95</t>
  </si>
  <si>
    <t xml:space="preserve">就餐对象对政策的知晓率大于95%
</t>
  </si>
  <si>
    <t>教师满意度</t>
  </si>
  <si>
    <t xml:space="preserve">教师满意度大于95%
</t>
  </si>
  <si>
    <t>2025年保障学校师生在校期间的人生及财产安全，确保学校的正常运转。</t>
  </si>
  <si>
    <t xml:space="preserve">获补对象数
</t>
  </si>
  <si>
    <t xml:space="preserve">反映获补助人员、企业的数量情况，也适用补贴、资助等形式的补助。
</t>
  </si>
  <si>
    <t>获补对象准确率</t>
  </si>
  <si>
    <t xml:space="preserve">"反映获补助对象认定的准确性情况。
获补对象准确率=抽检符合标准的补助对象数/抽检实际补助对象数*100%"
</t>
  </si>
  <si>
    <t xml:space="preserve">发放及时率
</t>
  </si>
  <si>
    <t>发放及时率</t>
  </si>
  <si>
    <t>工作实施时间</t>
  </si>
  <si>
    <t>按月发放。</t>
  </si>
  <si>
    <t>项目完成进度</t>
  </si>
  <si>
    <t>项目是否按时完成</t>
  </si>
  <si>
    <t>4050</t>
  </si>
  <si>
    <t xml:space="preserve">公办校园保安人员工资待遇标准按每人每月4050元预算。
</t>
  </si>
  <si>
    <t>经济效益</t>
  </si>
  <si>
    <t>公办学校保安补助标准</t>
  </si>
  <si>
    <t>公办学校保安补助标准。</t>
  </si>
  <si>
    <t>政策知晓率</t>
  </si>
  <si>
    <t xml:space="preserve">政策知晓率
</t>
  </si>
  <si>
    <t xml:space="preserve">受益对象满意度
</t>
  </si>
  <si>
    <t>2025年按照《财政部财政部教育部关于深入实施农村义务教育营养改善计划的通知》（财教〔2021〕174号）要求，农村义务教育学生营养改善计划生均膳食补助自2021年秋季学期开始，调整至5元每生每天。</t>
  </si>
  <si>
    <t>补助人数</t>
  </si>
  <si>
    <t>488</t>
  </si>
  <si>
    <t>满分10分，扣完为止</t>
  </si>
  <si>
    <t>资金到位率</t>
  </si>
  <si>
    <t>满分20分，扣完为止</t>
  </si>
  <si>
    <t>满分10分，2025年春季学期完成50%得5分，每少10个百分点扣1分；秋季学期完成剩下的50%得5分，每少10个百分点扣1分。</t>
  </si>
  <si>
    <t>元/人/天</t>
  </si>
  <si>
    <t xml:space="preserve">补助标椎：5元/生.天
</t>
  </si>
  <si>
    <t>补助对象对政策的知晓率</t>
  </si>
  <si>
    <t>满分15分，扣完为止</t>
  </si>
  <si>
    <t>学生及家长满意度</t>
  </si>
  <si>
    <t>2025年学前教育家庭经济困难学生补项目由西山区学生资助管理中心根据《昆明市学前教育家庭经济困难儿童资助管理办法》，以300元/生.学年标准对全区学前教育阶段家庭经济困难儿童进行资助，以稳步提升学前教育三年入学率稳步提升，幼儿占比持续提高。</t>
  </si>
  <si>
    <t>资助人数</t>
  </si>
  <si>
    <t>80</t>
  </si>
  <si>
    <t xml:space="preserve">根据全国学生资助管理信息系统内提供“重点保障人群情况查询”确定资助名单，保障符合资助条件的学生全覆盖，切实落实资助政策。
</t>
  </si>
  <si>
    <t>资助对象认定准确率</t>
  </si>
  <si>
    <t>资助金发放及时率</t>
  </si>
  <si>
    <t xml:space="preserve">及时发放资助资金
</t>
  </si>
  <si>
    <t>项目完成时间</t>
  </si>
  <si>
    <t>春季、秋季学期期末前完成资助名单上报及资金发放</t>
  </si>
  <si>
    <t>300</t>
  </si>
  <si>
    <t>元/人年</t>
  </si>
  <si>
    <t xml:space="preserve">严格按照资助标准发放
</t>
  </si>
  <si>
    <t>补助对象政策的知晓度</t>
  </si>
  <si>
    <t xml:space="preserve">资助政策宣传到位，切实落实资助政策。
</t>
  </si>
  <si>
    <t>资助对象满意度</t>
  </si>
  <si>
    <t>本年度此专项资金用于保证学校的的正常运转，包括教育教学和后勤服务方面的支出，其中后勤服务支出46649.32元，教师培训支出5182元）</t>
  </si>
  <si>
    <t>小学阶段应补助人数</t>
  </si>
  <si>
    <t>397</t>
  </si>
  <si>
    <t>资助人数：学生397人、寄宿生397人，标准：720元/人、寄宿生300元/人，庆祝中央占80%，省级占4%，市级占3.20%，区级占12.8%</t>
  </si>
  <si>
    <t>寄宿生应补助人数</t>
  </si>
  <si>
    <t>26</t>
  </si>
  <si>
    <t>补助范围占在校学生数比例</t>
  </si>
  <si>
    <t>教师培训费占学校年度公用经费的比例</t>
  </si>
  <si>
    <t xml:space="preserve">项目是否按期完成
</t>
  </si>
  <si>
    <t xml:space="preserve">满分10分，2025年春季学期完成50%得5分，每少10个百分点扣1分；秋季学期完成剩下的50%得5分，每少10个百分点扣1分。
</t>
  </si>
  <si>
    <t>补助资金当年到位率</t>
  </si>
  <si>
    <t xml:space="preserve">补助资金当年到位率
</t>
  </si>
  <si>
    <t>720元，寄宿制300元</t>
  </si>
  <si>
    <t>元/人</t>
  </si>
  <si>
    <t>补助标准</t>
  </si>
  <si>
    <t>九年义务教育巩固率</t>
  </si>
  <si>
    <t>93</t>
  </si>
  <si>
    <t>义务教育免费年限</t>
  </si>
  <si>
    <t>学生满意度</t>
  </si>
  <si>
    <t>家长满意度</t>
  </si>
  <si>
    <t>根据《昆明市城乡义务教育阶段寄宿学生生活费补助资金管理办法》义务教育家庭经济困难学生生活补助标准为：宿制家庭经济困难学生小学1000元/ 生.学年，初中1250元/生.学年；非寄宿制建档立卡等四类家庭经济困难学生小学500元/生.学年，初中625元/生.学年；按照中央承担50%、省级承担10%、市级承担8%、区级承担32%的比率资助义务教育阶段在籍在校的家庭经济困难学生。</t>
  </si>
  <si>
    <t>小学非寄宿制资助人数</t>
  </si>
  <si>
    <t>36</t>
  </si>
  <si>
    <t xml:space="preserve">脱贫家庭学生等四类家庭经济困难学生全覆盖，小学寄宿制资助标椎为1000元/生/学年，补助资金由中央、省级、市级和县区共同承担，其中中央承担50%、省级承担10%、市级承担*8%、区级资金32%。
</t>
  </si>
  <si>
    <t>脱贫家庭学生覆盖率</t>
  </si>
  <si>
    <t>根据政策要求，脱贫家庭学生覆盖率达到100</t>
  </si>
  <si>
    <t>发放及时率在时限内发放资金/应发放资金*100%</t>
  </si>
  <si>
    <t>项目春季、秋季学期期末前完成资助名单上报及资金发放</t>
  </si>
  <si>
    <t>寄宿小学生1250元</t>
  </si>
  <si>
    <t>家庭经济困难寄宿生小学1250元/生/学年、初中1500元/生/学年；家庭经济困难非寄宿生小学625元/生/学年、初中750元/生/学年。</t>
  </si>
  <si>
    <t>保障补助对象政策的知晓度100%</t>
  </si>
  <si>
    <t>九年义务教育巩固率达到93%以上</t>
  </si>
  <si>
    <t>受助学生满意度</t>
  </si>
  <si>
    <t>资助对象的满意程度高，切实落实资助政策</t>
  </si>
  <si>
    <t>家长的满意程度高，切实落实资助政策</t>
  </si>
  <si>
    <t>2025年学校要严格执行省市区关于服务性收费的规定，对伙食费加强管理时应遵循非盈利原则、自愿原则、公开透明原则、相关性原则。学校学生伙食费不仅仅是为了覆盖学生的基本生活需求，更是为了提供安全。营养和多样化的饮食选择。良好的饮食习惯对学生的学习效果和身体健康具有直接的影响，因此学校在管理伙食费时需要保障服务的质量和合理的支出。</t>
  </si>
  <si>
    <t>233</t>
  </si>
  <si>
    <t>班级营养餐签到统计表，按实际就餐学生进行拨付。</t>
  </si>
  <si>
    <t xml:space="preserve">补助资金到位率100%
</t>
  </si>
  <si>
    <t xml:space="preserve">补助对象对政策的知晓率大于95%
</t>
  </si>
  <si>
    <t xml:space="preserve">学生及家长满意度大于95%
</t>
  </si>
  <si>
    <t>2025年通过专项经费保障食宿管理人员的工资，解决学校在食宿管理方面的问题。保障农村寄宿制学校中小学生的食宿安全。</t>
  </si>
  <si>
    <t>反映补助人数覆盖率</t>
  </si>
  <si>
    <t>保障食材安全性</t>
  </si>
  <si>
    <t>食材验收单</t>
  </si>
  <si>
    <t>年内完成农村寄宿制学校食宿管理人员的工资给付</t>
  </si>
  <si>
    <t>次</t>
  </si>
  <si>
    <t>反映完成时限</t>
  </si>
  <si>
    <t>食堂工勤人员按照每人每月2550元的标准进行补助，每年按10个月计算。食堂工作人员3人。</t>
  </si>
  <si>
    <t>增加了农村地区的就业率，保障了农村寄宿制学校学生的安全，改善了学校的办学条件。</t>
  </si>
  <si>
    <t>改善办学条件</t>
  </si>
  <si>
    <t>反映办学条件改善情况</t>
  </si>
  <si>
    <t>健全了农村寄宿制学校食宿管理方面的长效机制，有利于学校的持续健康发展。</t>
  </si>
  <si>
    <t>学校持续发展</t>
  </si>
  <si>
    <t>学生健康体质抽查</t>
  </si>
  <si>
    <t>反映服务对象的满意程度。</t>
  </si>
  <si>
    <t xml:space="preserve">标准：按照每人6000元的标准补助，区级承担12.8%；项目来源：区财政局；项目期限1年；补助人数：1人；申请金额：768元，其中财政拨款768元，确保特殊教育学校公用经费补助资金能够有效保障学校正常运转，不因资金短缺而影响学校正常的教育教学秩序，残疾学生入学率逐步提高。
     支付进度：2025年第一季度计划支付进度为40%；第二季度计划支付进度为60%；第三季度计划支付进度为90%；第四季度计划支付进度为100%。
     支付要求：专款专用，不得挤占、挪用；账目清晰。
</t>
  </si>
  <si>
    <t>补助人数覆盖率</t>
  </si>
  <si>
    <t>补助人数*6000*12.8%</t>
  </si>
  <si>
    <t>补助标准达标率</t>
  </si>
  <si>
    <t>完成计划达标率</t>
  </si>
  <si>
    <t>补助资金到位率</t>
  </si>
  <si>
    <t>完成时间</t>
  </si>
  <si>
    <t>2025年11月</t>
  </si>
  <si>
    <t>月</t>
  </si>
  <si>
    <t>按时间完成</t>
  </si>
  <si>
    <t>6000</t>
  </si>
  <si>
    <t>元/学年</t>
  </si>
  <si>
    <t>残疾儿童入学率</t>
  </si>
  <si>
    <t xml:space="preserve">残疾儿童入学率
</t>
  </si>
  <si>
    <t xml:space="preserve">九年义务教育巩固率
</t>
  </si>
  <si>
    <t>学生、家长满意度</t>
  </si>
  <si>
    <t xml:space="preserve">学生、家长满意度
</t>
  </si>
  <si>
    <t>预算06表</t>
  </si>
  <si>
    <t>政府性基金预算支出预算表</t>
  </si>
  <si>
    <t>单位名称：昆明市发展和改革委员会</t>
  </si>
  <si>
    <t>政府性基金预算支出</t>
  </si>
  <si>
    <t>空表说明：本部门无政府性基金支出预算，此表无数据。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</si>
  <si>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</si>
  <si>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</si>
  <si>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</si>
  <si>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</si>
  <si>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</si>
  <si>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</si>
  <si>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</si>
  <si>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</si>
  <si>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</si>
  <si>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</si>
  <si>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</si>
  <si>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</si>
  <si>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</si>
  <si>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</si>
  <si>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</si>
  <si>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</si>
  <si>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</si>
  <si>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</si>
  <si>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</si>
  <si>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</si>
  <si>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空表说明：本部门无政府购买服务预算，此表无数据。</t>
  </si>
  <si>
    <t>预算09-1表</t>
  </si>
  <si>
    <t>单位名称（项目）</t>
  </si>
  <si>
    <t>地区</t>
  </si>
  <si>
    <t>空表说明：本部门无对下转移支付预算，此表无数据。</t>
  </si>
  <si>
    <t>预算09-2表</t>
  </si>
  <si>
    <t>空表说明：本部门无对下转移支付绩效目标，此表无数据。</t>
  </si>
  <si>
    <t xml:space="preserve">预算10表
</t>
  </si>
  <si>
    <t>资产类别</t>
  </si>
  <si>
    <t>资产分类代码.名称</t>
  </si>
  <si>
    <t>资产名称</t>
  </si>
  <si>
    <t>计量单位</t>
  </si>
  <si>
    <t>财政部门批复数（元）</t>
  </si>
  <si>
    <t>单价</t>
  </si>
  <si>
    <t>金额</t>
  </si>
  <si>
    <t>空表说明：本部门无新增资产配置预算，此表无数据。</t>
  </si>
  <si>
    <t>预算11表</t>
  </si>
  <si>
    <t>上级补助</t>
  </si>
  <si>
    <t>空表说明：本部门无上级转移支付补助项目支出预算，此表无数据。</t>
  </si>
  <si>
    <t>预算12表</t>
  </si>
  <si>
    <t>项目级次</t>
  </si>
  <si>
    <t>311 专项业务类</t>
  </si>
  <si>
    <t>本级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</si>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</sst>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7">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9"/>
      <color theme="1"/>
      <name val="宋体"/>
      <charset val="134"/>
      <scheme val="minor"/>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9"/>
      <name val="宋体"/>
      <charset val="1"/>
    </font>
    <font>
      <sz val="9"/>
      <name val="宋体"/>
      <charset val="134"/>
    </font>
    <font>
      <b/>
      <sz val="18"/>
      <color rgb="FF000000"/>
      <name val="宋体"/>
      <charset val="134"/>
    </font>
    <font>
      <sz val="9.75"/>
      <color rgb="FF000000"/>
      <name val="SimSun"/>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Microsoft YaHei UI"/>
      <charset val="1"/>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1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6" applyNumberFormat="0" applyFill="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4" fillId="0" borderId="0" applyNumberFormat="0" applyFill="0" applyBorder="0" applyAlignment="0" applyProtection="0">
      <alignment vertical="center"/>
    </xf>
    <xf numFmtId="0" fontId="25" fillId="4" borderId="18" applyNumberFormat="0" applyAlignment="0" applyProtection="0">
      <alignment vertical="center"/>
    </xf>
    <xf numFmtId="0" fontId="26" fillId="5" borderId="19" applyNumberFormat="0" applyAlignment="0" applyProtection="0">
      <alignment vertical="center"/>
    </xf>
    <xf numFmtId="0" fontId="27" fillId="5" borderId="18" applyNumberFormat="0" applyAlignment="0" applyProtection="0">
      <alignment vertical="center"/>
    </xf>
    <xf numFmtId="0" fontId="28" fillId="6" borderId="20" applyNumberFormat="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176" fontId="13" fillId="0" borderId="7">
      <alignment horizontal="right" vertical="center"/>
    </xf>
    <xf numFmtId="177" fontId="13" fillId="0" borderId="7">
      <alignment horizontal="right" vertical="center"/>
    </xf>
    <xf numFmtId="10" fontId="13" fillId="0" borderId="7">
      <alignment horizontal="right" vertical="center"/>
    </xf>
    <xf numFmtId="178" fontId="13" fillId="0" borderId="7">
      <alignment horizontal="right" vertical="center"/>
    </xf>
    <xf numFmtId="49" fontId="13" fillId="0" borderId="7">
      <alignment horizontal="left" vertical="center" wrapText="1"/>
    </xf>
    <xf numFmtId="178" fontId="13" fillId="0" borderId="7">
      <alignment horizontal="right" vertical="center"/>
    </xf>
    <xf numFmtId="179" fontId="13" fillId="0" borderId="7">
      <alignment horizontal="right" vertical="center"/>
    </xf>
    <xf numFmtId="180" fontId="13" fillId="0" borderId="7">
      <alignment horizontal="right" vertical="center"/>
    </xf>
    <xf numFmtId="0" fontId="36" fillId="0" borderId="0">
      <alignment vertical="top"/>
      <protection locked="0"/>
    </xf>
  </cellStyleXfs>
  <cellXfs count="259">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178" fontId="5" fillId="0" borderId="7" xfId="54" applyFont="1" applyAlignment="1">
      <alignment horizontal="left" vertical="center"/>
    </xf>
    <xf numFmtId="0" fontId="2" fillId="2" borderId="7" xfId="0" applyFont="1" applyFill="1" applyBorder="1" applyAlignment="1" applyProtection="1">
      <alignment horizontal="left" vertical="center"/>
      <protection locked="0"/>
    </xf>
    <xf numFmtId="0" fontId="2" fillId="2" borderId="7" xfId="0" applyFont="1" applyFill="1" applyBorder="1" applyAlignment="1" applyProtection="1">
      <alignment horizontal="left" vertical="center" wrapText="1"/>
      <protection locked="0"/>
    </xf>
    <xf numFmtId="178" fontId="5" fillId="0" borderId="7" xfId="0" applyNumberFormat="1" applyFont="1" applyBorder="1" applyAlignment="1">
      <alignment horizontal="right" vertical="center"/>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7" xfId="0" applyFont="1" applyFill="1" applyBorder="1" applyAlignment="1" applyProtection="1">
      <alignment horizontal="left" vertical="center" wrapText="1"/>
      <protection locked="0"/>
    </xf>
    <xf numFmtId="4" fontId="2" fillId="0" borderId="7" xfId="0" applyNumberFormat="1" applyFont="1" applyFill="1" applyBorder="1" applyAlignment="1">
      <alignment horizontal="right" vertical="center" wrapText="1"/>
    </xf>
    <xf numFmtId="4" fontId="2" fillId="0" borderId="7" xfId="0" applyNumberFormat="1" applyFont="1" applyFill="1" applyBorder="1" applyAlignment="1" applyProtection="1">
      <alignment horizontal="right" vertical="center" wrapText="1"/>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6" fillId="0" borderId="0" xfId="0" applyFont="1" applyFill="1" applyBorder="1"/>
    <xf numFmtId="0" fontId="1" fillId="0" borderId="7" xfId="0" applyFont="1" applyFill="1" applyBorder="1" applyAlignment="1" applyProtection="1">
      <alignment horizontal="center" vertical="center"/>
      <protection locked="0"/>
    </xf>
    <xf numFmtId="4" fontId="5" fillId="0" borderId="7"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7" fillId="0" borderId="0" xfId="0" applyFont="1" applyFill="1" applyBorder="1" applyAlignment="1" applyProtection="1">
      <alignment vertical="top"/>
      <protection locked="0"/>
    </xf>
    <xf numFmtId="0" fontId="7" fillId="0" borderId="0" xfId="0" applyFont="1" applyFill="1" applyBorder="1" applyAlignment="1">
      <alignment vertical="top"/>
    </xf>
    <xf numFmtId="0" fontId="8" fillId="0" borderId="0" xfId="0" applyFont="1" applyFill="1" applyBorder="1" applyAlignment="1" applyProtection="1">
      <alignment horizontal="center" vertical="center" wrapText="1"/>
      <protection locked="0"/>
    </xf>
    <xf numFmtId="0" fontId="7" fillId="0" borderId="0" xfId="0" applyFont="1" applyFill="1" applyBorder="1" applyProtection="1">
      <protection locked="0"/>
    </xf>
    <xf numFmtId="0" fontId="7"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0" fillId="0" borderId="0" xfId="0" applyFont="1" applyFill="1" applyBorder="1" applyAlignment="1">
      <alignment horizontal="left"/>
    </xf>
    <xf numFmtId="0" fontId="2" fillId="0" borderId="0" xfId="0" applyFont="1" applyFill="1" applyBorder="1" applyAlignment="1" applyProtection="1">
      <alignment horizontal="right" vertical="center" wrapText="1"/>
      <protection locked="0"/>
    </xf>
    <xf numFmtId="0" fontId="9"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178" fontId="5" fillId="0" borderId="7" xfId="0" applyNumberFormat="1" applyFont="1" applyFill="1" applyBorder="1" applyAlignment="1">
      <alignment horizontal="right" vertical="center"/>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9"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12" xfId="0" applyFont="1" applyBorder="1" applyAlignment="1" applyProtection="1">
      <alignment horizontal="left" vertical="center"/>
      <protection locked="0"/>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6" fillId="0" borderId="0" xfId="0" applyFont="1" applyBorder="1" applyAlignment="1"/>
    <xf numFmtId="0" fontId="0" fillId="0" borderId="0" xfId="0" applyFont="1" applyBorder="1" applyAlignment="1"/>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0" fillId="0" borderId="0" xfId="0"/>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0" fontId="2" fillId="0" borderId="7" xfId="0" applyFont="1" applyBorder="1" applyAlignment="1">
      <alignment horizontal="left" vertical="center" wrapText="1"/>
    </xf>
    <xf numFmtId="0" fontId="2" fillId="0" borderId="7" xfId="0" applyFont="1" applyBorder="1" applyAlignment="1" applyProtection="1">
      <alignment horizontal="left" vertical="center"/>
      <protection locked="0"/>
    </xf>
    <xf numFmtId="0" fontId="2" fillId="0" borderId="7" xfId="0" applyFont="1" applyBorder="1" applyAlignment="1" applyProtection="1">
      <alignment horizontal="right" vertical="center"/>
      <protection locked="0"/>
    </xf>
    <xf numFmtId="0" fontId="2" fillId="0" borderId="7" xfId="0" applyFont="1" applyBorder="1" applyAlignment="1">
      <alignment horizontal="right" vertical="center" wrapText="1"/>
    </xf>
    <xf numFmtId="0" fontId="2" fillId="2" borderId="12" xfId="0" applyFont="1" applyFill="1" applyBorder="1" applyAlignment="1">
      <alignment horizontal="righ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4" fontId="2" fillId="0" borderId="7" xfId="0" applyNumberFormat="1" applyFont="1" applyBorder="1" applyAlignment="1">
      <alignment horizontal="right" vertical="center"/>
    </xf>
    <xf numFmtId="4" fontId="2" fillId="2" borderId="7" xfId="0" applyNumberFormat="1" applyFont="1" applyFill="1" applyBorder="1" applyAlignment="1" applyProtection="1">
      <alignment horizontal="right" vertical="center"/>
      <protection locked="0"/>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10" fillId="0" borderId="0" xfId="0" applyFont="1" applyFill="1" applyBorder="1" applyAlignment="1" applyProtection="1">
      <alignment horizontal="right"/>
      <protection locked="0"/>
    </xf>
    <xf numFmtId="49" fontId="10"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1" fillId="0" borderId="0"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7" xfId="0" applyFont="1" applyFill="1" applyBorder="1" applyAlignment="1">
      <alignment horizontal="center" vertical="center" wrapText="1"/>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49" fontId="5" fillId="0" borderId="7" xfId="53" applyFont="1" applyAlignment="1">
      <alignment horizontal="left" vertical="center" wrapText="1" indent="1"/>
    </xf>
    <xf numFmtId="49" fontId="5" fillId="0" borderId="7" xfId="53" applyFont="1" applyAlignment="1">
      <alignment horizontal="left" vertical="center" wrapText="1"/>
    </xf>
    <xf numFmtId="49" fontId="5" fillId="0" borderId="7" xfId="53" applyFont="1">
      <alignment horizontal="left" vertical="center" wrapText="1"/>
    </xf>
    <xf numFmtId="0" fontId="1" fillId="0" borderId="0" xfId="0" applyFont="1" applyBorder="1" applyAlignment="1">
      <alignment vertical="top"/>
    </xf>
    <xf numFmtId="49" fontId="1" fillId="0" borderId="0" xfId="0" applyNumberFormat="1" applyFont="1" applyBorder="1"/>
    <xf numFmtId="0" fontId="4" fillId="0" borderId="0" xfId="0" applyFont="1" applyBorder="1" applyAlignment="1">
      <alignment horizontal="left" vertical="center"/>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1" fillId="0" borderId="7" xfId="0" applyFont="1" applyBorder="1" applyAlignment="1">
      <alignment horizontal="center" vertical="center"/>
    </xf>
    <xf numFmtId="0" fontId="12" fillId="0" borderId="7" xfId="57" applyFont="1" applyFill="1" applyBorder="1" applyAlignment="1" applyProtection="1">
      <alignment vertical="center" wrapText="1"/>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pplyProtection="1">
      <alignment horizontal="center" vertical="center" wrapText="1"/>
      <protection locked="0"/>
    </xf>
    <xf numFmtId="0" fontId="4" fillId="0" borderId="12" xfId="0" applyFont="1" applyBorder="1" applyAlignment="1">
      <alignment horizontal="center" vertical="center"/>
    </xf>
    <xf numFmtId="0" fontId="4" fillId="0" borderId="7" xfId="0" applyFont="1" applyBorder="1" applyAlignment="1">
      <alignment horizontal="center" vertical="center" wrapText="1"/>
    </xf>
    <xf numFmtId="0" fontId="1" fillId="0" borderId="7" xfId="0" applyFont="1" applyBorder="1" applyAlignment="1" applyProtection="1">
      <alignment horizontal="center" vertical="center"/>
      <protection locked="0"/>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3" fillId="0" borderId="7" xfId="0" applyFont="1" applyBorder="1" applyAlignment="1" applyProtection="1">
      <alignment horizontal="left" vertical="center"/>
      <protection locked="0"/>
    </xf>
    <xf numFmtId="49" fontId="5" fillId="0" borderId="8" xfId="0" applyNumberFormat="1" applyFont="1" applyFill="1" applyBorder="1" applyAlignment="1">
      <alignment horizontal="center" vertical="center" wrapText="1"/>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8" fontId="13" fillId="0" borderId="7" xfId="54" applyProtection="1">
      <alignment horizontal="right" vertical="center"/>
      <protection locked="0"/>
    </xf>
    <xf numFmtId="0" fontId="4" fillId="0" borderId="4" xfId="0" applyFont="1" applyBorder="1" applyAlignment="1" applyProtection="1">
      <alignment horizontal="center" vertical="center" wrapText="1"/>
      <protection locked="0"/>
    </xf>
    <xf numFmtId="0" fontId="2" fillId="0" borderId="0" xfId="0" applyFont="1" applyFill="1" applyBorder="1" applyAlignment="1">
      <alignment horizontal="right" vertical="center" wrapText="1"/>
    </xf>
    <xf numFmtId="0" fontId="14"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7" fillId="0" borderId="7" xfId="0" applyFont="1" applyFill="1" applyBorder="1" applyAlignment="1" applyProtection="1">
      <alignment vertical="top" wrapText="1"/>
      <protection locked="0"/>
    </xf>
    <xf numFmtId="0" fontId="1" fillId="0" borderId="0" xfId="0" applyFont="1" applyFill="1" applyBorder="1" applyAlignment="1">
      <alignment vertical="top"/>
    </xf>
    <xf numFmtId="0" fontId="2" fillId="0" borderId="0" xfId="0" applyFont="1" applyFill="1" applyBorder="1" applyAlignment="1">
      <alignment horizontal="right" vertical="center"/>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0" fontId="4" fillId="0" borderId="10" xfId="0"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12" xfId="0" applyFont="1" applyFill="1" applyBorder="1" applyAlignment="1">
      <alignment horizontal="center" vertical="center"/>
    </xf>
    <xf numFmtId="4" fontId="2" fillId="0" borderId="7" xfId="0" applyNumberFormat="1" applyFont="1" applyBorder="1" applyAlignment="1" applyProtection="1">
      <alignment horizontal="right" vertical="center" wrapText="1"/>
      <protection locked="0"/>
    </xf>
    <xf numFmtId="4" fontId="2" fillId="0" borderId="7" xfId="0" applyNumberFormat="1" applyFont="1" applyBorder="1" applyAlignment="1">
      <alignment horizontal="right"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4" xfId="0" applyFont="1" applyFill="1" applyBorder="1" applyAlignment="1">
      <alignment horizontal="center" vertical="center"/>
    </xf>
    <xf numFmtId="0" fontId="7" fillId="0" borderId="0" xfId="0" applyFont="1" applyFill="1" applyBorder="1" applyAlignment="1">
      <alignment horizontal="left" vertical="center"/>
    </xf>
    <xf numFmtId="0" fontId="15" fillId="0" borderId="7" xfId="0" applyFont="1" applyFill="1" applyBorder="1" applyAlignment="1" applyProtection="1">
      <alignment horizontal="center" vertical="center" wrapText="1"/>
      <protection locked="0"/>
    </xf>
    <xf numFmtId="0" fontId="15"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4" fontId="2" fillId="0" borderId="7" xfId="0" applyNumberFormat="1" applyFont="1" applyBorder="1" applyAlignment="1" applyProtection="1">
      <alignment horizontal="right" vertical="center"/>
      <protection locked="0"/>
    </xf>
    <xf numFmtId="0" fontId="2" fillId="0" borderId="7" xfId="0" applyFont="1" applyFill="1" applyBorder="1" applyAlignment="1">
      <alignment horizontal="left" vertical="center"/>
    </xf>
    <xf numFmtId="0" fontId="16" fillId="0" borderId="7" xfId="0" applyFont="1" applyFill="1" applyBorder="1" applyAlignment="1">
      <alignment horizontal="center" vertical="center"/>
    </xf>
    <xf numFmtId="0" fontId="16" fillId="0" borderId="7" xfId="0" applyFont="1" applyBorder="1" applyAlignment="1">
      <alignment horizontal="right" vertical="center"/>
    </xf>
    <xf numFmtId="0" fontId="2" fillId="0" borderId="7" xfId="0" applyFont="1" applyBorder="1" applyAlignment="1">
      <alignment horizontal="right" vertical="center"/>
    </xf>
    <xf numFmtId="0" fontId="16" fillId="0" borderId="7" xfId="0" applyFont="1" applyFill="1" applyBorder="1" applyAlignment="1" applyProtection="1">
      <alignment horizontal="center" vertical="center" wrapText="1"/>
      <protection locked="0"/>
    </xf>
    <xf numFmtId="4" fontId="16" fillId="0" borderId="7" xfId="0" applyNumberFormat="1" applyFont="1" applyBorder="1" applyAlignment="1" applyProtection="1">
      <alignment horizontal="right" vertical="center"/>
      <protection locked="0"/>
    </xf>
    <xf numFmtId="0" fontId="15" fillId="0" borderId="1" xfId="0" applyFont="1" applyFill="1" applyBorder="1" applyAlignment="1">
      <alignment horizontal="center" vertical="center"/>
    </xf>
    <xf numFmtId="0" fontId="15" fillId="0" borderId="2" xfId="0" applyFont="1" applyFill="1" applyBorder="1" applyAlignment="1" applyProtection="1">
      <alignment horizontal="center" vertical="center"/>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15" fillId="0" borderId="6" xfId="0" applyFont="1" applyFill="1" applyBorder="1" applyAlignment="1" applyProtection="1">
      <alignment horizontal="center" vertical="center" wrapText="1"/>
      <protection locked="0"/>
    </xf>
    <xf numFmtId="0" fontId="15" fillId="0" borderId="6" xfId="0" applyFont="1" applyFill="1" applyBorder="1" applyAlignment="1" applyProtection="1">
      <alignment horizontal="center" vertical="center"/>
      <protection locked="0"/>
    </xf>
    <xf numFmtId="0" fontId="15" fillId="0" borderId="7" xfId="0" applyFont="1" applyFill="1" applyBorder="1" applyAlignment="1" applyProtection="1">
      <alignment horizontal="center" vertical="center"/>
      <protection locked="0"/>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0" borderId="2" xfId="0" applyFont="1" applyFill="1" applyBorder="1" applyAlignment="1">
      <alignment horizontal="center" vertical="center" wrapText="1"/>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xf numFmtId="4" fontId="16" fillId="0" borderId="7" xfId="0" applyNumberFormat="1" applyFont="1" applyBorder="1" applyAlignment="1">
      <alignment horizontal="right" vertical="center"/>
    </xf>
    <xf numFmtId="0" fontId="12" fillId="0" borderId="7" xfId="57" applyFont="1" applyFill="1" applyBorder="1" applyAlignment="1" applyProtection="1" quotePrefix="1">
      <alignment vertical="center" wrapText="1"/>
    </xf>
    <xf numFmtId="0" fontId="2" fillId="2" borderId="7" xfId="0" applyFont="1" applyFill="1" applyBorder="1" applyAlignment="1" applyProtection="1" quotePrefix="1">
      <alignment horizontal="left"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18" activePane="bottomLeft" state="frozen"/>
      <selection/>
      <selection pane="bottomLeft" activeCell="C41" sqref="C41"/>
    </sheetView>
  </sheetViews>
  <sheetFormatPr defaultColWidth="8.57407407407407" defaultRowHeight="12.75" customHeight="1" outlineLevelCol="3"/>
  <cols>
    <col min="1" max="4" width="41" style="1" customWidth="1"/>
    <col min="5" max="16384" width="8.57407407407407" style="1"/>
  </cols>
  <sheetData>
    <row r="1" customHeight="1" spans="1:4">
      <c r="A1" s="2"/>
      <c r="B1" s="2"/>
      <c r="C1" s="2"/>
      <c r="D1" s="2"/>
    </row>
    <row r="2" ht="15" customHeight="1" spans="1:4">
      <c r="A2" s="48"/>
      <c r="B2" s="48"/>
      <c r="C2" s="48"/>
      <c r="D2" s="64" t="s">
        <v>0</v>
      </c>
    </row>
    <row r="3" ht="41.25" customHeight="1" spans="1:1">
      <c r="A3" s="43" t="str">
        <f>"2025"&amp;"年部门财务收支预算总表"</f>
        <v>2025年部门财务收支预算总表</v>
      </c>
    </row>
    <row r="4" ht="17.25" customHeight="1" spans="1:4">
      <c r="A4" s="46" t="s">
        <v>1</v>
      </c>
      <c r="B4" s="219"/>
      <c r="D4" s="207" t="s">
        <v>2</v>
      </c>
    </row>
    <row r="5" ht="23.25" customHeight="1" spans="1:4">
      <c r="A5" s="220" t="s">
        <v>3</v>
      </c>
      <c r="B5" s="221"/>
      <c r="C5" s="220" t="s">
        <v>4</v>
      </c>
      <c r="D5" s="221"/>
    </row>
    <row r="6" ht="24" customHeight="1" spans="1:4">
      <c r="A6" s="220" t="s">
        <v>5</v>
      </c>
      <c r="B6" s="220" t="s">
        <v>6</v>
      </c>
      <c r="C6" s="220" t="s">
        <v>7</v>
      </c>
      <c r="D6" s="220" t="s">
        <v>6</v>
      </c>
    </row>
    <row r="7" ht="17.25" customHeight="1" spans="1:4">
      <c r="A7" s="222" t="s">
        <v>8</v>
      </c>
      <c r="B7" s="223">
        <v>8877553.46</v>
      </c>
      <c r="C7" s="222" t="s">
        <v>9</v>
      </c>
      <c r="D7" s="80"/>
    </row>
    <row r="8" ht="17.25" customHeight="1" spans="1:4">
      <c r="A8" s="222" t="s">
        <v>10</v>
      </c>
      <c r="B8" s="80"/>
      <c r="C8" s="222" t="s">
        <v>11</v>
      </c>
      <c r="D8" s="80"/>
    </row>
    <row r="9" ht="17.25" customHeight="1" spans="1:4">
      <c r="A9" s="222" t="s">
        <v>12</v>
      </c>
      <c r="B9" s="80"/>
      <c r="C9" s="257" t="s">
        <v>13</v>
      </c>
      <c r="D9" s="80"/>
    </row>
    <row r="10" ht="17.25" customHeight="1" spans="1:4">
      <c r="A10" s="222" t="s">
        <v>14</v>
      </c>
      <c r="B10" s="80"/>
      <c r="C10" s="257" t="s">
        <v>15</v>
      </c>
      <c r="D10" s="80"/>
    </row>
    <row r="11" ht="17.25" customHeight="1" spans="1:4">
      <c r="A11" s="222" t="s">
        <v>16</v>
      </c>
      <c r="B11" s="223">
        <v>300000</v>
      </c>
      <c r="C11" s="257" t="s">
        <v>17</v>
      </c>
      <c r="D11" s="223">
        <v>7169561.38</v>
      </c>
    </row>
    <row r="12" ht="17.25" customHeight="1" spans="1:4">
      <c r="A12" s="222" t="s">
        <v>18</v>
      </c>
      <c r="B12" s="80"/>
      <c r="C12" s="257" t="s">
        <v>19</v>
      </c>
      <c r="D12" s="223"/>
    </row>
    <row r="13" ht="17.25" customHeight="1" spans="1:4">
      <c r="A13" s="222" t="s">
        <v>20</v>
      </c>
      <c r="B13" s="80"/>
      <c r="C13" s="31" t="s">
        <v>21</v>
      </c>
      <c r="D13" s="223"/>
    </row>
    <row r="14" ht="17.25" customHeight="1" spans="1:4">
      <c r="A14" s="222" t="s">
        <v>22</v>
      </c>
      <c r="B14" s="80"/>
      <c r="C14" s="31" t="s">
        <v>23</v>
      </c>
      <c r="D14" s="223">
        <v>1013523</v>
      </c>
    </row>
    <row r="15" ht="17.25" customHeight="1" spans="1:4">
      <c r="A15" s="222" t="s">
        <v>24</v>
      </c>
      <c r="B15" s="80"/>
      <c r="C15" s="31" t="s">
        <v>25</v>
      </c>
      <c r="D15" s="223">
        <v>492173.08</v>
      </c>
    </row>
    <row r="16" ht="17.25" customHeight="1" spans="1:4">
      <c r="A16" s="222" t="s">
        <v>26</v>
      </c>
      <c r="B16" s="223">
        <v>300000</v>
      </c>
      <c r="C16" s="31" t="s">
        <v>27</v>
      </c>
      <c r="D16" s="80"/>
    </row>
    <row r="17" ht="17.25" customHeight="1" spans="1:4">
      <c r="A17" s="224"/>
      <c r="B17" s="80"/>
      <c r="C17" s="31" t="s">
        <v>28</v>
      </c>
      <c r="D17" s="80"/>
    </row>
    <row r="18" ht="17.25" customHeight="1" spans="1:4">
      <c r="A18" s="225"/>
      <c r="B18" s="80"/>
      <c r="C18" s="31" t="s">
        <v>29</v>
      </c>
      <c r="D18" s="80"/>
    </row>
    <row r="19" ht="17.25" customHeight="1" spans="1:4">
      <c r="A19" s="225"/>
      <c r="B19" s="80"/>
      <c r="C19" s="31" t="s">
        <v>30</v>
      </c>
      <c r="D19" s="80"/>
    </row>
    <row r="20" ht="17.25" customHeight="1" spans="1:4">
      <c r="A20" s="225"/>
      <c r="B20" s="80"/>
      <c r="C20" s="31" t="s">
        <v>31</v>
      </c>
      <c r="D20" s="80"/>
    </row>
    <row r="21" ht="17.25" customHeight="1" spans="1:4">
      <c r="A21" s="225"/>
      <c r="B21" s="80"/>
      <c r="C21" s="31" t="s">
        <v>32</v>
      </c>
      <c r="D21" s="80"/>
    </row>
    <row r="22" ht="17.25" customHeight="1" spans="1:4">
      <c r="A22" s="225"/>
      <c r="B22" s="80"/>
      <c r="C22" s="31" t="s">
        <v>33</v>
      </c>
      <c r="D22" s="80"/>
    </row>
    <row r="23" ht="17.25" customHeight="1" spans="1:4">
      <c r="A23" s="225"/>
      <c r="B23" s="80"/>
      <c r="C23" s="31" t="s">
        <v>34</v>
      </c>
      <c r="D23" s="80"/>
    </row>
    <row r="24" ht="17.25" customHeight="1" spans="1:4">
      <c r="A24" s="225"/>
      <c r="B24" s="80"/>
      <c r="C24" s="31" t="s">
        <v>35</v>
      </c>
      <c r="D24" s="80"/>
    </row>
    <row r="25" ht="17.25" customHeight="1" spans="1:4">
      <c r="A25" s="225"/>
      <c r="B25" s="80"/>
      <c r="C25" s="31" t="s">
        <v>36</v>
      </c>
      <c r="D25" s="136">
        <v>502296</v>
      </c>
    </row>
    <row r="26" ht="17.25" customHeight="1" spans="1:4">
      <c r="A26" s="225"/>
      <c r="B26" s="80"/>
      <c r="C26" s="31" t="s">
        <v>37</v>
      </c>
      <c r="D26" s="80"/>
    </row>
    <row r="27" ht="17.25" customHeight="1" spans="1:4">
      <c r="A27" s="225"/>
      <c r="B27" s="80"/>
      <c r="C27" s="224" t="s">
        <v>38</v>
      </c>
      <c r="D27" s="80"/>
    </row>
    <row r="28" ht="17.25" customHeight="1" spans="1:4">
      <c r="A28" s="225"/>
      <c r="B28" s="80"/>
      <c r="C28" s="31" t="s">
        <v>39</v>
      </c>
      <c r="D28" s="80"/>
    </row>
    <row r="29" ht="16.5" customHeight="1" spans="1:4">
      <c r="A29" s="225"/>
      <c r="B29" s="80"/>
      <c r="C29" s="31" t="s">
        <v>40</v>
      </c>
      <c r="D29" s="80"/>
    </row>
    <row r="30" ht="16.5" customHeight="1" spans="1:4">
      <c r="A30" s="225"/>
      <c r="B30" s="80"/>
      <c r="C30" s="224" t="s">
        <v>41</v>
      </c>
      <c r="D30" s="80"/>
    </row>
    <row r="31" ht="17.25" customHeight="1" spans="1:4">
      <c r="A31" s="225"/>
      <c r="B31" s="80"/>
      <c r="C31" s="224" t="s">
        <v>42</v>
      </c>
      <c r="D31" s="80"/>
    </row>
    <row r="32" ht="17.25" customHeight="1" spans="1:4">
      <c r="A32" s="225"/>
      <c r="B32" s="80"/>
      <c r="C32" s="31" t="s">
        <v>43</v>
      </c>
      <c r="D32" s="80"/>
    </row>
    <row r="33" ht="16.5" customHeight="1" spans="1:4">
      <c r="A33" s="225" t="s">
        <v>44</v>
      </c>
      <c r="B33" s="258">
        <v>9177553.46</v>
      </c>
      <c r="C33" s="225" t="s">
        <v>45</v>
      </c>
      <c r="D33" s="258">
        <v>9177553.46</v>
      </c>
    </row>
    <row r="34" ht="16.5" customHeight="1" spans="1:4">
      <c r="A34" s="224" t="s">
        <v>46</v>
      </c>
      <c r="B34" s="80"/>
      <c r="C34" s="224" t="s">
        <v>47</v>
      </c>
      <c r="D34" s="80"/>
    </row>
    <row r="35" ht="16.5" customHeight="1" spans="1:4">
      <c r="A35" s="31" t="s">
        <v>48</v>
      </c>
      <c r="B35" s="80"/>
      <c r="C35" s="31" t="s">
        <v>48</v>
      </c>
      <c r="D35" s="80"/>
    </row>
    <row r="36" ht="16.5" customHeight="1" spans="1:4">
      <c r="A36" s="31" t="s">
        <v>49</v>
      </c>
      <c r="B36" s="80"/>
      <c r="C36" s="31" t="s">
        <v>50</v>
      </c>
      <c r="D36" s="80"/>
    </row>
    <row r="37" ht="16.5" customHeight="1" spans="1:4">
      <c r="A37" s="228" t="s">
        <v>51</v>
      </c>
      <c r="B37" s="258">
        <v>9177553.46</v>
      </c>
      <c r="C37" s="228" t="s">
        <v>52</v>
      </c>
      <c r="D37" s="258">
        <v>9177553.46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1" sqref="A11"/>
    </sheetView>
  </sheetViews>
  <sheetFormatPr defaultColWidth="9.14814814814815" defaultRowHeight="14.25" customHeight="1" outlineLevelCol="5"/>
  <cols>
    <col min="1" max="1" width="32.1481481481481" style="1" customWidth="1"/>
    <col min="2" max="2" width="20.712962962963" style="1" customWidth="1"/>
    <col min="3" max="3" width="32.1481481481481" style="1" customWidth="1"/>
    <col min="4" max="4" width="27.712962962963" style="1" customWidth="1"/>
    <col min="5" max="6" width="36.712962962963" style="1" customWidth="1"/>
    <col min="7" max="16384" width="9.14814814814815" style="1"/>
  </cols>
  <sheetData>
    <row r="1" customHeight="1" spans="1:6">
      <c r="A1" s="2"/>
      <c r="B1" s="2"/>
      <c r="C1" s="2"/>
      <c r="D1" s="2"/>
      <c r="E1" s="2"/>
      <c r="F1" s="2"/>
    </row>
    <row r="2" ht="12" customHeight="1" spans="1:6">
      <c r="A2" s="141"/>
      <c r="B2" s="142"/>
      <c r="C2" s="141"/>
      <c r="D2" s="143"/>
      <c r="E2" s="143"/>
      <c r="F2" s="144" t="s">
        <v>512</v>
      </c>
    </row>
    <row r="3" ht="42" customHeight="1" spans="1:6">
      <c r="A3" s="145" t="str">
        <f>"2025"&amp;"年部门政府性基金预算支出预算表"</f>
        <v>2025年部门政府性基金预算支出预算表</v>
      </c>
      <c r="B3" s="145" t="s">
        <v>513</v>
      </c>
      <c r="C3" s="146"/>
      <c r="D3" s="147"/>
      <c r="E3" s="147"/>
      <c r="F3" s="147"/>
    </row>
    <row r="4" ht="13.5" customHeight="1" spans="1:6">
      <c r="A4" s="6" t="s">
        <v>1</v>
      </c>
      <c r="B4" s="6" t="s">
        <v>514</v>
      </c>
      <c r="C4" s="141"/>
      <c r="D4" s="143"/>
      <c r="E4" s="143"/>
      <c r="F4" s="144" t="s">
        <v>2</v>
      </c>
    </row>
    <row r="5" ht="19.5" customHeight="1" spans="1:6">
      <c r="A5" s="148" t="s">
        <v>190</v>
      </c>
      <c r="B5" s="149" t="s">
        <v>72</v>
      </c>
      <c r="C5" s="148" t="s">
        <v>73</v>
      </c>
      <c r="D5" s="12" t="s">
        <v>515</v>
      </c>
      <c r="E5" s="13"/>
      <c r="F5" s="14"/>
    </row>
    <row r="6" ht="18.75" customHeight="1" spans="1:6">
      <c r="A6" s="150"/>
      <c r="B6" s="151"/>
      <c r="C6" s="150"/>
      <c r="D6" s="17" t="s">
        <v>56</v>
      </c>
      <c r="E6" s="12" t="s">
        <v>75</v>
      </c>
      <c r="F6" s="17" t="s">
        <v>76</v>
      </c>
    </row>
    <row r="7" ht="18.75" customHeight="1" spans="1:6">
      <c r="A7" s="68">
        <v>1</v>
      </c>
      <c r="B7" s="152" t="s">
        <v>83</v>
      </c>
      <c r="C7" s="68">
        <v>3</v>
      </c>
      <c r="D7" s="153">
        <v>4</v>
      </c>
      <c r="E7" s="153">
        <v>5</v>
      </c>
      <c r="F7" s="153">
        <v>6</v>
      </c>
    </row>
    <row r="8" ht="21" customHeight="1" spans="1:6">
      <c r="A8" s="31"/>
      <c r="B8" s="31"/>
      <c r="C8" s="31"/>
      <c r="D8" s="80"/>
      <c r="E8" s="80"/>
      <c r="F8" s="80"/>
    </row>
    <row r="9" ht="21" customHeight="1" spans="1:6">
      <c r="A9" s="31"/>
      <c r="B9" s="31"/>
      <c r="C9" s="31"/>
      <c r="D9" s="80"/>
      <c r="E9" s="80"/>
      <c r="F9" s="80"/>
    </row>
    <row r="10" ht="18.75" customHeight="1" spans="1:6">
      <c r="A10" s="154" t="s">
        <v>179</v>
      </c>
      <c r="B10" s="154" t="s">
        <v>179</v>
      </c>
      <c r="C10" s="155" t="s">
        <v>179</v>
      </c>
      <c r="D10" s="80"/>
      <c r="E10" s="80"/>
      <c r="F10" s="80"/>
    </row>
    <row r="11" customHeight="1" spans="1:1">
      <c r="A11" s="37" t="s">
        <v>516</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topLeftCell="C1" workbookViewId="0">
      <pane ySplit="1" topLeftCell="A5" activePane="bottomLeft" state="frozen"/>
      <selection/>
      <selection pane="bottomLeft" activeCell="E9" sqref="E9"/>
    </sheetView>
  </sheetViews>
  <sheetFormatPr defaultColWidth="9.14814814814815" defaultRowHeight="14.25" customHeight="1"/>
  <cols>
    <col min="1" max="2" width="32.5740740740741" customWidth="1"/>
    <col min="3" max="3" width="41.1481481481481" customWidth="1"/>
    <col min="4" max="4" width="21.712962962963" customWidth="1"/>
    <col min="5" max="5" width="35.2777777777778" customWidth="1"/>
    <col min="6" max="6" width="7.71296296296296" customWidth="1"/>
    <col min="7" max="7" width="11.1481481481481" customWidth="1"/>
    <col min="8" max="8" width="13.2777777777778" customWidth="1"/>
    <col min="9" max="18" width="20" customWidth="1"/>
    <col min="19" max="19" width="19.8518518518519" customWidth="1"/>
  </cols>
  <sheetData>
    <row r="1" customHeight="1" spans="1:19">
      <c r="A1" s="81"/>
      <c r="B1" s="81"/>
      <c r="C1" s="81"/>
      <c r="D1" s="81"/>
      <c r="E1" s="81"/>
      <c r="F1" s="81"/>
      <c r="G1" s="81"/>
      <c r="H1" s="81"/>
      <c r="I1" s="81"/>
      <c r="J1" s="81"/>
      <c r="K1" s="81"/>
      <c r="L1" s="81"/>
      <c r="M1" s="81"/>
      <c r="N1" s="81"/>
      <c r="O1" s="81"/>
      <c r="P1" s="81"/>
      <c r="Q1" s="81"/>
      <c r="R1" s="81"/>
      <c r="S1" s="81"/>
    </row>
    <row r="2" ht="15.75" customHeight="1" spans="2:19">
      <c r="B2" s="83"/>
      <c r="C2" s="83"/>
      <c r="R2" s="138"/>
      <c r="S2" s="138" t="s">
        <v>517</v>
      </c>
    </row>
    <row r="3" ht="41.25" customHeight="1" spans="1:19">
      <c r="A3" s="84" t="str">
        <f>"2025"&amp;"年部门政府采购预算表"</f>
        <v>2025年部门政府采购预算表</v>
      </c>
      <c r="B3" s="85"/>
      <c r="C3" s="85"/>
      <c r="D3" s="123"/>
      <c r="E3" s="123"/>
      <c r="F3" s="123"/>
      <c r="G3" s="123"/>
      <c r="H3" s="123"/>
      <c r="I3" s="123"/>
      <c r="J3" s="123"/>
      <c r="K3" s="123"/>
      <c r="L3" s="123"/>
      <c r="M3" s="85"/>
      <c r="N3" s="123"/>
      <c r="O3" s="123"/>
      <c r="P3" s="85"/>
      <c r="Q3" s="123"/>
      <c r="R3" s="85"/>
      <c r="S3" s="85"/>
    </row>
    <row r="4" ht="18.75" customHeight="1" spans="1:19">
      <c r="A4" s="124" t="s">
        <v>1</v>
      </c>
      <c r="B4" s="88"/>
      <c r="C4" s="88"/>
      <c r="D4" s="125"/>
      <c r="E4" s="125"/>
      <c r="F4" s="125"/>
      <c r="G4" s="125"/>
      <c r="H4" s="125"/>
      <c r="I4" s="125"/>
      <c r="J4" s="125"/>
      <c r="K4" s="125"/>
      <c r="L4" s="125"/>
      <c r="R4" s="139"/>
      <c r="S4" s="140" t="s">
        <v>2</v>
      </c>
    </row>
    <row r="5" ht="15.75" customHeight="1" spans="1:19">
      <c r="A5" s="90" t="s">
        <v>189</v>
      </c>
      <c r="B5" s="91" t="s">
        <v>190</v>
      </c>
      <c r="C5" s="91" t="s">
        <v>518</v>
      </c>
      <c r="D5" s="92" t="s">
        <v>519</v>
      </c>
      <c r="E5" s="92" t="s">
        <v>520</v>
      </c>
      <c r="F5" s="92" t="s">
        <v>521</v>
      </c>
      <c r="G5" s="92" t="s">
        <v>522</v>
      </c>
      <c r="H5" s="92" t="s">
        <v>523</v>
      </c>
      <c r="I5" s="110" t="s">
        <v>197</v>
      </c>
      <c r="J5" s="110"/>
      <c r="K5" s="110"/>
      <c r="L5" s="110"/>
      <c r="M5" s="111"/>
      <c r="N5" s="110"/>
      <c r="O5" s="110"/>
      <c r="P5" s="118"/>
      <c r="Q5" s="110"/>
      <c r="R5" s="111"/>
      <c r="S5" s="119"/>
    </row>
    <row r="6" ht="17.25" customHeight="1" spans="1:19">
      <c r="A6" s="93"/>
      <c r="B6" s="94"/>
      <c r="C6" s="94"/>
      <c r="D6" s="95"/>
      <c r="E6" s="95"/>
      <c r="F6" s="95"/>
      <c r="G6" s="95"/>
      <c r="H6" s="95"/>
      <c r="I6" s="95" t="s">
        <v>56</v>
      </c>
      <c r="J6" s="95" t="s">
        <v>59</v>
      </c>
      <c r="K6" s="95" t="s">
        <v>524</v>
      </c>
      <c r="L6" s="95" t="s">
        <v>525</v>
      </c>
      <c r="M6" s="112" t="s">
        <v>526</v>
      </c>
      <c r="N6" s="113" t="s">
        <v>527</v>
      </c>
      <c r="O6" s="113"/>
      <c r="P6" s="120"/>
      <c r="Q6" s="113"/>
      <c r="R6" s="121"/>
      <c r="S6" s="97"/>
    </row>
    <row r="7" ht="54" customHeight="1" spans="1:19">
      <c r="A7" s="96"/>
      <c r="B7" s="97"/>
      <c r="C7" s="97"/>
      <c r="D7" s="98"/>
      <c r="E7" s="98"/>
      <c r="F7" s="98"/>
      <c r="G7" s="98"/>
      <c r="H7" s="98"/>
      <c r="I7" s="98"/>
      <c r="J7" s="98" t="s">
        <v>58</v>
      </c>
      <c r="K7" s="98"/>
      <c r="L7" s="98"/>
      <c r="M7" s="114"/>
      <c r="N7" s="98" t="s">
        <v>58</v>
      </c>
      <c r="O7" s="98" t="s">
        <v>65</v>
      </c>
      <c r="P7" s="97" t="s">
        <v>66</v>
      </c>
      <c r="Q7" s="98" t="s">
        <v>67</v>
      </c>
      <c r="R7" s="114" t="s">
        <v>68</v>
      </c>
      <c r="S7" s="97" t="s">
        <v>69</v>
      </c>
    </row>
    <row r="8" ht="18" customHeight="1" spans="1:19">
      <c r="A8" s="126">
        <v>1</v>
      </c>
      <c r="B8" s="126" t="s">
        <v>83</v>
      </c>
      <c r="C8" s="127">
        <v>3</v>
      </c>
      <c r="D8" s="127">
        <v>4</v>
      </c>
      <c r="E8" s="126">
        <v>5</v>
      </c>
      <c r="F8" s="126">
        <v>6</v>
      </c>
      <c r="G8" s="126">
        <v>7</v>
      </c>
      <c r="H8" s="126">
        <v>8</v>
      </c>
      <c r="I8" s="126">
        <v>9</v>
      </c>
      <c r="J8" s="126">
        <v>10</v>
      </c>
      <c r="K8" s="126">
        <v>11</v>
      </c>
      <c r="L8" s="126">
        <v>12</v>
      </c>
      <c r="M8" s="126">
        <v>13</v>
      </c>
      <c r="N8" s="126">
        <v>14</v>
      </c>
      <c r="O8" s="126">
        <v>15</v>
      </c>
      <c r="P8" s="126">
        <v>16</v>
      </c>
      <c r="Q8" s="126">
        <v>17</v>
      </c>
      <c r="R8" s="126">
        <v>18</v>
      </c>
      <c r="S8" s="126">
        <v>19</v>
      </c>
    </row>
    <row r="9" s="122" customFormat="1" ht="21" customHeight="1" spans="1:19">
      <c r="A9" s="128" t="s">
        <v>207</v>
      </c>
      <c r="B9" s="129" t="s">
        <v>70</v>
      </c>
      <c r="C9" s="129" t="s">
        <v>303</v>
      </c>
      <c r="D9" s="130" t="s">
        <v>111</v>
      </c>
      <c r="E9" s="130" t="s">
        <v>112</v>
      </c>
      <c r="F9" s="131" t="s">
        <v>528</v>
      </c>
      <c r="G9" s="131">
        <v>1</v>
      </c>
      <c r="H9" s="128"/>
      <c r="I9" s="136">
        <v>291600</v>
      </c>
      <c r="J9" s="136">
        <v>291600</v>
      </c>
      <c r="K9" s="136"/>
      <c r="L9" s="136"/>
      <c r="M9" s="136"/>
      <c r="N9" s="136"/>
      <c r="O9" s="137"/>
      <c r="P9" s="136"/>
      <c r="Q9" s="136"/>
      <c r="R9" s="137"/>
      <c r="S9" s="136"/>
    </row>
    <row r="10" ht="21" customHeight="1" spans="1:19">
      <c r="A10" s="103" t="s">
        <v>179</v>
      </c>
      <c r="B10" s="104"/>
      <c r="C10" s="104"/>
      <c r="D10" s="105"/>
      <c r="E10" s="105"/>
      <c r="F10" s="105"/>
      <c r="G10" s="132"/>
      <c r="H10" s="25"/>
      <c r="I10" s="136">
        <v>291600</v>
      </c>
      <c r="J10" s="136">
        <v>291600</v>
      </c>
      <c r="K10" s="25"/>
      <c r="L10" s="25"/>
      <c r="M10" s="25"/>
      <c r="N10" s="25"/>
      <c r="O10" s="25"/>
      <c r="P10" s="25"/>
      <c r="Q10" s="25"/>
      <c r="R10" s="25"/>
      <c r="S10" s="25"/>
    </row>
    <row r="11" ht="21" customHeight="1" spans="1:19">
      <c r="A11" s="124" t="s">
        <v>529</v>
      </c>
      <c r="B11" s="133"/>
      <c r="C11" s="133"/>
      <c r="D11" s="124"/>
      <c r="E11" s="124"/>
      <c r="F11" s="124"/>
      <c r="G11" s="134"/>
      <c r="H11" s="135"/>
      <c r="I11" s="135"/>
      <c r="J11" s="135"/>
      <c r="K11" s="135"/>
      <c r="L11" s="135"/>
      <c r="M11" s="135"/>
      <c r="N11" s="135"/>
      <c r="O11" s="135"/>
      <c r="P11" s="135"/>
      <c r="Q11" s="135"/>
      <c r="R11" s="135"/>
      <c r="S11" s="135"/>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A11" sqref="A11"/>
    </sheetView>
  </sheetViews>
  <sheetFormatPr defaultColWidth="9.14814814814815" defaultRowHeight="14.25" customHeight="1"/>
  <cols>
    <col min="1" max="5" width="39.1481481481481" customWidth="1"/>
    <col min="6" max="6" width="27.5740740740741" customWidth="1"/>
    <col min="7" max="7" width="28.5740740740741" customWidth="1"/>
    <col min="8" max="8" width="28.1481481481481" customWidth="1"/>
    <col min="9" max="9" width="39.1481481481481" customWidth="1"/>
    <col min="10" max="18" width="20.4259259259259" customWidth="1"/>
    <col min="19" max="20" width="20.2777777777778" customWidth="1"/>
  </cols>
  <sheetData>
    <row r="1" customHeight="1" spans="1:20">
      <c r="A1" s="81"/>
      <c r="B1" s="81"/>
      <c r="C1" s="81"/>
      <c r="D1" s="81"/>
      <c r="E1" s="81"/>
      <c r="F1" s="81"/>
      <c r="G1" s="81"/>
      <c r="H1" s="81"/>
      <c r="I1" s="81"/>
      <c r="J1" s="81"/>
      <c r="K1" s="81"/>
      <c r="L1" s="81"/>
      <c r="M1" s="81"/>
      <c r="N1" s="81"/>
      <c r="O1" s="81"/>
      <c r="P1" s="81"/>
      <c r="Q1" s="81"/>
      <c r="R1" s="81"/>
      <c r="S1" s="81"/>
      <c r="T1" s="81"/>
    </row>
    <row r="2" ht="16.5" customHeight="1" spans="1:20">
      <c r="A2" s="82"/>
      <c r="B2" s="83"/>
      <c r="C2" s="83"/>
      <c r="D2" s="83"/>
      <c r="E2" s="83"/>
      <c r="F2" s="83"/>
      <c r="G2" s="83"/>
      <c r="H2" s="82"/>
      <c r="I2" s="82"/>
      <c r="J2" s="82"/>
      <c r="K2" s="82"/>
      <c r="L2" s="82"/>
      <c r="M2" s="82"/>
      <c r="N2" s="108"/>
      <c r="O2" s="82"/>
      <c r="P2" s="82"/>
      <c r="Q2" s="83"/>
      <c r="R2" s="82"/>
      <c r="S2" s="116"/>
      <c r="T2" s="116" t="s">
        <v>530</v>
      </c>
    </row>
    <row r="3" ht="41.25" customHeight="1" spans="1:20">
      <c r="A3" s="84" t="str">
        <f>"2025"&amp;"年部门政府购买服务预算表"</f>
        <v>2025年部门政府购买服务预算表</v>
      </c>
      <c r="B3" s="85"/>
      <c r="C3" s="85"/>
      <c r="D3" s="85"/>
      <c r="E3" s="85"/>
      <c r="F3" s="85"/>
      <c r="G3" s="85"/>
      <c r="H3" s="86"/>
      <c r="I3" s="86"/>
      <c r="J3" s="86"/>
      <c r="K3" s="86"/>
      <c r="L3" s="86"/>
      <c r="M3" s="86"/>
      <c r="N3" s="109"/>
      <c r="O3" s="86"/>
      <c r="P3" s="86"/>
      <c r="Q3" s="85"/>
      <c r="R3" s="86"/>
      <c r="S3" s="109"/>
      <c r="T3" s="85"/>
    </row>
    <row r="4" ht="22.5" customHeight="1" spans="1:20">
      <c r="A4" s="87" t="s">
        <v>1</v>
      </c>
      <c r="B4" s="88"/>
      <c r="C4" s="88"/>
      <c r="D4" s="88"/>
      <c r="E4" s="88"/>
      <c r="F4" s="88"/>
      <c r="G4" s="88"/>
      <c r="H4" s="89"/>
      <c r="I4" s="89"/>
      <c r="J4" s="89"/>
      <c r="K4" s="89"/>
      <c r="L4" s="89"/>
      <c r="M4" s="89"/>
      <c r="N4" s="108"/>
      <c r="O4" s="82"/>
      <c r="P4" s="82"/>
      <c r="Q4" s="83"/>
      <c r="R4" s="82"/>
      <c r="S4" s="117"/>
      <c r="T4" s="116" t="s">
        <v>2</v>
      </c>
    </row>
    <row r="5" ht="24" customHeight="1" spans="1:20">
      <c r="A5" s="90" t="s">
        <v>189</v>
      </c>
      <c r="B5" s="91" t="s">
        <v>190</v>
      </c>
      <c r="C5" s="91" t="s">
        <v>518</v>
      </c>
      <c r="D5" s="91" t="s">
        <v>531</v>
      </c>
      <c r="E5" s="91" t="s">
        <v>532</v>
      </c>
      <c r="F5" s="91" t="s">
        <v>533</v>
      </c>
      <c r="G5" s="91" t="s">
        <v>534</v>
      </c>
      <c r="H5" s="92" t="s">
        <v>535</v>
      </c>
      <c r="I5" s="92" t="s">
        <v>536</v>
      </c>
      <c r="J5" s="110" t="s">
        <v>197</v>
      </c>
      <c r="K5" s="110"/>
      <c r="L5" s="110"/>
      <c r="M5" s="110"/>
      <c r="N5" s="111"/>
      <c r="O5" s="110"/>
      <c r="P5" s="110"/>
      <c r="Q5" s="118"/>
      <c r="R5" s="110"/>
      <c r="S5" s="111"/>
      <c r="T5" s="119"/>
    </row>
    <row r="6" ht="24" customHeight="1" spans="1:20">
      <c r="A6" s="93"/>
      <c r="B6" s="94"/>
      <c r="C6" s="94"/>
      <c r="D6" s="94"/>
      <c r="E6" s="94"/>
      <c r="F6" s="94"/>
      <c r="G6" s="94"/>
      <c r="H6" s="95"/>
      <c r="I6" s="95"/>
      <c r="J6" s="95" t="s">
        <v>56</v>
      </c>
      <c r="K6" s="95" t="s">
        <v>59</v>
      </c>
      <c r="L6" s="95" t="s">
        <v>524</v>
      </c>
      <c r="M6" s="95" t="s">
        <v>525</v>
      </c>
      <c r="N6" s="112" t="s">
        <v>526</v>
      </c>
      <c r="O6" s="113" t="s">
        <v>527</v>
      </c>
      <c r="P6" s="113"/>
      <c r="Q6" s="120"/>
      <c r="R6" s="113"/>
      <c r="S6" s="121"/>
      <c r="T6" s="97"/>
    </row>
    <row r="7" ht="54" customHeight="1" spans="1:20">
      <c r="A7" s="96"/>
      <c r="B7" s="97"/>
      <c r="C7" s="97"/>
      <c r="D7" s="97"/>
      <c r="E7" s="97"/>
      <c r="F7" s="97"/>
      <c r="G7" s="97"/>
      <c r="H7" s="98"/>
      <c r="I7" s="98"/>
      <c r="J7" s="98"/>
      <c r="K7" s="98" t="s">
        <v>58</v>
      </c>
      <c r="L7" s="98"/>
      <c r="M7" s="98"/>
      <c r="N7" s="114"/>
      <c r="O7" s="98" t="s">
        <v>58</v>
      </c>
      <c r="P7" s="98" t="s">
        <v>65</v>
      </c>
      <c r="Q7" s="97" t="s">
        <v>66</v>
      </c>
      <c r="R7" s="98" t="s">
        <v>67</v>
      </c>
      <c r="S7" s="114" t="s">
        <v>68</v>
      </c>
      <c r="T7" s="97" t="s">
        <v>69</v>
      </c>
    </row>
    <row r="8" ht="17.25" customHeight="1" spans="1:20">
      <c r="A8" s="99">
        <v>1</v>
      </c>
      <c r="B8" s="97">
        <v>2</v>
      </c>
      <c r="C8" s="99">
        <v>3</v>
      </c>
      <c r="D8" s="99">
        <v>4</v>
      </c>
      <c r="E8" s="97">
        <v>5</v>
      </c>
      <c r="F8" s="99">
        <v>6</v>
      </c>
      <c r="G8" s="99">
        <v>7</v>
      </c>
      <c r="H8" s="97">
        <v>8</v>
      </c>
      <c r="I8" s="99">
        <v>9</v>
      </c>
      <c r="J8" s="99">
        <v>10</v>
      </c>
      <c r="K8" s="97">
        <v>11</v>
      </c>
      <c r="L8" s="99">
        <v>12</v>
      </c>
      <c r="M8" s="99">
        <v>13</v>
      </c>
      <c r="N8" s="97">
        <v>14</v>
      </c>
      <c r="O8" s="99">
        <v>15</v>
      </c>
      <c r="P8" s="99">
        <v>16</v>
      </c>
      <c r="Q8" s="97">
        <v>17</v>
      </c>
      <c r="R8" s="99">
        <v>18</v>
      </c>
      <c r="S8" s="99">
        <v>19</v>
      </c>
      <c r="T8" s="99">
        <v>20</v>
      </c>
    </row>
    <row r="9" ht="21" customHeight="1" spans="1:20">
      <c r="A9" s="100"/>
      <c r="B9" s="101"/>
      <c r="C9" s="101"/>
      <c r="D9" s="101"/>
      <c r="E9" s="101"/>
      <c r="F9" s="101"/>
      <c r="G9" s="101"/>
      <c r="H9" s="102"/>
      <c r="I9" s="102"/>
      <c r="J9" s="25"/>
      <c r="K9" s="25"/>
      <c r="L9" s="25"/>
      <c r="M9" s="25"/>
      <c r="N9" s="25"/>
      <c r="O9" s="25"/>
      <c r="P9" s="25"/>
      <c r="Q9" s="25"/>
      <c r="R9" s="25"/>
      <c r="S9" s="25"/>
      <c r="T9" s="25"/>
    </row>
    <row r="10" ht="21" customHeight="1" spans="1:20">
      <c r="A10" s="103" t="s">
        <v>179</v>
      </c>
      <c r="B10" s="104"/>
      <c r="C10" s="104"/>
      <c r="D10" s="104"/>
      <c r="E10" s="104"/>
      <c r="F10" s="104"/>
      <c r="G10" s="104"/>
      <c r="H10" s="105"/>
      <c r="I10" s="115"/>
      <c r="J10" s="25"/>
      <c r="K10" s="25"/>
      <c r="L10" s="25"/>
      <c r="M10" s="25"/>
      <c r="N10" s="25"/>
      <c r="O10" s="25"/>
      <c r="P10" s="25"/>
      <c r="Q10" s="25"/>
      <c r="R10" s="25"/>
      <c r="S10" s="25"/>
      <c r="T10" s="25"/>
    </row>
    <row r="11" customHeight="1" spans="1:5">
      <c r="A11" s="106" t="s">
        <v>537</v>
      </c>
      <c r="E11" s="107"/>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tabSelected="1" workbookViewId="0">
      <pane ySplit="1" topLeftCell="A2" activePane="bottomLeft" state="frozen"/>
      <selection/>
      <selection pane="bottomLeft" activeCell="D17" sqref="D17"/>
    </sheetView>
  </sheetViews>
  <sheetFormatPr defaultColWidth="9.14814814814815" defaultRowHeight="14.25" customHeight="1" outlineLevelCol="4"/>
  <cols>
    <col min="1" max="1" width="37.712962962963" style="1" customWidth="1"/>
    <col min="2" max="5" width="20" style="1" customWidth="1"/>
    <col min="6" max="16384" width="9.14814814814815" style="1"/>
  </cols>
  <sheetData>
    <row r="1" customHeight="1" spans="1:5">
      <c r="A1" s="2"/>
      <c r="B1" s="2"/>
      <c r="C1" s="2"/>
      <c r="D1" s="2"/>
      <c r="E1" s="2"/>
    </row>
    <row r="2" ht="17.25" customHeight="1" spans="4:5">
      <c r="D2" s="71"/>
      <c r="E2" s="4" t="s">
        <v>538</v>
      </c>
    </row>
    <row r="3" ht="41.25" customHeight="1" spans="1:5">
      <c r="A3" s="72" t="str">
        <f>"2025"&amp;"年对下转移支付预算表"</f>
        <v>2025年对下转移支付预算表</v>
      </c>
      <c r="B3" s="5"/>
      <c r="C3" s="5"/>
      <c r="D3" s="5"/>
      <c r="E3" s="66"/>
    </row>
    <row r="4" ht="18" customHeight="1" spans="1:5">
      <c r="A4" s="73" t="s">
        <v>1</v>
      </c>
      <c r="B4" s="74"/>
      <c r="C4" s="74"/>
      <c r="D4" s="75"/>
      <c r="E4" s="9" t="s">
        <v>2</v>
      </c>
    </row>
    <row r="5" ht="19.5" customHeight="1" spans="1:5">
      <c r="A5" s="17" t="s">
        <v>539</v>
      </c>
      <c r="B5" s="12" t="s">
        <v>197</v>
      </c>
      <c r="C5" s="13"/>
      <c r="D5" s="13"/>
      <c r="E5" s="76" t="s">
        <v>540</v>
      </c>
    </row>
    <row r="6" ht="40.5" customHeight="1" spans="1:5">
      <c r="A6" s="20"/>
      <c r="B6" s="29" t="s">
        <v>56</v>
      </c>
      <c r="C6" s="11" t="s">
        <v>59</v>
      </c>
      <c r="D6" s="77" t="s">
        <v>524</v>
      </c>
      <c r="E6" s="76"/>
    </row>
    <row r="7" ht="19.5" customHeight="1" spans="1:5">
      <c r="A7" s="21">
        <v>1</v>
      </c>
      <c r="B7" s="21">
        <v>2</v>
      </c>
      <c r="C7" s="21">
        <v>3</v>
      </c>
      <c r="D7" s="78">
        <v>4</v>
      </c>
      <c r="E7" s="79">
        <v>5</v>
      </c>
    </row>
    <row r="8" ht="19.5" customHeight="1" spans="1:5">
      <c r="A8" s="30"/>
      <c r="B8" s="80"/>
      <c r="C8" s="80"/>
      <c r="D8" s="80"/>
      <c r="E8" s="80"/>
    </row>
    <row r="9" ht="19.5" customHeight="1" spans="1:5">
      <c r="A9" s="69"/>
      <c r="B9" s="80"/>
      <c r="C9" s="80"/>
      <c r="D9" s="80"/>
      <c r="E9" s="80"/>
    </row>
    <row r="10" customHeight="1" spans="1:1">
      <c r="A10" s="37" t="s">
        <v>541</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topLeftCell="B1" workbookViewId="0">
      <pane ySplit="1" topLeftCell="A2" activePane="bottomLeft" state="frozen"/>
      <selection/>
      <selection pane="bottomLeft" activeCell="A9" sqref="A9"/>
    </sheetView>
  </sheetViews>
  <sheetFormatPr defaultColWidth="9.14814814814815" defaultRowHeight="12" customHeight="1"/>
  <cols>
    <col min="1" max="1" width="34.2777777777778" style="1" customWidth="1"/>
    <col min="2" max="2" width="29" style="1" customWidth="1"/>
    <col min="3" max="5" width="23.5740740740741" style="1" customWidth="1"/>
    <col min="6" max="6" width="11.2777777777778" style="1" customWidth="1"/>
    <col min="7" max="7" width="25.1481481481481" style="1" customWidth="1"/>
    <col min="8" max="8" width="15.5740740740741" style="1" customWidth="1"/>
    <col min="9" max="9" width="13.4259259259259" style="1" customWidth="1"/>
    <col min="10" max="10" width="18.8518518518519" style="1" customWidth="1"/>
    <col min="11" max="16384" width="9.14814814814815" style="1"/>
  </cols>
  <sheetData>
    <row r="1" customHeight="1" spans="1:10">
      <c r="A1" s="2"/>
      <c r="B1" s="2"/>
      <c r="C1" s="2"/>
      <c r="D1" s="2"/>
      <c r="E1" s="2"/>
      <c r="F1" s="2"/>
      <c r="G1" s="2"/>
      <c r="H1" s="2"/>
      <c r="I1" s="2"/>
      <c r="J1" s="2"/>
    </row>
    <row r="2" ht="16.5" customHeight="1" spans="10:10">
      <c r="J2" s="4" t="s">
        <v>542</v>
      </c>
    </row>
    <row r="3" ht="41.25" customHeight="1" spans="1:10">
      <c r="A3" s="65" t="str">
        <f>"2025"&amp;"年对下转移支付绩效目标表"</f>
        <v>2025年对下转移支付绩效目标表</v>
      </c>
      <c r="B3" s="5"/>
      <c r="C3" s="5"/>
      <c r="D3" s="5"/>
      <c r="E3" s="5"/>
      <c r="F3" s="66"/>
      <c r="G3" s="5"/>
      <c r="H3" s="66"/>
      <c r="I3" s="66"/>
      <c r="J3" s="5"/>
    </row>
    <row r="4" ht="17.25" customHeight="1" spans="1:1">
      <c r="A4" s="6" t="s">
        <v>1</v>
      </c>
    </row>
    <row r="5" ht="44.25" customHeight="1" spans="1:10">
      <c r="A5" s="67" t="s">
        <v>539</v>
      </c>
      <c r="B5" s="67" t="s">
        <v>324</v>
      </c>
      <c r="C5" s="67" t="s">
        <v>325</v>
      </c>
      <c r="D5" s="67" t="s">
        <v>326</v>
      </c>
      <c r="E5" s="67" t="s">
        <v>327</v>
      </c>
      <c r="F5" s="68" t="s">
        <v>328</v>
      </c>
      <c r="G5" s="67" t="s">
        <v>329</v>
      </c>
      <c r="H5" s="68" t="s">
        <v>330</v>
      </c>
      <c r="I5" s="68" t="s">
        <v>331</v>
      </c>
      <c r="J5" s="67" t="s">
        <v>332</v>
      </c>
    </row>
    <row r="6" ht="14.25" customHeight="1" spans="1:10">
      <c r="A6" s="67">
        <v>1</v>
      </c>
      <c r="B6" s="67">
        <v>2</v>
      </c>
      <c r="C6" s="67">
        <v>3</v>
      </c>
      <c r="D6" s="67">
        <v>4</v>
      </c>
      <c r="E6" s="67">
        <v>5</v>
      </c>
      <c r="F6" s="68">
        <v>6</v>
      </c>
      <c r="G6" s="67">
        <v>7</v>
      </c>
      <c r="H6" s="68">
        <v>8</v>
      </c>
      <c r="I6" s="68">
        <v>9</v>
      </c>
      <c r="J6" s="67">
        <v>10</v>
      </c>
    </row>
    <row r="7" ht="42" customHeight="1" spans="1:10">
      <c r="A7" s="30"/>
      <c r="B7" s="69"/>
      <c r="C7" s="69"/>
      <c r="D7" s="69"/>
      <c r="E7" s="52"/>
      <c r="F7" s="70"/>
      <c r="G7" s="52"/>
      <c r="H7" s="70"/>
      <c r="I7" s="70"/>
      <c r="J7" s="52"/>
    </row>
    <row r="8" ht="42" customHeight="1" spans="1:10">
      <c r="A8" s="30"/>
      <c r="B8" s="31"/>
      <c r="C8" s="31"/>
      <c r="D8" s="31"/>
      <c r="E8" s="30"/>
      <c r="F8" s="31"/>
      <c r="G8" s="30"/>
      <c r="H8" s="31"/>
      <c r="I8" s="31"/>
      <c r="J8" s="30"/>
    </row>
    <row r="9" customHeight="1" spans="1:1">
      <c r="A9" s="37" t="s">
        <v>543</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C18" sqref="C18"/>
    </sheetView>
  </sheetViews>
  <sheetFormatPr defaultColWidth="10.4259259259259" defaultRowHeight="14.25" customHeight="1"/>
  <cols>
    <col min="1" max="3" width="33.712962962963" style="1" customWidth="1"/>
    <col min="4" max="4" width="45.5740740740741" style="1" customWidth="1"/>
    <col min="5" max="5" width="27.5740740740741" style="1" customWidth="1"/>
    <col min="6" max="6" width="21.712962962963" style="1" customWidth="1"/>
    <col min="7" max="9" width="26.2777777777778" style="1" customWidth="1"/>
    <col min="10" max="16384" width="10.4259259259259" style="1"/>
  </cols>
  <sheetData>
    <row r="1" customHeight="1" spans="1:9">
      <c r="A1" s="2"/>
      <c r="B1" s="2"/>
      <c r="C1" s="2"/>
      <c r="D1" s="2"/>
      <c r="E1" s="2"/>
      <c r="F1" s="2"/>
      <c r="G1" s="2"/>
      <c r="H1" s="2"/>
      <c r="I1" s="2"/>
    </row>
    <row r="2" customHeight="1" spans="1:9">
      <c r="A2" s="40" t="s">
        <v>544</v>
      </c>
      <c r="B2" s="41"/>
      <c r="C2" s="41"/>
      <c r="D2" s="42"/>
      <c r="E2" s="42"/>
      <c r="F2" s="42"/>
      <c r="G2" s="41"/>
      <c r="H2" s="41"/>
      <c r="I2" s="42"/>
    </row>
    <row r="3" ht="41.25" customHeight="1" spans="1:9">
      <c r="A3" s="43" t="str">
        <f>"2025"&amp;"年新增资产配置预算表"</f>
        <v>2025年新增资产配置预算表</v>
      </c>
      <c r="B3" s="44"/>
      <c r="C3" s="44"/>
      <c r="D3" s="45"/>
      <c r="E3" s="45"/>
      <c r="F3" s="45"/>
      <c r="G3" s="44"/>
      <c r="H3" s="44"/>
      <c r="I3" s="45"/>
    </row>
    <row r="4" customHeight="1" spans="1:9">
      <c r="A4" s="46" t="s">
        <v>1</v>
      </c>
      <c r="B4" s="47"/>
      <c r="C4" s="47"/>
      <c r="D4" s="48"/>
      <c r="F4" s="45"/>
      <c r="G4" s="44"/>
      <c r="H4" s="44"/>
      <c r="I4" s="64" t="s">
        <v>2</v>
      </c>
    </row>
    <row r="5" ht="28.5" customHeight="1" spans="1:9">
      <c r="A5" s="49" t="s">
        <v>189</v>
      </c>
      <c r="B5" s="38" t="s">
        <v>190</v>
      </c>
      <c r="C5" s="49" t="s">
        <v>545</v>
      </c>
      <c r="D5" s="49" t="s">
        <v>546</v>
      </c>
      <c r="E5" s="49" t="s">
        <v>547</v>
      </c>
      <c r="F5" s="49" t="s">
        <v>548</v>
      </c>
      <c r="G5" s="38" t="s">
        <v>549</v>
      </c>
      <c r="H5" s="38"/>
      <c r="I5" s="49"/>
    </row>
    <row r="6" ht="21" customHeight="1" spans="1:9">
      <c r="A6" s="49"/>
      <c r="B6" s="50"/>
      <c r="C6" s="50"/>
      <c r="D6" s="51"/>
      <c r="E6" s="50"/>
      <c r="F6" s="50"/>
      <c r="G6" s="38" t="s">
        <v>522</v>
      </c>
      <c r="H6" s="38" t="s">
        <v>550</v>
      </c>
      <c r="I6" s="38" t="s">
        <v>551</v>
      </c>
    </row>
    <row r="7" ht="17.25" customHeight="1" spans="1:9">
      <c r="A7" s="52" t="s">
        <v>82</v>
      </c>
      <c r="B7" s="53"/>
      <c r="C7" s="54" t="s">
        <v>83</v>
      </c>
      <c r="D7" s="52" t="s">
        <v>84</v>
      </c>
      <c r="E7" s="55" t="s">
        <v>85</v>
      </c>
      <c r="F7" s="52" t="s">
        <v>86</v>
      </c>
      <c r="G7" s="54" t="s">
        <v>87</v>
      </c>
      <c r="H7" s="56" t="s">
        <v>88</v>
      </c>
      <c r="I7" s="55" t="s">
        <v>89</v>
      </c>
    </row>
    <row r="8" ht="19.5" customHeight="1" spans="1:9">
      <c r="A8" s="30"/>
      <c r="B8" s="31"/>
      <c r="C8" s="31"/>
      <c r="D8" s="30"/>
      <c r="E8" s="31"/>
      <c r="F8" s="56"/>
      <c r="G8" s="57"/>
      <c r="H8" s="58"/>
      <c r="I8" s="58"/>
    </row>
    <row r="9" ht="19.5" customHeight="1" spans="1:9">
      <c r="A9" s="59" t="s">
        <v>56</v>
      </c>
      <c r="B9" s="60"/>
      <c r="C9" s="60"/>
      <c r="D9" s="61"/>
      <c r="E9" s="62"/>
      <c r="F9" s="62"/>
      <c r="G9" s="57"/>
      <c r="H9" s="58"/>
      <c r="I9" s="58"/>
    </row>
    <row r="10" customHeight="1" spans="1:2">
      <c r="A10" s="37" t="s">
        <v>552</v>
      </c>
      <c r="B10" s="63"/>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topLeftCell="B1" workbookViewId="0">
      <pane ySplit="1" topLeftCell="A2" activePane="bottomLeft" state="frozen"/>
      <selection/>
      <selection pane="bottomLeft" activeCell="B12" sqref="B12"/>
    </sheetView>
  </sheetViews>
  <sheetFormatPr defaultColWidth="9.14814814814815" defaultRowHeight="14.25" customHeight="1"/>
  <cols>
    <col min="1" max="1" width="19.2777777777778" style="1" customWidth="1"/>
    <col min="2" max="2" width="33.8425925925926" style="1" customWidth="1"/>
    <col min="3" max="3" width="23.8518518518519" style="1" customWidth="1"/>
    <col min="4" max="4" width="11.1481481481481" style="1" customWidth="1"/>
    <col min="5" max="5" width="17.712962962963" style="1" customWidth="1"/>
    <col min="6" max="6" width="9.85185185185185" style="1" customWidth="1"/>
    <col min="7" max="7" width="17.712962962963" style="1" customWidth="1"/>
    <col min="8" max="11" width="23.1481481481481" style="1" customWidth="1"/>
    <col min="12" max="16384" width="9.14814814814815" style="1"/>
  </cols>
  <sheetData>
    <row r="1" customHeight="1" spans="1:11">
      <c r="A1" s="2"/>
      <c r="B1" s="2"/>
      <c r="C1" s="2"/>
      <c r="D1" s="2"/>
      <c r="E1" s="2"/>
      <c r="F1" s="2"/>
      <c r="G1" s="2"/>
      <c r="H1" s="2"/>
      <c r="I1" s="2"/>
      <c r="J1" s="2"/>
      <c r="K1" s="2"/>
    </row>
    <row r="2" customHeight="1" spans="4:11">
      <c r="D2" s="3"/>
      <c r="E2" s="3"/>
      <c r="F2" s="3"/>
      <c r="G2" s="3"/>
      <c r="K2" s="4" t="s">
        <v>553</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
        <v>1</v>
      </c>
      <c r="B4" s="7"/>
      <c r="C4" s="7"/>
      <c r="D4" s="7"/>
      <c r="E4" s="7"/>
      <c r="F4" s="7"/>
      <c r="G4" s="7"/>
      <c r="H4" s="8"/>
      <c r="I4" s="8"/>
      <c r="J4" s="8"/>
      <c r="K4" s="9" t="s">
        <v>2</v>
      </c>
    </row>
    <row r="5" ht="21.75" customHeight="1" spans="1:11">
      <c r="A5" s="10" t="s">
        <v>290</v>
      </c>
      <c r="B5" s="10" t="s">
        <v>192</v>
      </c>
      <c r="C5" s="10" t="s">
        <v>291</v>
      </c>
      <c r="D5" s="11" t="s">
        <v>193</v>
      </c>
      <c r="E5" s="11" t="s">
        <v>194</v>
      </c>
      <c r="F5" s="11" t="s">
        <v>292</v>
      </c>
      <c r="G5" s="11" t="s">
        <v>293</v>
      </c>
      <c r="H5" s="17" t="s">
        <v>56</v>
      </c>
      <c r="I5" s="12" t="s">
        <v>554</v>
      </c>
      <c r="J5" s="13"/>
      <c r="K5" s="14"/>
    </row>
    <row r="6" ht="21.75" customHeight="1" spans="1:11">
      <c r="A6" s="15"/>
      <c r="B6" s="15"/>
      <c r="C6" s="15"/>
      <c r="D6" s="16"/>
      <c r="E6" s="16"/>
      <c r="F6" s="16"/>
      <c r="G6" s="16"/>
      <c r="H6" s="29"/>
      <c r="I6" s="11" t="s">
        <v>59</v>
      </c>
      <c r="J6" s="11" t="s">
        <v>60</v>
      </c>
      <c r="K6" s="11" t="s">
        <v>61</v>
      </c>
    </row>
    <row r="7" ht="40.5" customHeight="1" spans="1:11">
      <c r="A7" s="18"/>
      <c r="B7" s="18"/>
      <c r="C7" s="18"/>
      <c r="D7" s="19"/>
      <c r="E7" s="19"/>
      <c r="F7" s="19"/>
      <c r="G7" s="19"/>
      <c r="H7" s="20"/>
      <c r="I7" s="19" t="s">
        <v>58</v>
      </c>
      <c r="J7" s="19"/>
      <c r="K7" s="19"/>
    </row>
    <row r="8" ht="15" customHeight="1" spans="1:11">
      <c r="A8" s="21">
        <v>1</v>
      </c>
      <c r="B8" s="21">
        <v>2</v>
      </c>
      <c r="C8" s="21">
        <v>3</v>
      </c>
      <c r="D8" s="21">
        <v>4</v>
      </c>
      <c r="E8" s="21">
        <v>5</v>
      </c>
      <c r="F8" s="21">
        <v>6</v>
      </c>
      <c r="G8" s="21">
        <v>7</v>
      </c>
      <c r="H8" s="21">
        <v>8</v>
      </c>
      <c r="I8" s="21">
        <v>9</v>
      </c>
      <c r="J8" s="38">
        <v>10</v>
      </c>
      <c r="K8" s="38">
        <v>11</v>
      </c>
    </row>
    <row r="9" ht="18.75" customHeight="1" spans="1:11">
      <c r="A9" s="30"/>
      <c r="B9" s="31"/>
      <c r="C9" s="30"/>
      <c r="D9" s="30"/>
      <c r="E9" s="30"/>
      <c r="F9" s="30"/>
      <c r="G9" s="30"/>
      <c r="H9" s="32"/>
      <c r="I9" s="39"/>
      <c r="J9" s="39"/>
      <c r="K9" s="32"/>
    </row>
    <row r="10" ht="18.75" customHeight="1" spans="1:11">
      <c r="A10" s="31"/>
      <c r="B10" s="31"/>
      <c r="C10" s="31"/>
      <c r="D10" s="31"/>
      <c r="E10" s="31"/>
      <c r="F10" s="31"/>
      <c r="G10" s="31"/>
      <c r="H10" s="33"/>
      <c r="I10" s="33"/>
      <c r="J10" s="33"/>
      <c r="K10" s="32"/>
    </row>
    <row r="11" ht="18.75" customHeight="1" spans="1:11">
      <c r="A11" s="34" t="s">
        <v>179</v>
      </c>
      <c r="B11" s="35"/>
      <c r="C11" s="35"/>
      <c r="D11" s="35"/>
      <c r="E11" s="35"/>
      <c r="F11" s="35"/>
      <c r="G11" s="36"/>
      <c r="H11" s="33"/>
      <c r="I11" s="33"/>
      <c r="J11" s="33"/>
      <c r="K11" s="32"/>
    </row>
    <row r="12" customHeight="1" spans="1:1">
      <c r="A12" s="37" t="s">
        <v>555</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7"/>
  <sheetViews>
    <sheetView showZeros="0" workbookViewId="0">
      <pane ySplit="1" topLeftCell="A2" activePane="bottomLeft" state="frozen"/>
      <selection/>
      <selection pane="bottomLeft" activeCell="G19" sqref="G19"/>
    </sheetView>
  </sheetViews>
  <sheetFormatPr defaultColWidth="9.14814814814815" defaultRowHeight="14.25" customHeight="1" outlineLevelCol="6"/>
  <cols>
    <col min="1" max="1" width="35.2777777777778" style="1" customWidth="1"/>
    <col min="2" max="4" width="28" style="1" customWidth="1"/>
    <col min="5" max="7" width="23.8518518518519" style="1" customWidth="1"/>
    <col min="8" max="16384" width="9.14814814814815" style="1"/>
  </cols>
  <sheetData>
    <row r="1" customHeight="1" spans="1:7">
      <c r="A1" s="2"/>
      <c r="B1" s="2"/>
      <c r="C1" s="2"/>
      <c r="D1" s="2"/>
      <c r="E1" s="2"/>
      <c r="F1" s="2"/>
      <c r="G1" s="2"/>
    </row>
    <row r="2" ht="13.5" customHeight="1" spans="4:7">
      <c r="D2" s="3"/>
      <c r="G2" s="4" t="s">
        <v>556</v>
      </c>
    </row>
    <row r="3" ht="41.25" customHeight="1" spans="1:7">
      <c r="A3" s="5" t="str">
        <f>"2025"&amp;"年部门项目中期规划预算表"</f>
        <v>2025年部门项目中期规划预算表</v>
      </c>
      <c r="B3" s="5"/>
      <c r="C3" s="5"/>
      <c r="D3" s="5"/>
      <c r="E3" s="5"/>
      <c r="F3" s="5"/>
      <c r="G3" s="5"/>
    </row>
    <row r="4" ht="13.5" customHeight="1" spans="1:7">
      <c r="A4" s="6" t="s">
        <v>1</v>
      </c>
      <c r="B4" s="7"/>
      <c r="C4" s="7"/>
      <c r="D4" s="7"/>
      <c r="E4" s="8"/>
      <c r="F4" s="8"/>
      <c r="G4" s="9" t="s">
        <v>2</v>
      </c>
    </row>
    <row r="5" ht="21.75" customHeight="1" spans="1:7">
      <c r="A5" s="10" t="s">
        <v>291</v>
      </c>
      <c r="B5" s="10" t="s">
        <v>290</v>
      </c>
      <c r="C5" s="10" t="s">
        <v>192</v>
      </c>
      <c r="D5" s="11" t="s">
        <v>557</v>
      </c>
      <c r="E5" s="12" t="s">
        <v>59</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58</v>
      </c>
      <c r="G7" s="19"/>
    </row>
    <row r="8" ht="15" customHeight="1" spans="1:7">
      <c r="A8" s="21">
        <v>1</v>
      </c>
      <c r="B8" s="21">
        <v>2</v>
      </c>
      <c r="C8" s="21">
        <v>3</v>
      </c>
      <c r="D8" s="21">
        <v>4</v>
      </c>
      <c r="E8" s="21">
        <v>5</v>
      </c>
      <c r="F8" s="21">
        <v>6</v>
      </c>
      <c r="G8" s="21">
        <v>7</v>
      </c>
    </row>
    <row r="9" ht="17.25" customHeight="1" spans="1:7">
      <c r="A9" s="22" t="s">
        <v>70</v>
      </c>
      <c r="B9" s="23" t="s">
        <v>558</v>
      </c>
      <c r="C9" s="23" t="s">
        <v>303</v>
      </c>
      <c r="D9" s="24" t="s">
        <v>559</v>
      </c>
      <c r="E9" s="25">
        <v>291600</v>
      </c>
      <c r="F9" s="25"/>
      <c r="G9" s="25"/>
    </row>
    <row r="10" ht="18.75" customHeight="1" spans="1:7">
      <c r="A10" s="22" t="s">
        <v>70</v>
      </c>
      <c r="B10" s="23" t="s">
        <v>558</v>
      </c>
      <c r="C10" s="23" t="s">
        <v>316</v>
      </c>
      <c r="D10" s="24" t="s">
        <v>559</v>
      </c>
      <c r="E10" s="25">
        <v>135720</v>
      </c>
      <c r="F10" s="25">
        <v>153000</v>
      </c>
      <c r="G10" s="25"/>
    </row>
    <row r="11" ht="18.75" customHeight="1" spans="1:7">
      <c r="A11" s="22" t="s">
        <v>70</v>
      </c>
      <c r="B11" s="23" t="s">
        <v>558</v>
      </c>
      <c r="C11" s="23" t="s">
        <v>318</v>
      </c>
      <c r="D11" s="24" t="s">
        <v>559</v>
      </c>
      <c r="E11" s="25">
        <v>153000</v>
      </c>
      <c r="F11" s="25">
        <v>153000</v>
      </c>
      <c r="G11" s="25">
        <v>153000</v>
      </c>
    </row>
    <row r="12" ht="18.75" customHeight="1" spans="1:7">
      <c r="A12" s="22" t="s">
        <v>70</v>
      </c>
      <c r="B12" s="23" t="s">
        <v>560</v>
      </c>
      <c r="C12" s="23" t="s">
        <v>298</v>
      </c>
      <c r="D12" s="24" t="s">
        <v>559</v>
      </c>
      <c r="E12" s="25">
        <v>3072</v>
      </c>
      <c r="F12" s="25"/>
      <c r="G12" s="25"/>
    </row>
    <row r="13" ht="18.75" customHeight="1" spans="1:7">
      <c r="A13" s="22" t="s">
        <v>70</v>
      </c>
      <c r="B13" s="23" t="s">
        <v>560</v>
      </c>
      <c r="C13" s="23" t="s">
        <v>307</v>
      </c>
      <c r="D13" s="24" t="s">
        <v>559</v>
      </c>
      <c r="E13" s="25">
        <v>312320</v>
      </c>
      <c r="F13" s="25">
        <v>312320</v>
      </c>
      <c r="G13" s="25"/>
    </row>
    <row r="14" ht="18.75" customHeight="1" spans="1:7">
      <c r="A14" s="22" t="s">
        <v>70</v>
      </c>
      <c r="B14" s="23" t="s">
        <v>560</v>
      </c>
      <c r="C14" s="23" t="s">
        <v>309</v>
      </c>
      <c r="D14" s="24" t="s">
        <v>559</v>
      </c>
      <c r="E14" s="25">
        <v>24400</v>
      </c>
      <c r="F14" s="25">
        <v>23600</v>
      </c>
      <c r="G14" s="25"/>
    </row>
    <row r="15" ht="18.75" customHeight="1" spans="1:7">
      <c r="A15" s="22" t="s">
        <v>70</v>
      </c>
      <c r="B15" s="23" t="s">
        <v>560</v>
      </c>
      <c r="C15" s="23" t="s">
        <v>311</v>
      </c>
      <c r="D15" s="24" t="s">
        <v>559</v>
      </c>
      <c r="E15" s="25">
        <v>1536</v>
      </c>
      <c r="F15" s="25">
        <v>2304</v>
      </c>
      <c r="G15" s="25"/>
    </row>
    <row r="16" ht="18.75" customHeight="1" spans="1:7">
      <c r="A16" s="22" t="s">
        <v>70</v>
      </c>
      <c r="B16" s="23" t="s">
        <v>560</v>
      </c>
      <c r="C16" s="23" t="s">
        <v>314</v>
      </c>
      <c r="D16" s="24" t="s">
        <v>559</v>
      </c>
      <c r="E16" s="25">
        <v>51832.32</v>
      </c>
      <c r="F16" s="25">
        <v>41364.48</v>
      </c>
      <c r="G16" s="25"/>
    </row>
    <row r="17" ht="18.75" customHeight="1" spans="1:7">
      <c r="A17" s="26" t="s">
        <v>56</v>
      </c>
      <c r="B17" s="27" t="s">
        <v>561</v>
      </c>
      <c r="C17" s="27"/>
      <c r="D17" s="28"/>
      <c r="E17" s="25">
        <v>973480.32</v>
      </c>
      <c r="F17" s="25">
        <v>685588.48</v>
      </c>
      <c r="G17" s="25">
        <v>153000</v>
      </c>
    </row>
  </sheetData>
  <mergeCells count="11">
    <mergeCell ref="A3:G3"/>
    <mergeCell ref="A4:D4"/>
    <mergeCell ref="E5:G5"/>
    <mergeCell ref="A17:D17"/>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D27" sqref="D27"/>
    </sheetView>
  </sheetViews>
  <sheetFormatPr defaultColWidth="8.57407407407407" defaultRowHeight="12.75" customHeight="1"/>
  <cols>
    <col min="1" max="1" width="15.8888888888889" style="1" customWidth="1"/>
    <col min="2" max="2" width="35" style="1" customWidth="1"/>
    <col min="3" max="19" width="22" style="1" customWidth="1"/>
    <col min="20" max="16384" width="8.57407407407407" style="1"/>
  </cols>
  <sheetData>
    <row r="1" customHeight="1" spans="1:19">
      <c r="A1" s="2"/>
      <c r="B1" s="2"/>
      <c r="C1" s="2"/>
      <c r="D1" s="2"/>
      <c r="E1" s="2"/>
      <c r="F1" s="2"/>
      <c r="G1" s="2"/>
      <c r="H1" s="2"/>
      <c r="I1" s="2"/>
      <c r="J1" s="2"/>
      <c r="K1" s="2"/>
      <c r="L1" s="2"/>
      <c r="M1" s="2"/>
      <c r="N1" s="2"/>
      <c r="O1" s="2"/>
      <c r="P1" s="2"/>
      <c r="Q1" s="2"/>
      <c r="R1" s="2"/>
      <c r="S1" s="2"/>
    </row>
    <row r="2" ht="17.25" customHeight="1" spans="1:1">
      <c r="A2" s="64" t="s">
        <v>53</v>
      </c>
    </row>
    <row r="3" ht="41.25" customHeight="1" spans="1:1">
      <c r="A3" s="43" t="str">
        <f>"2025"&amp;"年部门收入预算表"</f>
        <v>2025年部门收入预算表</v>
      </c>
    </row>
    <row r="4" ht="17.25" customHeight="1" spans="1:19">
      <c r="A4" s="46" t="s">
        <v>1</v>
      </c>
      <c r="S4" s="48" t="s">
        <v>2</v>
      </c>
    </row>
    <row r="5" ht="21.75" customHeight="1" spans="1:19">
      <c r="A5" s="244" t="s">
        <v>54</v>
      </c>
      <c r="B5" s="245" t="s">
        <v>55</v>
      </c>
      <c r="C5" s="245" t="s">
        <v>56</v>
      </c>
      <c r="D5" s="246" t="s">
        <v>57</v>
      </c>
      <c r="E5" s="246"/>
      <c r="F5" s="246"/>
      <c r="G5" s="246"/>
      <c r="H5" s="246"/>
      <c r="I5" s="154"/>
      <c r="J5" s="246"/>
      <c r="K5" s="246"/>
      <c r="L5" s="246"/>
      <c r="M5" s="246"/>
      <c r="N5" s="252"/>
      <c r="O5" s="246" t="s">
        <v>46</v>
      </c>
      <c r="P5" s="246"/>
      <c r="Q5" s="246"/>
      <c r="R5" s="246"/>
      <c r="S5" s="252"/>
    </row>
    <row r="6" ht="27" customHeight="1" spans="1:19">
      <c r="A6" s="247"/>
      <c r="B6" s="248"/>
      <c r="C6" s="248"/>
      <c r="D6" s="248" t="s">
        <v>58</v>
      </c>
      <c r="E6" s="248" t="s">
        <v>59</v>
      </c>
      <c r="F6" s="248" t="s">
        <v>60</v>
      </c>
      <c r="G6" s="248" t="s">
        <v>61</v>
      </c>
      <c r="H6" s="248" t="s">
        <v>62</v>
      </c>
      <c r="I6" s="253" t="s">
        <v>63</v>
      </c>
      <c r="J6" s="254"/>
      <c r="K6" s="254"/>
      <c r="L6" s="254"/>
      <c r="M6" s="254"/>
      <c r="N6" s="255"/>
      <c r="O6" s="248" t="s">
        <v>58</v>
      </c>
      <c r="P6" s="248" t="s">
        <v>59</v>
      </c>
      <c r="Q6" s="248" t="s">
        <v>60</v>
      </c>
      <c r="R6" s="248" t="s">
        <v>61</v>
      </c>
      <c r="S6" s="248" t="s">
        <v>64</v>
      </c>
    </row>
    <row r="7" ht="30" customHeight="1" spans="1:19">
      <c r="A7" s="249"/>
      <c r="B7" s="250"/>
      <c r="C7" s="251"/>
      <c r="D7" s="251"/>
      <c r="E7" s="251"/>
      <c r="F7" s="251"/>
      <c r="G7" s="251"/>
      <c r="H7" s="251"/>
      <c r="I7" s="70" t="s">
        <v>58</v>
      </c>
      <c r="J7" s="255" t="s">
        <v>65</v>
      </c>
      <c r="K7" s="255" t="s">
        <v>66</v>
      </c>
      <c r="L7" s="255" t="s">
        <v>67</v>
      </c>
      <c r="M7" s="255" t="s">
        <v>68</v>
      </c>
      <c r="N7" s="255" t="s">
        <v>69</v>
      </c>
      <c r="O7" s="256"/>
      <c r="P7" s="256"/>
      <c r="Q7" s="256"/>
      <c r="R7" s="256"/>
      <c r="S7" s="251"/>
    </row>
    <row r="8" ht="15" customHeight="1" spans="1:19">
      <c r="A8" s="59">
        <v>1</v>
      </c>
      <c r="B8" s="59">
        <v>2</v>
      </c>
      <c r="C8" s="59">
        <v>3</v>
      </c>
      <c r="D8" s="59">
        <v>4</v>
      </c>
      <c r="E8" s="59">
        <v>5</v>
      </c>
      <c r="F8" s="59">
        <v>6</v>
      </c>
      <c r="G8" s="59">
        <v>7</v>
      </c>
      <c r="H8" s="59">
        <v>8</v>
      </c>
      <c r="I8" s="70">
        <v>9</v>
      </c>
      <c r="J8" s="59">
        <v>10</v>
      </c>
      <c r="K8" s="59">
        <v>11</v>
      </c>
      <c r="L8" s="59">
        <v>12</v>
      </c>
      <c r="M8" s="59">
        <v>13</v>
      </c>
      <c r="N8" s="59">
        <v>14</v>
      </c>
      <c r="O8" s="59">
        <v>15</v>
      </c>
      <c r="P8" s="59">
        <v>16</v>
      </c>
      <c r="Q8" s="59">
        <v>17</v>
      </c>
      <c r="R8" s="59">
        <v>18</v>
      </c>
      <c r="S8" s="59">
        <v>19</v>
      </c>
    </row>
    <row r="9" ht="18" customHeight="1" spans="1:19">
      <c r="A9" s="24">
        <v>105041</v>
      </c>
      <c r="B9" s="24" t="s">
        <v>70</v>
      </c>
      <c r="C9" s="137">
        <v>9177553.46</v>
      </c>
      <c r="D9" s="137">
        <v>9177553.46</v>
      </c>
      <c r="E9" s="137">
        <v>8877553.46</v>
      </c>
      <c r="F9" s="80"/>
      <c r="G9" s="80"/>
      <c r="H9" s="80"/>
      <c r="I9" s="137">
        <v>300000</v>
      </c>
      <c r="J9" s="80"/>
      <c r="K9" s="80"/>
      <c r="L9" s="80"/>
      <c r="M9" s="80"/>
      <c r="N9" s="137">
        <v>300000</v>
      </c>
      <c r="O9" s="80"/>
      <c r="P9" s="80"/>
      <c r="Q9" s="80"/>
      <c r="R9" s="80"/>
      <c r="S9" s="80"/>
    </row>
    <row r="10" ht="18" customHeight="1" spans="1:19">
      <c r="A10" s="49" t="s">
        <v>56</v>
      </c>
      <c r="B10" s="205"/>
      <c r="C10" s="137">
        <v>9177553.46</v>
      </c>
      <c r="D10" s="137">
        <v>9177553.46</v>
      </c>
      <c r="E10" s="137">
        <v>8877553.46</v>
      </c>
      <c r="F10" s="80"/>
      <c r="G10" s="80"/>
      <c r="H10" s="80"/>
      <c r="I10" s="137">
        <v>300000</v>
      </c>
      <c r="J10" s="80"/>
      <c r="K10" s="80"/>
      <c r="L10" s="80"/>
      <c r="M10" s="80"/>
      <c r="N10" s="137">
        <v>300000</v>
      </c>
      <c r="O10" s="80"/>
      <c r="P10" s="80"/>
      <c r="Q10" s="80"/>
      <c r="R10" s="80"/>
      <c r="S10" s="80"/>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0"/>
  <sheetViews>
    <sheetView showGridLines="0" showZeros="0" topLeftCell="I1" workbookViewId="0">
      <pane ySplit="1" topLeftCell="A2" activePane="bottomLeft" state="frozen"/>
      <selection/>
      <selection pane="bottomLeft" activeCell="F8" sqref="F8"/>
    </sheetView>
  </sheetViews>
  <sheetFormatPr defaultColWidth="8.57407407407407" defaultRowHeight="12.75" customHeight="1"/>
  <cols>
    <col min="1" max="1" width="14.2777777777778" style="1" customWidth="1"/>
    <col min="2" max="2" width="37.5740740740741" style="1" customWidth="1"/>
    <col min="3" max="8" width="24.5740740740741" style="1" customWidth="1"/>
    <col min="9" max="9" width="26.712962962963" style="1" customWidth="1"/>
    <col min="10" max="11" width="24.4259259259259" style="1" customWidth="1"/>
    <col min="12" max="15" width="24.5740740740741" style="1" customWidth="1"/>
    <col min="16" max="16384" width="8.57407407407407" style="1"/>
  </cols>
  <sheetData>
    <row r="1" customHeight="1" spans="1:15">
      <c r="A1" s="2"/>
      <c r="B1" s="2"/>
      <c r="C1" s="2"/>
      <c r="D1" s="2"/>
      <c r="E1" s="2"/>
      <c r="F1" s="2"/>
      <c r="G1" s="2"/>
      <c r="H1" s="2"/>
      <c r="I1" s="2"/>
      <c r="J1" s="2"/>
      <c r="K1" s="2"/>
      <c r="L1" s="2"/>
      <c r="M1" s="2"/>
      <c r="N1" s="2"/>
      <c r="O1" s="2"/>
    </row>
    <row r="2" ht="17.25" customHeight="1" spans="1:1">
      <c r="A2" s="48" t="s">
        <v>71</v>
      </c>
    </row>
    <row r="3" ht="41.25" customHeight="1" spans="1:1">
      <c r="A3" s="43" t="str">
        <f>"2025"&amp;"年部门支出预算表"</f>
        <v>2025年部门支出预算表</v>
      </c>
    </row>
    <row r="4" ht="17.25" customHeight="1" spans="1:15">
      <c r="A4" s="46" t="s">
        <v>1</v>
      </c>
      <c r="O4" s="48" t="s">
        <v>2</v>
      </c>
    </row>
    <row r="5" ht="27" customHeight="1" spans="1:15">
      <c r="A5" s="230" t="s">
        <v>72</v>
      </c>
      <c r="B5" s="230" t="s">
        <v>73</v>
      </c>
      <c r="C5" s="230" t="s">
        <v>56</v>
      </c>
      <c r="D5" s="231" t="s">
        <v>59</v>
      </c>
      <c r="E5" s="232"/>
      <c r="F5" s="233"/>
      <c r="G5" s="234" t="s">
        <v>60</v>
      </c>
      <c r="H5" s="234" t="s">
        <v>61</v>
      </c>
      <c r="I5" s="234" t="s">
        <v>74</v>
      </c>
      <c r="J5" s="231" t="s">
        <v>63</v>
      </c>
      <c r="K5" s="232"/>
      <c r="L5" s="232"/>
      <c r="M5" s="232"/>
      <c r="N5" s="242"/>
      <c r="O5" s="243"/>
    </row>
    <row r="6" ht="42" customHeight="1" spans="1:15">
      <c r="A6" s="235"/>
      <c r="B6" s="235"/>
      <c r="C6" s="236"/>
      <c r="D6" s="237" t="s">
        <v>58</v>
      </c>
      <c r="E6" s="237" t="s">
        <v>75</v>
      </c>
      <c r="F6" s="237" t="s">
        <v>76</v>
      </c>
      <c r="G6" s="236"/>
      <c r="H6" s="236"/>
      <c r="I6" s="235"/>
      <c r="J6" s="237" t="s">
        <v>58</v>
      </c>
      <c r="K6" s="220" t="s">
        <v>77</v>
      </c>
      <c r="L6" s="220" t="s">
        <v>78</v>
      </c>
      <c r="M6" s="220" t="s">
        <v>79</v>
      </c>
      <c r="N6" s="220" t="s">
        <v>80</v>
      </c>
      <c r="O6" s="220" t="s">
        <v>81</v>
      </c>
    </row>
    <row r="7" ht="18" customHeight="1" spans="1:15">
      <c r="A7" s="52" t="s">
        <v>82</v>
      </c>
      <c r="B7" s="52" t="s">
        <v>83</v>
      </c>
      <c r="C7" s="52" t="s">
        <v>84</v>
      </c>
      <c r="D7" s="56" t="s">
        <v>85</v>
      </c>
      <c r="E7" s="56" t="s">
        <v>86</v>
      </c>
      <c r="F7" s="56" t="s">
        <v>87</v>
      </c>
      <c r="G7" s="56" t="s">
        <v>88</v>
      </c>
      <c r="H7" s="56" t="s">
        <v>89</v>
      </c>
      <c r="I7" s="56" t="s">
        <v>90</v>
      </c>
      <c r="J7" s="56" t="s">
        <v>91</v>
      </c>
      <c r="K7" s="56" t="s">
        <v>92</v>
      </c>
      <c r="L7" s="56" t="s">
        <v>93</v>
      </c>
      <c r="M7" s="56" t="s">
        <v>94</v>
      </c>
      <c r="N7" s="52" t="s">
        <v>95</v>
      </c>
      <c r="O7" s="56" t="s">
        <v>96</v>
      </c>
    </row>
    <row r="8" ht="21" customHeight="1" spans="1:15">
      <c r="A8" s="238" t="s">
        <v>97</v>
      </c>
      <c r="B8" s="238" t="s">
        <v>98</v>
      </c>
      <c r="C8" s="136">
        <v>7169561.38</v>
      </c>
      <c r="D8" s="137">
        <v>6869561.38</v>
      </c>
      <c r="E8" s="137">
        <v>5896081.06</v>
      </c>
      <c r="F8" s="137">
        <v>973480.32</v>
      </c>
      <c r="G8" s="80"/>
      <c r="H8" s="80"/>
      <c r="I8" s="80"/>
      <c r="J8" s="137">
        <v>300000</v>
      </c>
      <c r="K8" s="80"/>
      <c r="L8" s="80"/>
      <c r="M8" s="80"/>
      <c r="N8" s="80"/>
      <c r="O8" s="137">
        <v>300000</v>
      </c>
    </row>
    <row r="9" ht="21" customHeight="1" spans="1:15">
      <c r="A9" s="239" t="s">
        <v>99</v>
      </c>
      <c r="B9" s="239" t="s">
        <v>100</v>
      </c>
      <c r="C9" s="136">
        <v>6738259.38</v>
      </c>
      <c r="D9" s="137">
        <v>6438259.38</v>
      </c>
      <c r="E9" s="137">
        <v>5893635.06</v>
      </c>
      <c r="F9" s="137">
        <v>544624.32</v>
      </c>
      <c r="G9" s="80"/>
      <c r="H9" s="80"/>
      <c r="I9" s="80"/>
      <c r="J9" s="137">
        <v>300000</v>
      </c>
      <c r="K9" s="80"/>
      <c r="L9" s="80"/>
      <c r="M9" s="80"/>
      <c r="N9" s="80"/>
      <c r="O9" s="137">
        <v>300000</v>
      </c>
    </row>
    <row r="10" ht="21" customHeight="1" spans="1:15">
      <c r="A10" s="240" t="s">
        <v>101</v>
      </c>
      <c r="B10" s="240" t="s">
        <v>102</v>
      </c>
      <c r="C10" s="136">
        <v>189714</v>
      </c>
      <c r="D10" s="137">
        <v>189714</v>
      </c>
      <c r="E10" s="137">
        <v>33642</v>
      </c>
      <c r="F10" s="137">
        <v>156072</v>
      </c>
      <c r="G10" s="80"/>
      <c r="H10" s="80"/>
      <c r="I10" s="80"/>
      <c r="J10" s="137"/>
      <c r="K10" s="80"/>
      <c r="L10" s="80"/>
      <c r="M10" s="80"/>
      <c r="N10" s="80"/>
      <c r="O10" s="137"/>
    </row>
    <row r="11" ht="21" customHeight="1" spans="1:15">
      <c r="A11" s="240" t="s">
        <v>103</v>
      </c>
      <c r="B11" s="240" t="s">
        <v>104</v>
      </c>
      <c r="C11" s="136">
        <v>6548545.38</v>
      </c>
      <c r="D11" s="137">
        <v>6248545.38</v>
      </c>
      <c r="E11" s="137">
        <v>5859993.06</v>
      </c>
      <c r="F11" s="137">
        <v>388552.32</v>
      </c>
      <c r="G11" s="80"/>
      <c r="H11" s="80"/>
      <c r="I11" s="80"/>
      <c r="J11" s="137">
        <v>300000</v>
      </c>
      <c r="K11" s="80"/>
      <c r="L11" s="80"/>
      <c r="M11" s="80"/>
      <c r="N11" s="80"/>
      <c r="O11" s="137">
        <v>300000</v>
      </c>
    </row>
    <row r="12" ht="21" customHeight="1" spans="1:15">
      <c r="A12" s="239" t="s">
        <v>105</v>
      </c>
      <c r="B12" s="239" t="s">
        <v>106</v>
      </c>
      <c r="C12" s="136">
        <v>3982</v>
      </c>
      <c r="D12" s="137">
        <v>3982</v>
      </c>
      <c r="E12" s="137">
        <v>2446</v>
      </c>
      <c r="F12" s="137">
        <v>1536</v>
      </c>
      <c r="G12" s="80"/>
      <c r="H12" s="80"/>
      <c r="I12" s="80"/>
      <c r="J12" s="137"/>
      <c r="K12" s="80"/>
      <c r="L12" s="80"/>
      <c r="M12" s="80"/>
      <c r="N12" s="80"/>
      <c r="O12" s="137"/>
    </row>
    <row r="13" ht="21" customHeight="1" spans="1:15">
      <c r="A13" s="240" t="s">
        <v>107</v>
      </c>
      <c r="B13" s="240" t="s">
        <v>108</v>
      </c>
      <c r="C13" s="136">
        <v>3982</v>
      </c>
      <c r="D13" s="137">
        <v>3982</v>
      </c>
      <c r="E13" s="137">
        <v>2446</v>
      </c>
      <c r="F13" s="137">
        <v>1536</v>
      </c>
      <c r="G13" s="80"/>
      <c r="H13" s="80"/>
      <c r="I13" s="80"/>
      <c r="J13" s="137"/>
      <c r="K13" s="80"/>
      <c r="L13" s="80"/>
      <c r="M13" s="80"/>
      <c r="N13" s="80"/>
      <c r="O13" s="137"/>
    </row>
    <row r="14" ht="21" customHeight="1" spans="1:15">
      <c r="A14" s="239" t="s">
        <v>109</v>
      </c>
      <c r="B14" s="239" t="s">
        <v>110</v>
      </c>
      <c r="C14" s="136">
        <v>427320</v>
      </c>
      <c r="D14" s="137">
        <v>427320</v>
      </c>
      <c r="E14" s="137"/>
      <c r="F14" s="137">
        <v>427320</v>
      </c>
      <c r="G14" s="80"/>
      <c r="H14" s="80"/>
      <c r="I14" s="80"/>
      <c r="J14" s="137"/>
      <c r="K14" s="80"/>
      <c r="L14" s="80"/>
      <c r="M14" s="80"/>
      <c r="N14" s="80"/>
      <c r="O14" s="137"/>
    </row>
    <row r="15" ht="21" customHeight="1" spans="1:15">
      <c r="A15" s="240" t="s">
        <v>111</v>
      </c>
      <c r="B15" s="240" t="s">
        <v>112</v>
      </c>
      <c r="C15" s="136">
        <v>427320</v>
      </c>
      <c r="D15" s="137">
        <v>427320</v>
      </c>
      <c r="E15" s="137"/>
      <c r="F15" s="137">
        <v>427320</v>
      </c>
      <c r="G15" s="80"/>
      <c r="H15" s="80"/>
      <c r="I15" s="80"/>
      <c r="J15" s="137"/>
      <c r="K15" s="80"/>
      <c r="L15" s="80"/>
      <c r="M15" s="80"/>
      <c r="N15" s="80"/>
      <c r="O15" s="137"/>
    </row>
    <row r="16" ht="21" customHeight="1" spans="1:15">
      <c r="A16" s="238" t="s">
        <v>113</v>
      </c>
      <c r="B16" s="238" t="s">
        <v>114</v>
      </c>
      <c r="C16" s="136">
        <v>1013523</v>
      </c>
      <c r="D16" s="137">
        <v>1013523</v>
      </c>
      <c r="E16" s="137">
        <v>1013523</v>
      </c>
      <c r="F16" s="137"/>
      <c r="G16" s="80"/>
      <c r="H16" s="80"/>
      <c r="I16" s="80"/>
      <c r="J16" s="137"/>
      <c r="K16" s="80"/>
      <c r="L16" s="80"/>
      <c r="M16" s="80"/>
      <c r="N16" s="80"/>
      <c r="O16" s="137"/>
    </row>
    <row r="17" ht="21" customHeight="1" spans="1:15">
      <c r="A17" s="239" t="s">
        <v>115</v>
      </c>
      <c r="B17" s="239" t="s">
        <v>116</v>
      </c>
      <c r="C17" s="136">
        <v>957561</v>
      </c>
      <c r="D17" s="137">
        <v>957561</v>
      </c>
      <c r="E17" s="137">
        <v>957561</v>
      </c>
      <c r="F17" s="137"/>
      <c r="G17" s="80"/>
      <c r="H17" s="80"/>
      <c r="I17" s="80"/>
      <c r="J17" s="137"/>
      <c r="K17" s="80"/>
      <c r="L17" s="80"/>
      <c r="M17" s="80"/>
      <c r="N17" s="80"/>
      <c r="O17" s="137"/>
    </row>
    <row r="18" ht="21" customHeight="1" spans="1:15">
      <c r="A18" s="240" t="s">
        <v>117</v>
      </c>
      <c r="B18" s="240" t="s">
        <v>118</v>
      </c>
      <c r="C18" s="136">
        <v>508761</v>
      </c>
      <c r="D18" s="137">
        <v>508761</v>
      </c>
      <c r="E18" s="137">
        <v>508761</v>
      </c>
      <c r="F18" s="137"/>
      <c r="G18" s="80"/>
      <c r="H18" s="80"/>
      <c r="I18" s="80"/>
      <c r="J18" s="137"/>
      <c r="K18" s="80"/>
      <c r="L18" s="80"/>
      <c r="M18" s="80"/>
      <c r="N18" s="80"/>
      <c r="O18" s="137"/>
    </row>
    <row r="19" ht="21" customHeight="1" spans="1:15">
      <c r="A19" s="240" t="s">
        <v>119</v>
      </c>
      <c r="B19" s="240" t="s">
        <v>120</v>
      </c>
      <c r="C19" s="136">
        <v>448800</v>
      </c>
      <c r="D19" s="137">
        <v>448800</v>
      </c>
      <c r="E19" s="137">
        <v>448800</v>
      </c>
      <c r="F19" s="137"/>
      <c r="G19" s="80"/>
      <c r="H19" s="80"/>
      <c r="I19" s="80"/>
      <c r="J19" s="137"/>
      <c r="K19" s="80"/>
      <c r="L19" s="80"/>
      <c r="M19" s="80"/>
      <c r="N19" s="80"/>
      <c r="O19" s="137"/>
    </row>
    <row r="20" ht="21" customHeight="1" spans="1:15">
      <c r="A20" s="239" t="s">
        <v>121</v>
      </c>
      <c r="B20" s="239" t="s">
        <v>122</v>
      </c>
      <c r="C20" s="136">
        <v>55962</v>
      </c>
      <c r="D20" s="137">
        <v>55962</v>
      </c>
      <c r="E20" s="137">
        <v>55962</v>
      </c>
      <c r="F20" s="137"/>
      <c r="G20" s="80"/>
      <c r="H20" s="80"/>
      <c r="I20" s="80"/>
      <c r="J20" s="137"/>
      <c r="K20" s="80"/>
      <c r="L20" s="80"/>
      <c r="M20" s="80"/>
      <c r="N20" s="80"/>
      <c r="O20" s="137"/>
    </row>
    <row r="21" ht="21" customHeight="1" spans="1:15">
      <c r="A21" s="240" t="s">
        <v>123</v>
      </c>
      <c r="B21" s="240" t="s">
        <v>124</v>
      </c>
      <c r="C21" s="136">
        <v>55962</v>
      </c>
      <c r="D21" s="137">
        <v>55962</v>
      </c>
      <c r="E21" s="137">
        <v>55962</v>
      </c>
      <c r="F21" s="137"/>
      <c r="G21" s="80"/>
      <c r="H21" s="80"/>
      <c r="I21" s="80"/>
      <c r="J21" s="137"/>
      <c r="K21" s="80"/>
      <c r="L21" s="80"/>
      <c r="M21" s="80"/>
      <c r="N21" s="80"/>
      <c r="O21" s="137"/>
    </row>
    <row r="22" ht="21" customHeight="1" spans="1:15">
      <c r="A22" s="238" t="s">
        <v>125</v>
      </c>
      <c r="B22" s="238" t="s">
        <v>126</v>
      </c>
      <c r="C22" s="136">
        <v>492173.08</v>
      </c>
      <c r="D22" s="137">
        <v>492173.08</v>
      </c>
      <c r="E22" s="137">
        <v>492173.08</v>
      </c>
      <c r="F22" s="137"/>
      <c r="G22" s="80"/>
      <c r="H22" s="80"/>
      <c r="I22" s="80"/>
      <c r="J22" s="137"/>
      <c r="K22" s="80"/>
      <c r="L22" s="80"/>
      <c r="M22" s="80"/>
      <c r="N22" s="80"/>
      <c r="O22" s="137"/>
    </row>
    <row r="23" ht="21" customHeight="1" spans="1:15">
      <c r="A23" s="239" t="s">
        <v>127</v>
      </c>
      <c r="B23" s="239" t="s">
        <v>128</v>
      </c>
      <c r="C23" s="136">
        <v>492173.08</v>
      </c>
      <c r="D23" s="137">
        <v>492173.08</v>
      </c>
      <c r="E23" s="137">
        <v>492173.08</v>
      </c>
      <c r="F23" s="137"/>
      <c r="G23" s="80"/>
      <c r="H23" s="80"/>
      <c r="I23" s="80"/>
      <c r="J23" s="137"/>
      <c r="K23" s="80"/>
      <c r="L23" s="80"/>
      <c r="M23" s="80"/>
      <c r="N23" s="80"/>
      <c r="O23" s="137"/>
    </row>
    <row r="24" ht="21" customHeight="1" spans="1:15">
      <c r="A24" s="240" t="s">
        <v>129</v>
      </c>
      <c r="B24" s="240" t="s">
        <v>130</v>
      </c>
      <c r="C24" s="136">
        <v>232956</v>
      </c>
      <c r="D24" s="137">
        <v>232956</v>
      </c>
      <c r="E24" s="137">
        <v>232956</v>
      </c>
      <c r="F24" s="137"/>
      <c r="G24" s="80"/>
      <c r="H24" s="80"/>
      <c r="I24" s="80"/>
      <c r="J24" s="137"/>
      <c r="K24" s="80"/>
      <c r="L24" s="80"/>
      <c r="M24" s="80"/>
      <c r="N24" s="80"/>
      <c r="O24" s="137"/>
    </row>
    <row r="25" ht="21" customHeight="1" spans="1:15">
      <c r="A25" s="240" t="s">
        <v>131</v>
      </c>
      <c r="B25" s="240" t="s">
        <v>132</v>
      </c>
      <c r="C25" s="136">
        <v>223195</v>
      </c>
      <c r="D25" s="137">
        <v>223195</v>
      </c>
      <c r="E25" s="137">
        <v>223195</v>
      </c>
      <c r="F25" s="137"/>
      <c r="G25" s="80"/>
      <c r="H25" s="80"/>
      <c r="I25" s="80"/>
      <c r="J25" s="137"/>
      <c r="K25" s="80"/>
      <c r="L25" s="80"/>
      <c r="M25" s="80"/>
      <c r="N25" s="80"/>
      <c r="O25" s="137"/>
    </row>
    <row r="26" ht="21" customHeight="1" spans="1:15">
      <c r="A26" s="240" t="s">
        <v>133</v>
      </c>
      <c r="B26" s="240" t="s">
        <v>134</v>
      </c>
      <c r="C26" s="136">
        <v>36022.08</v>
      </c>
      <c r="D26" s="137">
        <v>36022.08</v>
      </c>
      <c r="E26" s="137">
        <v>36022.08</v>
      </c>
      <c r="F26" s="137"/>
      <c r="G26" s="80"/>
      <c r="H26" s="80"/>
      <c r="I26" s="80"/>
      <c r="J26" s="137"/>
      <c r="K26" s="80"/>
      <c r="L26" s="80"/>
      <c r="M26" s="80"/>
      <c r="N26" s="80"/>
      <c r="O26" s="137"/>
    </row>
    <row r="27" ht="21" customHeight="1" spans="1:15">
      <c r="A27" s="238" t="s">
        <v>135</v>
      </c>
      <c r="B27" s="238" t="s">
        <v>136</v>
      </c>
      <c r="C27" s="136">
        <v>502296</v>
      </c>
      <c r="D27" s="137">
        <v>502296</v>
      </c>
      <c r="E27" s="137">
        <v>502296</v>
      </c>
      <c r="F27" s="137"/>
      <c r="G27" s="80"/>
      <c r="H27" s="80"/>
      <c r="I27" s="80"/>
      <c r="J27" s="137"/>
      <c r="K27" s="80"/>
      <c r="L27" s="80"/>
      <c r="M27" s="80"/>
      <c r="N27" s="80"/>
      <c r="O27" s="137"/>
    </row>
    <row r="28" ht="21" customHeight="1" spans="1:15">
      <c r="A28" s="239" t="s">
        <v>137</v>
      </c>
      <c r="B28" s="239" t="s">
        <v>138</v>
      </c>
      <c r="C28" s="136">
        <v>502296</v>
      </c>
      <c r="D28" s="137">
        <v>502296</v>
      </c>
      <c r="E28" s="137">
        <v>502296</v>
      </c>
      <c r="F28" s="137"/>
      <c r="G28" s="80"/>
      <c r="H28" s="80"/>
      <c r="I28" s="80"/>
      <c r="J28" s="137"/>
      <c r="K28" s="80"/>
      <c r="L28" s="80"/>
      <c r="M28" s="80"/>
      <c r="N28" s="80"/>
      <c r="O28" s="137"/>
    </row>
    <row r="29" ht="21" customHeight="1" spans="1:15">
      <c r="A29" s="240" t="s">
        <v>139</v>
      </c>
      <c r="B29" s="240" t="s">
        <v>140</v>
      </c>
      <c r="C29" s="136">
        <v>502296</v>
      </c>
      <c r="D29" s="137">
        <v>502296</v>
      </c>
      <c r="E29" s="137">
        <v>502296</v>
      </c>
      <c r="F29" s="137"/>
      <c r="G29" s="80"/>
      <c r="H29" s="80"/>
      <c r="I29" s="80"/>
      <c r="J29" s="137"/>
      <c r="K29" s="80"/>
      <c r="L29" s="80"/>
      <c r="M29" s="80"/>
      <c r="N29" s="80"/>
      <c r="O29" s="137"/>
    </row>
    <row r="30" ht="21" customHeight="1" spans="1:15">
      <c r="A30" s="241" t="s">
        <v>56</v>
      </c>
      <c r="B30" s="36"/>
      <c r="C30" s="137">
        <v>9177553.46</v>
      </c>
      <c r="D30" s="137">
        <v>8877553.46</v>
      </c>
      <c r="E30" s="137">
        <v>7904073.14</v>
      </c>
      <c r="F30" s="137">
        <v>973480.32</v>
      </c>
      <c r="G30" s="80"/>
      <c r="H30" s="80"/>
      <c r="I30" s="80"/>
      <c r="J30" s="137">
        <v>300000</v>
      </c>
      <c r="K30" s="137"/>
      <c r="L30" s="137"/>
      <c r="M30" s="137"/>
      <c r="N30" s="137"/>
      <c r="O30" s="137">
        <v>300000</v>
      </c>
    </row>
  </sheetData>
  <mergeCells count="12">
    <mergeCell ref="A2:O2"/>
    <mergeCell ref="A3:O3"/>
    <mergeCell ref="A4:B4"/>
    <mergeCell ref="D5:F5"/>
    <mergeCell ref="J5:O5"/>
    <mergeCell ref="A30:B30"/>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11" activePane="bottomLeft" state="frozen"/>
      <selection/>
      <selection pane="bottomLeft" activeCell="F31" sqref="F31"/>
    </sheetView>
  </sheetViews>
  <sheetFormatPr defaultColWidth="8.57407407407407" defaultRowHeight="12.75" customHeight="1" outlineLevelCol="3"/>
  <cols>
    <col min="1" max="4" width="35.5740740740741" style="1" customWidth="1"/>
    <col min="5" max="16384" width="8.57407407407407" style="1"/>
  </cols>
  <sheetData>
    <row r="1" customHeight="1" spans="1:4">
      <c r="A1" s="2"/>
      <c r="B1" s="2"/>
      <c r="C1" s="2"/>
      <c r="D1" s="2"/>
    </row>
    <row r="2" ht="15" customHeight="1" spans="1:4">
      <c r="A2" s="44"/>
      <c r="B2" s="48"/>
      <c r="C2" s="48"/>
      <c r="D2" s="48" t="s">
        <v>141</v>
      </c>
    </row>
    <row r="3" ht="41.25" customHeight="1" spans="1:1">
      <c r="A3" s="43" t="str">
        <f>"2025"&amp;"年部门财政拨款收支预算总表"</f>
        <v>2025年部门财政拨款收支预算总表</v>
      </c>
    </row>
    <row r="4" ht="17.25" customHeight="1" spans="1:4">
      <c r="A4" s="46" t="s">
        <v>1</v>
      </c>
      <c r="B4" s="219"/>
      <c r="D4" s="48" t="s">
        <v>2</v>
      </c>
    </row>
    <row r="5" ht="17.25" customHeight="1" spans="1:4">
      <c r="A5" s="220" t="s">
        <v>3</v>
      </c>
      <c r="B5" s="221"/>
      <c r="C5" s="220" t="s">
        <v>4</v>
      </c>
      <c r="D5" s="221"/>
    </row>
    <row r="6" ht="18.75" customHeight="1" spans="1:4">
      <c r="A6" s="220" t="s">
        <v>5</v>
      </c>
      <c r="B6" s="220" t="s">
        <v>6</v>
      </c>
      <c r="C6" s="220" t="s">
        <v>7</v>
      </c>
      <c r="D6" s="220" t="s">
        <v>6</v>
      </c>
    </row>
    <row r="7" ht="16.5" customHeight="1" spans="1:4">
      <c r="A7" s="222" t="s">
        <v>142</v>
      </c>
      <c r="B7" s="223">
        <v>8877553.46</v>
      </c>
      <c r="C7" s="222" t="s">
        <v>143</v>
      </c>
      <c r="D7" s="223">
        <v>8877553.46</v>
      </c>
    </row>
    <row r="8" ht="16.5" customHeight="1" spans="1:4">
      <c r="A8" s="222" t="s">
        <v>144</v>
      </c>
      <c r="B8" s="223">
        <v>8877553.46</v>
      </c>
      <c r="C8" s="222" t="s">
        <v>145</v>
      </c>
      <c r="D8" s="223"/>
    </row>
    <row r="9" ht="16.5" customHeight="1" spans="1:4">
      <c r="A9" s="222" t="s">
        <v>146</v>
      </c>
      <c r="B9" s="223"/>
      <c r="C9" s="222" t="s">
        <v>147</v>
      </c>
      <c r="D9" s="223"/>
    </row>
    <row r="10" ht="16.5" customHeight="1" spans="1:4">
      <c r="A10" s="222" t="s">
        <v>148</v>
      </c>
      <c r="B10" s="223"/>
      <c r="C10" s="222" t="s">
        <v>149</v>
      </c>
      <c r="D10" s="223"/>
    </row>
    <row r="11" ht="16.5" customHeight="1" spans="1:4">
      <c r="A11" s="222" t="s">
        <v>150</v>
      </c>
      <c r="B11" s="223"/>
      <c r="C11" s="222" t="s">
        <v>151</v>
      </c>
      <c r="D11" s="223"/>
    </row>
    <row r="12" ht="16.5" customHeight="1" spans="1:4">
      <c r="A12" s="222" t="s">
        <v>144</v>
      </c>
      <c r="B12" s="223"/>
      <c r="C12" s="222" t="s">
        <v>152</v>
      </c>
      <c r="D12" s="223">
        <v>6869561.38</v>
      </c>
    </row>
    <row r="13" ht="16.5" customHeight="1" spans="1:4">
      <c r="A13" s="224" t="s">
        <v>146</v>
      </c>
      <c r="B13" s="136"/>
      <c r="C13" s="69" t="s">
        <v>153</v>
      </c>
      <c r="D13" s="136"/>
    </row>
    <row r="14" ht="16.5" customHeight="1" spans="1:4">
      <c r="A14" s="224" t="s">
        <v>148</v>
      </c>
      <c r="B14" s="136"/>
      <c r="C14" s="69" t="s">
        <v>154</v>
      </c>
      <c r="D14" s="136"/>
    </row>
    <row r="15" ht="16.5" customHeight="1" spans="1:4">
      <c r="A15" s="225"/>
      <c r="B15" s="226"/>
      <c r="C15" s="69" t="s">
        <v>155</v>
      </c>
      <c r="D15" s="136">
        <v>1013523</v>
      </c>
    </row>
    <row r="16" ht="16.5" customHeight="1" spans="1:4">
      <c r="A16" s="225"/>
      <c r="B16" s="226"/>
      <c r="C16" s="69" t="s">
        <v>156</v>
      </c>
      <c r="D16" s="136">
        <v>492173.08</v>
      </c>
    </row>
    <row r="17" ht="16.5" customHeight="1" spans="1:4">
      <c r="A17" s="225"/>
      <c r="B17" s="226"/>
      <c r="C17" s="69" t="s">
        <v>157</v>
      </c>
      <c r="D17" s="136"/>
    </row>
    <row r="18" ht="16.5" customHeight="1" spans="1:4">
      <c r="A18" s="225"/>
      <c r="B18" s="226"/>
      <c r="C18" s="69" t="s">
        <v>158</v>
      </c>
      <c r="D18" s="136"/>
    </row>
    <row r="19" ht="16.5" customHeight="1" spans="1:4">
      <c r="A19" s="225"/>
      <c r="B19" s="226"/>
      <c r="C19" s="69" t="s">
        <v>159</v>
      </c>
      <c r="D19" s="136"/>
    </row>
    <row r="20" ht="16.5" customHeight="1" spans="1:4">
      <c r="A20" s="225"/>
      <c r="B20" s="226"/>
      <c r="C20" s="69" t="s">
        <v>160</v>
      </c>
      <c r="D20" s="136"/>
    </row>
    <row r="21" ht="16.5" customHeight="1" spans="1:4">
      <c r="A21" s="225"/>
      <c r="B21" s="226"/>
      <c r="C21" s="69" t="s">
        <v>161</v>
      </c>
      <c r="D21" s="136"/>
    </row>
    <row r="22" ht="16.5" customHeight="1" spans="1:4">
      <c r="A22" s="225"/>
      <c r="B22" s="226"/>
      <c r="C22" s="69" t="s">
        <v>162</v>
      </c>
      <c r="D22" s="136"/>
    </row>
    <row r="23" ht="16.5" customHeight="1" spans="1:4">
      <c r="A23" s="225"/>
      <c r="B23" s="226"/>
      <c r="C23" s="69" t="s">
        <v>163</v>
      </c>
      <c r="D23" s="136"/>
    </row>
    <row r="24" ht="16.5" customHeight="1" spans="1:4">
      <c r="A24" s="225"/>
      <c r="B24" s="226"/>
      <c r="C24" s="69" t="s">
        <v>164</v>
      </c>
      <c r="D24" s="136"/>
    </row>
    <row r="25" ht="16.5" customHeight="1" spans="1:4">
      <c r="A25" s="225"/>
      <c r="B25" s="226"/>
      <c r="C25" s="69" t="s">
        <v>165</v>
      </c>
      <c r="D25" s="136"/>
    </row>
    <row r="26" ht="16.5" customHeight="1" spans="1:4">
      <c r="A26" s="225"/>
      <c r="B26" s="226"/>
      <c r="C26" s="69" t="s">
        <v>166</v>
      </c>
      <c r="D26" s="136">
        <v>502296</v>
      </c>
    </row>
    <row r="27" ht="16.5" customHeight="1" spans="1:4">
      <c r="A27" s="225"/>
      <c r="B27" s="226"/>
      <c r="C27" s="69" t="s">
        <v>167</v>
      </c>
      <c r="D27" s="136"/>
    </row>
    <row r="28" ht="16.5" customHeight="1" spans="1:4">
      <c r="A28" s="225"/>
      <c r="B28" s="226"/>
      <c r="C28" s="69" t="s">
        <v>168</v>
      </c>
      <c r="D28" s="136"/>
    </row>
    <row r="29" ht="16.5" customHeight="1" spans="1:4">
      <c r="A29" s="225"/>
      <c r="B29" s="226"/>
      <c r="C29" s="69" t="s">
        <v>169</v>
      </c>
      <c r="D29" s="136"/>
    </row>
    <row r="30" ht="16.5" customHeight="1" spans="1:4">
      <c r="A30" s="225"/>
      <c r="B30" s="226"/>
      <c r="C30" s="69" t="s">
        <v>170</v>
      </c>
      <c r="D30" s="136"/>
    </row>
    <row r="31" ht="16.5" customHeight="1" spans="1:4">
      <c r="A31" s="225"/>
      <c r="B31" s="226"/>
      <c r="C31" s="69" t="s">
        <v>171</v>
      </c>
      <c r="D31" s="136"/>
    </row>
    <row r="32" ht="16.5" customHeight="1" spans="1:4">
      <c r="A32" s="225"/>
      <c r="B32" s="226"/>
      <c r="C32" s="224" t="s">
        <v>172</v>
      </c>
      <c r="D32" s="136"/>
    </row>
    <row r="33" ht="16.5" customHeight="1" spans="1:4">
      <c r="A33" s="225"/>
      <c r="B33" s="226"/>
      <c r="C33" s="224" t="s">
        <v>173</v>
      </c>
      <c r="D33" s="136"/>
    </row>
    <row r="34" ht="16.5" customHeight="1" spans="1:4">
      <c r="A34" s="225"/>
      <c r="B34" s="226"/>
      <c r="C34" s="30" t="s">
        <v>174</v>
      </c>
      <c r="D34" s="227"/>
    </row>
    <row r="35" ht="15" customHeight="1" spans="1:4">
      <c r="A35" s="228" t="s">
        <v>51</v>
      </c>
      <c r="B35" s="229">
        <v>8877553.46</v>
      </c>
      <c r="C35" s="228" t="s">
        <v>52</v>
      </c>
      <c r="D35" s="229">
        <v>8877553.46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0"/>
  <sheetViews>
    <sheetView showZeros="0" workbookViewId="0">
      <pane ySplit="1" topLeftCell="A13" activePane="bottomLeft" state="frozen"/>
      <selection/>
      <selection pane="bottomLeft" activeCell="F18" sqref="F18"/>
    </sheetView>
  </sheetViews>
  <sheetFormatPr defaultColWidth="9.14814814814815" defaultRowHeight="14.25" customHeight="1" outlineLevelCol="6"/>
  <cols>
    <col min="1" max="1" width="20.1481481481481" style="1" customWidth="1"/>
    <col min="2" max="2" width="44" style="1" customWidth="1"/>
    <col min="3" max="7" width="24.1481481481481" style="1" customWidth="1"/>
    <col min="8" max="16384" width="9.14814814814815" style="1"/>
  </cols>
  <sheetData>
    <row r="1" customHeight="1" spans="1:7">
      <c r="A1" s="2"/>
      <c r="B1" s="2"/>
      <c r="C1" s="2"/>
      <c r="D1" s="2"/>
      <c r="E1" s="2"/>
      <c r="F1" s="2"/>
      <c r="G1" s="2"/>
    </row>
    <row r="2" customHeight="1" spans="4:7">
      <c r="D2" s="206"/>
      <c r="F2" s="71"/>
      <c r="G2" s="207" t="s">
        <v>175</v>
      </c>
    </row>
    <row r="3" ht="41.25" customHeight="1" spans="1:7">
      <c r="A3" s="147" t="str">
        <f>"2025"&amp;"年一般公共预算支出预算表（按功能科目分类）"</f>
        <v>2025年一般公共预算支出预算表（按功能科目分类）</v>
      </c>
      <c r="B3" s="147"/>
      <c r="C3" s="147"/>
      <c r="D3" s="147"/>
      <c r="E3" s="147"/>
      <c r="F3" s="147"/>
      <c r="G3" s="147"/>
    </row>
    <row r="4" ht="18" customHeight="1" spans="1:7">
      <c r="A4" s="6" t="s">
        <v>1</v>
      </c>
      <c r="F4" s="143"/>
      <c r="G4" s="207" t="s">
        <v>2</v>
      </c>
    </row>
    <row r="5" ht="20.25" customHeight="1" spans="1:7">
      <c r="A5" s="208" t="s">
        <v>176</v>
      </c>
      <c r="B5" s="209"/>
      <c r="C5" s="148" t="s">
        <v>56</v>
      </c>
      <c r="D5" s="210" t="s">
        <v>75</v>
      </c>
      <c r="E5" s="13"/>
      <c r="F5" s="14"/>
      <c r="G5" s="211" t="s">
        <v>76</v>
      </c>
    </row>
    <row r="6" ht="20.25" customHeight="1" spans="1:7">
      <c r="A6" s="212" t="s">
        <v>72</v>
      </c>
      <c r="B6" s="212" t="s">
        <v>73</v>
      </c>
      <c r="C6" s="20"/>
      <c r="D6" s="153" t="s">
        <v>58</v>
      </c>
      <c r="E6" s="153" t="s">
        <v>177</v>
      </c>
      <c r="F6" s="153" t="s">
        <v>178</v>
      </c>
      <c r="G6" s="213"/>
    </row>
    <row r="7" ht="15" customHeight="1" spans="1:7">
      <c r="A7" s="59" t="s">
        <v>82</v>
      </c>
      <c r="B7" s="59" t="s">
        <v>83</v>
      </c>
      <c r="C7" s="59" t="s">
        <v>84</v>
      </c>
      <c r="D7" s="59" t="s">
        <v>85</v>
      </c>
      <c r="E7" s="59" t="s">
        <v>86</v>
      </c>
      <c r="F7" s="59" t="s">
        <v>87</v>
      </c>
      <c r="G7" s="59" t="s">
        <v>88</v>
      </c>
    </row>
    <row r="8" ht="18" customHeight="1" spans="1:7">
      <c r="A8" s="128" t="s">
        <v>97</v>
      </c>
      <c r="B8" s="128" t="s">
        <v>98</v>
      </c>
      <c r="C8" s="214">
        <v>6869561.38</v>
      </c>
      <c r="D8" s="215">
        <v>5896081.06</v>
      </c>
      <c r="E8" s="215">
        <v>5378411.44</v>
      </c>
      <c r="F8" s="215">
        <v>517669.62</v>
      </c>
      <c r="G8" s="215">
        <v>973480.32</v>
      </c>
    </row>
    <row r="9" ht="18" customHeight="1" spans="1:7">
      <c r="A9" s="216" t="s">
        <v>99</v>
      </c>
      <c r="B9" s="216" t="s">
        <v>100</v>
      </c>
      <c r="C9" s="214">
        <v>6438259.38</v>
      </c>
      <c r="D9" s="215">
        <v>5893635.06</v>
      </c>
      <c r="E9" s="215">
        <v>5378411.44</v>
      </c>
      <c r="F9" s="215">
        <v>515223.62</v>
      </c>
      <c r="G9" s="215">
        <v>544624.32</v>
      </c>
    </row>
    <row r="10" ht="18" customHeight="1" spans="1:7">
      <c r="A10" s="217" t="s">
        <v>101</v>
      </c>
      <c r="B10" s="217" t="s">
        <v>102</v>
      </c>
      <c r="C10" s="214">
        <v>189714</v>
      </c>
      <c r="D10" s="215">
        <v>33642</v>
      </c>
      <c r="E10" s="215"/>
      <c r="F10" s="215">
        <v>33642</v>
      </c>
      <c r="G10" s="215">
        <v>156072</v>
      </c>
    </row>
    <row r="11" ht="18" customHeight="1" spans="1:7">
      <c r="A11" s="217" t="s">
        <v>103</v>
      </c>
      <c r="B11" s="217" t="s">
        <v>104</v>
      </c>
      <c r="C11" s="214">
        <v>6248545.38</v>
      </c>
      <c r="D11" s="215">
        <v>5859993.06</v>
      </c>
      <c r="E11" s="215">
        <v>5378411.44</v>
      </c>
      <c r="F11" s="215">
        <v>481581.62</v>
      </c>
      <c r="G11" s="215">
        <v>388552.32</v>
      </c>
    </row>
    <row r="12" ht="18" customHeight="1" spans="1:7">
      <c r="A12" s="216" t="s">
        <v>105</v>
      </c>
      <c r="B12" s="216" t="s">
        <v>106</v>
      </c>
      <c r="C12" s="214">
        <v>3982</v>
      </c>
      <c r="D12" s="215">
        <v>2446</v>
      </c>
      <c r="E12" s="215"/>
      <c r="F12" s="215">
        <v>2446</v>
      </c>
      <c r="G12" s="215">
        <v>1536</v>
      </c>
    </row>
    <row r="13" ht="18" customHeight="1" spans="1:7">
      <c r="A13" s="217" t="s">
        <v>107</v>
      </c>
      <c r="B13" s="217" t="s">
        <v>108</v>
      </c>
      <c r="C13" s="214">
        <v>3982</v>
      </c>
      <c r="D13" s="215">
        <v>2446</v>
      </c>
      <c r="E13" s="215"/>
      <c r="F13" s="215">
        <v>2446</v>
      </c>
      <c r="G13" s="215">
        <v>1536</v>
      </c>
    </row>
    <row r="14" ht="18" customHeight="1" spans="1:7">
      <c r="A14" s="216" t="s">
        <v>109</v>
      </c>
      <c r="B14" s="216" t="s">
        <v>110</v>
      </c>
      <c r="C14" s="214">
        <v>427320</v>
      </c>
      <c r="D14" s="215"/>
      <c r="E14" s="215"/>
      <c r="F14" s="215"/>
      <c r="G14" s="215">
        <v>427320</v>
      </c>
    </row>
    <row r="15" ht="18" customHeight="1" spans="1:7">
      <c r="A15" s="217" t="s">
        <v>111</v>
      </c>
      <c r="B15" s="217" t="s">
        <v>112</v>
      </c>
      <c r="C15" s="214">
        <v>427320</v>
      </c>
      <c r="D15" s="215"/>
      <c r="E15" s="215"/>
      <c r="F15" s="215"/>
      <c r="G15" s="215">
        <v>427320</v>
      </c>
    </row>
    <row r="16" ht="18" customHeight="1" spans="1:7">
      <c r="A16" s="128" t="s">
        <v>113</v>
      </c>
      <c r="B16" s="128" t="s">
        <v>114</v>
      </c>
      <c r="C16" s="214">
        <v>1013523</v>
      </c>
      <c r="D16" s="215">
        <v>1013523</v>
      </c>
      <c r="E16" s="215">
        <v>1013523</v>
      </c>
      <c r="F16" s="215"/>
      <c r="G16" s="215"/>
    </row>
    <row r="17" ht="18" customHeight="1" spans="1:7">
      <c r="A17" s="216" t="s">
        <v>115</v>
      </c>
      <c r="B17" s="216" t="s">
        <v>116</v>
      </c>
      <c r="C17" s="214">
        <v>957561</v>
      </c>
      <c r="D17" s="215">
        <v>957561</v>
      </c>
      <c r="E17" s="215">
        <v>957561</v>
      </c>
      <c r="F17" s="215"/>
      <c r="G17" s="215"/>
    </row>
    <row r="18" ht="18" customHeight="1" spans="1:7">
      <c r="A18" s="217" t="s">
        <v>117</v>
      </c>
      <c r="B18" s="217" t="s">
        <v>118</v>
      </c>
      <c r="C18" s="214">
        <v>508761</v>
      </c>
      <c r="D18" s="215">
        <v>508761</v>
      </c>
      <c r="E18" s="215">
        <v>508761</v>
      </c>
      <c r="F18" s="215"/>
      <c r="G18" s="215"/>
    </row>
    <row r="19" ht="18" customHeight="1" spans="1:7">
      <c r="A19" s="217" t="s">
        <v>119</v>
      </c>
      <c r="B19" s="217" t="s">
        <v>120</v>
      </c>
      <c r="C19" s="214">
        <v>448800</v>
      </c>
      <c r="D19" s="215">
        <v>448800</v>
      </c>
      <c r="E19" s="215">
        <v>448800</v>
      </c>
      <c r="F19" s="215"/>
      <c r="G19" s="215"/>
    </row>
    <row r="20" ht="18" customHeight="1" spans="1:7">
      <c r="A20" s="216" t="s">
        <v>121</v>
      </c>
      <c r="B20" s="216" t="s">
        <v>122</v>
      </c>
      <c r="C20" s="214">
        <v>55962</v>
      </c>
      <c r="D20" s="215">
        <v>55962</v>
      </c>
      <c r="E20" s="215">
        <v>55962</v>
      </c>
      <c r="F20" s="215"/>
      <c r="G20" s="215"/>
    </row>
    <row r="21" ht="18" customHeight="1" spans="1:7">
      <c r="A21" s="217" t="s">
        <v>123</v>
      </c>
      <c r="B21" s="217" t="s">
        <v>124</v>
      </c>
      <c r="C21" s="214">
        <v>55962</v>
      </c>
      <c r="D21" s="215">
        <v>55962</v>
      </c>
      <c r="E21" s="215">
        <v>55962</v>
      </c>
      <c r="F21" s="215"/>
      <c r="G21" s="215"/>
    </row>
    <row r="22" ht="18" customHeight="1" spans="1:7">
      <c r="A22" s="128" t="s">
        <v>125</v>
      </c>
      <c r="B22" s="128" t="s">
        <v>126</v>
      </c>
      <c r="C22" s="214">
        <v>492173.08</v>
      </c>
      <c r="D22" s="215">
        <v>492173.08</v>
      </c>
      <c r="E22" s="215">
        <v>492173.08</v>
      </c>
      <c r="F22" s="215"/>
      <c r="G22" s="215"/>
    </row>
    <row r="23" ht="18" customHeight="1" spans="1:7">
      <c r="A23" s="216" t="s">
        <v>127</v>
      </c>
      <c r="B23" s="216" t="s">
        <v>128</v>
      </c>
      <c r="C23" s="214">
        <v>492173.08</v>
      </c>
      <c r="D23" s="215">
        <v>492173.08</v>
      </c>
      <c r="E23" s="215">
        <v>492173.08</v>
      </c>
      <c r="F23" s="215"/>
      <c r="G23" s="215"/>
    </row>
    <row r="24" ht="18" customHeight="1" spans="1:7">
      <c r="A24" s="217" t="s">
        <v>129</v>
      </c>
      <c r="B24" s="217" t="s">
        <v>130</v>
      </c>
      <c r="C24" s="214">
        <v>232956</v>
      </c>
      <c r="D24" s="215">
        <v>232956</v>
      </c>
      <c r="E24" s="215">
        <v>232956</v>
      </c>
      <c r="F24" s="215"/>
      <c r="G24" s="215"/>
    </row>
    <row r="25" ht="18" customHeight="1" spans="1:7">
      <c r="A25" s="217" t="s">
        <v>131</v>
      </c>
      <c r="B25" s="217" t="s">
        <v>132</v>
      </c>
      <c r="C25" s="214">
        <v>223195</v>
      </c>
      <c r="D25" s="215">
        <v>223195</v>
      </c>
      <c r="E25" s="215">
        <v>223195</v>
      </c>
      <c r="F25" s="215"/>
      <c r="G25" s="215"/>
    </row>
    <row r="26" ht="18" customHeight="1" spans="1:7">
      <c r="A26" s="217" t="s">
        <v>133</v>
      </c>
      <c r="B26" s="217" t="s">
        <v>134</v>
      </c>
      <c r="C26" s="214">
        <v>36022.08</v>
      </c>
      <c r="D26" s="215">
        <v>36022.08</v>
      </c>
      <c r="E26" s="215">
        <v>36022.08</v>
      </c>
      <c r="F26" s="215"/>
      <c r="G26" s="215"/>
    </row>
    <row r="27" ht="18" customHeight="1" spans="1:7">
      <c r="A27" s="128" t="s">
        <v>135</v>
      </c>
      <c r="B27" s="128" t="s">
        <v>136</v>
      </c>
      <c r="C27" s="214">
        <v>502296</v>
      </c>
      <c r="D27" s="215">
        <v>502296</v>
      </c>
      <c r="E27" s="215">
        <v>502296</v>
      </c>
      <c r="F27" s="215"/>
      <c r="G27" s="215"/>
    </row>
    <row r="28" ht="18" customHeight="1" spans="1:7">
      <c r="A28" s="216" t="s">
        <v>137</v>
      </c>
      <c r="B28" s="216" t="s">
        <v>138</v>
      </c>
      <c r="C28" s="214">
        <v>502296</v>
      </c>
      <c r="D28" s="215">
        <v>502296</v>
      </c>
      <c r="E28" s="215">
        <v>502296</v>
      </c>
      <c r="F28" s="215"/>
      <c r="G28" s="215"/>
    </row>
    <row r="29" ht="18" customHeight="1" spans="1:7">
      <c r="A29" s="217" t="s">
        <v>139</v>
      </c>
      <c r="B29" s="217" t="s">
        <v>140</v>
      </c>
      <c r="C29" s="214">
        <v>502296</v>
      </c>
      <c r="D29" s="215">
        <v>502296</v>
      </c>
      <c r="E29" s="215">
        <v>502296</v>
      </c>
      <c r="F29" s="215"/>
      <c r="G29" s="215"/>
    </row>
    <row r="30" ht="18" customHeight="1" spans="1:7">
      <c r="A30" s="78" t="s">
        <v>179</v>
      </c>
      <c r="B30" s="218" t="s">
        <v>179</v>
      </c>
      <c r="C30" s="214">
        <v>8877553.46</v>
      </c>
      <c r="D30" s="215">
        <v>7904073.14</v>
      </c>
      <c r="E30" s="214">
        <v>7386403.52</v>
      </c>
      <c r="F30" s="214">
        <v>517669.62</v>
      </c>
      <c r="G30" s="214">
        <v>973480.32</v>
      </c>
    </row>
  </sheetData>
  <mergeCells count="6">
    <mergeCell ref="A3:G3"/>
    <mergeCell ref="A5:B5"/>
    <mergeCell ref="D5:F5"/>
    <mergeCell ref="A30:B30"/>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B16" sqref="B16"/>
    </sheetView>
  </sheetViews>
  <sheetFormatPr defaultColWidth="10.4259259259259" defaultRowHeight="14.25" customHeight="1" outlineLevelCol="5"/>
  <cols>
    <col min="1" max="6" width="28.1481481481481" style="1" customWidth="1"/>
    <col min="7" max="16384" width="10.4259259259259" style="1"/>
  </cols>
  <sheetData>
    <row r="1" customHeight="1" spans="1:6">
      <c r="A1" s="2"/>
      <c r="B1" s="2"/>
      <c r="C1" s="2"/>
      <c r="D1" s="2"/>
      <c r="E1" s="2"/>
      <c r="F1" s="2"/>
    </row>
    <row r="2" customHeight="1" spans="1:6">
      <c r="A2" s="45"/>
      <c r="B2" s="45"/>
      <c r="C2" s="45"/>
      <c r="D2" s="45"/>
      <c r="E2" s="44"/>
      <c r="F2" s="201" t="s">
        <v>180</v>
      </c>
    </row>
    <row r="3" ht="41.25" customHeight="1" spans="1:6">
      <c r="A3" s="202" t="str">
        <f>"2025"&amp;"年一般公共预算“三公”经费支出预算表"</f>
        <v>2025年一般公共预算“三公”经费支出预算表</v>
      </c>
      <c r="B3" s="45"/>
      <c r="C3" s="45"/>
      <c r="D3" s="45"/>
      <c r="E3" s="44"/>
      <c r="F3" s="45"/>
    </row>
    <row r="4" customHeight="1" spans="1:6">
      <c r="A4" s="203" t="s">
        <v>1</v>
      </c>
      <c r="B4" s="204"/>
      <c r="D4" s="45"/>
      <c r="E4" s="44"/>
      <c r="F4" s="64" t="s">
        <v>2</v>
      </c>
    </row>
    <row r="5" ht="27" customHeight="1" spans="1:6">
      <c r="A5" s="49" t="s">
        <v>181</v>
      </c>
      <c r="B5" s="49" t="s">
        <v>182</v>
      </c>
      <c r="C5" s="49" t="s">
        <v>183</v>
      </c>
      <c r="D5" s="49"/>
      <c r="E5" s="38"/>
      <c r="F5" s="49" t="s">
        <v>184</v>
      </c>
    </row>
    <row r="6" ht="28.5" customHeight="1" spans="1:6">
      <c r="A6" s="205"/>
      <c r="B6" s="51"/>
      <c r="C6" s="38" t="s">
        <v>58</v>
      </c>
      <c r="D6" s="38" t="s">
        <v>185</v>
      </c>
      <c r="E6" s="38" t="s">
        <v>186</v>
      </c>
      <c r="F6" s="50"/>
    </row>
    <row r="7" ht="17.25" customHeight="1" spans="1:6">
      <c r="A7" s="56" t="s">
        <v>82</v>
      </c>
      <c r="B7" s="56" t="s">
        <v>83</v>
      </c>
      <c r="C7" s="56" t="s">
        <v>84</v>
      </c>
      <c r="D7" s="56" t="s">
        <v>85</v>
      </c>
      <c r="E7" s="56" t="s">
        <v>86</v>
      </c>
      <c r="F7" s="56" t="s">
        <v>87</v>
      </c>
    </row>
    <row r="8" ht="17.25" customHeight="1" spans="1:6">
      <c r="A8" s="80"/>
      <c r="B8" s="80"/>
      <c r="C8" s="80"/>
      <c r="D8" s="80"/>
      <c r="E8" s="80"/>
      <c r="F8" s="80"/>
    </row>
    <row r="9" customHeight="1" spans="1:3">
      <c r="A9" s="37" t="s">
        <v>187</v>
      </c>
      <c r="B9" s="37"/>
      <c r="C9" s="37"/>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8"/>
  <sheetViews>
    <sheetView showZeros="0" topLeftCell="E1" workbookViewId="0">
      <pane ySplit="1" topLeftCell="A29" activePane="bottomLeft" state="frozen"/>
      <selection/>
      <selection pane="bottomLeft" activeCell="N51" sqref="N51"/>
    </sheetView>
  </sheetViews>
  <sheetFormatPr defaultColWidth="9.14814814814815" defaultRowHeight="14.25" customHeight="1"/>
  <cols>
    <col min="1" max="1" width="19.4444444444444" customWidth="1"/>
    <col min="2" max="2" width="29.2222222222222" customWidth="1"/>
    <col min="3" max="3" width="21.4444444444444" customWidth="1"/>
    <col min="4" max="4" width="19.5555555555556" customWidth="1"/>
    <col min="5" max="5" width="10.1481481481481" customWidth="1"/>
    <col min="6" max="6" width="27.5555555555556" customWidth="1"/>
    <col min="7" max="7" width="10.2777777777778" customWidth="1"/>
    <col min="8" max="8" width="29" customWidth="1"/>
    <col min="9" max="9" width="13.5555555555556" customWidth="1"/>
    <col min="10" max="24" width="18.712962962963" customWidth="1"/>
  </cols>
  <sheetData>
    <row r="1" customHeight="1" spans="1:24">
      <c r="A1" s="81"/>
      <c r="B1" s="81"/>
      <c r="C1" s="81"/>
      <c r="D1" s="81"/>
      <c r="E1" s="81"/>
      <c r="F1" s="81"/>
      <c r="G1" s="81"/>
      <c r="H1" s="81"/>
      <c r="I1" s="81"/>
      <c r="J1" s="81"/>
      <c r="K1" s="81"/>
      <c r="L1" s="81"/>
      <c r="M1" s="81"/>
      <c r="N1" s="81"/>
      <c r="O1" s="81"/>
      <c r="P1" s="81"/>
      <c r="Q1" s="81"/>
      <c r="R1" s="81"/>
      <c r="S1" s="81"/>
      <c r="T1" s="81"/>
      <c r="U1" s="81"/>
      <c r="V1" s="81"/>
      <c r="W1" s="81"/>
      <c r="X1" s="81"/>
    </row>
    <row r="2" ht="13.5" customHeight="1" spans="2:24">
      <c r="B2" s="163"/>
      <c r="C2" s="186"/>
      <c r="E2" s="187"/>
      <c r="F2" s="187"/>
      <c r="G2" s="187"/>
      <c r="H2" s="187"/>
      <c r="I2" s="83"/>
      <c r="J2" s="83"/>
      <c r="K2" s="83"/>
      <c r="L2" s="83"/>
      <c r="M2" s="83"/>
      <c r="N2" s="83"/>
      <c r="R2" s="83"/>
      <c r="V2" s="186"/>
      <c r="X2" s="138" t="s">
        <v>188</v>
      </c>
    </row>
    <row r="3" ht="45.75" customHeight="1" spans="1:24">
      <c r="A3" s="85" t="str">
        <f>"2025"&amp;"年部门基本支出预算表"</f>
        <v>2025年部门基本支出预算表</v>
      </c>
      <c r="B3" s="123"/>
      <c r="C3" s="85"/>
      <c r="D3" s="85"/>
      <c r="E3" s="85"/>
      <c r="F3" s="85"/>
      <c r="G3" s="85"/>
      <c r="H3" s="85"/>
      <c r="I3" s="85"/>
      <c r="J3" s="85"/>
      <c r="K3" s="85"/>
      <c r="L3" s="85"/>
      <c r="M3" s="85"/>
      <c r="N3" s="85"/>
      <c r="O3" s="123"/>
      <c r="P3" s="123"/>
      <c r="Q3" s="123"/>
      <c r="R3" s="85"/>
      <c r="S3" s="85"/>
      <c r="T3" s="85"/>
      <c r="U3" s="85"/>
      <c r="V3" s="85"/>
      <c r="W3" s="85"/>
      <c r="X3" s="85"/>
    </row>
    <row r="4" ht="18.75" customHeight="1" spans="1:24">
      <c r="A4" s="133" t="s">
        <v>1</v>
      </c>
      <c r="B4" s="165"/>
      <c r="C4" s="188"/>
      <c r="D4" s="188"/>
      <c r="E4" s="188"/>
      <c r="F4" s="188"/>
      <c r="G4" s="188"/>
      <c r="H4" s="188"/>
      <c r="I4" s="88"/>
      <c r="J4" s="88"/>
      <c r="K4" s="88"/>
      <c r="L4" s="88"/>
      <c r="M4" s="88"/>
      <c r="N4" s="88"/>
      <c r="O4" s="125"/>
      <c r="P4" s="125"/>
      <c r="Q4" s="125"/>
      <c r="R4" s="88"/>
      <c r="V4" s="186"/>
      <c r="X4" s="138" t="s">
        <v>2</v>
      </c>
    </row>
    <row r="5" ht="18" customHeight="1" spans="1:24">
      <c r="A5" s="166" t="s">
        <v>189</v>
      </c>
      <c r="B5" s="166" t="s">
        <v>190</v>
      </c>
      <c r="C5" s="166" t="s">
        <v>191</v>
      </c>
      <c r="D5" s="166" t="s">
        <v>192</v>
      </c>
      <c r="E5" s="166" t="s">
        <v>193</v>
      </c>
      <c r="F5" s="166" t="s">
        <v>194</v>
      </c>
      <c r="G5" s="166" t="s">
        <v>195</v>
      </c>
      <c r="H5" s="166" t="s">
        <v>196</v>
      </c>
      <c r="I5" s="195" t="s">
        <v>197</v>
      </c>
      <c r="J5" s="118" t="s">
        <v>197</v>
      </c>
      <c r="K5" s="118"/>
      <c r="L5" s="118"/>
      <c r="M5" s="118"/>
      <c r="N5" s="118"/>
      <c r="O5" s="177"/>
      <c r="P5" s="177"/>
      <c r="Q5" s="177"/>
      <c r="R5" s="111" t="s">
        <v>62</v>
      </c>
      <c r="S5" s="118" t="s">
        <v>63</v>
      </c>
      <c r="T5" s="118"/>
      <c r="U5" s="118"/>
      <c r="V5" s="118"/>
      <c r="W5" s="118"/>
      <c r="X5" s="119"/>
    </row>
    <row r="6" ht="18" customHeight="1" spans="1:24">
      <c r="A6" s="167"/>
      <c r="B6" s="168"/>
      <c r="C6" s="189"/>
      <c r="D6" s="167"/>
      <c r="E6" s="167"/>
      <c r="F6" s="167"/>
      <c r="G6" s="167"/>
      <c r="H6" s="167"/>
      <c r="I6" s="196" t="s">
        <v>198</v>
      </c>
      <c r="J6" s="195" t="s">
        <v>59</v>
      </c>
      <c r="K6" s="118"/>
      <c r="L6" s="118"/>
      <c r="M6" s="118"/>
      <c r="N6" s="119"/>
      <c r="O6" s="176" t="s">
        <v>199</v>
      </c>
      <c r="P6" s="177"/>
      <c r="Q6" s="178"/>
      <c r="R6" s="166" t="s">
        <v>62</v>
      </c>
      <c r="S6" s="195" t="s">
        <v>63</v>
      </c>
      <c r="T6" s="111" t="s">
        <v>65</v>
      </c>
      <c r="U6" s="118" t="s">
        <v>63</v>
      </c>
      <c r="V6" s="111" t="s">
        <v>67</v>
      </c>
      <c r="W6" s="111" t="s">
        <v>68</v>
      </c>
      <c r="X6" s="200" t="s">
        <v>69</v>
      </c>
    </row>
    <row r="7" ht="19.5" customHeight="1" spans="1:24">
      <c r="A7" s="168"/>
      <c r="B7" s="168"/>
      <c r="C7" s="168"/>
      <c r="D7" s="168"/>
      <c r="E7" s="168"/>
      <c r="F7" s="168"/>
      <c r="G7" s="168"/>
      <c r="H7" s="168"/>
      <c r="I7" s="168"/>
      <c r="J7" s="197" t="s">
        <v>200</v>
      </c>
      <c r="K7" s="166" t="s">
        <v>201</v>
      </c>
      <c r="L7" s="166" t="s">
        <v>202</v>
      </c>
      <c r="M7" s="166" t="s">
        <v>203</v>
      </c>
      <c r="N7" s="166" t="s">
        <v>204</v>
      </c>
      <c r="O7" s="166" t="s">
        <v>59</v>
      </c>
      <c r="P7" s="166" t="s">
        <v>60</v>
      </c>
      <c r="Q7" s="166" t="s">
        <v>61</v>
      </c>
      <c r="R7" s="168"/>
      <c r="S7" s="166" t="s">
        <v>58</v>
      </c>
      <c r="T7" s="166" t="s">
        <v>65</v>
      </c>
      <c r="U7" s="166" t="s">
        <v>205</v>
      </c>
      <c r="V7" s="166" t="s">
        <v>67</v>
      </c>
      <c r="W7" s="166" t="s">
        <v>68</v>
      </c>
      <c r="X7" s="166" t="s">
        <v>69</v>
      </c>
    </row>
    <row r="8" ht="37.5" customHeight="1" spans="1:24">
      <c r="A8" s="190"/>
      <c r="B8" s="99"/>
      <c r="C8" s="190"/>
      <c r="D8" s="190"/>
      <c r="E8" s="190"/>
      <c r="F8" s="190"/>
      <c r="G8" s="190"/>
      <c r="H8" s="190"/>
      <c r="I8" s="190"/>
      <c r="J8" s="198" t="s">
        <v>58</v>
      </c>
      <c r="K8" s="169" t="s">
        <v>206</v>
      </c>
      <c r="L8" s="169" t="s">
        <v>202</v>
      </c>
      <c r="M8" s="169" t="s">
        <v>203</v>
      </c>
      <c r="N8" s="169" t="s">
        <v>204</v>
      </c>
      <c r="O8" s="169" t="s">
        <v>202</v>
      </c>
      <c r="P8" s="169" t="s">
        <v>203</v>
      </c>
      <c r="Q8" s="169" t="s">
        <v>204</v>
      </c>
      <c r="R8" s="169" t="s">
        <v>62</v>
      </c>
      <c r="S8" s="169" t="s">
        <v>58</v>
      </c>
      <c r="T8" s="169" t="s">
        <v>65</v>
      </c>
      <c r="U8" s="169" t="s">
        <v>205</v>
      </c>
      <c r="V8" s="169" t="s">
        <v>67</v>
      </c>
      <c r="W8" s="169" t="s">
        <v>68</v>
      </c>
      <c r="X8" s="169" t="s">
        <v>69</v>
      </c>
    </row>
    <row r="9" customHeight="1" spans="1:24">
      <c r="A9" s="184">
        <v>1</v>
      </c>
      <c r="B9" s="184">
        <v>2</v>
      </c>
      <c r="C9" s="184">
        <v>3</v>
      </c>
      <c r="D9" s="184">
        <v>4</v>
      </c>
      <c r="E9" s="184">
        <v>5</v>
      </c>
      <c r="F9" s="184">
        <v>6</v>
      </c>
      <c r="G9" s="184">
        <v>7</v>
      </c>
      <c r="H9" s="184">
        <v>8</v>
      </c>
      <c r="I9" s="184">
        <v>9</v>
      </c>
      <c r="J9" s="184">
        <v>10</v>
      </c>
      <c r="K9" s="184">
        <v>11</v>
      </c>
      <c r="L9" s="184">
        <v>12</v>
      </c>
      <c r="M9" s="184">
        <v>13</v>
      </c>
      <c r="N9" s="184">
        <v>14</v>
      </c>
      <c r="O9" s="184">
        <v>15</v>
      </c>
      <c r="P9" s="184">
        <v>16</v>
      </c>
      <c r="Q9" s="184">
        <v>17</v>
      </c>
      <c r="R9" s="184">
        <v>18</v>
      </c>
      <c r="S9" s="184">
        <v>19</v>
      </c>
      <c r="T9" s="184">
        <v>20</v>
      </c>
      <c r="U9" s="184">
        <v>21</v>
      </c>
      <c r="V9" s="184">
        <v>22</v>
      </c>
      <c r="W9" s="184">
        <v>23</v>
      </c>
      <c r="X9" s="184">
        <v>24</v>
      </c>
    </row>
    <row r="10" s="122" customFormat="1" ht="19.5" customHeight="1" spans="1:24">
      <c r="A10" s="191" t="s">
        <v>207</v>
      </c>
      <c r="B10" s="184" t="s">
        <v>208</v>
      </c>
      <c r="C10" s="192" t="s">
        <v>209</v>
      </c>
      <c r="D10" s="191" t="s">
        <v>210</v>
      </c>
      <c r="E10" s="191" t="s">
        <v>103</v>
      </c>
      <c r="F10" s="191" t="s">
        <v>211</v>
      </c>
      <c r="G10" s="191" t="s">
        <v>212</v>
      </c>
      <c r="H10" s="191" t="s">
        <v>104</v>
      </c>
      <c r="I10" s="199">
        <v>1451568</v>
      </c>
      <c r="J10" s="199">
        <v>1451568</v>
      </c>
      <c r="K10" s="191"/>
      <c r="L10" s="199"/>
      <c r="M10" s="199">
        <v>1451568</v>
      </c>
      <c r="N10" s="199"/>
      <c r="O10" s="199"/>
      <c r="P10" s="199"/>
      <c r="Q10" s="199"/>
      <c r="R10" s="199"/>
      <c r="S10" s="199"/>
      <c r="T10" s="191"/>
      <c r="U10" s="199"/>
      <c r="V10" s="199"/>
      <c r="W10" s="199"/>
      <c r="X10" s="199"/>
    </row>
    <row r="11" s="122" customFormat="1" ht="19.5" customHeight="1" spans="1:24">
      <c r="A11" s="191" t="s">
        <v>207</v>
      </c>
      <c r="B11" s="184" t="s">
        <v>208</v>
      </c>
      <c r="C11" s="192" t="s">
        <v>209</v>
      </c>
      <c r="D11" s="191" t="s">
        <v>210</v>
      </c>
      <c r="E11" s="191" t="s">
        <v>103</v>
      </c>
      <c r="F11" s="191" t="s">
        <v>213</v>
      </c>
      <c r="G11" s="191" t="s">
        <v>214</v>
      </c>
      <c r="H11" s="191" t="s">
        <v>104</v>
      </c>
      <c r="I11" s="199">
        <v>156000</v>
      </c>
      <c r="J11" s="199">
        <v>156000</v>
      </c>
      <c r="K11" s="191"/>
      <c r="L11" s="199"/>
      <c r="M11" s="199">
        <v>156000</v>
      </c>
      <c r="N11" s="199"/>
      <c r="O11" s="199"/>
      <c r="P11" s="199"/>
      <c r="Q11" s="199"/>
      <c r="R11" s="199"/>
      <c r="S11" s="199"/>
      <c r="T11" s="191"/>
      <c r="U11" s="199"/>
      <c r="V11" s="199"/>
      <c r="W11" s="199"/>
      <c r="X11" s="199"/>
    </row>
    <row r="12" s="122" customFormat="1" ht="19.5" customHeight="1" spans="1:24">
      <c r="A12" s="191" t="s">
        <v>207</v>
      </c>
      <c r="B12" s="184" t="s">
        <v>208</v>
      </c>
      <c r="C12" s="192" t="s">
        <v>209</v>
      </c>
      <c r="D12" s="191" t="s">
        <v>210</v>
      </c>
      <c r="E12" s="191" t="s">
        <v>103</v>
      </c>
      <c r="F12" s="191" t="s">
        <v>215</v>
      </c>
      <c r="G12" s="191" t="s">
        <v>214</v>
      </c>
      <c r="H12" s="191" t="s">
        <v>104</v>
      </c>
      <c r="I12" s="199">
        <v>572820</v>
      </c>
      <c r="J12" s="199">
        <v>572820</v>
      </c>
      <c r="K12" s="191"/>
      <c r="L12" s="199"/>
      <c r="M12" s="199">
        <v>572820</v>
      </c>
      <c r="N12" s="199"/>
      <c r="O12" s="199"/>
      <c r="P12" s="199"/>
      <c r="Q12" s="199"/>
      <c r="R12" s="199"/>
      <c r="S12" s="199"/>
      <c r="T12" s="191"/>
      <c r="U12" s="199"/>
      <c r="V12" s="199"/>
      <c r="W12" s="199"/>
      <c r="X12" s="199"/>
    </row>
    <row r="13" s="122" customFormat="1" ht="19.5" customHeight="1" spans="1:24">
      <c r="A13" s="191" t="s">
        <v>207</v>
      </c>
      <c r="B13" s="184" t="s">
        <v>208</v>
      </c>
      <c r="C13" s="192" t="s">
        <v>209</v>
      </c>
      <c r="D13" s="191" t="s">
        <v>210</v>
      </c>
      <c r="E13" s="191" t="s">
        <v>103</v>
      </c>
      <c r="F13" s="191" t="s">
        <v>216</v>
      </c>
      <c r="G13" s="191" t="s">
        <v>214</v>
      </c>
      <c r="H13" s="191" t="s">
        <v>104</v>
      </c>
      <c r="I13" s="199">
        <v>82200</v>
      </c>
      <c r="J13" s="199">
        <v>82200</v>
      </c>
      <c r="K13" s="191"/>
      <c r="L13" s="199"/>
      <c r="M13" s="199">
        <v>82200</v>
      </c>
      <c r="N13" s="199"/>
      <c r="O13" s="199"/>
      <c r="P13" s="199"/>
      <c r="Q13" s="199"/>
      <c r="R13" s="199"/>
      <c r="S13" s="199"/>
      <c r="T13" s="191"/>
      <c r="U13" s="199"/>
      <c r="V13" s="199"/>
      <c r="W13" s="199"/>
      <c r="X13" s="199"/>
    </row>
    <row r="14" s="122" customFormat="1" ht="19.5" customHeight="1" spans="1:24">
      <c r="A14" s="191" t="s">
        <v>207</v>
      </c>
      <c r="B14" s="184" t="s">
        <v>208</v>
      </c>
      <c r="C14" s="192" t="s">
        <v>209</v>
      </c>
      <c r="D14" s="191" t="s">
        <v>210</v>
      </c>
      <c r="E14" s="191" t="s">
        <v>103</v>
      </c>
      <c r="F14" s="191" t="s">
        <v>217</v>
      </c>
      <c r="G14" s="191" t="s">
        <v>218</v>
      </c>
      <c r="H14" s="191" t="s">
        <v>104</v>
      </c>
      <c r="I14" s="199">
        <v>120964</v>
      </c>
      <c r="J14" s="199">
        <v>120964</v>
      </c>
      <c r="K14" s="191"/>
      <c r="L14" s="199"/>
      <c r="M14" s="199">
        <v>120964</v>
      </c>
      <c r="N14" s="199"/>
      <c r="O14" s="199"/>
      <c r="P14" s="199"/>
      <c r="Q14" s="199"/>
      <c r="R14" s="199"/>
      <c r="S14" s="199"/>
      <c r="T14" s="191"/>
      <c r="U14" s="199"/>
      <c r="V14" s="199"/>
      <c r="W14" s="199"/>
      <c r="X14" s="199"/>
    </row>
    <row r="15" s="122" customFormat="1" ht="19.5" customHeight="1" spans="1:24">
      <c r="A15" s="191" t="s">
        <v>207</v>
      </c>
      <c r="B15" s="184" t="s">
        <v>208</v>
      </c>
      <c r="C15" s="192" t="s">
        <v>209</v>
      </c>
      <c r="D15" s="191" t="s">
        <v>210</v>
      </c>
      <c r="E15" s="191" t="s">
        <v>103</v>
      </c>
      <c r="F15" s="191" t="s">
        <v>219</v>
      </c>
      <c r="G15" s="191" t="s">
        <v>220</v>
      </c>
      <c r="H15" s="191" t="s">
        <v>104</v>
      </c>
      <c r="I15" s="199">
        <v>518700</v>
      </c>
      <c r="J15" s="199">
        <v>518700</v>
      </c>
      <c r="K15" s="191"/>
      <c r="L15" s="199"/>
      <c r="M15" s="199">
        <v>518700</v>
      </c>
      <c r="N15" s="199"/>
      <c r="O15" s="199"/>
      <c r="P15" s="199"/>
      <c r="Q15" s="199"/>
      <c r="R15" s="199"/>
      <c r="S15" s="199"/>
      <c r="T15" s="191"/>
      <c r="U15" s="199"/>
      <c r="V15" s="199"/>
      <c r="W15" s="199"/>
      <c r="X15" s="199"/>
    </row>
    <row r="16" s="122" customFormat="1" ht="19.5" customHeight="1" spans="1:24">
      <c r="A16" s="191" t="s">
        <v>207</v>
      </c>
      <c r="B16" s="184" t="s">
        <v>208</v>
      </c>
      <c r="C16" s="192" t="s">
        <v>209</v>
      </c>
      <c r="D16" s="191" t="s">
        <v>210</v>
      </c>
      <c r="E16" s="191" t="s">
        <v>103</v>
      </c>
      <c r="F16" s="191" t="s">
        <v>221</v>
      </c>
      <c r="G16" s="191" t="s">
        <v>220</v>
      </c>
      <c r="H16" s="191" t="s">
        <v>104</v>
      </c>
      <c r="I16" s="199">
        <v>284880</v>
      </c>
      <c r="J16" s="199">
        <v>284880</v>
      </c>
      <c r="K16" s="191"/>
      <c r="L16" s="199"/>
      <c r="M16" s="199">
        <v>284880</v>
      </c>
      <c r="N16" s="199"/>
      <c r="O16" s="199"/>
      <c r="P16" s="199"/>
      <c r="Q16" s="199"/>
      <c r="R16" s="199"/>
      <c r="S16" s="199"/>
      <c r="T16" s="191"/>
      <c r="U16" s="199"/>
      <c r="V16" s="199"/>
      <c r="W16" s="199"/>
      <c r="X16" s="199"/>
    </row>
    <row r="17" s="122" customFormat="1" ht="19.5" customHeight="1" spans="1:24">
      <c r="A17" s="191" t="s">
        <v>207</v>
      </c>
      <c r="B17" s="184" t="s">
        <v>208</v>
      </c>
      <c r="C17" s="192" t="s">
        <v>222</v>
      </c>
      <c r="D17" s="191" t="s">
        <v>223</v>
      </c>
      <c r="E17" s="191" t="s">
        <v>119</v>
      </c>
      <c r="F17" s="191" t="s">
        <v>224</v>
      </c>
      <c r="G17" s="191" t="s">
        <v>225</v>
      </c>
      <c r="H17" s="191" t="s">
        <v>120</v>
      </c>
      <c r="I17" s="199">
        <v>448800</v>
      </c>
      <c r="J17" s="199">
        <v>448800</v>
      </c>
      <c r="K17" s="191"/>
      <c r="L17" s="199"/>
      <c r="M17" s="199">
        <v>448800</v>
      </c>
      <c r="N17" s="199"/>
      <c r="O17" s="199"/>
      <c r="P17" s="199"/>
      <c r="Q17" s="199"/>
      <c r="R17" s="199"/>
      <c r="S17" s="199"/>
      <c r="T17" s="191"/>
      <c r="U17" s="199"/>
      <c r="V17" s="199"/>
      <c r="W17" s="199"/>
      <c r="X17" s="199"/>
    </row>
    <row r="18" s="122" customFormat="1" ht="19.5" customHeight="1" spans="1:24">
      <c r="A18" s="191" t="s">
        <v>207</v>
      </c>
      <c r="B18" s="184" t="s">
        <v>208</v>
      </c>
      <c r="C18" s="192" t="s">
        <v>226</v>
      </c>
      <c r="D18" s="191" t="s">
        <v>227</v>
      </c>
      <c r="E18" s="191" t="s">
        <v>103</v>
      </c>
      <c r="F18" s="191" t="s">
        <v>227</v>
      </c>
      <c r="G18" s="191" t="s">
        <v>228</v>
      </c>
      <c r="H18" s="191" t="s">
        <v>104</v>
      </c>
      <c r="I18" s="199">
        <v>52800</v>
      </c>
      <c r="J18" s="199">
        <v>52800</v>
      </c>
      <c r="K18" s="191"/>
      <c r="L18" s="199"/>
      <c r="M18" s="199">
        <v>52800</v>
      </c>
      <c r="N18" s="199"/>
      <c r="O18" s="199"/>
      <c r="P18" s="199"/>
      <c r="Q18" s="199"/>
      <c r="R18" s="199"/>
      <c r="S18" s="199"/>
      <c r="T18" s="191"/>
      <c r="U18" s="199"/>
      <c r="V18" s="199"/>
      <c r="W18" s="199"/>
      <c r="X18" s="199"/>
    </row>
    <row r="19" s="122" customFormat="1" ht="19.5" customHeight="1" spans="1:24">
      <c r="A19" s="191" t="s">
        <v>207</v>
      </c>
      <c r="B19" s="184" t="s">
        <v>208</v>
      </c>
      <c r="C19" s="192" t="s">
        <v>229</v>
      </c>
      <c r="D19" s="191" t="s">
        <v>230</v>
      </c>
      <c r="E19" s="191" t="s">
        <v>123</v>
      </c>
      <c r="F19" s="191" t="s">
        <v>230</v>
      </c>
      <c r="G19" s="191" t="s">
        <v>225</v>
      </c>
      <c r="H19" s="191" t="s">
        <v>124</v>
      </c>
      <c r="I19" s="199">
        <v>55962</v>
      </c>
      <c r="J19" s="199">
        <v>55962</v>
      </c>
      <c r="K19" s="191"/>
      <c r="L19" s="199"/>
      <c r="M19" s="199">
        <v>55962</v>
      </c>
      <c r="N19" s="199"/>
      <c r="O19" s="199"/>
      <c r="P19" s="199"/>
      <c r="Q19" s="199"/>
      <c r="R19" s="199"/>
      <c r="S19" s="199"/>
      <c r="T19" s="191"/>
      <c r="U19" s="199"/>
      <c r="V19" s="199"/>
      <c r="W19" s="199"/>
      <c r="X19" s="199"/>
    </row>
    <row r="20" s="122" customFormat="1" ht="19.5" customHeight="1" spans="1:24">
      <c r="A20" s="191" t="s">
        <v>207</v>
      </c>
      <c r="B20" s="184" t="s">
        <v>208</v>
      </c>
      <c r="C20" s="192" t="s">
        <v>231</v>
      </c>
      <c r="D20" s="191" t="s">
        <v>232</v>
      </c>
      <c r="E20" s="191" t="s">
        <v>103</v>
      </c>
      <c r="F20" s="191" t="s">
        <v>233</v>
      </c>
      <c r="G20" s="191" t="s">
        <v>234</v>
      </c>
      <c r="H20" s="191" t="s">
        <v>104</v>
      </c>
      <c r="I20" s="199">
        <v>55071</v>
      </c>
      <c r="J20" s="199">
        <v>55071</v>
      </c>
      <c r="K20" s="191"/>
      <c r="L20" s="199"/>
      <c r="M20" s="199">
        <v>55071</v>
      </c>
      <c r="N20" s="199"/>
      <c r="O20" s="199"/>
      <c r="P20" s="199"/>
      <c r="Q20" s="199"/>
      <c r="R20" s="199"/>
      <c r="S20" s="199"/>
      <c r="T20" s="191"/>
      <c r="U20" s="199"/>
      <c r="V20" s="199"/>
      <c r="W20" s="199"/>
      <c r="X20" s="199"/>
    </row>
    <row r="21" s="122" customFormat="1" ht="19.5" customHeight="1" spans="1:24">
      <c r="A21" s="191" t="s">
        <v>207</v>
      </c>
      <c r="B21" s="184" t="s">
        <v>208</v>
      </c>
      <c r="C21" s="192" t="s">
        <v>231</v>
      </c>
      <c r="D21" s="191" t="s">
        <v>232</v>
      </c>
      <c r="E21" s="191" t="s">
        <v>107</v>
      </c>
      <c r="F21" s="191" t="s">
        <v>235</v>
      </c>
      <c r="G21" s="191" t="s">
        <v>234</v>
      </c>
      <c r="H21" s="191" t="s">
        <v>108</v>
      </c>
      <c r="I21" s="199">
        <v>2201</v>
      </c>
      <c r="J21" s="199">
        <v>2201</v>
      </c>
      <c r="K21" s="191"/>
      <c r="L21" s="199"/>
      <c r="M21" s="199">
        <v>2201</v>
      </c>
      <c r="N21" s="199"/>
      <c r="O21" s="199"/>
      <c r="P21" s="199"/>
      <c r="Q21" s="199"/>
      <c r="R21" s="199"/>
      <c r="S21" s="199"/>
      <c r="T21" s="191"/>
      <c r="U21" s="199"/>
      <c r="V21" s="199"/>
      <c r="W21" s="199"/>
      <c r="X21" s="199"/>
    </row>
    <row r="22" s="122" customFormat="1" ht="19.5" customHeight="1" spans="1:24">
      <c r="A22" s="191" t="s">
        <v>207</v>
      </c>
      <c r="B22" s="184" t="s">
        <v>208</v>
      </c>
      <c r="C22" s="192" t="s">
        <v>231</v>
      </c>
      <c r="D22" s="191" t="s">
        <v>232</v>
      </c>
      <c r="E22" s="191" t="s">
        <v>103</v>
      </c>
      <c r="F22" s="191" t="s">
        <v>236</v>
      </c>
      <c r="G22" s="191" t="s">
        <v>237</v>
      </c>
      <c r="H22" s="191" t="s">
        <v>104</v>
      </c>
      <c r="I22" s="199">
        <v>12000</v>
      </c>
      <c r="J22" s="199">
        <v>12000</v>
      </c>
      <c r="K22" s="191"/>
      <c r="L22" s="199"/>
      <c r="M22" s="199">
        <v>12000</v>
      </c>
      <c r="N22" s="199"/>
      <c r="O22" s="199"/>
      <c r="P22" s="199"/>
      <c r="Q22" s="199"/>
      <c r="R22" s="199"/>
      <c r="S22" s="199"/>
      <c r="T22" s="191"/>
      <c r="U22" s="199"/>
      <c r="V22" s="199"/>
      <c r="W22" s="199"/>
      <c r="X22" s="199"/>
    </row>
    <row r="23" s="122" customFormat="1" ht="19.5" customHeight="1" spans="1:24">
      <c r="A23" s="191" t="s">
        <v>207</v>
      </c>
      <c r="B23" s="184" t="s">
        <v>208</v>
      </c>
      <c r="C23" s="192" t="s">
        <v>231</v>
      </c>
      <c r="D23" s="191" t="s">
        <v>232</v>
      </c>
      <c r="E23" s="191" t="s">
        <v>103</v>
      </c>
      <c r="F23" s="191" t="s">
        <v>238</v>
      </c>
      <c r="G23" s="191" t="s">
        <v>239</v>
      </c>
      <c r="H23" s="191" t="s">
        <v>104</v>
      </c>
      <c r="I23" s="199">
        <v>40000</v>
      </c>
      <c r="J23" s="199">
        <v>40000</v>
      </c>
      <c r="K23" s="191"/>
      <c r="L23" s="199"/>
      <c r="M23" s="199">
        <v>40000</v>
      </c>
      <c r="N23" s="199"/>
      <c r="O23" s="199"/>
      <c r="P23" s="199"/>
      <c r="Q23" s="199"/>
      <c r="R23" s="199"/>
      <c r="S23" s="199"/>
      <c r="T23" s="191"/>
      <c r="U23" s="199"/>
      <c r="V23" s="199"/>
      <c r="W23" s="199"/>
      <c r="X23" s="199"/>
    </row>
    <row r="24" s="122" customFormat="1" ht="19.5" customHeight="1" spans="1:24">
      <c r="A24" s="191" t="s">
        <v>207</v>
      </c>
      <c r="B24" s="184" t="s">
        <v>208</v>
      </c>
      <c r="C24" s="192" t="s">
        <v>231</v>
      </c>
      <c r="D24" s="191" t="s">
        <v>232</v>
      </c>
      <c r="E24" s="191" t="s">
        <v>103</v>
      </c>
      <c r="F24" s="191" t="s">
        <v>240</v>
      </c>
      <c r="G24" s="191" t="s">
        <v>241</v>
      </c>
      <c r="H24" s="191" t="s">
        <v>104</v>
      </c>
      <c r="I24" s="199">
        <v>3000</v>
      </c>
      <c r="J24" s="199">
        <v>3000</v>
      </c>
      <c r="K24" s="191"/>
      <c r="L24" s="199"/>
      <c r="M24" s="199">
        <v>3000</v>
      </c>
      <c r="N24" s="199"/>
      <c r="O24" s="199"/>
      <c r="P24" s="199"/>
      <c r="Q24" s="199"/>
      <c r="R24" s="199"/>
      <c r="S24" s="199"/>
      <c r="T24" s="191"/>
      <c r="U24" s="199"/>
      <c r="V24" s="199"/>
      <c r="W24" s="199"/>
      <c r="X24" s="199"/>
    </row>
    <row r="25" s="122" customFormat="1" ht="19.5" customHeight="1" spans="1:24">
      <c r="A25" s="191" t="s">
        <v>207</v>
      </c>
      <c r="B25" s="184" t="s">
        <v>208</v>
      </c>
      <c r="C25" s="192" t="s">
        <v>231</v>
      </c>
      <c r="D25" s="191" t="s">
        <v>232</v>
      </c>
      <c r="E25" s="191" t="s">
        <v>103</v>
      </c>
      <c r="F25" s="191" t="s">
        <v>242</v>
      </c>
      <c r="G25" s="191" t="s">
        <v>243</v>
      </c>
      <c r="H25" s="191" t="s">
        <v>104</v>
      </c>
      <c r="I25" s="199">
        <v>50000</v>
      </c>
      <c r="J25" s="199">
        <v>50000</v>
      </c>
      <c r="K25" s="191"/>
      <c r="L25" s="199"/>
      <c r="M25" s="199">
        <v>50000</v>
      </c>
      <c r="N25" s="199"/>
      <c r="O25" s="199"/>
      <c r="P25" s="199"/>
      <c r="Q25" s="199"/>
      <c r="R25" s="199"/>
      <c r="S25" s="199"/>
      <c r="T25" s="191"/>
      <c r="U25" s="199"/>
      <c r="V25" s="199"/>
      <c r="W25" s="199"/>
      <c r="X25" s="199"/>
    </row>
    <row r="26" s="122" customFormat="1" ht="19.5" customHeight="1" spans="1:24">
      <c r="A26" s="191" t="s">
        <v>207</v>
      </c>
      <c r="B26" s="184" t="s">
        <v>208</v>
      </c>
      <c r="C26" s="192" t="s">
        <v>231</v>
      </c>
      <c r="D26" s="191" t="s">
        <v>232</v>
      </c>
      <c r="E26" s="191" t="s">
        <v>103</v>
      </c>
      <c r="F26" s="191" t="s">
        <v>244</v>
      </c>
      <c r="G26" s="191" t="s">
        <v>245</v>
      </c>
      <c r="H26" s="191" t="s">
        <v>104</v>
      </c>
      <c r="I26" s="199">
        <v>17785</v>
      </c>
      <c r="J26" s="199">
        <v>17785</v>
      </c>
      <c r="K26" s="191"/>
      <c r="L26" s="199"/>
      <c r="M26" s="199">
        <v>17785</v>
      </c>
      <c r="N26" s="199"/>
      <c r="O26" s="199"/>
      <c r="P26" s="199"/>
      <c r="Q26" s="199"/>
      <c r="R26" s="199"/>
      <c r="S26" s="199"/>
      <c r="T26" s="191"/>
      <c r="U26" s="199"/>
      <c r="V26" s="199"/>
      <c r="W26" s="199"/>
      <c r="X26" s="199"/>
    </row>
    <row r="27" s="122" customFormat="1" ht="19.5" customHeight="1" spans="1:24">
      <c r="A27" s="191" t="s">
        <v>207</v>
      </c>
      <c r="B27" s="184" t="s">
        <v>208</v>
      </c>
      <c r="C27" s="192" t="s">
        <v>231</v>
      </c>
      <c r="D27" s="191" t="s">
        <v>232</v>
      </c>
      <c r="E27" s="191" t="s">
        <v>107</v>
      </c>
      <c r="F27" s="191" t="s">
        <v>246</v>
      </c>
      <c r="G27" s="191" t="s">
        <v>245</v>
      </c>
      <c r="H27" s="191" t="s">
        <v>108</v>
      </c>
      <c r="I27" s="199">
        <v>245</v>
      </c>
      <c r="J27" s="199">
        <v>245</v>
      </c>
      <c r="K27" s="191"/>
      <c r="L27" s="199"/>
      <c r="M27" s="199">
        <v>245</v>
      </c>
      <c r="N27" s="199"/>
      <c r="O27" s="199"/>
      <c r="P27" s="199"/>
      <c r="Q27" s="199"/>
      <c r="R27" s="199"/>
      <c r="S27" s="199"/>
      <c r="T27" s="191"/>
      <c r="U27" s="199"/>
      <c r="V27" s="199"/>
      <c r="W27" s="199"/>
      <c r="X27" s="199"/>
    </row>
    <row r="28" s="122" customFormat="1" ht="19.5" customHeight="1" spans="1:24">
      <c r="A28" s="191" t="s">
        <v>207</v>
      </c>
      <c r="B28" s="184" t="s">
        <v>208</v>
      </c>
      <c r="C28" s="192" t="s">
        <v>247</v>
      </c>
      <c r="D28" s="191" t="s">
        <v>248</v>
      </c>
      <c r="E28" s="191" t="s">
        <v>103</v>
      </c>
      <c r="F28" s="191" t="s">
        <v>249</v>
      </c>
      <c r="G28" s="191" t="s">
        <v>234</v>
      </c>
      <c r="H28" s="191" t="s">
        <v>104</v>
      </c>
      <c r="I28" s="199">
        <v>13200</v>
      </c>
      <c r="J28" s="199">
        <v>13200</v>
      </c>
      <c r="K28" s="191"/>
      <c r="L28" s="199"/>
      <c r="M28" s="199">
        <v>13200</v>
      </c>
      <c r="N28" s="199"/>
      <c r="O28" s="199"/>
      <c r="P28" s="199"/>
      <c r="Q28" s="199"/>
      <c r="R28" s="199"/>
      <c r="S28" s="199"/>
      <c r="T28" s="191"/>
      <c r="U28" s="199"/>
      <c r="V28" s="199"/>
      <c r="W28" s="199"/>
      <c r="X28" s="199"/>
    </row>
    <row r="29" s="122" customFormat="1" ht="19.5" customHeight="1" spans="1:24">
      <c r="A29" s="191" t="s">
        <v>207</v>
      </c>
      <c r="B29" s="184" t="s">
        <v>208</v>
      </c>
      <c r="C29" s="192" t="s">
        <v>250</v>
      </c>
      <c r="D29" s="191" t="s">
        <v>251</v>
      </c>
      <c r="E29" s="191" t="s">
        <v>117</v>
      </c>
      <c r="F29" s="191" t="s">
        <v>252</v>
      </c>
      <c r="G29" s="191" t="s">
        <v>253</v>
      </c>
      <c r="H29" s="191" t="s">
        <v>118</v>
      </c>
      <c r="I29" s="199">
        <v>508761</v>
      </c>
      <c r="J29" s="199">
        <v>508761</v>
      </c>
      <c r="K29" s="191"/>
      <c r="L29" s="199"/>
      <c r="M29" s="199">
        <v>508761</v>
      </c>
      <c r="N29" s="199"/>
      <c r="O29" s="199"/>
      <c r="P29" s="199"/>
      <c r="Q29" s="199"/>
      <c r="R29" s="199"/>
      <c r="S29" s="199"/>
      <c r="T29" s="191"/>
      <c r="U29" s="199"/>
      <c r="V29" s="199"/>
      <c r="W29" s="199"/>
      <c r="X29" s="199"/>
    </row>
    <row r="30" s="122" customFormat="1" ht="19.5" customHeight="1" spans="1:24">
      <c r="A30" s="191" t="s">
        <v>207</v>
      </c>
      <c r="B30" s="184" t="s">
        <v>208</v>
      </c>
      <c r="C30" s="192" t="s">
        <v>250</v>
      </c>
      <c r="D30" s="191" t="s">
        <v>251</v>
      </c>
      <c r="E30" s="191" t="s">
        <v>129</v>
      </c>
      <c r="F30" s="191" t="s">
        <v>254</v>
      </c>
      <c r="G30" s="191" t="s">
        <v>255</v>
      </c>
      <c r="H30" s="191" t="s">
        <v>130</v>
      </c>
      <c r="I30" s="199">
        <v>232956</v>
      </c>
      <c r="J30" s="199">
        <v>232956</v>
      </c>
      <c r="K30" s="191"/>
      <c r="L30" s="199"/>
      <c r="M30" s="199">
        <v>232956</v>
      </c>
      <c r="N30" s="199"/>
      <c r="O30" s="199"/>
      <c r="P30" s="199"/>
      <c r="Q30" s="199"/>
      <c r="R30" s="199"/>
      <c r="S30" s="199"/>
      <c r="T30" s="191"/>
      <c r="U30" s="199"/>
      <c r="V30" s="199"/>
      <c r="W30" s="199"/>
      <c r="X30" s="199"/>
    </row>
    <row r="31" s="122" customFormat="1" ht="19.5" customHeight="1" spans="1:24">
      <c r="A31" s="191" t="s">
        <v>207</v>
      </c>
      <c r="B31" s="184" t="s">
        <v>208</v>
      </c>
      <c r="C31" s="192" t="s">
        <v>250</v>
      </c>
      <c r="D31" s="191" t="s">
        <v>251</v>
      </c>
      <c r="E31" s="191" t="s">
        <v>131</v>
      </c>
      <c r="F31" s="191" t="s">
        <v>256</v>
      </c>
      <c r="G31" s="191" t="s">
        <v>257</v>
      </c>
      <c r="H31" s="191" t="s">
        <v>132</v>
      </c>
      <c r="I31" s="199">
        <v>223195</v>
      </c>
      <c r="J31" s="199">
        <v>223195</v>
      </c>
      <c r="K31" s="191"/>
      <c r="L31" s="199"/>
      <c r="M31" s="199">
        <v>223195</v>
      </c>
      <c r="N31" s="199"/>
      <c r="O31" s="199"/>
      <c r="P31" s="199"/>
      <c r="Q31" s="199"/>
      <c r="R31" s="199"/>
      <c r="S31" s="199"/>
      <c r="T31" s="191"/>
      <c r="U31" s="199"/>
      <c r="V31" s="199"/>
      <c r="W31" s="199"/>
      <c r="X31" s="199"/>
    </row>
    <row r="32" s="122" customFormat="1" ht="19.5" customHeight="1" spans="1:24">
      <c r="A32" s="191" t="s">
        <v>207</v>
      </c>
      <c r="B32" s="184" t="s">
        <v>208</v>
      </c>
      <c r="C32" s="192" t="s">
        <v>250</v>
      </c>
      <c r="D32" s="191" t="s">
        <v>251</v>
      </c>
      <c r="E32" s="191" t="s">
        <v>103</v>
      </c>
      <c r="F32" s="191" t="s">
        <v>258</v>
      </c>
      <c r="G32" s="191" t="s">
        <v>259</v>
      </c>
      <c r="H32" s="191" t="s">
        <v>104</v>
      </c>
      <c r="I32" s="199">
        <v>10279.44</v>
      </c>
      <c r="J32" s="199">
        <v>10279.44</v>
      </c>
      <c r="K32" s="191"/>
      <c r="L32" s="199"/>
      <c r="M32" s="199">
        <v>10279.44</v>
      </c>
      <c r="N32" s="199"/>
      <c r="O32" s="199"/>
      <c r="P32" s="199"/>
      <c r="Q32" s="199"/>
      <c r="R32" s="199"/>
      <c r="S32" s="199"/>
      <c r="T32" s="191"/>
      <c r="U32" s="199"/>
      <c r="V32" s="199"/>
      <c r="W32" s="199"/>
      <c r="X32" s="199"/>
    </row>
    <row r="33" s="122" customFormat="1" ht="19.5" customHeight="1" spans="1:24">
      <c r="A33" s="191" t="s">
        <v>207</v>
      </c>
      <c r="B33" s="184" t="s">
        <v>208</v>
      </c>
      <c r="C33" s="192" t="s">
        <v>250</v>
      </c>
      <c r="D33" s="191" t="s">
        <v>251</v>
      </c>
      <c r="E33" s="191" t="s">
        <v>133</v>
      </c>
      <c r="F33" s="191" t="s">
        <v>260</v>
      </c>
      <c r="G33" s="191" t="s">
        <v>259</v>
      </c>
      <c r="H33" s="191" t="s">
        <v>134</v>
      </c>
      <c r="I33" s="199">
        <v>12649.08</v>
      </c>
      <c r="J33" s="199">
        <v>12649.08</v>
      </c>
      <c r="K33" s="191"/>
      <c r="L33" s="199"/>
      <c r="M33" s="199">
        <v>12649.08</v>
      </c>
      <c r="N33" s="199"/>
      <c r="O33" s="199"/>
      <c r="P33" s="199"/>
      <c r="Q33" s="199"/>
      <c r="R33" s="199"/>
      <c r="S33" s="199"/>
      <c r="T33" s="191"/>
      <c r="U33" s="199"/>
      <c r="V33" s="199"/>
      <c r="W33" s="199"/>
      <c r="X33" s="199"/>
    </row>
    <row r="34" s="122" customFormat="1" ht="19.5" customHeight="1" spans="1:24">
      <c r="A34" s="191" t="s">
        <v>207</v>
      </c>
      <c r="B34" s="184" t="s">
        <v>208</v>
      </c>
      <c r="C34" s="192" t="s">
        <v>250</v>
      </c>
      <c r="D34" s="191" t="s">
        <v>251</v>
      </c>
      <c r="E34" s="191" t="s">
        <v>133</v>
      </c>
      <c r="F34" s="191" t="s">
        <v>261</v>
      </c>
      <c r="G34" s="191" t="s">
        <v>259</v>
      </c>
      <c r="H34" s="191" t="s">
        <v>134</v>
      </c>
      <c r="I34" s="199">
        <v>23373</v>
      </c>
      <c r="J34" s="199">
        <v>23373</v>
      </c>
      <c r="K34" s="191"/>
      <c r="L34" s="199"/>
      <c r="M34" s="199">
        <v>23373</v>
      </c>
      <c r="N34" s="199"/>
      <c r="O34" s="199"/>
      <c r="P34" s="199"/>
      <c r="Q34" s="199"/>
      <c r="R34" s="199"/>
      <c r="S34" s="199"/>
      <c r="T34" s="191"/>
      <c r="U34" s="199"/>
      <c r="V34" s="199"/>
      <c r="W34" s="199"/>
      <c r="X34" s="199"/>
    </row>
    <row r="35" s="122" customFormat="1" ht="19.5" customHeight="1" spans="1:24">
      <c r="A35" s="191" t="s">
        <v>207</v>
      </c>
      <c r="B35" s="184" t="s">
        <v>208</v>
      </c>
      <c r="C35" s="192" t="s">
        <v>262</v>
      </c>
      <c r="D35" s="191" t="s">
        <v>263</v>
      </c>
      <c r="E35" s="191" t="s">
        <v>103</v>
      </c>
      <c r="F35" s="191" t="s">
        <v>264</v>
      </c>
      <c r="G35" s="191" t="s">
        <v>265</v>
      </c>
      <c r="H35" s="191" t="s">
        <v>104</v>
      </c>
      <c r="I35" s="199">
        <v>29031.36</v>
      </c>
      <c r="J35" s="199">
        <v>29031.36</v>
      </c>
      <c r="K35" s="191"/>
      <c r="L35" s="199"/>
      <c r="M35" s="199">
        <v>29031.36</v>
      </c>
      <c r="N35" s="199"/>
      <c r="O35" s="199"/>
      <c r="P35" s="199"/>
      <c r="Q35" s="199"/>
      <c r="R35" s="199"/>
      <c r="S35" s="199"/>
      <c r="T35" s="191"/>
      <c r="U35" s="199"/>
      <c r="V35" s="199"/>
      <c r="W35" s="199"/>
      <c r="X35" s="199"/>
    </row>
    <row r="36" s="122" customFormat="1" ht="19.5" customHeight="1" spans="1:24">
      <c r="A36" s="191" t="s">
        <v>207</v>
      </c>
      <c r="B36" s="184" t="s">
        <v>208</v>
      </c>
      <c r="C36" s="192" t="s">
        <v>266</v>
      </c>
      <c r="D36" s="191" t="s">
        <v>267</v>
      </c>
      <c r="E36" s="191" t="s">
        <v>103</v>
      </c>
      <c r="F36" s="191" t="s">
        <v>268</v>
      </c>
      <c r="G36" s="191" t="s">
        <v>269</v>
      </c>
      <c r="H36" s="191" t="s">
        <v>104</v>
      </c>
      <c r="I36" s="199">
        <v>70471.3</v>
      </c>
      <c r="J36" s="199">
        <v>70471.3</v>
      </c>
      <c r="K36" s="191"/>
      <c r="L36" s="199"/>
      <c r="M36" s="199">
        <v>70471.3</v>
      </c>
      <c r="N36" s="199"/>
      <c r="O36" s="199"/>
      <c r="P36" s="199"/>
      <c r="Q36" s="199"/>
      <c r="R36" s="199"/>
      <c r="S36" s="199"/>
      <c r="T36" s="191"/>
      <c r="U36" s="199"/>
      <c r="V36" s="199"/>
      <c r="W36" s="199"/>
      <c r="X36" s="199"/>
    </row>
    <row r="37" s="122" customFormat="1" ht="19.5" customHeight="1" spans="1:24">
      <c r="A37" s="191" t="s">
        <v>207</v>
      </c>
      <c r="B37" s="184" t="s">
        <v>208</v>
      </c>
      <c r="C37" s="192" t="s">
        <v>270</v>
      </c>
      <c r="D37" s="191" t="s">
        <v>140</v>
      </c>
      <c r="E37" s="191" t="s">
        <v>139</v>
      </c>
      <c r="F37" s="191" t="s">
        <v>140</v>
      </c>
      <c r="G37" s="191" t="s">
        <v>271</v>
      </c>
      <c r="H37" s="191" t="s">
        <v>140</v>
      </c>
      <c r="I37" s="199">
        <v>502296</v>
      </c>
      <c r="J37" s="199">
        <v>502296</v>
      </c>
      <c r="K37" s="191"/>
      <c r="L37" s="199"/>
      <c r="M37" s="199">
        <v>502296</v>
      </c>
      <c r="N37" s="199"/>
      <c r="O37" s="199"/>
      <c r="P37" s="199"/>
      <c r="Q37" s="199"/>
      <c r="R37" s="199"/>
      <c r="S37" s="199"/>
      <c r="T37" s="191"/>
      <c r="U37" s="199"/>
      <c r="V37" s="199"/>
      <c r="W37" s="199"/>
      <c r="X37" s="199"/>
    </row>
    <row r="38" s="122" customFormat="1" ht="19.5" customHeight="1" spans="1:24">
      <c r="A38" s="191" t="s">
        <v>207</v>
      </c>
      <c r="B38" s="184" t="s">
        <v>208</v>
      </c>
      <c r="C38" s="192" t="s">
        <v>272</v>
      </c>
      <c r="D38" s="191" t="s">
        <v>273</v>
      </c>
      <c r="E38" s="191" t="s">
        <v>103</v>
      </c>
      <c r="F38" s="191" t="s">
        <v>274</v>
      </c>
      <c r="G38" s="191" t="s">
        <v>218</v>
      </c>
      <c r="H38" s="191" t="s">
        <v>104</v>
      </c>
      <c r="I38" s="199">
        <v>945000</v>
      </c>
      <c r="J38" s="199">
        <v>945000</v>
      </c>
      <c r="K38" s="191"/>
      <c r="L38" s="199"/>
      <c r="M38" s="199">
        <v>945000</v>
      </c>
      <c r="N38" s="199"/>
      <c r="O38" s="199"/>
      <c r="P38" s="199"/>
      <c r="Q38" s="199"/>
      <c r="R38" s="199"/>
      <c r="S38" s="199"/>
      <c r="T38" s="191"/>
      <c r="U38" s="199"/>
      <c r="V38" s="199"/>
      <c r="W38" s="199"/>
      <c r="X38" s="199"/>
    </row>
    <row r="39" s="122" customFormat="1" ht="19.5" customHeight="1" spans="1:24">
      <c r="A39" s="191" t="s">
        <v>207</v>
      </c>
      <c r="B39" s="184" t="s">
        <v>208</v>
      </c>
      <c r="C39" s="192" t="s">
        <v>209</v>
      </c>
      <c r="D39" s="191" t="s">
        <v>273</v>
      </c>
      <c r="E39" s="191" t="s">
        <v>103</v>
      </c>
      <c r="F39" s="191" t="s">
        <v>275</v>
      </c>
      <c r="G39" s="191" t="s">
        <v>220</v>
      </c>
      <c r="H39" s="191" t="s">
        <v>104</v>
      </c>
      <c r="I39" s="199">
        <v>486000</v>
      </c>
      <c r="J39" s="199">
        <v>486000</v>
      </c>
      <c r="K39" s="191"/>
      <c r="L39" s="199"/>
      <c r="M39" s="199">
        <v>486000</v>
      </c>
      <c r="N39" s="199"/>
      <c r="O39" s="199"/>
      <c r="P39" s="199"/>
      <c r="Q39" s="199"/>
      <c r="R39" s="199"/>
      <c r="S39" s="199"/>
      <c r="T39" s="191"/>
      <c r="U39" s="199"/>
      <c r="V39" s="199"/>
      <c r="W39" s="199"/>
      <c r="X39" s="199"/>
    </row>
    <row r="40" s="122" customFormat="1" ht="19.5" customHeight="1" spans="1:24">
      <c r="A40" s="191" t="s">
        <v>207</v>
      </c>
      <c r="B40" s="184" t="s">
        <v>208</v>
      </c>
      <c r="C40" s="192" t="s">
        <v>276</v>
      </c>
      <c r="D40" s="191" t="s">
        <v>277</v>
      </c>
      <c r="E40" s="191" t="s">
        <v>103</v>
      </c>
      <c r="F40" s="191" t="s">
        <v>278</v>
      </c>
      <c r="G40" s="191" t="s">
        <v>279</v>
      </c>
      <c r="H40" s="191" t="s">
        <v>104</v>
      </c>
      <c r="I40" s="199">
        <v>750000</v>
      </c>
      <c r="J40" s="199">
        <v>750000</v>
      </c>
      <c r="K40" s="191"/>
      <c r="L40" s="199"/>
      <c r="M40" s="199">
        <v>750000</v>
      </c>
      <c r="N40" s="199"/>
      <c r="O40" s="199"/>
      <c r="P40" s="199"/>
      <c r="Q40" s="199"/>
      <c r="R40" s="199"/>
      <c r="S40" s="199"/>
      <c r="T40" s="191"/>
      <c r="U40" s="199"/>
      <c r="V40" s="199"/>
      <c r="W40" s="199"/>
      <c r="X40" s="199"/>
    </row>
    <row r="41" s="122" customFormat="1" ht="19.5" customHeight="1" spans="1:24">
      <c r="A41" s="191" t="s">
        <v>207</v>
      </c>
      <c r="B41" s="184" t="s">
        <v>208</v>
      </c>
      <c r="C41" s="192" t="s">
        <v>280</v>
      </c>
      <c r="D41" s="191" t="s">
        <v>281</v>
      </c>
      <c r="E41" s="191" t="s">
        <v>101</v>
      </c>
      <c r="F41" s="191" t="s">
        <v>282</v>
      </c>
      <c r="G41" s="191" t="s">
        <v>234</v>
      </c>
      <c r="H41" s="191" t="s">
        <v>102</v>
      </c>
      <c r="I41" s="199">
        <v>19278</v>
      </c>
      <c r="J41" s="199">
        <v>19278</v>
      </c>
      <c r="K41" s="191"/>
      <c r="L41" s="199"/>
      <c r="M41" s="199">
        <v>19278</v>
      </c>
      <c r="N41" s="199"/>
      <c r="O41" s="199"/>
      <c r="P41" s="199"/>
      <c r="Q41" s="199"/>
      <c r="R41" s="199"/>
      <c r="S41" s="199"/>
      <c r="T41" s="191"/>
      <c r="U41" s="199"/>
      <c r="V41" s="199"/>
      <c r="W41" s="199"/>
      <c r="X41" s="199"/>
    </row>
    <row r="42" s="122" customFormat="1" ht="19.5" customHeight="1" spans="1:24">
      <c r="A42" s="191" t="s">
        <v>207</v>
      </c>
      <c r="B42" s="184" t="s">
        <v>208</v>
      </c>
      <c r="C42" s="192" t="s">
        <v>280</v>
      </c>
      <c r="D42" s="191" t="s">
        <v>281</v>
      </c>
      <c r="E42" s="191" t="s">
        <v>103</v>
      </c>
      <c r="F42" s="191" t="s">
        <v>283</v>
      </c>
      <c r="G42" s="191" t="s">
        <v>234</v>
      </c>
      <c r="H42" s="191" t="s">
        <v>104</v>
      </c>
      <c r="I42" s="199">
        <v>2400</v>
      </c>
      <c r="J42" s="199">
        <v>2400</v>
      </c>
      <c r="K42" s="191"/>
      <c r="L42" s="199"/>
      <c r="M42" s="199">
        <v>2400</v>
      </c>
      <c r="N42" s="199"/>
      <c r="O42" s="199"/>
      <c r="P42" s="199"/>
      <c r="Q42" s="199"/>
      <c r="R42" s="199"/>
      <c r="S42" s="199"/>
      <c r="T42" s="191"/>
      <c r="U42" s="199"/>
      <c r="V42" s="199"/>
      <c r="W42" s="199"/>
      <c r="X42" s="199"/>
    </row>
    <row r="43" s="122" customFormat="1" ht="19.5" customHeight="1" spans="1:24">
      <c r="A43" s="191" t="s">
        <v>207</v>
      </c>
      <c r="B43" s="184" t="s">
        <v>208</v>
      </c>
      <c r="C43" s="192" t="s">
        <v>280</v>
      </c>
      <c r="D43" s="191" t="s">
        <v>281</v>
      </c>
      <c r="E43" s="191" t="s">
        <v>101</v>
      </c>
      <c r="F43" s="191" t="s">
        <v>284</v>
      </c>
      <c r="G43" s="191" t="s">
        <v>237</v>
      </c>
      <c r="H43" s="191" t="s">
        <v>102</v>
      </c>
      <c r="I43" s="199">
        <v>3500</v>
      </c>
      <c r="J43" s="199">
        <v>3500</v>
      </c>
      <c r="K43" s="191"/>
      <c r="L43" s="199"/>
      <c r="M43" s="199">
        <v>3500</v>
      </c>
      <c r="N43" s="199"/>
      <c r="O43" s="199"/>
      <c r="P43" s="199"/>
      <c r="Q43" s="199"/>
      <c r="R43" s="199"/>
      <c r="S43" s="199"/>
      <c r="T43" s="191"/>
      <c r="U43" s="199"/>
      <c r="V43" s="199"/>
      <c r="W43" s="199"/>
      <c r="X43" s="199"/>
    </row>
    <row r="44" s="122" customFormat="1" ht="19.5" customHeight="1" spans="1:24">
      <c r="A44" s="191" t="s">
        <v>207</v>
      </c>
      <c r="B44" s="184" t="s">
        <v>208</v>
      </c>
      <c r="C44" s="192" t="s">
        <v>280</v>
      </c>
      <c r="D44" s="191" t="s">
        <v>281</v>
      </c>
      <c r="E44" s="191" t="s">
        <v>101</v>
      </c>
      <c r="F44" s="191" t="s">
        <v>285</v>
      </c>
      <c r="G44" s="191" t="s">
        <v>239</v>
      </c>
      <c r="H44" s="191" t="s">
        <v>102</v>
      </c>
      <c r="I44" s="199">
        <v>7500</v>
      </c>
      <c r="J44" s="199">
        <v>7500</v>
      </c>
      <c r="K44" s="191"/>
      <c r="L44" s="199"/>
      <c r="M44" s="199">
        <v>7500</v>
      </c>
      <c r="N44" s="199"/>
      <c r="O44" s="199"/>
      <c r="P44" s="199"/>
      <c r="Q44" s="199"/>
      <c r="R44" s="199"/>
      <c r="S44" s="199"/>
      <c r="T44" s="191"/>
      <c r="U44" s="199"/>
      <c r="V44" s="199"/>
      <c r="W44" s="199"/>
      <c r="X44" s="199"/>
    </row>
    <row r="45" s="122" customFormat="1" ht="19.5" customHeight="1" spans="1:24">
      <c r="A45" s="191" t="s">
        <v>207</v>
      </c>
      <c r="B45" s="184" t="s">
        <v>208</v>
      </c>
      <c r="C45" s="192" t="s">
        <v>280</v>
      </c>
      <c r="D45" s="191" t="s">
        <v>281</v>
      </c>
      <c r="E45" s="191" t="s">
        <v>101</v>
      </c>
      <c r="F45" s="191" t="s">
        <v>286</v>
      </c>
      <c r="G45" s="191" t="s">
        <v>245</v>
      </c>
      <c r="H45" s="191" t="s">
        <v>102</v>
      </c>
      <c r="I45" s="199">
        <v>3364</v>
      </c>
      <c r="J45" s="199">
        <v>3364</v>
      </c>
      <c r="K45" s="191"/>
      <c r="L45" s="199"/>
      <c r="M45" s="199">
        <v>3364</v>
      </c>
      <c r="N45" s="199"/>
      <c r="O45" s="199"/>
      <c r="P45" s="199"/>
      <c r="Q45" s="199"/>
      <c r="R45" s="199"/>
      <c r="S45" s="199"/>
      <c r="T45" s="191"/>
      <c r="U45" s="199"/>
      <c r="V45" s="199"/>
      <c r="W45" s="199"/>
      <c r="X45" s="199"/>
    </row>
    <row r="46" s="122" customFormat="1" ht="19.5" customHeight="1" spans="1:24">
      <c r="A46" s="191" t="s">
        <v>207</v>
      </c>
      <c r="B46" s="184" t="s">
        <v>208</v>
      </c>
      <c r="C46" s="192" t="s">
        <v>280</v>
      </c>
      <c r="D46" s="191" t="s">
        <v>281</v>
      </c>
      <c r="E46" s="191" t="s">
        <v>103</v>
      </c>
      <c r="F46" s="191" t="s">
        <v>287</v>
      </c>
      <c r="G46" s="191" t="s">
        <v>245</v>
      </c>
      <c r="H46" s="191" t="s">
        <v>104</v>
      </c>
      <c r="I46" s="199">
        <v>54822.96</v>
      </c>
      <c r="J46" s="199">
        <v>54822.96</v>
      </c>
      <c r="K46" s="191"/>
      <c r="L46" s="199"/>
      <c r="M46" s="199">
        <v>54822.96</v>
      </c>
      <c r="N46" s="199"/>
      <c r="O46" s="199"/>
      <c r="P46" s="199"/>
      <c r="Q46" s="199"/>
      <c r="R46" s="199"/>
      <c r="S46" s="199"/>
      <c r="T46" s="191"/>
      <c r="U46" s="199"/>
      <c r="V46" s="199"/>
      <c r="W46" s="199"/>
      <c r="X46" s="199"/>
    </row>
    <row r="47" s="122" customFormat="1" ht="19.5" customHeight="1" spans="1:24">
      <c r="A47" s="191" t="s">
        <v>207</v>
      </c>
      <c r="B47" s="184" t="s">
        <v>208</v>
      </c>
      <c r="C47" s="192" t="s">
        <v>280</v>
      </c>
      <c r="D47" s="191" t="s">
        <v>281</v>
      </c>
      <c r="E47" s="191" t="s">
        <v>103</v>
      </c>
      <c r="F47" s="191" t="s">
        <v>288</v>
      </c>
      <c r="G47" s="191" t="s">
        <v>228</v>
      </c>
      <c r="H47" s="191" t="s">
        <v>104</v>
      </c>
      <c r="I47" s="199">
        <v>81000</v>
      </c>
      <c r="J47" s="199">
        <v>81000</v>
      </c>
      <c r="K47" s="191"/>
      <c r="L47" s="199"/>
      <c r="M47" s="199">
        <v>81000</v>
      </c>
      <c r="N47" s="199"/>
      <c r="O47" s="199"/>
      <c r="P47" s="199"/>
      <c r="Q47" s="199"/>
      <c r="R47" s="199"/>
      <c r="S47" s="199"/>
      <c r="T47" s="191"/>
      <c r="U47" s="199"/>
      <c r="V47" s="199"/>
      <c r="W47" s="199"/>
      <c r="X47" s="199"/>
    </row>
    <row r="48" ht="17.25" customHeight="1" spans="1:24">
      <c r="A48" s="172" t="s">
        <v>179</v>
      </c>
      <c r="B48" s="173"/>
      <c r="C48" s="193"/>
      <c r="D48" s="193"/>
      <c r="E48" s="193"/>
      <c r="F48" s="193"/>
      <c r="G48" s="193"/>
      <c r="H48" s="194"/>
      <c r="I48" s="25">
        <v>7904073.14</v>
      </c>
      <c r="J48" s="199">
        <v>7904073.14</v>
      </c>
      <c r="K48" s="25"/>
      <c r="L48" s="25"/>
      <c r="M48" s="199">
        <v>7904073.14</v>
      </c>
      <c r="N48" s="25"/>
      <c r="O48" s="25"/>
      <c r="P48" s="25"/>
      <c r="Q48" s="25"/>
      <c r="R48" s="25"/>
      <c r="S48" s="25"/>
      <c r="T48" s="25"/>
      <c r="U48" s="25"/>
      <c r="V48" s="25"/>
      <c r="W48" s="25"/>
      <c r="X48" s="25"/>
    </row>
  </sheetData>
  <mergeCells count="31">
    <mergeCell ref="A3:X3"/>
    <mergeCell ref="A4:H4"/>
    <mergeCell ref="I5:X5"/>
    <mergeCell ref="J6:N6"/>
    <mergeCell ref="O6:Q6"/>
    <mergeCell ref="S6:X6"/>
    <mergeCell ref="A48:H48"/>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2"/>
  <sheetViews>
    <sheetView showZeros="0" topLeftCell="H1" workbookViewId="0">
      <pane ySplit="1" topLeftCell="A5" activePane="bottomLeft" state="frozen"/>
      <selection/>
      <selection pane="bottomLeft" activeCell="M21" sqref="M21"/>
    </sheetView>
  </sheetViews>
  <sheetFormatPr defaultColWidth="9.14814814814815" defaultRowHeight="14.25" customHeight="1"/>
  <cols>
    <col min="1" max="1" width="10.2777777777778" customWidth="1"/>
    <col min="2" max="2" width="23.3333333333333" customWidth="1"/>
    <col min="3" max="3" width="6" customWidth="1"/>
    <col min="4" max="4" width="3.88888888888889" customWidth="1"/>
    <col min="5" max="5" width="7.44444444444444" customWidth="1"/>
    <col min="6" max="6" width="38.5555555555556" customWidth="1"/>
    <col min="7" max="7" width="9.85185185185185" customWidth="1"/>
    <col min="8" max="8" width="9.44444444444444" customWidth="1"/>
    <col min="9" max="9" width="12.2222222222222" customWidth="1"/>
    <col min="10" max="10" width="12.4444444444444" customWidth="1"/>
    <col min="11" max="11" width="13.1111111111111" customWidth="1"/>
    <col min="12" max="13" width="20" customWidth="1"/>
    <col min="14" max="14" width="12.2777777777778" customWidth="1"/>
    <col min="15" max="15" width="12.712962962963" customWidth="1"/>
    <col min="16" max="16" width="11.1481481481481" customWidth="1"/>
    <col min="17" max="21" width="19.8518518518519" customWidth="1"/>
    <col min="22" max="22" width="20" customWidth="1"/>
    <col min="23" max="23" width="19.8518518518519" customWidth="1"/>
  </cols>
  <sheetData>
    <row r="1" customHeight="1" spans="1:23">
      <c r="A1" s="81"/>
      <c r="B1" s="81"/>
      <c r="C1" s="81"/>
      <c r="D1" s="81"/>
      <c r="E1" s="81"/>
      <c r="F1" s="81"/>
      <c r="G1" s="81"/>
      <c r="H1" s="81"/>
      <c r="I1" s="81"/>
      <c r="J1" s="81"/>
      <c r="K1" s="81"/>
      <c r="L1" s="81"/>
      <c r="M1" s="81"/>
      <c r="N1" s="81"/>
      <c r="O1" s="81"/>
      <c r="P1" s="81"/>
      <c r="Q1" s="81"/>
      <c r="R1" s="81"/>
      <c r="S1" s="81"/>
      <c r="T1" s="81"/>
      <c r="U1" s="81"/>
      <c r="V1" s="81"/>
      <c r="W1" s="81"/>
    </row>
    <row r="2" ht="13.5" customHeight="1" spans="2:23">
      <c r="B2" s="163"/>
      <c r="E2" s="164"/>
      <c r="F2" s="164"/>
      <c r="G2" s="164"/>
      <c r="H2" s="164"/>
      <c r="U2" s="163"/>
      <c r="W2" s="185" t="s">
        <v>289</v>
      </c>
    </row>
    <row r="3" ht="46.5" customHeight="1" spans="1:23">
      <c r="A3" s="123" t="str">
        <f>"2025"&amp;"年部门项目支出预算表"</f>
        <v>2025年部门项目支出预算表</v>
      </c>
      <c r="B3" s="123"/>
      <c r="C3" s="123"/>
      <c r="D3" s="123"/>
      <c r="E3" s="123"/>
      <c r="F3" s="123"/>
      <c r="G3" s="123"/>
      <c r="H3" s="123"/>
      <c r="I3" s="123"/>
      <c r="J3" s="123"/>
      <c r="K3" s="123"/>
      <c r="L3" s="123"/>
      <c r="M3" s="123"/>
      <c r="N3" s="123"/>
      <c r="O3" s="123"/>
      <c r="P3" s="123"/>
      <c r="Q3" s="123"/>
      <c r="R3" s="123"/>
      <c r="S3" s="123"/>
      <c r="T3" s="123"/>
      <c r="U3" s="123"/>
      <c r="V3" s="123"/>
      <c r="W3" s="123"/>
    </row>
    <row r="4" ht="13.5" customHeight="1" spans="1:23">
      <c r="A4" s="133" t="s">
        <v>1</v>
      </c>
      <c r="B4" s="165"/>
      <c r="C4" s="165"/>
      <c r="D4" s="165"/>
      <c r="E4" s="165"/>
      <c r="F4" s="165"/>
      <c r="G4" s="165"/>
      <c r="H4" s="165"/>
      <c r="I4" s="125"/>
      <c r="J4" s="125"/>
      <c r="K4" s="125"/>
      <c r="L4" s="125"/>
      <c r="M4" s="125"/>
      <c r="N4" s="125"/>
      <c r="O4" s="125"/>
      <c r="P4" s="125"/>
      <c r="Q4" s="125"/>
      <c r="U4" s="163"/>
      <c r="W4" s="140" t="s">
        <v>2</v>
      </c>
    </row>
    <row r="5" ht="21.75" customHeight="1" spans="1:23">
      <c r="A5" s="166" t="s">
        <v>290</v>
      </c>
      <c r="B5" s="90" t="s">
        <v>191</v>
      </c>
      <c r="C5" s="166" t="s">
        <v>192</v>
      </c>
      <c r="D5" s="166" t="s">
        <v>291</v>
      </c>
      <c r="E5" s="90" t="s">
        <v>193</v>
      </c>
      <c r="F5" s="90" t="s">
        <v>194</v>
      </c>
      <c r="G5" s="90" t="s">
        <v>292</v>
      </c>
      <c r="H5" s="90" t="s">
        <v>293</v>
      </c>
      <c r="I5" s="175" t="s">
        <v>56</v>
      </c>
      <c r="J5" s="176" t="s">
        <v>294</v>
      </c>
      <c r="K5" s="177"/>
      <c r="L5" s="177"/>
      <c r="M5" s="178"/>
      <c r="N5" s="176" t="s">
        <v>199</v>
      </c>
      <c r="O5" s="177"/>
      <c r="P5" s="178"/>
      <c r="Q5" s="90" t="s">
        <v>62</v>
      </c>
      <c r="R5" s="176" t="s">
        <v>63</v>
      </c>
      <c r="S5" s="177"/>
      <c r="T5" s="177"/>
      <c r="U5" s="177"/>
      <c r="V5" s="177"/>
      <c r="W5" s="178"/>
    </row>
    <row r="6" ht="21.75" customHeight="1" spans="1:23">
      <c r="A6" s="167"/>
      <c r="B6" s="168"/>
      <c r="C6" s="167"/>
      <c r="D6" s="167"/>
      <c r="E6" s="93"/>
      <c r="F6" s="93"/>
      <c r="G6" s="93"/>
      <c r="H6" s="93"/>
      <c r="I6" s="168"/>
      <c r="J6" s="179" t="s">
        <v>59</v>
      </c>
      <c r="K6" s="180"/>
      <c r="L6" s="90" t="s">
        <v>60</v>
      </c>
      <c r="M6" s="90" t="s">
        <v>61</v>
      </c>
      <c r="N6" s="90" t="s">
        <v>59</v>
      </c>
      <c r="O6" s="90" t="s">
        <v>60</v>
      </c>
      <c r="P6" s="90" t="s">
        <v>61</v>
      </c>
      <c r="Q6" s="93"/>
      <c r="R6" s="90" t="s">
        <v>58</v>
      </c>
      <c r="S6" s="90" t="s">
        <v>65</v>
      </c>
      <c r="T6" s="90" t="s">
        <v>205</v>
      </c>
      <c r="U6" s="90" t="s">
        <v>67</v>
      </c>
      <c r="V6" s="90" t="s">
        <v>68</v>
      </c>
      <c r="W6" s="90" t="s">
        <v>69</v>
      </c>
    </row>
    <row r="7" ht="21" customHeight="1" spans="1:23">
      <c r="A7" s="168"/>
      <c r="B7" s="168"/>
      <c r="C7" s="168"/>
      <c r="D7" s="168"/>
      <c r="E7" s="168"/>
      <c r="F7" s="168"/>
      <c r="G7" s="168"/>
      <c r="H7" s="168"/>
      <c r="I7" s="168"/>
      <c r="J7" s="181" t="s">
        <v>58</v>
      </c>
      <c r="K7" s="182"/>
      <c r="L7" s="168"/>
      <c r="M7" s="168"/>
      <c r="N7" s="168"/>
      <c r="O7" s="168"/>
      <c r="P7" s="168"/>
      <c r="Q7" s="168"/>
      <c r="R7" s="168"/>
      <c r="S7" s="168"/>
      <c r="T7" s="168"/>
      <c r="U7" s="168"/>
      <c r="V7" s="168"/>
      <c r="W7" s="168"/>
    </row>
    <row r="8" ht="39.75" customHeight="1" spans="1:23">
      <c r="A8" s="169"/>
      <c r="B8" s="99"/>
      <c r="C8" s="169"/>
      <c r="D8" s="169"/>
      <c r="E8" s="96"/>
      <c r="F8" s="96"/>
      <c r="G8" s="96"/>
      <c r="H8" s="96"/>
      <c r="I8" s="99"/>
      <c r="J8" s="183" t="s">
        <v>58</v>
      </c>
      <c r="K8" s="183" t="s">
        <v>295</v>
      </c>
      <c r="L8" s="96"/>
      <c r="M8" s="96"/>
      <c r="N8" s="96"/>
      <c r="O8" s="96"/>
      <c r="P8" s="96"/>
      <c r="Q8" s="96"/>
      <c r="R8" s="96"/>
      <c r="S8" s="96"/>
      <c r="T8" s="96"/>
      <c r="U8" s="99"/>
      <c r="V8" s="96"/>
      <c r="W8" s="96"/>
    </row>
    <row r="9" ht="15" customHeight="1" spans="1:23">
      <c r="A9" s="170">
        <v>1</v>
      </c>
      <c r="B9" s="170">
        <v>2</v>
      </c>
      <c r="C9" s="170">
        <v>3</v>
      </c>
      <c r="D9" s="170">
        <v>4</v>
      </c>
      <c r="E9" s="170">
        <v>5</v>
      </c>
      <c r="F9" s="170">
        <v>6</v>
      </c>
      <c r="G9" s="170">
        <v>7</v>
      </c>
      <c r="H9" s="170">
        <v>8</v>
      </c>
      <c r="I9" s="170">
        <v>9</v>
      </c>
      <c r="J9" s="170">
        <v>10</v>
      </c>
      <c r="K9" s="170">
        <v>11</v>
      </c>
      <c r="L9" s="184">
        <v>12</v>
      </c>
      <c r="M9" s="184">
        <v>13</v>
      </c>
      <c r="N9" s="184">
        <v>14</v>
      </c>
      <c r="O9" s="184">
        <v>15</v>
      </c>
      <c r="P9" s="184">
        <v>16</v>
      </c>
      <c r="Q9" s="184">
        <v>17</v>
      </c>
      <c r="R9" s="184">
        <v>18</v>
      </c>
      <c r="S9" s="184">
        <v>19</v>
      </c>
      <c r="T9" s="184">
        <v>20</v>
      </c>
      <c r="U9" s="170">
        <v>21</v>
      </c>
      <c r="V9" s="184">
        <v>22</v>
      </c>
      <c r="W9" s="170">
        <v>23</v>
      </c>
    </row>
    <row r="10" s="122" customFormat="1" ht="19.5" customHeight="1" spans="1:23">
      <c r="A10" s="24" t="s">
        <v>296</v>
      </c>
      <c r="B10" s="259" t="s">
        <v>297</v>
      </c>
      <c r="C10" s="23" t="s">
        <v>298</v>
      </c>
      <c r="D10" s="23" t="s">
        <v>70</v>
      </c>
      <c r="E10" s="24" t="s">
        <v>101</v>
      </c>
      <c r="F10" s="23" t="s">
        <v>298</v>
      </c>
      <c r="G10" s="24" t="s">
        <v>299</v>
      </c>
      <c r="H10" s="24" t="s">
        <v>300</v>
      </c>
      <c r="I10" s="137">
        <v>3072</v>
      </c>
      <c r="J10" s="137">
        <v>3072</v>
      </c>
      <c r="K10" s="137">
        <v>3072</v>
      </c>
      <c r="L10" s="24"/>
      <c r="M10" s="24"/>
      <c r="N10" s="137"/>
      <c r="O10" s="137"/>
      <c r="P10" s="137"/>
      <c r="Q10" s="137"/>
      <c r="R10" s="137"/>
      <c r="S10" s="137"/>
      <c r="T10" s="137"/>
      <c r="U10" s="137"/>
      <c r="V10" s="137"/>
      <c r="W10" s="137"/>
    </row>
    <row r="11" s="122" customFormat="1" ht="19.5" customHeight="1" spans="1:23">
      <c r="A11" s="24" t="s">
        <v>301</v>
      </c>
      <c r="B11" s="259" t="s">
        <v>302</v>
      </c>
      <c r="C11" s="23" t="s">
        <v>303</v>
      </c>
      <c r="D11" s="23" t="s">
        <v>70</v>
      </c>
      <c r="E11" s="24" t="s">
        <v>111</v>
      </c>
      <c r="F11" s="23" t="s">
        <v>303</v>
      </c>
      <c r="G11" s="24" t="s">
        <v>304</v>
      </c>
      <c r="H11" s="24" t="s">
        <v>305</v>
      </c>
      <c r="I11" s="137">
        <v>291600</v>
      </c>
      <c r="J11" s="137">
        <v>291600</v>
      </c>
      <c r="K11" s="137">
        <v>291600</v>
      </c>
      <c r="L11" s="24"/>
      <c r="M11" s="24"/>
      <c r="N11" s="137"/>
      <c r="O11" s="137"/>
      <c r="P11" s="137"/>
      <c r="Q11" s="137"/>
      <c r="R11" s="137"/>
      <c r="S11" s="137"/>
      <c r="T11" s="137"/>
      <c r="U11" s="137"/>
      <c r="V11" s="137"/>
      <c r="W11" s="137"/>
    </row>
    <row r="12" s="122" customFormat="1" ht="19.5" customHeight="1" spans="1:23">
      <c r="A12" s="24" t="s">
        <v>296</v>
      </c>
      <c r="B12" s="259" t="s">
        <v>306</v>
      </c>
      <c r="C12" s="23" t="s">
        <v>307</v>
      </c>
      <c r="D12" s="23" t="s">
        <v>70</v>
      </c>
      <c r="E12" s="24" t="s">
        <v>103</v>
      </c>
      <c r="F12" s="23" t="s">
        <v>307</v>
      </c>
      <c r="G12" s="24" t="s">
        <v>299</v>
      </c>
      <c r="H12" s="24" t="s">
        <v>300</v>
      </c>
      <c r="I12" s="137">
        <v>312320</v>
      </c>
      <c r="J12" s="137">
        <v>312320</v>
      </c>
      <c r="K12" s="137">
        <v>312320</v>
      </c>
      <c r="L12" s="24"/>
      <c r="M12" s="24"/>
      <c r="N12" s="137"/>
      <c r="O12" s="137"/>
      <c r="P12" s="137"/>
      <c r="Q12" s="137"/>
      <c r="R12" s="137"/>
      <c r="S12" s="137"/>
      <c r="T12" s="137"/>
      <c r="U12" s="137"/>
      <c r="V12" s="137"/>
      <c r="W12" s="137"/>
    </row>
    <row r="13" s="122" customFormat="1" ht="19.5" customHeight="1" spans="1:23">
      <c r="A13" s="24" t="s">
        <v>296</v>
      </c>
      <c r="B13" s="259" t="s">
        <v>308</v>
      </c>
      <c r="C13" s="23" t="s">
        <v>309</v>
      </c>
      <c r="D13" s="23" t="s">
        <v>70</v>
      </c>
      <c r="E13" s="24" t="s">
        <v>103</v>
      </c>
      <c r="F13" s="23" t="s">
        <v>309</v>
      </c>
      <c r="G13" s="24" t="s">
        <v>299</v>
      </c>
      <c r="H13" s="24" t="s">
        <v>300</v>
      </c>
      <c r="I13" s="137">
        <v>24400</v>
      </c>
      <c r="J13" s="137">
        <v>24400</v>
      </c>
      <c r="K13" s="137">
        <v>24400</v>
      </c>
      <c r="L13" s="24"/>
      <c r="M13" s="24"/>
      <c r="N13" s="137"/>
      <c r="O13" s="137"/>
      <c r="P13" s="137"/>
      <c r="Q13" s="137"/>
      <c r="R13" s="137"/>
      <c r="S13" s="137"/>
      <c r="T13" s="137"/>
      <c r="U13" s="137"/>
      <c r="V13" s="137"/>
      <c r="W13" s="137"/>
    </row>
    <row r="14" s="122" customFormat="1" ht="19.5" customHeight="1" spans="1:23">
      <c r="A14" s="24" t="s">
        <v>296</v>
      </c>
      <c r="B14" s="259" t="s">
        <v>310</v>
      </c>
      <c r="C14" s="23" t="s">
        <v>311</v>
      </c>
      <c r="D14" s="23" t="s">
        <v>70</v>
      </c>
      <c r="E14" s="24" t="s">
        <v>107</v>
      </c>
      <c r="F14" s="23" t="s">
        <v>311</v>
      </c>
      <c r="G14" s="24" t="s">
        <v>245</v>
      </c>
      <c r="H14" s="24" t="s">
        <v>244</v>
      </c>
      <c r="I14" s="137">
        <v>153</v>
      </c>
      <c r="J14" s="137">
        <v>153</v>
      </c>
      <c r="K14" s="137">
        <v>153</v>
      </c>
      <c r="L14" s="24"/>
      <c r="M14" s="24"/>
      <c r="N14" s="137"/>
      <c r="O14" s="137"/>
      <c r="P14" s="137"/>
      <c r="Q14" s="137"/>
      <c r="R14" s="137"/>
      <c r="S14" s="137"/>
      <c r="T14" s="137"/>
      <c r="U14" s="137"/>
      <c r="V14" s="137"/>
      <c r="W14" s="137"/>
    </row>
    <row r="15" s="122" customFormat="1" ht="19.5" customHeight="1" spans="1:23">
      <c r="A15" s="24" t="s">
        <v>296</v>
      </c>
      <c r="B15" s="259" t="s">
        <v>310</v>
      </c>
      <c r="C15" s="23" t="s">
        <v>311</v>
      </c>
      <c r="D15" s="23" t="s">
        <v>70</v>
      </c>
      <c r="E15" s="24" t="s">
        <v>107</v>
      </c>
      <c r="F15" s="23" t="s">
        <v>311</v>
      </c>
      <c r="G15" s="24" t="s">
        <v>234</v>
      </c>
      <c r="H15" s="24" t="s">
        <v>312</v>
      </c>
      <c r="I15" s="137">
        <v>1383</v>
      </c>
      <c r="J15" s="137">
        <v>1383</v>
      </c>
      <c r="K15" s="137">
        <v>1383</v>
      </c>
      <c r="L15" s="24"/>
      <c r="M15" s="24"/>
      <c r="N15" s="137"/>
      <c r="O15" s="137"/>
      <c r="P15" s="137"/>
      <c r="Q15" s="137"/>
      <c r="R15" s="137"/>
      <c r="S15" s="137"/>
      <c r="T15" s="137"/>
      <c r="U15" s="137"/>
      <c r="V15" s="137"/>
      <c r="W15" s="137"/>
    </row>
    <row r="16" s="122" customFormat="1" ht="19.5" customHeight="1" spans="1:23">
      <c r="A16" s="24" t="s">
        <v>296</v>
      </c>
      <c r="B16" s="259" t="s">
        <v>313</v>
      </c>
      <c r="C16" s="23" t="s">
        <v>314</v>
      </c>
      <c r="D16" s="23" t="s">
        <v>70</v>
      </c>
      <c r="E16" s="24" t="s">
        <v>103</v>
      </c>
      <c r="F16" s="23" t="s">
        <v>314</v>
      </c>
      <c r="G16" s="24" t="s">
        <v>245</v>
      </c>
      <c r="H16" s="24" t="s">
        <v>244</v>
      </c>
      <c r="I16" s="137">
        <v>5183</v>
      </c>
      <c r="J16" s="137">
        <v>5183</v>
      </c>
      <c r="K16" s="137">
        <v>5183</v>
      </c>
      <c r="L16" s="24"/>
      <c r="M16" s="24"/>
      <c r="N16" s="137"/>
      <c r="O16" s="137"/>
      <c r="P16" s="137"/>
      <c r="Q16" s="137"/>
      <c r="R16" s="137"/>
      <c r="S16" s="137"/>
      <c r="T16" s="137"/>
      <c r="U16" s="137"/>
      <c r="V16" s="137"/>
      <c r="W16" s="137"/>
    </row>
    <row r="17" s="122" customFormat="1" ht="19.5" customHeight="1" spans="1:23">
      <c r="A17" s="24" t="s">
        <v>296</v>
      </c>
      <c r="B17" s="259" t="s">
        <v>313</v>
      </c>
      <c r="C17" s="23" t="s">
        <v>314</v>
      </c>
      <c r="D17" s="23" t="s">
        <v>70</v>
      </c>
      <c r="E17" s="24" t="s">
        <v>103</v>
      </c>
      <c r="F17" s="23" t="s">
        <v>314</v>
      </c>
      <c r="G17" s="24" t="s">
        <v>234</v>
      </c>
      <c r="H17" s="24" t="s">
        <v>312</v>
      </c>
      <c r="I17" s="137">
        <v>46649.32</v>
      </c>
      <c r="J17" s="137">
        <v>46649.32</v>
      </c>
      <c r="K17" s="137">
        <v>46649.32</v>
      </c>
      <c r="L17" s="24"/>
      <c r="M17" s="24"/>
      <c r="N17" s="137"/>
      <c r="O17" s="137"/>
      <c r="P17" s="137"/>
      <c r="Q17" s="137"/>
      <c r="R17" s="137"/>
      <c r="S17" s="137"/>
      <c r="T17" s="137"/>
      <c r="U17" s="137"/>
      <c r="V17" s="137"/>
      <c r="W17" s="137"/>
    </row>
    <row r="18" s="122" customFormat="1" ht="19.5" customHeight="1" spans="1:23">
      <c r="A18" s="24" t="s">
        <v>301</v>
      </c>
      <c r="B18" s="259" t="s">
        <v>315</v>
      </c>
      <c r="C18" s="23" t="s">
        <v>316</v>
      </c>
      <c r="D18" s="23" t="s">
        <v>70</v>
      </c>
      <c r="E18" s="24" t="s">
        <v>111</v>
      </c>
      <c r="F18" s="23" t="s">
        <v>316</v>
      </c>
      <c r="G18" s="24" t="s">
        <v>304</v>
      </c>
      <c r="H18" s="24" t="s">
        <v>305</v>
      </c>
      <c r="I18" s="137">
        <v>135720</v>
      </c>
      <c r="J18" s="137">
        <v>135720</v>
      </c>
      <c r="K18" s="137">
        <v>135720</v>
      </c>
      <c r="L18" s="24"/>
      <c r="M18" s="24"/>
      <c r="N18" s="137"/>
      <c r="O18" s="137"/>
      <c r="P18" s="137"/>
      <c r="Q18" s="137"/>
      <c r="R18" s="137"/>
      <c r="S18" s="137"/>
      <c r="T18" s="137"/>
      <c r="U18" s="137"/>
      <c r="V18" s="137"/>
      <c r="W18" s="137"/>
    </row>
    <row r="19" s="122" customFormat="1" ht="19.5" customHeight="1" spans="1:23">
      <c r="A19" s="24" t="s">
        <v>301</v>
      </c>
      <c r="B19" s="259" t="s">
        <v>317</v>
      </c>
      <c r="C19" s="23" t="s">
        <v>318</v>
      </c>
      <c r="D19" s="23" t="s">
        <v>70</v>
      </c>
      <c r="E19" s="24" t="s">
        <v>101</v>
      </c>
      <c r="F19" s="23" t="s">
        <v>318</v>
      </c>
      <c r="G19" s="24" t="s">
        <v>304</v>
      </c>
      <c r="H19" s="24" t="s">
        <v>305</v>
      </c>
      <c r="I19" s="137">
        <v>153000</v>
      </c>
      <c r="J19" s="137">
        <v>153000</v>
      </c>
      <c r="K19" s="137">
        <v>153000</v>
      </c>
      <c r="L19" s="24"/>
      <c r="M19" s="24"/>
      <c r="N19" s="137"/>
      <c r="O19" s="137"/>
      <c r="P19" s="137"/>
      <c r="Q19" s="137"/>
      <c r="R19" s="137"/>
      <c r="S19" s="137"/>
      <c r="T19" s="137"/>
      <c r="U19" s="137"/>
      <c r="V19" s="137"/>
      <c r="W19" s="137"/>
    </row>
    <row r="20" s="122" customFormat="1" ht="19.5" customHeight="1" spans="1:23">
      <c r="A20" s="24" t="s">
        <v>301</v>
      </c>
      <c r="B20" s="260" t="s">
        <v>319</v>
      </c>
      <c r="C20" s="23" t="s">
        <v>320</v>
      </c>
      <c r="D20" s="23" t="s">
        <v>70</v>
      </c>
      <c r="E20" s="24" t="s">
        <v>103</v>
      </c>
      <c r="F20" s="23" t="s">
        <v>320</v>
      </c>
      <c r="G20" s="24" t="s">
        <v>304</v>
      </c>
      <c r="H20" s="24" t="s">
        <v>305</v>
      </c>
      <c r="I20" s="137">
        <v>240000</v>
      </c>
      <c r="J20" s="137"/>
      <c r="K20" s="24"/>
      <c r="L20" s="24"/>
      <c r="M20" s="24"/>
      <c r="N20" s="137"/>
      <c r="O20" s="137"/>
      <c r="P20" s="137"/>
      <c r="Q20" s="137"/>
      <c r="R20" s="137">
        <v>240000</v>
      </c>
      <c r="S20" s="137"/>
      <c r="T20" s="137"/>
      <c r="U20" s="137"/>
      <c r="V20" s="137"/>
      <c r="W20" s="137">
        <v>240000</v>
      </c>
    </row>
    <row r="21" s="122" customFormat="1" ht="19.5" customHeight="1" spans="1:23">
      <c r="A21" s="24" t="s">
        <v>301</v>
      </c>
      <c r="B21" s="260" t="s">
        <v>321</v>
      </c>
      <c r="C21" s="23" t="s">
        <v>322</v>
      </c>
      <c r="D21" s="23" t="s">
        <v>70</v>
      </c>
      <c r="E21" s="24" t="s">
        <v>103</v>
      </c>
      <c r="F21" s="23" t="s">
        <v>322</v>
      </c>
      <c r="G21" s="24" t="s">
        <v>304</v>
      </c>
      <c r="H21" s="24" t="s">
        <v>305</v>
      </c>
      <c r="I21" s="137">
        <v>60000</v>
      </c>
      <c r="J21" s="137"/>
      <c r="K21" s="24"/>
      <c r="L21" s="24"/>
      <c r="M21" s="24"/>
      <c r="N21" s="137"/>
      <c r="O21" s="137"/>
      <c r="P21" s="137"/>
      <c r="Q21" s="137"/>
      <c r="R21" s="137">
        <v>60000</v>
      </c>
      <c r="S21" s="137"/>
      <c r="T21" s="137"/>
      <c r="U21" s="137"/>
      <c r="V21" s="137"/>
      <c r="W21" s="137">
        <v>60000</v>
      </c>
    </row>
    <row r="22" ht="18.75" customHeight="1" spans="1:23">
      <c r="A22" s="172" t="s">
        <v>56</v>
      </c>
      <c r="B22" s="173"/>
      <c r="C22" s="173"/>
      <c r="D22" s="173"/>
      <c r="E22" s="173"/>
      <c r="F22" s="173"/>
      <c r="G22" s="173"/>
      <c r="H22" s="174"/>
      <c r="I22" s="137">
        <v>1273480.32</v>
      </c>
      <c r="J22" s="137">
        <v>973480.32</v>
      </c>
      <c r="K22" s="137">
        <v>973480.32</v>
      </c>
      <c r="L22" s="25"/>
      <c r="M22" s="25"/>
      <c r="N22" s="25"/>
      <c r="O22" s="25"/>
      <c r="P22" s="25"/>
      <c r="Q22" s="25"/>
      <c r="R22" s="137">
        <v>300000</v>
      </c>
      <c r="S22" s="25"/>
      <c r="T22" s="25"/>
      <c r="U22" s="25"/>
      <c r="V22" s="25"/>
      <c r="W22" s="137">
        <v>300000</v>
      </c>
    </row>
  </sheetData>
  <mergeCells count="28">
    <mergeCell ref="A3:W3"/>
    <mergeCell ref="A4:H4"/>
    <mergeCell ref="J5:M5"/>
    <mergeCell ref="N5:P5"/>
    <mergeCell ref="R5:W5"/>
    <mergeCell ref="A22:H22"/>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0"/>
  <sheetViews>
    <sheetView showZeros="0" topLeftCell="B1" workbookViewId="0">
      <pane ySplit="1" topLeftCell="A80" activePane="bottomLeft" state="frozen"/>
      <selection/>
      <selection pane="bottomLeft" activeCell="B59" sqref="B59:B68"/>
    </sheetView>
  </sheetViews>
  <sheetFormatPr defaultColWidth="9.14814814814815" defaultRowHeight="12" customHeight="1"/>
  <cols>
    <col min="1" max="1" width="34.2777777777778" style="1" customWidth="1"/>
    <col min="2" max="2" width="29" style="1" customWidth="1"/>
    <col min="3" max="5" width="23.5740740740741" style="1" customWidth="1"/>
    <col min="6" max="6" width="11.2777777777778" style="1" customWidth="1"/>
    <col min="7" max="7" width="25.1481481481481" style="1" customWidth="1"/>
    <col min="8" max="8" width="15.5740740740741" style="1" customWidth="1"/>
    <col min="9" max="9" width="13.4259259259259" style="1" customWidth="1"/>
    <col min="10" max="10" width="18.8518518518519" style="1" customWidth="1"/>
    <col min="11" max="16384" width="9.14814814814815" style="1"/>
  </cols>
  <sheetData>
    <row r="1" customHeight="1" spans="1:10">
      <c r="A1" s="2"/>
      <c r="B1" s="2"/>
      <c r="C1" s="2"/>
      <c r="D1" s="2"/>
      <c r="E1" s="2"/>
      <c r="F1" s="2"/>
      <c r="G1" s="2"/>
      <c r="H1" s="2"/>
      <c r="I1" s="2"/>
      <c r="J1" s="2"/>
    </row>
    <row r="2" ht="18" customHeight="1" spans="10:10">
      <c r="J2" s="4" t="s">
        <v>323</v>
      </c>
    </row>
    <row r="3" ht="39.75" customHeight="1" spans="1:10">
      <c r="A3" s="65" t="str">
        <f>"2025"&amp;"年部门项目支出绩效目标表"</f>
        <v>2025年部门项目支出绩效目标表</v>
      </c>
      <c r="B3" s="5"/>
      <c r="C3" s="5"/>
      <c r="D3" s="5"/>
      <c r="E3" s="5"/>
      <c r="F3" s="66"/>
      <c r="G3" s="5"/>
      <c r="H3" s="66"/>
      <c r="I3" s="66"/>
      <c r="J3" s="5"/>
    </row>
    <row r="4" ht="17.25" customHeight="1" spans="1:1">
      <c r="A4" s="6" t="s">
        <v>1</v>
      </c>
    </row>
    <row r="5" ht="44.25" customHeight="1" spans="1:10">
      <c r="A5" s="67" t="s">
        <v>192</v>
      </c>
      <c r="B5" s="67" t="s">
        <v>324</v>
      </c>
      <c r="C5" s="67" t="s">
        <v>325</v>
      </c>
      <c r="D5" s="67" t="s">
        <v>326</v>
      </c>
      <c r="E5" s="67" t="s">
        <v>327</v>
      </c>
      <c r="F5" s="68" t="s">
        <v>328</v>
      </c>
      <c r="G5" s="67" t="s">
        <v>329</v>
      </c>
      <c r="H5" s="68" t="s">
        <v>330</v>
      </c>
      <c r="I5" s="68" t="s">
        <v>331</v>
      </c>
      <c r="J5" s="67" t="s">
        <v>332</v>
      </c>
    </row>
    <row r="6" ht="18.75" customHeight="1" spans="1:10">
      <c r="A6" s="156">
        <v>1</v>
      </c>
      <c r="B6" s="156">
        <v>2</v>
      </c>
      <c r="C6" s="156">
        <v>3</v>
      </c>
      <c r="D6" s="156">
        <v>4</v>
      </c>
      <c r="E6" s="156">
        <v>5</v>
      </c>
      <c r="F6" s="38">
        <v>6</v>
      </c>
      <c r="G6" s="156">
        <v>7</v>
      </c>
      <c r="H6" s="38">
        <v>8</v>
      </c>
      <c r="I6" s="38">
        <v>9</v>
      </c>
      <c r="J6" s="156">
        <v>10</v>
      </c>
    </row>
    <row r="7" s="122" customFormat="1" ht="27.75" customHeight="1" spans="1:10">
      <c r="A7" s="128" t="s">
        <v>70</v>
      </c>
      <c r="B7" s="157"/>
      <c r="C7" s="157"/>
      <c r="D7" s="157"/>
      <c r="E7" s="158"/>
      <c r="F7" s="159"/>
      <c r="G7" s="158"/>
      <c r="H7" s="159"/>
      <c r="I7" s="159"/>
      <c r="J7" s="158"/>
    </row>
    <row r="8" s="122" customFormat="1" ht="30" customHeight="1" spans="1:10">
      <c r="A8" s="160" t="s">
        <v>318</v>
      </c>
      <c r="B8" s="161" t="s">
        <v>333</v>
      </c>
      <c r="C8" s="162" t="s">
        <v>334</v>
      </c>
      <c r="D8" s="162" t="s">
        <v>335</v>
      </c>
      <c r="E8" s="162" t="s">
        <v>336</v>
      </c>
      <c r="F8" s="162" t="s">
        <v>337</v>
      </c>
      <c r="G8" s="162" t="s">
        <v>86</v>
      </c>
      <c r="H8" s="162" t="s">
        <v>338</v>
      </c>
      <c r="I8" s="162" t="s">
        <v>339</v>
      </c>
      <c r="J8" s="162" t="s">
        <v>340</v>
      </c>
    </row>
    <row r="9" s="122" customFormat="1" ht="30" customHeight="1" spans="1:10">
      <c r="A9" s="160" t="s">
        <v>318</v>
      </c>
      <c r="B9" s="162" t="s">
        <v>333</v>
      </c>
      <c r="C9" s="162" t="s">
        <v>334</v>
      </c>
      <c r="D9" s="162" t="s">
        <v>341</v>
      </c>
      <c r="E9" s="162" t="s">
        <v>342</v>
      </c>
      <c r="F9" s="162" t="s">
        <v>337</v>
      </c>
      <c r="G9" s="162" t="s">
        <v>343</v>
      </c>
      <c r="H9" s="162" t="s">
        <v>344</v>
      </c>
      <c r="I9" s="162" t="s">
        <v>339</v>
      </c>
      <c r="J9" s="162" t="s">
        <v>345</v>
      </c>
    </row>
    <row r="10" s="122" customFormat="1" ht="30" customHeight="1" spans="1:10">
      <c r="A10" s="160" t="s">
        <v>318</v>
      </c>
      <c r="B10" s="162" t="s">
        <v>333</v>
      </c>
      <c r="C10" s="162" t="s">
        <v>334</v>
      </c>
      <c r="D10" s="162" t="s">
        <v>341</v>
      </c>
      <c r="E10" s="162" t="s">
        <v>346</v>
      </c>
      <c r="F10" s="162" t="s">
        <v>337</v>
      </c>
      <c r="G10" s="162" t="s">
        <v>343</v>
      </c>
      <c r="H10" s="162" t="s">
        <v>344</v>
      </c>
      <c r="I10" s="162" t="s">
        <v>339</v>
      </c>
      <c r="J10" s="162" t="s">
        <v>347</v>
      </c>
    </row>
    <row r="11" s="122" customFormat="1" ht="30" customHeight="1" spans="1:10">
      <c r="A11" s="160" t="s">
        <v>318</v>
      </c>
      <c r="B11" s="162" t="s">
        <v>333</v>
      </c>
      <c r="C11" s="162" t="s">
        <v>334</v>
      </c>
      <c r="D11" s="162" t="s">
        <v>348</v>
      </c>
      <c r="E11" s="162" t="s">
        <v>349</v>
      </c>
      <c r="F11" s="162" t="s">
        <v>337</v>
      </c>
      <c r="G11" s="162" t="s">
        <v>350</v>
      </c>
      <c r="H11" s="162" t="s">
        <v>351</v>
      </c>
      <c r="I11" s="162" t="s">
        <v>352</v>
      </c>
      <c r="J11" s="162" t="s">
        <v>345</v>
      </c>
    </row>
    <row r="12" s="122" customFormat="1" ht="30" customHeight="1" spans="1:10">
      <c r="A12" s="160" t="s">
        <v>318</v>
      </c>
      <c r="B12" s="162" t="s">
        <v>333</v>
      </c>
      <c r="C12" s="162" t="s">
        <v>334</v>
      </c>
      <c r="D12" s="162" t="s">
        <v>348</v>
      </c>
      <c r="E12" s="162" t="s">
        <v>353</v>
      </c>
      <c r="F12" s="162" t="s">
        <v>337</v>
      </c>
      <c r="G12" s="162" t="s">
        <v>354</v>
      </c>
      <c r="H12" s="162" t="s">
        <v>355</v>
      </c>
      <c r="I12" s="162" t="s">
        <v>339</v>
      </c>
      <c r="J12" s="162" t="s">
        <v>356</v>
      </c>
    </row>
    <row r="13" s="122" customFormat="1" ht="30" customHeight="1" spans="1:10">
      <c r="A13" s="160" t="s">
        <v>318</v>
      </c>
      <c r="B13" s="162" t="s">
        <v>333</v>
      </c>
      <c r="C13" s="162" t="s">
        <v>334</v>
      </c>
      <c r="D13" s="162" t="s">
        <v>357</v>
      </c>
      <c r="E13" s="162" t="s">
        <v>358</v>
      </c>
      <c r="F13" s="162" t="s">
        <v>337</v>
      </c>
      <c r="G13" s="162" t="s">
        <v>359</v>
      </c>
      <c r="H13" s="162" t="s">
        <v>360</v>
      </c>
      <c r="I13" s="162" t="s">
        <v>339</v>
      </c>
      <c r="J13" s="162" t="s">
        <v>361</v>
      </c>
    </row>
    <row r="14" s="122" customFormat="1" ht="30" customHeight="1" spans="1:10">
      <c r="A14" s="160" t="s">
        <v>318</v>
      </c>
      <c r="B14" s="162" t="s">
        <v>333</v>
      </c>
      <c r="C14" s="162" t="s">
        <v>362</v>
      </c>
      <c r="D14" s="162" t="s">
        <v>363</v>
      </c>
      <c r="E14" s="162" t="s">
        <v>364</v>
      </c>
      <c r="F14" s="162" t="s">
        <v>337</v>
      </c>
      <c r="G14" s="162" t="s">
        <v>343</v>
      </c>
      <c r="H14" s="162" t="s">
        <v>344</v>
      </c>
      <c r="I14" s="162" t="s">
        <v>339</v>
      </c>
      <c r="J14" s="162" t="s">
        <v>365</v>
      </c>
    </row>
    <row r="15" s="122" customFormat="1" ht="30" customHeight="1" spans="1:10">
      <c r="A15" s="160" t="s">
        <v>318</v>
      </c>
      <c r="B15" s="162" t="s">
        <v>333</v>
      </c>
      <c r="C15" s="162" t="s">
        <v>362</v>
      </c>
      <c r="D15" s="162" t="s">
        <v>363</v>
      </c>
      <c r="E15" s="162" t="s">
        <v>366</v>
      </c>
      <c r="F15" s="162" t="s">
        <v>337</v>
      </c>
      <c r="G15" s="162" t="s">
        <v>343</v>
      </c>
      <c r="H15" s="162" t="s">
        <v>344</v>
      </c>
      <c r="I15" s="162" t="s">
        <v>339</v>
      </c>
      <c r="J15" s="162" t="s">
        <v>367</v>
      </c>
    </row>
    <row r="16" s="122" customFormat="1" ht="30" customHeight="1" spans="1:10">
      <c r="A16" s="160" t="s">
        <v>318</v>
      </c>
      <c r="B16" s="162" t="s">
        <v>333</v>
      </c>
      <c r="C16" s="162" t="s">
        <v>362</v>
      </c>
      <c r="D16" s="162" t="s">
        <v>368</v>
      </c>
      <c r="E16" s="162" t="s">
        <v>369</v>
      </c>
      <c r="F16" s="162" t="s">
        <v>337</v>
      </c>
      <c r="G16" s="162" t="s">
        <v>84</v>
      </c>
      <c r="H16" s="162" t="s">
        <v>370</v>
      </c>
      <c r="I16" s="162" t="s">
        <v>352</v>
      </c>
      <c r="J16" s="162" t="s">
        <v>371</v>
      </c>
    </row>
    <row r="17" s="122" customFormat="1" ht="30" customHeight="1" spans="1:10">
      <c r="A17" s="160" t="s">
        <v>318</v>
      </c>
      <c r="B17" s="162" t="s">
        <v>333</v>
      </c>
      <c r="C17" s="162" t="s">
        <v>372</v>
      </c>
      <c r="D17" s="162" t="s">
        <v>373</v>
      </c>
      <c r="E17" s="162" t="s">
        <v>374</v>
      </c>
      <c r="F17" s="162" t="s">
        <v>375</v>
      </c>
      <c r="G17" s="162" t="s">
        <v>376</v>
      </c>
      <c r="H17" s="162" t="s">
        <v>344</v>
      </c>
      <c r="I17" s="162" t="s">
        <v>339</v>
      </c>
      <c r="J17" s="162" t="s">
        <v>377</v>
      </c>
    </row>
    <row r="18" s="122" customFormat="1" ht="30" customHeight="1" spans="1:10">
      <c r="A18" s="160" t="s">
        <v>318</v>
      </c>
      <c r="B18" s="162" t="s">
        <v>333</v>
      </c>
      <c r="C18" s="162" t="s">
        <v>372</v>
      </c>
      <c r="D18" s="162" t="s">
        <v>373</v>
      </c>
      <c r="E18" s="162" t="s">
        <v>378</v>
      </c>
      <c r="F18" s="162" t="s">
        <v>375</v>
      </c>
      <c r="G18" s="162" t="s">
        <v>376</v>
      </c>
      <c r="H18" s="162" t="s">
        <v>344</v>
      </c>
      <c r="I18" s="162" t="s">
        <v>339</v>
      </c>
      <c r="J18" s="162" t="s">
        <v>377</v>
      </c>
    </row>
    <row r="19" s="122" customFormat="1" ht="30" customHeight="1" spans="1:10">
      <c r="A19" s="160" t="s">
        <v>322</v>
      </c>
      <c r="B19" s="162" t="s">
        <v>379</v>
      </c>
      <c r="C19" s="162" t="s">
        <v>334</v>
      </c>
      <c r="D19" s="162" t="s">
        <v>335</v>
      </c>
      <c r="E19" s="162" t="s">
        <v>335</v>
      </c>
      <c r="F19" s="162" t="s">
        <v>337</v>
      </c>
      <c r="G19" s="162" t="s">
        <v>380</v>
      </c>
      <c r="H19" s="162" t="s">
        <v>338</v>
      </c>
      <c r="I19" s="162" t="s">
        <v>339</v>
      </c>
      <c r="J19" s="162" t="s">
        <v>381</v>
      </c>
    </row>
    <row r="20" s="122" customFormat="1" ht="30" customHeight="1" spans="1:10">
      <c r="A20" s="160" t="s">
        <v>322</v>
      </c>
      <c r="B20" s="162" t="s">
        <v>379</v>
      </c>
      <c r="C20" s="162" t="s">
        <v>334</v>
      </c>
      <c r="D20" s="162" t="s">
        <v>348</v>
      </c>
      <c r="E20" s="162" t="s">
        <v>382</v>
      </c>
      <c r="F20" s="162" t="s">
        <v>337</v>
      </c>
      <c r="G20" s="162" t="s">
        <v>354</v>
      </c>
      <c r="H20" s="162" t="s">
        <v>351</v>
      </c>
      <c r="I20" s="162" t="s">
        <v>339</v>
      </c>
      <c r="J20" s="162" t="s">
        <v>383</v>
      </c>
    </row>
    <row r="21" s="122" customFormat="1" ht="30" customHeight="1" spans="1:10">
      <c r="A21" s="160" t="s">
        <v>322</v>
      </c>
      <c r="B21" s="162" t="s">
        <v>379</v>
      </c>
      <c r="C21" s="162" t="s">
        <v>334</v>
      </c>
      <c r="D21" s="162" t="s">
        <v>357</v>
      </c>
      <c r="E21" s="162" t="s">
        <v>358</v>
      </c>
      <c r="F21" s="162" t="s">
        <v>337</v>
      </c>
      <c r="G21" s="162" t="s">
        <v>384</v>
      </c>
      <c r="H21" s="162" t="s">
        <v>385</v>
      </c>
      <c r="I21" s="162" t="s">
        <v>339</v>
      </c>
      <c r="J21" s="162" t="s">
        <v>386</v>
      </c>
    </row>
    <row r="22" s="122" customFormat="1" ht="30" customHeight="1" spans="1:10">
      <c r="A22" s="160" t="s">
        <v>322</v>
      </c>
      <c r="B22" s="162" t="s">
        <v>379</v>
      </c>
      <c r="C22" s="162" t="s">
        <v>362</v>
      </c>
      <c r="D22" s="162" t="s">
        <v>363</v>
      </c>
      <c r="E22" s="162" t="s">
        <v>387</v>
      </c>
      <c r="F22" s="162" t="s">
        <v>388</v>
      </c>
      <c r="G22" s="162" t="s">
        <v>389</v>
      </c>
      <c r="H22" s="162" t="s">
        <v>344</v>
      </c>
      <c r="I22" s="162" t="s">
        <v>352</v>
      </c>
      <c r="J22" s="162" t="s">
        <v>390</v>
      </c>
    </row>
    <row r="23" s="122" customFormat="1" ht="30" customHeight="1" spans="1:10">
      <c r="A23" s="160" t="s">
        <v>322</v>
      </c>
      <c r="B23" s="162" t="s">
        <v>379</v>
      </c>
      <c r="C23" s="162" t="s">
        <v>372</v>
      </c>
      <c r="D23" s="162" t="s">
        <v>373</v>
      </c>
      <c r="E23" s="162" t="s">
        <v>391</v>
      </c>
      <c r="F23" s="162" t="s">
        <v>388</v>
      </c>
      <c r="G23" s="162" t="s">
        <v>389</v>
      </c>
      <c r="H23" s="162" t="s">
        <v>344</v>
      </c>
      <c r="I23" s="162" t="s">
        <v>352</v>
      </c>
      <c r="J23" s="162" t="s">
        <v>392</v>
      </c>
    </row>
    <row r="24" s="122" customFormat="1" ht="30" customHeight="1" spans="1:10">
      <c r="A24" s="160" t="s">
        <v>303</v>
      </c>
      <c r="B24" s="162" t="s">
        <v>393</v>
      </c>
      <c r="C24" s="162" t="s">
        <v>334</v>
      </c>
      <c r="D24" s="162" t="s">
        <v>335</v>
      </c>
      <c r="E24" s="162" t="s">
        <v>394</v>
      </c>
      <c r="F24" s="162" t="s">
        <v>337</v>
      </c>
      <c r="G24" s="162" t="s">
        <v>87</v>
      </c>
      <c r="H24" s="162" t="s">
        <v>338</v>
      </c>
      <c r="I24" s="162" t="s">
        <v>339</v>
      </c>
      <c r="J24" s="162" t="s">
        <v>395</v>
      </c>
    </row>
    <row r="25" s="122" customFormat="1" ht="30" customHeight="1" spans="1:10">
      <c r="A25" s="160" t="s">
        <v>303</v>
      </c>
      <c r="B25" s="162" t="s">
        <v>393</v>
      </c>
      <c r="C25" s="162" t="s">
        <v>334</v>
      </c>
      <c r="D25" s="162" t="s">
        <v>341</v>
      </c>
      <c r="E25" s="162" t="s">
        <v>396</v>
      </c>
      <c r="F25" s="162" t="s">
        <v>337</v>
      </c>
      <c r="G25" s="162" t="s">
        <v>343</v>
      </c>
      <c r="H25" s="162" t="s">
        <v>344</v>
      </c>
      <c r="I25" s="162" t="s">
        <v>352</v>
      </c>
      <c r="J25" s="162" t="s">
        <v>397</v>
      </c>
    </row>
    <row r="26" s="122" customFormat="1" ht="30" customHeight="1" spans="1:10">
      <c r="A26" s="160" t="s">
        <v>303</v>
      </c>
      <c r="B26" s="162" t="s">
        <v>393</v>
      </c>
      <c r="C26" s="162" t="s">
        <v>334</v>
      </c>
      <c r="D26" s="162" t="s">
        <v>348</v>
      </c>
      <c r="E26" s="162" t="s">
        <v>398</v>
      </c>
      <c r="F26" s="162" t="s">
        <v>337</v>
      </c>
      <c r="G26" s="162" t="s">
        <v>343</v>
      </c>
      <c r="H26" s="162" t="s">
        <v>344</v>
      </c>
      <c r="I26" s="162" t="s">
        <v>339</v>
      </c>
      <c r="J26" s="162" t="s">
        <v>399</v>
      </c>
    </row>
    <row r="27" s="122" customFormat="1" ht="30" customHeight="1" spans="1:10">
      <c r="A27" s="160" t="s">
        <v>303</v>
      </c>
      <c r="B27" s="162" t="s">
        <v>393</v>
      </c>
      <c r="C27" s="162" t="s">
        <v>334</v>
      </c>
      <c r="D27" s="162" t="s">
        <v>348</v>
      </c>
      <c r="E27" s="162" t="s">
        <v>400</v>
      </c>
      <c r="F27" s="162" t="s">
        <v>337</v>
      </c>
      <c r="G27" s="162" t="s">
        <v>354</v>
      </c>
      <c r="H27" s="162" t="s">
        <v>351</v>
      </c>
      <c r="I27" s="162" t="s">
        <v>339</v>
      </c>
      <c r="J27" s="162" t="s">
        <v>401</v>
      </c>
    </row>
    <row r="28" s="122" customFormat="1" ht="30" customHeight="1" spans="1:10">
      <c r="A28" s="160" t="s">
        <v>303</v>
      </c>
      <c r="B28" s="162" t="s">
        <v>393</v>
      </c>
      <c r="C28" s="162" t="s">
        <v>334</v>
      </c>
      <c r="D28" s="162" t="s">
        <v>348</v>
      </c>
      <c r="E28" s="162" t="s">
        <v>402</v>
      </c>
      <c r="F28" s="162" t="s">
        <v>337</v>
      </c>
      <c r="G28" s="162" t="s">
        <v>343</v>
      </c>
      <c r="H28" s="162" t="s">
        <v>344</v>
      </c>
      <c r="I28" s="162" t="s">
        <v>339</v>
      </c>
      <c r="J28" s="162" t="s">
        <v>403</v>
      </c>
    </row>
    <row r="29" s="122" customFormat="1" ht="30" customHeight="1" spans="1:10">
      <c r="A29" s="160" t="s">
        <v>303</v>
      </c>
      <c r="B29" s="162" t="s">
        <v>393</v>
      </c>
      <c r="C29" s="162" t="s">
        <v>334</v>
      </c>
      <c r="D29" s="162" t="s">
        <v>357</v>
      </c>
      <c r="E29" s="162" t="s">
        <v>358</v>
      </c>
      <c r="F29" s="162" t="s">
        <v>337</v>
      </c>
      <c r="G29" s="162" t="s">
        <v>404</v>
      </c>
      <c r="H29" s="162" t="s">
        <v>360</v>
      </c>
      <c r="I29" s="162" t="s">
        <v>339</v>
      </c>
      <c r="J29" s="162" t="s">
        <v>405</v>
      </c>
    </row>
    <row r="30" s="122" customFormat="1" ht="30" customHeight="1" spans="1:10">
      <c r="A30" s="160" t="s">
        <v>303</v>
      </c>
      <c r="B30" s="162" t="s">
        <v>393</v>
      </c>
      <c r="C30" s="162" t="s">
        <v>362</v>
      </c>
      <c r="D30" s="162" t="s">
        <v>406</v>
      </c>
      <c r="E30" s="162" t="s">
        <v>407</v>
      </c>
      <c r="F30" s="162" t="s">
        <v>337</v>
      </c>
      <c r="G30" s="162" t="s">
        <v>404</v>
      </c>
      <c r="H30" s="162" t="s">
        <v>360</v>
      </c>
      <c r="I30" s="162" t="s">
        <v>339</v>
      </c>
      <c r="J30" s="162" t="s">
        <v>408</v>
      </c>
    </row>
    <row r="31" s="122" customFormat="1" ht="30" customHeight="1" spans="1:10">
      <c r="A31" s="160" t="s">
        <v>303</v>
      </c>
      <c r="B31" s="162" t="s">
        <v>393</v>
      </c>
      <c r="C31" s="162" t="s">
        <v>362</v>
      </c>
      <c r="D31" s="162" t="s">
        <v>363</v>
      </c>
      <c r="E31" s="162" t="s">
        <v>409</v>
      </c>
      <c r="F31" s="162" t="s">
        <v>337</v>
      </c>
      <c r="G31" s="162" t="s">
        <v>343</v>
      </c>
      <c r="H31" s="162" t="s">
        <v>344</v>
      </c>
      <c r="I31" s="162" t="s">
        <v>352</v>
      </c>
      <c r="J31" s="162" t="s">
        <v>410</v>
      </c>
    </row>
    <row r="32" s="122" customFormat="1" ht="30" customHeight="1" spans="1:10">
      <c r="A32" s="160" t="s">
        <v>303</v>
      </c>
      <c r="B32" s="162" t="s">
        <v>393</v>
      </c>
      <c r="C32" s="162" t="s">
        <v>372</v>
      </c>
      <c r="D32" s="162" t="s">
        <v>373</v>
      </c>
      <c r="E32" s="162" t="s">
        <v>411</v>
      </c>
      <c r="F32" s="162" t="s">
        <v>375</v>
      </c>
      <c r="G32" s="162" t="s">
        <v>389</v>
      </c>
      <c r="H32" s="162" t="s">
        <v>344</v>
      </c>
      <c r="I32" s="162" t="s">
        <v>339</v>
      </c>
      <c r="J32" s="162" t="s">
        <v>411</v>
      </c>
    </row>
    <row r="33" s="122" customFormat="1" ht="30" customHeight="1" spans="1:10">
      <c r="A33" s="160" t="s">
        <v>307</v>
      </c>
      <c r="B33" s="162" t="s">
        <v>412</v>
      </c>
      <c r="C33" s="162" t="s">
        <v>334</v>
      </c>
      <c r="D33" s="162" t="s">
        <v>335</v>
      </c>
      <c r="E33" s="162" t="s">
        <v>413</v>
      </c>
      <c r="F33" s="162" t="s">
        <v>337</v>
      </c>
      <c r="G33" s="162" t="s">
        <v>414</v>
      </c>
      <c r="H33" s="162" t="s">
        <v>338</v>
      </c>
      <c r="I33" s="162" t="s">
        <v>339</v>
      </c>
      <c r="J33" s="162" t="s">
        <v>415</v>
      </c>
    </row>
    <row r="34" s="122" customFormat="1" ht="30" customHeight="1" spans="1:10">
      <c r="A34" s="160" t="s">
        <v>307</v>
      </c>
      <c r="B34" s="162" t="s">
        <v>412</v>
      </c>
      <c r="C34" s="162" t="s">
        <v>334</v>
      </c>
      <c r="D34" s="162" t="s">
        <v>341</v>
      </c>
      <c r="E34" s="162" t="s">
        <v>416</v>
      </c>
      <c r="F34" s="162" t="s">
        <v>337</v>
      </c>
      <c r="G34" s="162" t="s">
        <v>343</v>
      </c>
      <c r="H34" s="162" t="s">
        <v>344</v>
      </c>
      <c r="I34" s="162" t="s">
        <v>339</v>
      </c>
      <c r="J34" s="162" t="s">
        <v>417</v>
      </c>
    </row>
    <row r="35" s="122" customFormat="1" ht="30" customHeight="1" spans="1:10">
      <c r="A35" s="160" t="s">
        <v>307</v>
      </c>
      <c r="B35" s="162" t="s">
        <v>412</v>
      </c>
      <c r="C35" s="162" t="s">
        <v>334</v>
      </c>
      <c r="D35" s="162" t="s">
        <v>348</v>
      </c>
      <c r="E35" s="162" t="s">
        <v>382</v>
      </c>
      <c r="F35" s="162" t="s">
        <v>337</v>
      </c>
      <c r="G35" s="162" t="s">
        <v>354</v>
      </c>
      <c r="H35" s="162" t="s">
        <v>351</v>
      </c>
      <c r="I35" s="162" t="s">
        <v>339</v>
      </c>
      <c r="J35" s="162" t="s">
        <v>418</v>
      </c>
    </row>
    <row r="36" s="122" customFormat="1" ht="30" customHeight="1" spans="1:10">
      <c r="A36" s="160" t="s">
        <v>307</v>
      </c>
      <c r="B36" s="162" t="s">
        <v>412</v>
      </c>
      <c r="C36" s="162" t="s">
        <v>334</v>
      </c>
      <c r="D36" s="162" t="s">
        <v>357</v>
      </c>
      <c r="E36" s="162" t="s">
        <v>358</v>
      </c>
      <c r="F36" s="162" t="s">
        <v>337</v>
      </c>
      <c r="G36" s="162" t="s">
        <v>86</v>
      </c>
      <c r="H36" s="162" t="s">
        <v>419</v>
      </c>
      <c r="I36" s="162" t="s">
        <v>339</v>
      </c>
      <c r="J36" s="162" t="s">
        <v>420</v>
      </c>
    </row>
    <row r="37" s="122" customFormat="1" ht="30" customHeight="1" spans="1:10">
      <c r="A37" s="160" t="s">
        <v>307</v>
      </c>
      <c r="B37" s="162" t="s">
        <v>412</v>
      </c>
      <c r="C37" s="162" t="s">
        <v>362</v>
      </c>
      <c r="D37" s="162" t="s">
        <v>363</v>
      </c>
      <c r="E37" s="162" t="s">
        <v>421</v>
      </c>
      <c r="F37" s="162" t="s">
        <v>337</v>
      </c>
      <c r="G37" s="162" t="s">
        <v>389</v>
      </c>
      <c r="H37" s="162" t="s">
        <v>344</v>
      </c>
      <c r="I37" s="162" t="s">
        <v>352</v>
      </c>
      <c r="J37" s="162" t="s">
        <v>422</v>
      </c>
    </row>
    <row r="38" s="122" customFormat="1" ht="30" customHeight="1" spans="1:10">
      <c r="A38" s="160" t="s">
        <v>307</v>
      </c>
      <c r="B38" s="162" t="s">
        <v>412</v>
      </c>
      <c r="C38" s="162" t="s">
        <v>372</v>
      </c>
      <c r="D38" s="162" t="s">
        <v>373</v>
      </c>
      <c r="E38" s="162" t="s">
        <v>423</v>
      </c>
      <c r="F38" s="162" t="s">
        <v>375</v>
      </c>
      <c r="G38" s="162" t="s">
        <v>389</v>
      </c>
      <c r="H38" s="162" t="s">
        <v>344</v>
      </c>
      <c r="I38" s="162" t="s">
        <v>339</v>
      </c>
      <c r="J38" s="162" t="s">
        <v>422</v>
      </c>
    </row>
    <row r="39" s="122" customFormat="1" ht="30" customHeight="1" spans="1:10">
      <c r="A39" s="160" t="s">
        <v>298</v>
      </c>
      <c r="B39" s="162" t="s">
        <v>424</v>
      </c>
      <c r="C39" s="162" t="s">
        <v>334</v>
      </c>
      <c r="D39" s="162" t="s">
        <v>335</v>
      </c>
      <c r="E39" s="162" t="s">
        <v>425</v>
      </c>
      <c r="F39" s="162" t="s">
        <v>375</v>
      </c>
      <c r="G39" s="162" t="s">
        <v>426</v>
      </c>
      <c r="H39" s="162" t="s">
        <v>338</v>
      </c>
      <c r="I39" s="162" t="s">
        <v>339</v>
      </c>
      <c r="J39" s="162" t="s">
        <v>427</v>
      </c>
    </row>
    <row r="40" s="122" customFormat="1" ht="30" customHeight="1" spans="1:10">
      <c r="A40" s="160" t="s">
        <v>298</v>
      </c>
      <c r="B40" s="162" t="s">
        <v>424</v>
      </c>
      <c r="C40" s="162" t="s">
        <v>334</v>
      </c>
      <c r="D40" s="162" t="s">
        <v>341</v>
      </c>
      <c r="E40" s="162" t="s">
        <v>428</v>
      </c>
      <c r="F40" s="162" t="s">
        <v>375</v>
      </c>
      <c r="G40" s="162" t="s">
        <v>343</v>
      </c>
      <c r="H40" s="162" t="s">
        <v>344</v>
      </c>
      <c r="I40" s="162" t="s">
        <v>339</v>
      </c>
      <c r="J40" s="162" t="s">
        <v>427</v>
      </c>
    </row>
    <row r="41" s="122" customFormat="1" ht="30" customHeight="1" spans="1:10">
      <c r="A41" s="160" t="s">
        <v>298</v>
      </c>
      <c r="B41" s="162" t="s">
        <v>424</v>
      </c>
      <c r="C41" s="162" t="s">
        <v>334</v>
      </c>
      <c r="D41" s="162" t="s">
        <v>348</v>
      </c>
      <c r="E41" s="162" t="s">
        <v>429</v>
      </c>
      <c r="F41" s="162" t="s">
        <v>337</v>
      </c>
      <c r="G41" s="162" t="s">
        <v>343</v>
      </c>
      <c r="H41" s="162" t="s">
        <v>344</v>
      </c>
      <c r="I41" s="162" t="s">
        <v>339</v>
      </c>
      <c r="J41" s="162" t="s">
        <v>430</v>
      </c>
    </row>
    <row r="42" s="122" customFormat="1" ht="30" customHeight="1" spans="1:10">
      <c r="A42" s="160" t="s">
        <v>298</v>
      </c>
      <c r="B42" s="162" t="s">
        <v>424</v>
      </c>
      <c r="C42" s="162" t="s">
        <v>334</v>
      </c>
      <c r="D42" s="162" t="s">
        <v>348</v>
      </c>
      <c r="E42" s="162" t="s">
        <v>431</v>
      </c>
      <c r="F42" s="162" t="s">
        <v>337</v>
      </c>
      <c r="G42" s="162" t="s">
        <v>354</v>
      </c>
      <c r="H42" s="162" t="s">
        <v>351</v>
      </c>
      <c r="I42" s="162" t="s">
        <v>339</v>
      </c>
      <c r="J42" s="162" t="s">
        <v>432</v>
      </c>
    </row>
    <row r="43" s="122" customFormat="1" ht="30" customHeight="1" spans="1:10">
      <c r="A43" s="160" t="s">
        <v>298</v>
      </c>
      <c r="B43" s="162" t="s">
        <v>424</v>
      </c>
      <c r="C43" s="162" t="s">
        <v>334</v>
      </c>
      <c r="D43" s="162" t="s">
        <v>357</v>
      </c>
      <c r="E43" s="162" t="s">
        <v>358</v>
      </c>
      <c r="F43" s="162" t="s">
        <v>337</v>
      </c>
      <c r="G43" s="162" t="s">
        <v>433</v>
      </c>
      <c r="H43" s="162" t="s">
        <v>434</v>
      </c>
      <c r="I43" s="162" t="s">
        <v>339</v>
      </c>
      <c r="J43" s="162" t="s">
        <v>435</v>
      </c>
    </row>
    <row r="44" s="122" customFormat="1" ht="30" customHeight="1" spans="1:10">
      <c r="A44" s="160" t="s">
        <v>298</v>
      </c>
      <c r="B44" s="162" t="s">
        <v>424</v>
      </c>
      <c r="C44" s="162" t="s">
        <v>362</v>
      </c>
      <c r="D44" s="162" t="s">
        <v>363</v>
      </c>
      <c r="E44" s="162" t="s">
        <v>436</v>
      </c>
      <c r="F44" s="162" t="s">
        <v>337</v>
      </c>
      <c r="G44" s="162" t="s">
        <v>343</v>
      </c>
      <c r="H44" s="162" t="s">
        <v>344</v>
      </c>
      <c r="I44" s="162" t="s">
        <v>339</v>
      </c>
      <c r="J44" s="162" t="s">
        <v>437</v>
      </c>
    </row>
    <row r="45" s="122" customFormat="1" ht="30" customHeight="1" spans="1:10">
      <c r="A45" s="160" t="s">
        <v>298</v>
      </c>
      <c r="B45" s="162" t="s">
        <v>424</v>
      </c>
      <c r="C45" s="162" t="s">
        <v>372</v>
      </c>
      <c r="D45" s="162" t="s">
        <v>373</v>
      </c>
      <c r="E45" s="162" t="s">
        <v>438</v>
      </c>
      <c r="F45" s="162" t="s">
        <v>375</v>
      </c>
      <c r="G45" s="162" t="s">
        <v>389</v>
      </c>
      <c r="H45" s="162" t="s">
        <v>344</v>
      </c>
      <c r="I45" s="162" t="s">
        <v>339</v>
      </c>
      <c r="J45" s="162" t="s">
        <v>437</v>
      </c>
    </row>
    <row r="46" s="122" customFormat="1" ht="30" customHeight="1" spans="1:10">
      <c r="A46" s="160" t="s">
        <v>314</v>
      </c>
      <c r="B46" s="162" t="s">
        <v>439</v>
      </c>
      <c r="C46" s="162" t="s">
        <v>334</v>
      </c>
      <c r="D46" s="162" t="s">
        <v>335</v>
      </c>
      <c r="E46" s="162" t="s">
        <v>440</v>
      </c>
      <c r="F46" s="162" t="s">
        <v>337</v>
      </c>
      <c r="G46" s="162" t="s">
        <v>441</v>
      </c>
      <c r="H46" s="162" t="s">
        <v>338</v>
      </c>
      <c r="I46" s="162" t="s">
        <v>339</v>
      </c>
      <c r="J46" s="162" t="s">
        <v>442</v>
      </c>
    </row>
    <row r="47" s="122" customFormat="1" ht="30" customHeight="1" spans="1:10">
      <c r="A47" s="160" t="s">
        <v>314</v>
      </c>
      <c r="B47" s="162" t="s">
        <v>439</v>
      </c>
      <c r="C47" s="162" t="s">
        <v>334</v>
      </c>
      <c r="D47" s="162" t="s">
        <v>335</v>
      </c>
      <c r="E47" s="162" t="s">
        <v>443</v>
      </c>
      <c r="F47" s="162" t="s">
        <v>337</v>
      </c>
      <c r="G47" s="162" t="s">
        <v>444</v>
      </c>
      <c r="H47" s="162" t="s">
        <v>338</v>
      </c>
      <c r="I47" s="162" t="s">
        <v>339</v>
      </c>
      <c r="J47" s="162" t="s">
        <v>443</v>
      </c>
    </row>
    <row r="48" s="122" customFormat="1" ht="30" customHeight="1" spans="1:10">
      <c r="A48" s="160" t="s">
        <v>314</v>
      </c>
      <c r="B48" s="162" t="s">
        <v>439</v>
      </c>
      <c r="C48" s="162" t="s">
        <v>334</v>
      </c>
      <c r="D48" s="162" t="s">
        <v>341</v>
      </c>
      <c r="E48" s="162" t="s">
        <v>445</v>
      </c>
      <c r="F48" s="162" t="s">
        <v>337</v>
      </c>
      <c r="G48" s="162" t="s">
        <v>343</v>
      </c>
      <c r="H48" s="162" t="s">
        <v>344</v>
      </c>
      <c r="I48" s="162" t="s">
        <v>339</v>
      </c>
      <c r="J48" s="162" t="s">
        <v>445</v>
      </c>
    </row>
    <row r="49" s="122" customFormat="1" ht="30" customHeight="1" spans="1:10">
      <c r="A49" s="160" t="s">
        <v>314</v>
      </c>
      <c r="B49" s="162" t="s">
        <v>439</v>
      </c>
      <c r="C49" s="162" t="s">
        <v>334</v>
      </c>
      <c r="D49" s="162" t="s">
        <v>341</v>
      </c>
      <c r="E49" s="162" t="s">
        <v>446</v>
      </c>
      <c r="F49" s="162" t="s">
        <v>375</v>
      </c>
      <c r="G49" s="162" t="s">
        <v>91</v>
      </c>
      <c r="H49" s="162" t="s">
        <v>344</v>
      </c>
      <c r="I49" s="162" t="s">
        <v>339</v>
      </c>
      <c r="J49" s="162" t="s">
        <v>446</v>
      </c>
    </row>
    <row r="50" s="122" customFormat="1" ht="30" customHeight="1" spans="1:10">
      <c r="A50" s="160" t="s">
        <v>314</v>
      </c>
      <c r="B50" s="162" t="s">
        <v>439</v>
      </c>
      <c r="C50" s="162" t="s">
        <v>334</v>
      </c>
      <c r="D50" s="162" t="s">
        <v>348</v>
      </c>
      <c r="E50" s="162" t="s">
        <v>402</v>
      </c>
      <c r="F50" s="162" t="s">
        <v>337</v>
      </c>
      <c r="G50" s="162" t="s">
        <v>343</v>
      </c>
      <c r="H50" s="162" t="s">
        <v>344</v>
      </c>
      <c r="I50" s="162" t="s">
        <v>339</v>
      </c>
      <c r="J50" s="162" t="s">
        <v>447</v>
      </c>
    </row>
    <row r="51" s="122" customFormat="1" ht="30" customHeight="1" spans="1:10">
      <c r="A51" s="160" t="s">
        <v>314</v>
      </c>
      <c r="B51" s="162" t="s">
        <v>439</v>
      </c>
      <c r="C51" s="162" t="s">
        <v>334</v>
      </c>
      <c r="D51" s="162" t="s">
        <v>348</v>
      </c>
      <c r="E51" s="162" t="s">
        <v>382</v>
      </c>
      <c r="F51" s="162" t="s">
        <v>337</v>
      </c>
      <c r="G51" s="162" t="s">
        <v>354</v>
      </c>
      <c r="H51" s="162" t="s">
        <v>351</v>
      </c>
      <c r="I51" s="162" t="s">
        <v>339</v>
      </c>
      <c r="J51" s="162" t="s">
        <v>448</v>
      </c>
    </row>
    <row r="52" s="122" customFormat="1" ht="30" customHeight="1" spans="1:10">
      <c r="A52" s="160" t="s">
        <v>314</v>
      </c>
      <c r="B52" s="162" t="s">
        <v>439</v>
      </c>
      <c r="C52" s="162" t="s">
        <v>334</v>
      </c>
      <c r="D52" s="162" t="s">
        <v>348</v>
      </c>
      <c r="E52" s="162" t="s">
        <v>449</v>
      </c>
      <c r="F52" s="162" t="s">
        <v>337</v>
      </c>
      <c r="G52" s="162" t="s">
        <v>343</v>
      </c>
      <c r="H52" s="162" t="s">
        <v>344</v>
      </c>
      <c r="I52" s="162" t="s">
        <v>352</v>
      </c>
      <c r="J52" s="162" t="s">
        <v>450</v>
      </c>
    </row>
    <row r="53" s="122" customFormat="1" ht="30" customHeight="1" spans="1:10">
      <c r="A53" s="160" t="s">
        <v>314</v>
      </c>
      <c r="B53" s="162" t="s">
        <v>439</v>
      </c>
      <c r="C53" s="162" t="s">
        <v>334</v>
      </c>
      <c r="D53" s="162" t="s">
        <v>357</v>
      </c>
      <c r="E53" s="162" t="s">
        <v>358</v>
      </c>
      <c r="F53" s="162" t="s">
        <v>337</v>
      </c>
      <c r="G53" s="162" t="s">
        <v>451</v>
      </c>
      <c r="H53" s="162" t="s">
        <v>452</v>
      </c>
      <c r="I53" s="162" t="s">
        <v>339</v>
      </c>
      <c r="J53" s="162" t="s">
        <v>453</v>
      </c>
    </row>
    <row r="54" s="122" customFormat="1" ht="30" customHeight="1" spans="1:10">
      <c r="A54" s="160" t="s">
        <v>314</v>
      </c>
      <c r="B54" s="162" t="s">
        <v>439</v>
      </c>
      <c r="C54" s="162" t="s">
        <v>362</v>
      </c>
      <c r="D54" s="162" t="s">
        <v>363</v>
      </c>
      <c r="E54" s="162" t="s">
        <v>454</v>
      </c>
      <c r="F54" s="162" t="s">
        <v>375</v>
      </c>
      <c r="G54" s="162" t="s">
        <v>455</v>
      </c>
      <c r="H54" s="162" t="s">
        <v>344</v>
      </c>
      <c r="I54" s="162" t="s">
        <v>339</v>
      </c>
      <c r="J54" s="162" t="s">
        <v>454</v>
      </c>
    </row>
    <row r="55" s="122" customFormat="1" ht="30" customHeight="1" spans="1:10">
      <c r="A55" s="160" t="s">
        <v>314</v>
      </c>
      <c r="B55" s="162" t="s">
        <v>439</v>
      </c>
      <c r="C55" s="162" t="s">
        <v>362</v>
      </c>
      <c r="D55" s="162" t="s">
        <v>363</v>
      </c>
      <c r="E55" s="162" t="s">
        <v>436</v>
      </c>
      <c r="F55" s="162" t="s">
        <v>337</v>
      </c>
      <c r="G55" s="162" t="s">
        <v>343</v>
      </c>
      <c r="H55" s="162" t="s">
        <v>344</v>
      </c>
      <c r="I55" s="162" t="s">
        <v>339</v>
      </c>
      <c r="J55" s="162" t="s">
        <v>436</v>
      </c>
    </row>
    <row r="56" s="122" customFormat="1" ht="30" customHeight="1" spans="1:10">
      <c r="A56" s="160" t="s">
        <v>314</v>
      </c>
      <c r="B56" s="162" t="s">
        <v>439</v>
      </c>
      <c r="C56" s="162" t="s">
        <v>362</v>
      </c>
      <c r="D56" s="162" t="s">
        <v>368</v>
      </c>
      <c r="E56" s="162" t="s">
        <v>456</v>
      </c>
      <c r="F56" s="162" t="s">
        <v>337</v>
      </c>
      <c r="G56" s="162" t="s">
        <v>90</v>
      </c>
      <c r="H56" s="162" t="s">
        <v>351</v>
      </c>
      <c r="I56" s="162" t="s">
        <v>339</v>
      </c>
      <c r="J56" s="162" t="s">
        <v>456</v>
      </c>
    </row>
    <row r="57" s="122" customFormat="1" ht="30" customHeight="1" spans="1:10">
      <c r="A57" s="160" t="s">
        <v>314</v>
      </c>
      <c r="B57" s="162" t="s">
        <v>439</v>
      </c>
      <c r="C57" s="162" t="s">
        <v>372</v>
      </c>
      <c r="D57" s="162" t="s">
        <v>373</v>
      </c>
      <c r="E57" s="162" t="s">
        <v>457</v>
      </c>
      <c r="F57" s="162" t="s">
        <v>375</v>
      </c>
      <c r="G57" s="162" t="s">
        <v>389</v>
      </c>
      <c r="H57" s="162" t="s">
        <v>344</v>
      </c>
      <c r="I57" s="162" t="s">
        <v>339</v>
      </c>
      <c r="J57" s="162" t="s">
        <v>457</v>
      </c>
    </row>
    <row r="58" s="122" customFormat="1" ht="30" customHeight="1" spans="1:10">
      <c r="A58" s="160" t="s">
        <v>314</v>
      </c>
      <c r="B58" s="162" t="s">
        <v>439</v>
      </c>
      <c r="C58" s="162" t="s">
        <v>372</v>
      </c>
      <c r="D58" s="162" t="s">
        <v>373</v>
      </c>
      <c r="E58" s="162" t="s">
        <v>458</v>
      </c>
      <c r="F58" s="162" t="s">
        <v>375</v>
      </c>
      <c r="G58" s="162" t="s">
        <v>389</v>
      </c>
      <c r="H58" s="162" t="s">
        <v>344</v>
      </c>
      <c r="I58" s="162" t="s">
        <v>339</v>
      </c>
      <c r="J58" s="162" t="s">
        <v>458</v>
      </c>
    </row>
    <row r="59" s="122" customFormat="1" ht="99" customHeight="1" spans="1:10">
      <c r="A59" s="160" t="s">
        <v>309</v>
      </c>
      <c r="B59" s="162" t="s">
        <v>459</v>
      </c>
      <c r="C59" s="162" t="s">
        <v>334</v>
      </c>
      <c r="D59" s="162" t="s">
        <v>335</v>
      </c>
      <c r="E59" s="162" t="s">
        <v>460</v>
      </c>
      <c r="F59" s="162" t="s">
        <v>337</v>
      </c>
      <c r="G59" s="162" t="s">
        <v>461</v>
      </c>
      <c r="H59" s="162" t="s">
        <v>338</v>
      </c>
      <c r="I59" s="162" t="s">
        <v>339</v>
      </c>
      <c r="J59" s="162" t="s">
        <v>462</v>
      </c>
    </row>
    <row r="60" s="122" customFormat="1" ht="30" customHeight="1" spans="1:10">
      <c r="A60" s="160" t="s">
        <v>309</v>
      </c>
      <c r="B60" s="162" t="s">
        <v>459</v>
      </c>
      <c r="C60" s="162" t="s">
        <v>334</v>
      </c>
      <c r="D60" s="162" t="s">
        <v>341</v>
      </c>
      <c r="E60" s="162" t="s">
        <v>463</v>
      </c>
      <c r="F60" s="162" t="s">
        <v>337</v>
      </c>
      <c r="G60" s="162" t="s">
        <v>343</v>
      </c>
      <c r="H60" s="162" t="s">
        <v>344</v>
      </c>
      <c r="I60" s="162" t="s">
        <v>339</v>
      </c>
      <c r="J60" s="162" t="s">
        <v>464</v>
      </c>
    </row>
    <row r="61" s="122" customFormat="1" ht="48" customHeight="1" spans="1:10">
      <c r="A61" s="160" t="s">
        <v>309</v>
      </c>
      <c r="B61" s="162" t="s">
        <v>459</v>
      </c>
      <c r="C61" s="162" t="s">
        <v>334</v>
      </c>
      <c r="D61" s="162" t="s">
        <v>348</v>
      </c>
      <c r="E61" s="162" t="s">
        <v>382</v>
      </c>
      <c r="F61" s="162" t="s">
        <v>337</v>
      </c>
      <c r="G61" s="162" t="s">
        <v>354</v>
      </c>
      <c r="H61" s="162" t="s">
        <v>351</v>
      </c>
      <c r="I61" s="162" t="s">
        <v>339</v>
      </c>
      <c r="J61" s="162" t="s">
        <v>448</v>
      </c>
    </row>
    <row r="62" s="122" customFormat="1" ht="30" customHeight="1" spans="1:10">
      <c r="A62" s="160" t="s">
        <v>309</v>
      </c>
      <c r="B62" s="162" t="s">
        <v>459</v>
      </c>
      <c r="C62" s="162" t="s">
        <v>334</v>
      </c>
      <c r="D62" s="162" t="s">
        <v>348</v>
      </c>
      <c r="E62" s="162" t="s">
        <v>449</v>
      </c>
      <c r="F62" s="162" t="s">
        <v>337</v>
      </c>
      <c r="G62" s="162" t="s">
        <v>343</v>
      </c>
      <c r="H62" s="162" t="s">
        <v>344</v>
      </c>
      <c r="I62" s="162" t="s">
        <v>339</v>
      </c>
      <c r="J62" s="162" t="s">
        <v>465</v>
      </c>
    </row>
    <row r="63" s="122" customFormat="1" ht="30" customHeight="1" spans="1:10">
      <c r="A63" s="160" t="s">
        <v>309</v>
      </c>
      <c r="B63" s="162" t="s">
        <v>459</v>
      </c>
      <c r="C63" s="162" t="s">
        <v>334</v>
      </c>
      <c r="D63" s="162" t="s">
        <v>348</v>
      </c>
      <c r="E63" s="162" t="s">
        <v>402</v>
      </c>
      <c r="F63" s="162" t="s">
        <v>337</v>
      </c>
      <c r="G63" s="162" t="s">
        <v>343</v>
      </c>
      <c r="H63" s="162" t="s">
        <v>344</v>
      </c>
      <c r="I63" s="162" t="s">
        <v>339</v>
      </c>
      <c r="J63" s="162" t="s">
        <v>466</v>
      </c>
    </row>
    <row r="64" s="122" customFormat="1" ht="30" customHeight="1" spans="1:10">
      <c r="A64" s="160" t="s">
        <v>309</v>
      </c>
      <c r="B64" s="162" t="s">
        <v>459</v>
      </c>
      <c r="C64" s="162" t="s">
        <v>334</v>
      </c>
      <c r="D64" s="162" t="s">
        <v>357</v>
      </c>
      <c r="E64" s="162" t="s">
        <v>358</v>
      </c>
      <c r="F64" s="162" t="s">
        <v>337</v>
      </c>
      <c r="G64" s="162" t="s">
        <v>467</v>
      </c>
      <c r="H64" s="162" t="s">
        <v>434</v>
      </c>
      <c r="I64" s="162" t="s">
        <v>339</v>
      </c>
      <c r="J64" s="162" t="s">
        <v>468</v>
      </c>
    </row>
    <row r="65" s="122" customFormat="1" ht="30" customHeight="1" spans="1:10">
      <c r="A65" s="160" t="s">
        <v>309</v>
      </c>
      <c r="B65" s="162" t="s">
        <v>459</v>
      </c>
      <c r="C65" s="162" t="s">
        <v>362</v>
      </c>
      <c r="D65" s="162" t="s">
        <v>363</v>
      </c>
      <c r="E65" s="162" t="s">
        <v>436</v>
      </c>
      <c r="F65" s="162" t="s">
        <v>337</v>
      </c>
      <c r="G65" s="162" t="s">
        <v>343</v>
      </c>
      <c r="H65" s="162" t="s">
        <v>344</v>
      </c>
      <c r="I65" s="162" t="s">
        <v>339</v>
      </c>
      <c r="J65" s="162" t="s">
        <v>469</v>
      </c>
    </row>
    <row r="66" s="122" customFormat="1" ht="30" customHeight="1" spans="1:10">
      <c r="A66" s="160" t="s">
        <v>309</v>
      </c>
      <c r="B66" s="162" t="s">
        <v>459</v>
      </c>
      <c r="C66" s="162" t="s">
        <v>362</v>
      </c>
      <c r="D66" s="162" t="s">
        <v>363</v>
      </c>
      <c r="E66" s="162" t="s">
        <v>454</v>
      </c>
      <c r="F66" s="162" t="s">
        <v>375</v>
      </c>
      <c r="G66" s="162" t="s">
        <v>455</v>
      </c>
      <c r="H66" s="162" t="s">
        <v>344</v>
      </c>
      <c r="I66" s="162" t="s">
        <v>339</v>
      </c>
      <c r="J66" s="162" t="s">
        <v>470</v>
      </c>
    </row>
    <row r="67" s="122" customFormat="1" ht="30" customHeight="1" spans="1:10">
      <c r="A67" s="160" t="s">
        <v>309</v>
      </c>
      <c r="B67" s="162" t="s">
        <v>459</v>
      </c>
      <c r="C67" s="162" t="s">
        <v>372</v>
      </c>
      <c r="D67" s="162" t="s">
        <v>373</v>
      </c>
      <c r="E67" s="162" t="s">
        <v>471</v>
      </c>
      <c r="F67" s="162" t="s">
        <v>375</v>
      </c>
      <c r="G67" s="162" t="s">
        <v>389</v>
      </c>
      <c r="H67" s="162" t="s">
        <v>344</v>
      </c>
      <c r="I67" s="162" t="s">
        <v>339</v>
      </c>
      <c r="J67" s="162" t="s">
        <v>472</v>
      </c>
    </row>
    <row r="68" s="122" customFormat="1" ht="30" customHeight="1" spans="1:10">
      <c r="A68" s="160" t="s">
        <v>309</v>
      </c>
      <c r="B68" s="162" t="s">
        <v>459</v>
      </c>
      <c r="C68" s="162" t="s">
        <v>372</v>
      </c>
      <c r="D68" s="162" t="s">
        <v>373</v>
      </c>
      <c r="E68" s="162" t="s">
        <v>458</v>
      </c>
      <c r="F68" s="162" t="s">
        <v>375</v>
      </c>
      <c r="G68" s="162" t="s">
        <v>389</v>
      </c>
      <c r="H68" s="162" t="s">
        <v>344</v>
      </c>
      <c r="I68" s="162" t="s">
        <v>339</v>
      </c>
      <c r="J68" s="162" t="s">
        <v>473</v>
      </c>
    </row>
    <row r="69" s="122" customFormat="1" ht="30" customHeight="1" spans="1:10">
      <c r="A69" s="160" t="s">
        <v>320</v>
      </c>
      <c r="B69" s="162" t="s">
        <v>474</v>
      </c>
      <c r="C69" s="162" t="s">
        <v>334</v>
      </c>
      <c r="D69" s="162" t="s">
        <v>335</v>
      </c>
      <c r="E69" s="162" t="s">
        <v>335</v>
      </c>
      <c r="F69" s="162" t="s">
        <v>337</v>
      </c>
      <c r="G69" s="162" t="s">
        <v>475</v>
      </c>
      <c r="H69" s="162" t="s">
        <v>338</v>
      </c>
      <c r="I69" s="162" t="s">
        <v>339</v>
      </c>
      <c r="J69" s="162" t="s">
        <v>476</v>
      </c>
    </row>
    <row r="70" s="122" customFormat="1" ht="30" customHeight="1" spans="1:10">
      <c r="A70" s="160" t="s">
        <v>320</v>
      </c>
      <c r="B70" s="162" t="s">
        <v>474</v>
      </c>
      <c r="C70" s="162" t="s">
        <v>334</v>
      </c>
      <c r="D70" s="162" t="s">
        <v>335</v>
      </c>
      <c r="E70" s="162" t="s">
        <v>416</v>
      </c>
      <c r="F70" s="162" t="s">
        <v>337</v>
      </c>
      <c r="G70" s="162" t="s">
        <v>343</v>
      </c>
      <c r="H70" s="162" t="s">
        <v>344</v>
      </c>
      <c r="I70" s="162" t="s">
        <v>352</v>
      </c>
      <c r="J70" s="162" t="s">
        <v>477</v>
      </c>
    </row>
    <row r="71" s="122" customFormat="1" ht="30" customHeight="1" spans="1:10">
      <c r="A71" s="160" t="s">
        <v>320</v>
      </c>
      <c r="B71" s="162" t="s">
        <v>474</v>
      </c>
      <c r="C71" s="162" t="s">
        <v>334</v>
      </c>
      <c r="D71" s="162" t="s">
        <v>348</v>
      </c>
      <c r="E71" s="162" t="s">
        <v>382</v>
      </c>
      <c r="F71" s="162" t="s">
        <v>337</v>
      </c>
      <c r="G71" s="162" t="s">
        <v>354</v>
      </c>
      <c r="H71" s="162" t="s">
        <v>351</v>
      </c>
      <c r="I71" s="162" t="s">
        <v>339</v>
      </c>
      <c r="J71" s="162" t="s">
        <v>448</v>
      </c>
    </row>
    <row r="72" s="122" customFormat="1" ht="30" customHeight="1" spans="1:10">
      <c r="A72" s="160" t="s">
        <v>320</v>
      </c>
      <c r="B72" s="162" t="s">
        <v>474</v>
      </c>
      <c r="C72" s="162" t="s">
        <v>362</v>
      </c>
      <c r="D72" s="162" t="s">
        <v>363</v>
      </c>
      <c r="E72" s="162" t="s">
        <v>387</v>
      </c>
      <c r="F72" s="162" t="s">
        <v>388</v>
      </c>
      <c r="G72" s="162" t="s">
        <v>389</v>
      </c>
      <c r="H72" s="162" t="s">
        <v>344</v>
      </c>
      <c r="I72" s="162" t="s">
        <v>352</v>
      </c>
      <c r="J72" s="162" t="s">
        <v>478</v>
      </c>
    </row>
    <row r="73" s="122" customFormat="1" ht="30" customHeight="1" spans="1:10">
      <c r="A73" s="160" t="s">
        <v>320</v>
      </c>
      <c r="B73" s="162" t="s">
        <v>474</v>
      </c>
      <c r="C73" s="162" t="s">
        <v>372</v>
      </c>
      <c r="D73" s="162" t="s">
        <v>373</v>
      </c>
      <c r="E73" s="162" t="s">
        <v>423</v>
      </c>
      <c r="F73" s="162" t="s">
        <v>337</v>
      </c>
      <c r="G73" s="162" t="s">
        <v>389</v>
      </c>
      <c r="H73" s="162" t="s">
        <v>344</v>
      </c>
      <c r="I73" s="162" t="s">
        <v>339</v>
      </c>
      <c r="J73" s="162" t="s">
        <v>479</v>
      </c>
    </row>
    <row r="74" s="122" customFormat="1" ht="30" customHeight="1" spans="1:10">
      <c r="A74" s="160" t="s">
        <v>316</v>
      </c>
      <c r="B74" s="162" t="s">
        <v>480</v>
      </c>
      <c r="C74" s="162" t="s">
        <v>334</v>
      </c>
      <c r="D74" s="162" t="s">
        <v>335</v>
      </c>
      <c r="E74" s="162" t="s">
        <v>413</v>
      </c>
      <c r="F74" s="162" t="s">
        <v>337</v>
      </c>
      <c r="G74" s="162" t="s">
        <v>84</v>
      </c>
      <c r="H74" s="162" t="s">
        <v>338</v>
      </c>
      <c r="I74" s="162" t="s">
        <v>339</v>
      </c>
      <c r="J74" s="162" t="s">
        <v>481</v>
      </c>
    </row>
    <row r="75" s="122" customFormat="1" ht="30" customHeight="1" spans="1:10">
      <c r="A75" s="160" t="s">
        <v>316</v>
      </c>
      <c r="B75" s="162" t="s">
        <v>480</v>
      </c>
      <c r="C75" s="162" t="s">
        <v>334</v>
      </c>
      <c r="D75" s="162" t="s">
        <v>341</v>
      </c>
      <c r="E75" s="162" t="s">
        <v>482</v>
      </c>
      <c r="F75" s="162" t="s">
        <v>337</v>
      </c>
      <c r="G75" s="162" t="s">
        <v>343</v>
      </c>
      <c r="H75" s="162" t="s">
        <v>344</v>
      </c>
      <c r="I75" s="162" t="s">
        <v>339</v>
      </c>
      <c r="J75" s="162" t="s">
        <v>483</v>
      </c>
    </row>
    <row r="76" s="122" customFormat="1" ht="30" customHeight="1" spans="1:10">
      <c r="A76" s="160" t="s">
        <v>316</v>
      </c>
      <c r="B76" s="162" t="s">
        <v>480</v>
      </c>
      <c r="C76" s="162" t="s">
        <v>334</v>
      </c>
      <c r="D76" s="162" t="s">
        <v>348</v>
      </c>
      <c r="E76" s="162" t="s">
        <v>484</v>
      </c>
      <c r="F76" s="162" t="s">
        <v>337</v>
      </c>
      <c r="G76" s="162" t="s">
        <v>354</v>
      </c>
      <c r="H76" s="162" t="s">
        <v>485</v>
      </c>
      <c r="I76" s="162" t="s">
        <v>339</v>
      </c>
      <c r="J76" s="162" t="s">
        <v>486</v>
      </c>
    </row>
    <row r="77" s="122" customFormat="1" ht="30" customHeight="1" spans="1:10">
      <c r="A77" s="160" t="s">
        <v>316</v>
      </c>
      <c r="B77" s="162" t="s">
        <v>480</v>
      </c>
      <c r="C77" s="162" t="s">
        <v>334</v>
      </c>
      <c r="D77" s="162" t="s">
        <v>357</v>
      </c>
      <c r="E77" s="162" t="s">
        <v>358</v>
      </c>
      <c r="F77" s="162" t="s">
        <v>337</v>
      </c>
      <c r="G77" s="162" t="s">
        <v>359</v>
      </c>
      <c r="H77" s="162" t="s">
        <v>385</v>
      </c>
      <c r="I77" s="162" t="s">
        <v>339</v>
      </c>
      <c r="J77" s="162" t="s">
        <v>487</v>
      </c>
    </row>
    <row r="78" s="122" customFormat="1" ht="30" customHeight="1" spans="1:10">
      <c r="A78" s="160" t="s">
        <v>316</v>
      </c>
      <c r="B78" s="162" t="s">
        <v>480</v>
      </c>
      <c r="C78" s="162" t="s">
        <v>362</v>
      </c>
      <c r="D78" s="162" t="s">
        <v>363</v>
      </c>
      <c r="E78" s="162" t="s">
        <v>488</v>
      </c>
      <c r="F78" s="162" t="s">
        <v>337</v>
      </c>
      <c r="G78" s="162" t="s">
        <v>489</v>
      </c>
      <c r="H78" s="162"/>
      <c r="I78" s="162" t="s">
        <v>352</v>
      </c>
      <c r="J78" s="162" t="s">
        <v>490</v>
      </c>
    </row>
    <row r="79" s="122" customFormat="1" ht="30" customHeight="1" spans="1:10">
      <c r="A79" s="160" t="s">
        <v>316</v>
      </c>
      <c r="B79" s="162" t="s">
        <v>480</v>
      </c>
      <c r="C79" s="162" t="s">
        <v>362</v>
      </c>
      <c r="D79" s="162" t="s">
        <v>368</v>
      </c>
      <c r="E79" s="162" t="s">
        <v>491</v>
      </c>
      <c r="F79" s="162" t="s">
        <v>337</v>
      </c>
      <c r="G79" s="162" t="s">
        <v>492</v>
      </c>
      <c r="H79" s="162"/>
      <c r="I79" s="162" t="s">
        <v>352</v>
      </c>
      <c r="J79" s="162" t="s">
        <v>493</v>
      </c>
    </row>
    <row r="80" s="122" customFormat="1" ht="30" customHeight="1" spans="1:10">
      <c r="A80" s="160" t="s">
        <v>316</v>
      </c>
      <c r="B80" s="162" t="s">
        <v>480</v>
      </c>
      <c r="C80" s="162" t="s">
        <v>372</v>
      </c>
      <c r="D80" s="162" t="s">
        <v>373</v>
      </c>
      <c r="E80" s="162" t="s">
        <v>457</v>
      </c>
      <c r="F80" s="162" t="s">
        <v>375</v>
      </c>
      <c r="G80" s="162" t="s">
        <v>389</v>
      </c>
      <c r="H80" s="162" t="s">
        <v>344</v>
      </c>
      <c r="I80" s="162" t="s">
        <v>352</v>
      </c>
      <c r="J80" s="162" t="s">
        <v>494</v>
      </c>
    </row>
    <row r="81" s="122" customFormat="1" ht="30" customHeight="1" spans="1:10">
      <c r="A81" s="160" t="s">
        <v>316</v>
      </c>
      <c r="B81" s="162" t="s">
        <v>480</v>
      </c>
      <c r="C81" s="162" t="s">
        <v>372</v>
      </c>
      <c r="D81" s="162" t="s">
        <v>373</v>
      </c>
      <c r="E81" s="162" t="s">
        <v>458</v>
      </c>
      <c r="F81" s="162" t="s">
        <v>375</v>
      </c>
      <c r="G81" s="162" t="s">
        <v>389</v>
      </c>
      <c r="H81" s="162" t="s">
        <v>344</v>
      </c>
      <c r="I81" s="162" t="s">
        <v>352</v>
      </c>
      <c r="J81" s="162" t="s">
        <v>494</v>
      </c>
    </row>
    <row r="82" s="122" customFormat="1" ht="30" customHeight="1" spans="1:10">
      <c r="A82" s="160" t="s">
        <v>311</v>
      </c>
      <c r="B82" s="162" t="s">
        <v>495</v>
      </c>
      <c r="C82" s="162" t="s">
        <v>334</v>
      </c>
      <c r="D82" s="162" t="s">
        <v>335</v>
      </c>
      <c r="E82" s="162" t="s">
        <v>496</v>
      </c>
      <c r="F82" s="162" t="s">
        <v>337</v>
      </c>
      <c r="G82" s="162" t="s">
        <v>343</v>
      </c>
      <c r="H82" s="162" t="s">
        <v>344</v>
      </c>
      <c r="I82" s="162" t="s">
        <v>339</v>
      </c>
      <c r="J82" s="162" t="s">
        <v>496</v>
      </c>
    </row>
    <row r="83" s="122" customFormat="1" ht="30" customHeight="1" spans="1:10">
      <c r="A83" s="160" t="s">
        <v>311</v>
      </c>
      <c r="B83" s="162" t="s">
        <v>495</v>
      </c>
      <c r="C83" s="162" t="s">
        <v>334</v>
      </c>
      <c r="D83" s="162" t="s">
        <v>335</v>
      </c>
      <c r="E83" s="162" t="s">
        <v>425</v>
      </c>
      <c r="F83" s="162" t="s">
        <v>337</v>
      </c>
      <c r="G83" s="162" t="s">
        <v>83</v>
      </c>
      <c r="H83" s="162" t="s">
        <v>338</v>
      </c>
      <c r="I83" s="162" t="s">
        <v>339</v>
      </c>
      <c r="J83" s="162" t="s">
        <v>497</v>
      </c>
    </row>
    <row r="84" s="122" customFormat="1" ht="30" customHeight="1" spans="1:10">
      <c r="A84" s="160" t="s">
        <v>311</v>
      </c>
      <c r="B84" s="162" t="s">
        <v>495</v>
      </c>
      <c r="C84" s="162" t="s">
        <v>334</v>
      </c>
      <c r="D84" s="162" t="s">
        <v>341</v>
      </c>
      <c r="E84" s="162" t="s">
        <v>498</v>
      </c>
      <c r="F84" s="162" t="s">
        <v>337</v>
      </c>
      <c r="G84" s="162" t="s">
        <v>343</v>
      </c>
      <c r="H84" s="162" t="s">
        <v>344</v>
      </c>
      <c r="I84" s="162" t="s">
        <v>339</v>
      </c>
      <c r="J84" s="162" t="s">
        <v>499</v>
      </c>
    </row>
    <row r="85" s="122" customFormat="1" ht="30" customHeight="1" spans="1:10">
      <c r="A85" s="160" t="s">
        <v>311</v>
      </c>
      <c r="B85" s="162" t="s">
        <v>495</v>
      </c>
      <c r="C85" s="162" t="s">
        <v>334</v>
      </c>
      <c r="D85" s="162" t="s">
        <v>348</v>
      </c>
      <c r="E85" s="162" t="s">
        <v>500</v>
      </c>
      <c r="F85" s="162" t="s">
        <v>337</v>
      </c>
      <c r="G85" s="162" t="s">
        <v>343</v>
      </c>
      <c r="H85" s="162" t="s">
        <v>344</v>
      </c>
      <c r="I85" s="162" t="s">
        <v>339</v>
      </c>
      <c r="J85" s="162" t="s">
        <v>500</v>
      </c>
    </row>
    <row r="86" s="122" customFormat="1" ht="30" customHeight="1" spans="1:10">
      <c r="A86" s="160" t="s">
        <v>311</v>
      </c>
      <c r="B86" s="162" t="s">
        <v>495</v>
      </c>
      <c r="C86" s="162" t="s">
        <v>334</v>
      </c>
      <c r="D86" s="162" t="s">
        <v>348</v>
      </c>
      <c r="E86" s="162" t="s">
        <v>501</v>
      </c>
      <c r="F86" s="162" t="s">
        <v>337</v>
      </c>
      <c r="G86" s="162" t="s">
        <v>502</v>
      </c>
      <c r="H86" s="162" t="s">
        <v>503</v>
      </c>
      <c r="I86" s="162" t="s">
        <v>339</v>
      </c>
      <c r="J86" s="162" t="s">
        <v>504</v>
      </c>
    </row>
    <row r="87" s="122" customFormat="1" ht="30" customHeight="1" spans="1:10">
      <c r="A87" s="160" t="s">
        <v>311</v>
      </c>
      <c r="B87" s="162" t="s">
        <v>495</v>
      </c>
      <c r="C87" s="162" t="s">
        <v>334</v>
      </c>
      <c r="D87" s="162" t="s">
        <v>357</v>
      </c>
      <c r="E87" s="162" t="s">
        <v>358</v>
      </c>
      <c r="F87" s="162" t="s">
        <v>337</v>
      </c>
      <c r="G87" s="162" t="s">
        <v>505</v>
      </c>
      <c r="H87" s="162" t="s">
        <v>506</v>
      </c>
      <c r="I87" s="162" t="s">
        <v>339</v>
      </c>
      <c r="J87" s="162" t="s">
        <v>453</v>
      </c>
    </row>
    <row r="88" s="122" customFormat="1" ht="30" customHeight="1" spans="1:10">
      <c r="A88" s="160" t="s">
        <v>311</v>
      </c>
      <c r="B88" s="162" t="s">
        <v>495</v>
      </c>
      <c r="C88" s="162" t="s">
        <v>362</v>
      </c>
      <c r="D88" s="162" t="s">
        <v>363</v>
      </c>
      <c r="E88" s="162" t="s">
        <v>507</v>
      </c>
      <c r="F88" s="162" t="s">
        <v>337</v>
      </c>
      <c r="G88" s="162" t="s">
        <v>343</v>
      </c>
      <c r="H88" s="162" t="s">
        <v>344</v>
      </c>
      <c r="I88" s="162" t="s">
        <v>352</v>
      </c>
      <c r="J88" s="162" t="s">
        <v>508</v>
      </c>
    </row>
    <row r="89" s="122" customFormat="1" ht="30" customHeight="1" spans="1:10">
      <c r="A89" s="160" t="s">
        <v>311</v>
      </c>
      <c r="B89" s="162" t="s">
        <v>495</v>
      </c>
      <c r="C89" s="162" t="s">
        <v>362</v>
      </c>
      <c r="D89" s="162" t="s">
        <v>363</v>
      </c>
      <c r="E89" s="162" t="s">
        <v>454</v>
      </c>
      <c r="F89" s="162" t="s">
        <v>337</v>
      </c>
      <c r="G89" s="162" t="s">
        <v>343</v>
      </c>
      <c r="H89" s="162" t="s">
        <v>344</v>
      </c>
      <c r="I89" s="162" t="s">
        <v>352</v>
      </c>
      <c r="J89" s="162" t="s">
        <v>509</v>
      </c>
    </row>
    <row r="90" s="122" customFormat="1" ht="30" customHeight="1" spans="1:10">
      <c r="A90" s="160" t="s">
        <v>311</v>
      </c>
      <c r="B90" s="162" t="s">
        <v>495</v>
      </c>
      <c r="C90" s="162" t="s">
        <v>372</v>
      </c>
      <c r="D90" s="162" t="s">
        <v>373</v>
      </c>
      <c r="E90" s="162" t="s">
        <v>510</v>
      </c>
      <c r="F90" s="162" t="s">
        <v>375</v>
      </c>
      <c r="G90" s="162" t="s">
        <v>389</v>
      </c>
      <c r="H90" s="162" t="s">
        <v>344</v>
      </c>
      <c r="I90" s="162" t="s">
        <v>339</v>
      </c>
      <c r="J90" s="162" t="s">
        <v>511</v>
      </c>
    </row>
  </sheetData>
  <mergeCells count="22">
    <mergeCell ref="A3:J3"/>
    <mergeCell ref="A4:H4"/>
    <mergeCell ref="A8:A18"/>
    <mergeCell ref="A19:A23"/>
    <mergeCell ref="A24:A32"/>
    <mergeCell ref="A33:A38"/>
    <mergeCell ref="A39:A45"/>
    <mergeCell ref="A46:A58"/>
    <mergeCell ref="A59:A68"/>
    <mergeCell ref="A69:A73"/>
    <mergeCell ref="A74:A81"/>
    <mergeCell ref="A82:A90"/>
    <mergeCell ref="B8:B18"/>
    <mergeCell ref="B19:B23"/>
    <mergeCell ref="B24:B32"/>
    <mergeCell ref="B33:B38"/>
    <mergeCell ref="B39:B45"/>
    <mergeCell ref="B46:B58"/>
    <mergeCell ref="B59:B68"/>
    <mergeCell ref="B69:B73"/>
    <mergeCell ref="B74:B81"/>
    <mergeCell ref="B82:B90"/>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红叶</cp:lastModifiedBy>
  <dcterms:created xsi:type="dcterms:W3CDTF">2025-02-06T07:09:00Z</dcterms:created>
  <dcterms:modified xsi:type="dcterms:W3CDTF">2025-04-21T07:19:08Z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05B6E0B1C248428CA66F68B4F9EE6E0A_13</vt:lpwstr>
  </property>
  <property fmtid="{D5CDD505-2E9C-101B-9397-08002B2CF9AE}" pid="3" name="KSOProductBuildVer">
    <vt:lpwstr>2052-12.1.0.20784</vt:lpwstr>
  </property>
</Properties>
</file>