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tabRatio="894" firstSheet="8"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<sst xmlns="http://schemas.openxmlformats.org/spreadsheetml/2006/main" count="1411" uniqueCount="488">
  <si>
    <t>预算01-1表</t>
  </si>
  <si>
    <t>单位名称：昆明市西山区统计局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</si>
  <si>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</si>
  <si>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</si>
  <si>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</si>
  <si>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</si>
  <si>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</si>
  <si>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</si>
  <si>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</si>
  <si>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</si>
  <si>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</si>
  <si>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</si>
  <si>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</si>
  <si>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</si>
  <si>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</si>
  <si>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</si>
  <si>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</si>
  <si>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</si>
  <si>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</si>
  <si>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</si>
  <si>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</si>
  <si>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</si>
  <si>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</si>
  <si>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</si>
  <si>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</si>
  <si>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</si>
  <si>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</si>
  <si>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</si>
  <si>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</si>
  <si>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</si>
  <si>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</si>
  <si>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</si>
  <si>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</si>
  <si>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</si>
  <si>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</si>
  <si>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</si>
  <si>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</si>
  <si>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</si>
  <si>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</si>
  <si>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</si>
  <si>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</si>
  <si>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</si>
  <si>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</si>
  <si>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</si>
  <si>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</si>
  <si>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</si>
  <si>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</si>
  <si>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</si>
  <si>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</si>
  <si>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</si>
  <si>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</si>
  <si>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</si>
  <si>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</si>
  <si>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</si>
  <si>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</si>
  <si>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</si>
  <si>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</si>
  <si>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</si>
  <si>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</si>
  <si>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</si>
  <si>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</si>
  <si>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</si>
  <si>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</si>
  <si>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</si>
  <si>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</si>
  <si>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</si>
  <si>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</si>
  <si>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</si>
  <si>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</si>
  <si>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</si>
  <si>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143</t>
  </si>
  <si>
    <t>昆明市西山区统计局</t>
  </si>
  <si>
    <t>143001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</si>
  <si>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</si>
  <si>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</si>
  <si>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</si>
  <si>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</si>
  <si>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</si>
  <si>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</si>
  <si>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</si>
  <si>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</si>
  <si>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</si>
  <si>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</si>
  <si>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</si>
  <si>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</si>
  <si>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</si>
  <si>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</si>
  <si>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</si>
  <si>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</si>
  <si>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</si>
  <si>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</si>
  <si>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</si>
  <si>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</si>
  <si>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</si>
  <si>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</si>
  <si>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</si>
  <si>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</si>
  <si>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</si>
  <si>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</si>
  <si>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</si>
  <si>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</si>
  <si>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20105</t>
  </si>
  <si>
    <t>统计信息事务</t>
  </si>
  <si>
    <t>2010501</t>
  </si>
  <si>
    <t>行政运行</t>
  </si>
  <si>
    <t>2010502</t>
  </si>
  <si>
    <t>一般行政管理事务</t>
  </si>
  <si>
    <t>2010507</t>
  </si>
  <si>
    <t>专项普查活动</t>
  </si>
  <si>
    <t>2010508</t>
  </si>
  <si>
    <t>统计抽样调查</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</si>
  <si>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</si>
  <si>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</si>
  <si>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</si>
  <si>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</si>
  <si>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</si>
  <si>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</si>
  <si>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</si>
  <si>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</si>
  <si>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</si>
  <si>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</si>
  <si>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</si>
  <si>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</si>
  <si>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</si>
  <si>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</si>
  <si>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</si>
  <si>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</si>
  <si>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</si>
  <si>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</si>
  <si>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</si>
  <si>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</si>
  <si>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</si>
  <si>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</si>
  <si>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</si>
  <si>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</si>
  <si>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</si>
  <si>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</si>
  <si>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</si>
  <si>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</si>
  <si>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</si>
  <si>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</si>
  <si>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</si>
  <si>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</si>
  <si>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</si>
  <si>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</si>
  <si>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</si>
  <si>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</si>
  <si>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</si>
  <si>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</si>
  <si>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</si>
  <si>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</si>
  <si>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</si>
  <si>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</si>
  <si>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</si>
  <si>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</si>
  <si>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</si>
  <si>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</si>
  <si>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</si>
  <si>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</si>
  <si>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</si>
  <si>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</si>
  <si>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</si>
  <si>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</si>
  <si>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</si>
  <si>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</si>
  <si>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</si>
  <si>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</si>
  <si>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</si>
  <si>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</si>
  <si>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</si>
  <si>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</si>
  <si>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</si>
  <si>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</si>
  <si>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</si>
  <si>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</si>
  <si>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</si>
  <si>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</si>
  <si>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</si>
  <si>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</si>
  <si>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</si>
  <si>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</si>
  <si>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</si>
  <si>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</si>
  <si>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</si>
  <si>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</si>
  <si>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</si>
  <si>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</si>
  <si>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</si>
  <si>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</si>
  <si>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</si>
  <si>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</si>
  <si>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</si>
  <si>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</si>
  <si>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</si>
  <si>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</si>
  <si>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</si>
  <si>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</si>
  <si>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</si>
  <si>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</si>
  <si>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</si>
  <si>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</si>
  <si>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</si>
  <si>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</si>
  <si>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</si>
  <si>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</si>
  <si>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</si>
  <si>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530112231100001422477</t>
  </si>
  <si>
    <t>行政人员绩效奖励</t>
  </si>
  <si>
    <t>30103</t>
  </si>
  <si>
    <t>奖金</t>
  </si>
  <si>
    <t>530112251100003798903</t>
  </si>
  <si>
    <t>残疾人保障金</t>
  </si>
  <si>
    <t>30299</t>
  </si>
  <si>
    <t>其他商品和服务支出</t>
  </si>
  <si>
    <t>530112210000000004926</t>
  </si>
  <si>
    <t>行政人员工资支出</t>
  </si>
  <si>
    <t>30101</t>
  </si>
  <si>
    <t>基本工资</t>
  </si>
  <si>
    <t>30102</t>
  </si>
  <si>
    <t>津贴补贴</t>
  </si>
  <si>
    <t>530112210000000004934</t>
  </si>
  <si>
    <t>工会经费</t>
  </si>
  <si>
    <t>30228</t>
  </si>
  <si>
    <t>530112241100002473583</t>
  </si>
  <si>
    <t>30217</t>
  </si>
  <si>
    <t>530112210000000004927</t>
  </si>
  <si>
    <t>事业人员工资支出</t>
  </si>
  <si>
    <t>30107</t>
  </si>
  <si>
    <t>绩效工资</t>
  </si>
  <si>
    <t>530112210000000004936</t>
  </si>
  <si>
    <t>一般公用经费支出</t>
  </si>
  <si>
    <t>30201</t>
  </si>
  <si>
    <t>办公费</t>
  </si>
  <si>
    <t>30205</t>
  </si>
  <si>
    <t>水费</t>
  </si>
  <si>
    <t>30207</t>
  </si>
  <si>
    <t>邮电费</t>
  </si>
  <si>
    <t>30211</t>
  </si>
  <si>
    <t>差旅费</t>
  </si>
  <si>
    <t>30229</t>
  </si>
  <si>
    <t>福利费</t>
  </si>
  <si>
    <t>30239</t>
  </si>
  <si>
    <t>其他交通费用</t>
  </si>
  <si>
    <t>30215</t>
  </si>
  <si>
    <t>会议费</t>
  </si>
  <si>
    <t>30216</t>
  </si>
  <si>
    <t>培训费</t>
  </si>
  <si>
    <t>30213</t>
  </si>
  <si>
    <t>维修（护）费</t>
  </si>
  <si>
    <t>30202</t>
  </si>
  <si>
    <t>印刷费</t>
  </si>
  <si>
    <t>530112210000000004932</t>
  </si>
  <si>
    <t>公务交通补贴</t>
  </si>
  <si>
    <t>530112231100001422489</t>
  </si>
  <si>
    <t>离退休人员福利费</t>
  </si>
  <si>
    <t>530112210000000004929</t>
  </si>
  <si>
    <t>30113</t>
  </si>
  <si>
    <t>530112210000000004935</t>
  </si>
  <si>
    <t>其他公用经费支出</t>
  </si>
  <si>
    <t>530112231100001422464</t>
  </si>
  <si>
    <t>事业人员绩效奖励</t>
  </si>
  <si>
    <t>530112241100002465649</t>
  </si>
  <si>
    <t>编外聘用人员支出</t>
  </si>
  <si>
    <t>30199</t>
  </si>
  <si>
    <t>其他工资福利支出</t>
  </si>
  <si>
    <t>530112210000000004933</t>
  </si>
  <si>
    <t>事业公务交通补贴</t>
  </si>
  <si>
    <t>530112210000000004928</t>
  </si>
  <si>
    <t>社会保障缴费</t>
  </si>
  <si>
    <t>30108</t>
  </si>
  <si>
    <t>机关事业单位基本养老保险缴费</t>
  </si>
  <si>
    <t>30110</t>
  </si>
  <si>
    <t>职工基本医疗保险缴费</t>
  </si>
  <si>
    <t>30111</t>
  </si>
  <si>
    <t>公务员医疗补助缴费</t>
  </si>
  <si>
    <t>30112</t>
  </si>
  <si>
    <t>其他社会保障缴费</t>
  </si>
  <si>
    <t>530112231100001226916</t>
  </si>
  <si>
    <t>离退休人员支出</t>
  </si>
  <si>
    <t>30305</t>
  </si>
  <si>
    <t>生活补助</t>
  </si>
  <si>
    <t>530112231100001275504</t>
  </si>
  <si>
    <t>遗属补助</t>
  </si>
  <si>
    <t>预算05-1表</t>
  </si>
  <si>
    <t>项目分类</t>
  </si>
  <si>
    <t>项目单位</t>
  </si>
  <si>
    <t>经济科目编码</t>
  </si>
  <si>
    <t>经济科目名称</t>
  </si>
  <si>
    <t>本年拨款</t>
  </si>
  <si>
    <t>其中：本次下达</t>
  </si>
  <si>
    <t>专项业务类</t>
  </si>
  <si>
    <t>530112241100002234142</t>
  </si>
  <si>
    <t>法律顾问服务经费</t>
  </si>
  <si>
    <t>30227</t>
  </si>
  <si>
    <t>委托业务费</t>
  </si>
  <si>
    <t>530112241100002234412</t>
  </si>
  <si>
    <t>第五次全国经济普查经费</t>
  </si>
  <si>
    <t>530112241100002234516</t>
  </si>
  <si>
    <t>人口抽样调查工作经费</t>
  </si>
  <si>
    <t>30226</t>
  </si>
  <si>
    <t>劳务费</t>
  </si>
  <si>
    <t>530112251100003663076</t>
  </si>
  <si>
    <t>统计常规事务专项经费</t>
  </si>
  <si>
    <t>530112251100003824891</t>
  </si>
  <si>
    <t>2025年联合工作经费</t>
  </si>
  <si>
    <t>预算05-2表</t>
  </si>
  <si>
    <t>项目年度绩效目标</t>
  </si>
  <si>
    <t>一级指标</t>
  </si>
  <si>
    <t>二级指标</t>
  </si>
  <si>
    <t>三级指标</t>
  </si>
  <si>
    <t>指标性质</t>
  </si>
  <si>
    <t>指标值</t>
  </si>
  <si>
    <t>度量单位</t>
  </si>
  <si>
    <t>指标属性</t>
  </si>
  <si>
    <t>指标内容</t>
  </si>
  <si>
    <t>2025年是普查资料开发阶段，需做好数据研究开发和分析利用工作，深入挖掘普查数据信息价值，及时向社会公众发布普查公报，完成经济普查年鉴编印工作。</t>
  </si>
  <si>
    <t>产出指标</t>
  </si>
  <si>
    <t>数量指标</t>
  </si>
  <si>
    <t>五经普课题研究完成率</t>
  </si>
  <si>
    <t>=</t>
  </si>
  <si>
    <t>100</t>
  </si>
  <si>
    <t>%</t>
  </si>
  <si>
    <t>定性指标</t>
  </si>
  <si>
    <t>反映课题研究的完成情况</t>
  </si>
  <si>
    <t>五经普公报发布完成率</t>
  </si>
  <si>
    <t>反映普查公报的完成情况</t>
  </si>
  <si>
    <t>五经普年鉴编辑完成率</t>
  </si>
  <si>
    <t>反映年鉴编印的完成情况</t>
  </si>
  <si>
    <t>质量指标</t>
  </si>
  <si>
    <t>五经普资料开发质量</t>
  </si>
  <si>
    <t>课题研究成果价值高、年鉴数据真实准确、公报指标口径严格</t>
  </si>
  <si>
    <t>是/否</t>
  </si>
  <si>
    <t>反应普查资料的质量达标情况</t>
  </si>
  <si>
    <t>时效指标</t>
  </si>
  <si>
    <t>五经普资料开发工作完成及时性</t>
  </si>
  <si>
    <t>按时完成</t>
  </si>
  <si>
    <t>定量指标</t>
  </si>
  <si>
    <t>反映各项数据开发工作的完成时间</t>
  </si>
  <si>
    <t>成本指标</t>
  </si>
  <si>
    <t>经济成本指标</t>
  </si>
  <si>
    <t>&lt;=</t>
  </si>
  <si>
    <t>20</t>
  </si>
  <si>
    <t>万元</t>
  </si>
  <si>
    <t>反映预算执行的程度</t>
  </si>
  <si>
    <t>效益指标</t>
  </si>
  <si>
    <t>社会效益</t>
  </si>
  <si>
    <t>五经普数据共享与发布</t>
  </si>
  <si>
    <t>发布普查主要数据，为各级政府决策提供科学准确的统计信息支持</t>
  </si>
  <si>
    <t>反映普查工作的具体成果</t>
  </si>
  <si>
    <t>可持续影响</t>
  </si>
  <si>
    <t>五经普数据可供使用年限</t>
  </si>
  <si>
    <t>&gt;=</t>
  </si>
  <si>
    <t>1.00</t>
  </si>
  <si>
    <t>年</t>
  </si>
  <si>
    <t>反映普查结果的利用情况</t>
  </si>
  <si>
    <t>满意度指标</t>
  </si>
  <si>
    <t>服务对象满意度</t>
  </si>
  <si>
    <t>区委区政府满意度</t>
  </si>
  <si>
    <t>90</t>
  </si>
  <si>
    <t>反映区委区政府对部门专项工作情况的满意程度</t>
  </si>
  <si>
    <t>按照《中华人民共和国统计法》、《中华人民共和国统计法实施条例》，严格执行国家各专业统计报表制度，扎实做好各专业日常统计工作，充分发挥统计的信息、咨询、监督职能作用，真实客观反映经济社会发展成效，服务宏观决策。</t>
  </si>
  <si>
    <t>数据产品准确率</t>
  </si>
  <si>
    <t>符合相应统计调查方案标准</t>
  </si>
  <si>
    <t>统计调查方案</t>
  </si>
  <si>
    <t>数据产品利用情况</t>
  </si>
  <si>
    <t>有效利用</t>
  </si>
  <si>
    <t>受益对象满意度</t>
  </si>
  <si>
    <t>85</t>
  </si>
  <si>
    <t>依据《西山区推行法律顾问制度和公职律师公司律师制度的实施意见》的文件要求并结合我局职能职责，聘请法律顾问通过采取发表咨询论证意见、提供书面法律意见、安排法律顾问机构负责人或者法律顾问列席有关重要会议等方式为我局提供以下法律服务：为重大决策、重大行政行为提供法律意见；参与规范性文件起草、论证、合法合规性审查和备案审查相关工作；参与全面深化改革事项的咨询论证；参与合作项目的洽谈，协助起草、修改重要的法律文书或者以我局为一方当事人的重大合同；为涉法涉诉案件、信访案件、重大突发事件处置以及土地、房屋征收补偿事项等提供法律服务；参与重大事项社会稳定风险的分析评估；参与处理行政复议、诉讼、仲裁等法律事务；参与法治宣传教育培训；我局规定的其他职责。进而提高我局依法执政、依法行政、依法经营、依法管理的能力水平，促进依法办事，为西山区建设区域性国际中心城市核心区提供法治保障。</t>
  </si>
  <si>
    <t>法律服务次数</t>
  </si>
  <si>
    <t>次</t>
  </si>
  <si>
    <t>反映法律顾问通过采取发表咨询论证意见、提供书面法律意见、安排法律顾问机构负责人或者法律顾问列席有关重要会议等方式为我局提供法律服务的数量</t>
  </si>
  <si>
    <t>法律顾问服务的完整性</t>
  </si>
  <si>
    <t>服务于决策全过程</t>
  </si>
  <si>
    <t>反映法律顾问的履职程度</t>
  </si>
  <si>
    <t>法律顾问服务的正确率</t>
  </si>
  <si>
    <t>反映法律顾问服务的质量</t>
  </si>
  <si>
    <t>法律顾问服务及时性</t>
  </si>
  <si>
    <t>每次都及时</t>
  </si>
  <si>
    <t>反映法律顾问服务的及时性</t>
  </si>
  <si>
    <t>法律顾问服务期限</t>
  </si>
  <si>
    <t>反映法律顾问服务的有效期</t>
  </si>
  <si>
    <t>反映法律顾问服务的价格</t>
  </si>
  <si>
    <t>推进法治政府建设</t>
  </si>
  <si>
    <t>经过聘请专业法律顾问，提高本部门依法行政的能力水平</t>
  </si>
  <si>
    <t>反映法治政府建设的成效</t>
  </si>
  <si>
    <t>政府部门满意度</t>
  </si>
  <si>
    <t>反映接受法律服务部门的满意度</t>
  </si>
  <si>
    <t xml:space="preserve">1%人口抽样调查为国务院规定的大型调查项目，每10年进行一次，在逢5的年份实施。根据《全国人口普查条例》规定，国务院决定于2025年开展全国1%人口抽样调查，以掌握2020年以来我国人口在数量、素质、结构、分布以及居住等方面的变化情况，客观反映我国人口发展状况，为科学制定国民经济和社会发展规划、完善新时代人口发展战略、推动人口高质量发展，提供准确的统计信息支持。
</t>
  </si>
  <si>
    <t>抽中住户调查率</t>
  </si>
  <si>
    <t>反映调查工作的完成情况</t>
  </si>
  <si>
    <t>培训人次</t>
  </si>
  <si>
    <t>200</t>
  </si>
  <si>
    <t>人次</t>
  </si>
  <si>
    <t>反映培训覆盖情况</t>
  </si>
  <si>
    <t>调查数据</t>
  </si>
  <si>
    <t>真实准确、完整可信</t>
  </si>
  <si>
    <t>反映调查工作质量和数据质量合格情况</t>
  </si>
  <si>
    <t>各阶段工作完成时间</t>
  </si>
  <si>
    <t>按照国家省市具体工作要求，在时间节点前完成阶段工作</t>
  </si>
  <si>
    <t>反映工作完成的及时性</t>
  </si>
  <si>
    <t>75</t>
  </si>
  <si>
    <t>反映预算的执行情况</t>
  </si>
  <si>
    <t>人口发展变化情况</t>
  </si>
  <si>
    <t>准确掌握人口发展变化情况，为各级政府提供坚实的人口信息支撑</t>
  </si>
  <si>
    <t>反映调查结果的有效性</t>
  </si>
  <si>
    <t>人口信息可供使用年限</t>
  </si>
  <si>
    <t>反映调查结果的利用情况</t>
  </si>
  <si>
    <t>履行“三定”、“九定”方案规定的部门职责，组织开展2025年全区常规统计业务培训（年报培训、季度培训等），提升全区统计人才队伍的整体素质，夯实统计基层基础，提高各专业日常统计工作质量，充分发挥统计的信息、咨询、监督职能作用，真实客观反映经济社会发展成效，服务宏观决策。</t>
  </si>
  <si>
    <t>1000</t>
  </si>
  <si>
    <t>反映各专业培训调查对象数量。</t>
  </si>
  <si>
    <t>联网直报单位数量</t>
  </si>
  <si>
    <t>800</t>
  </si>
  <si>
    <t>家</t>
  </si>
  <si>
    <t>反映各专业调查对象数量</t>
  </si>
  <si>
    <t>国家省市查询回复率</t>
  </si>
  <si>
    <t>反映各专业对国家省市查询的响应程度</t>
  </si>
  <si>
    <t>数据产品生产及时性</t>
  </si>
  <si>
    <t>按期生产并报告</t>
  </si>
  <si>
    <t>反映各专业统计报表报送及时性</t>
  </si>
  <si>
    <t>发布统计信息和统计分析数量</t>
  </si>
  <si>
    <t>50</t>
  </si>
  <si>
    <t>篇</t>
  </si>
  <si>
    <t>反映各专业发布的资料数量</t>
  </si>
  <si>
    <t>统计能力、数据质量和政府公信力</t>
  </si>
  <si>
    <t>提高统计能力、数据质量和政府公信力</t>
  </si>
  <si>
    <t>反映项目实施效果</t>
  </si>
  <si>
    <t>培训对象满意度</t>
  </si>
  <si>
    <t xml:space="preserve">反映参训人员对培训内容、讲师授课、课程设置和培训效果等的满意度。
</t>
  </si>
  <si>
    <t>预算06表</t>
  </si>
  <si>
    <t>政府性基金预算支出预算表</t>
  </si>
  <si>
    <t>政府性基金预算支出</t>
  </si>
  <si>
    <t>空表说明：昆明市西山区统计局无政府性基金支出预算，此表无数据。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</si>
  <si>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</si>
  <si>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</si>
  <si>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</si>
  <si>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</si>
  <si>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</si>
  <si>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</si>
  <si>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</si>
  <si>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</si>
  <si>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</si>
  <si>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</si>
  <si>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</si>
  <si>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t>
  </si>
  <si>
    <t>箱</t>
  </si>
  <si>
    <t>印刷服务</t>
  </si>
  <si>
    <t>公文用纸、资料汇编、信封印刷服务</t>
  </si>
  <si>
    <t>项</t>
  </si>
  <si>
    <t>2024年未能支付的印刷</t>
  </si>
  <si>
    <t>印刷</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</si>
  <si>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</si>
  <si>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</si>
  <si>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</si>
  <si>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</si>
  <si>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</si>
  <si>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</si>
  <si>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</si>
  <si>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</si>
  <si>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B1104 印刷和出版服务</t>
  </si>
  <si>
    <t>B 政府履职辅助性服务</t>
  </si>
  <si>
    <t>201 一般公共服务支出</t>
  </si>
  <si>
    <t>法律顾问服务</t>
  </si>
  <si>
    <t>B0101 法律顾问服务</t>
  </si>
  <si>
    <t>课题研究服务</t>
  </si>
  <si>
    <t>B0201 课题研究服务</t>
  </si>
  <si>
    <t>预算09-1表</t>
  </si>
  <si>
    <t>单位名称（项目）</t>
  </si>
  <si>
    <t>地区</t>
  </si>
  <si>
    <t>空表说明：昆明市西山区统计局无对下转移支付预算，此表无数据。</t>
  </si>
  <si>
    <t>预算09-2表</t>
  </si>
  <si>
    <t>空表说明：昆明市西山区统计局无对下转移支付绩效目标，此表无数据。</t>
  </si>
  <si>
    <t xml:space="preserve">预算10表
</t>
  </si>
  <si>
    <t>资产类别</t>
  </si>
  <si>
    <t>资产分类代码.名称</t>
  </si>
  <si>
    <t>资产名称</t>
  </si>
  <si>
    <t>计量单位</t>
  </si>
  <si>
    <t>财政部门批复数（元）</t>
  </si>
  <si>
    <t>单价</t>
  </si>
  <si>
    <t>金额</t>
  </si>
  <si>
    <t>空表说明：昆明市西山区统计局无新增资产配置，此表无数据。</t>
  </si>
  <si>
    <t>预算11表</t>
  </si>
  <si>
    <t>上级补助</t>
  </si>
  <si>
    <t>空表说明：昆明市西山区统计局无上级转移支付补助项目支出预算，此表无数据。</t>
  </si>
  <si>
    <t>预算12表</t>
  </si>
  <si>
    <t>项目级次</t>
  </si>
  <si>
    <t>311 专项业务类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</si>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</sst>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9">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2"/>
      <color theme="1"/>
      <name val="宋体"/>
      <charset val="134"/>
      <scheme val="minor"/>
    </font>
    <font>
      <sz val="10"/>
      <color rgb="FF000000"/>
      <name val="Arial"/>
      <charset val="134"/>
    </font>
    <font>
      <b/>
      <sz val="23.95"/>
      <color rgb="FF000000"/>
      <name val="宋体"/>
      <charset val="134"/>
    </font>
    <font>
      <b/>
      <sz val="22"/>
      <color rgb="FF000000"/>
      <name val="宋体"/>
      <charset val="134"/>
    </font>
    <font>
      <sz val="11.25"/>
      <color rgb="FF000000"/>
      <name val="宋体"/>
      <charset val="134"/>
    </font>
    <font>
      <sz val="10"/>
      <color rgb="FFFFFFFF"/>
      <name val="宋体"/>
      <charset val="134"/>
    </font>
    <font>
      <b/>
      <sz val="21"/>
      <color rgb="FF000000"/>
      <name val="宋体"/>
      <charset val="134"/>
    </font>
    <font>
      <sz val="9"/>
      <name val="宋体"/>
      <charset val="134"/>
    </font>
    <font>
      <sz val="10"/>
      <color theme="1"/>
      <name val="宋体"/>
      <charset val="134"/>
      <scheme val="minor"/>
    </font>
    <font>
      <b/>
      <sz val="18"/>
      <color rgb="FF000000"/>
      <name val="宋体"/>
      <charset val="134"/>
    </font>
    <font>
      <b/>
      <sz val="11"/>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4" borderId="18" applyNumberFormat="0" applyAlignment="0" applyProtection="0">
      <alignment vertical="center"/>
    </xf>
    <xf numFmtId="0" fontId="28" fillId="5" borderId="19" applyNumberFormat="0" applyAlignment="0" applyProtection="0">
      <alignment vertical="center"/>
    </xf>
    <xf numFmtId="0" fontId="29" fillId="5" borderId="18" applyNumberFormat="0" applyAlignment="0" applyProtection="0">
      <alignment vertical="center"/>
    </xf>
    <xf numFmtId="0" fontId="30" fillId="6"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176" fontId="13" fillId="0" borderId="7">
      <alignment horizontal="right" vertical="center"/>
    </xf>
    <xf numFmtId="177" fontId="13" fillId="0" borderId="7">
      <alignment horizontal="right" vertical="center"/>
    </xf>
    <xf numFmtId="10" fontId="13" fillId="0" borderId="7">
      <alignment horizontal="right" vertical="center"/>
    </xf>
    <xf numFmtId="178" fontId="13" fillId="0" borderId="7">
      <alignment horizontal="right" vertical="center"/>
    </xf>
    <xf numFmtId="49" fontId="13" fillId="0" borderId="7">
      <alignment horizontal="left" vertical="center" wrapText="1"/>
    </xf>
    <xf numFmtId="178" fontId="13" fillId="0" borderId="7">
      <alignment horizontal="right" vertical="center"/>
    </xf>
    <xf numFmtId="179" fontId="13" fillId="0" borderId="7">
      <alignment horizontal="right" vertical="center"/>
    </xf>
    <xf numFmtId="180" fontId="13" fillId="0" borderId="7">
      <alignment horizontal="right" vertical="center"/>
    </xf>
    <xf numFmtId="0" fontId="38" fillId="0" borderId="0">
      <alignment vertical="top"/>
      <protection locked="0"/>
    </xf>
  </cellStyleXfs>
  <cellXfs count="259">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pplyAlignment="1">
      <alignment horizontal="left"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8" fontId="5" fillId="0" borderId="7" xfId="0" applyNumberFormat="1"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6" fillId="0" borderId="0" xfId="0" applyFont="1" applyBorder="1" applyAlignment="1">
      <alignmen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vertical="top"/>
      <protection locked="0"/>
    </xf>
    <xf numFmtId="0" fontId="7" fillId="0" borderId="0" xfId="0" applyFont="1" applyFill="1" applyBorder="1" applyAlignment="1">
      <alignment vertical="top"/>
    </xf>
    <xf numFmtId="0" fontId="8" fillId="0" borderId="0" xfId="0" applyFont="1" applyFill="1" applyBorder="1" applyAlignment="1" applyProtection="1">
      <alignment horizontal="center" vertical="center" wrapText="1"/>
      <protection locked="0"/>
    </xf>
    <xf numFmtId="0" fontId="7" fillId="0" borderId="0" xfId="0" applyFont="1" applyFill="1" applyBorder="1" applyProtection="1">
      <protection locked="0"/>
    </xf>
    <xf numFmtId="0" fontId="7"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9"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6" fillId="0" borderId="0" xfId="0" applyFont="1" applyBorder="1" applyAlignment="1">
      <alignment horizontal="left" vertical="center"/>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9"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10" fillId="0" borderId="7" xfId="0" applyFont="1" applyFill="1" applyBorder="1" applyAlignment="1">
      <alignment horizontal="left" vertical="center" wrapText="1"/>
    </xf>
    <xf numFmtId="0" fontId="10" fillId="0" borderId="7" xfId="0" applyFont="1" applyFill="1" applyBorder="1" applyAlignment="1" applyProtection="1">
      <alignment horizontal="left" vertical="center"/>
      <protection locked="0"/>
    </xf>
    <xf numFmtId="0" fontId="4"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4" fontId="10" fillId="0" borderId="7" xfId="0" applyNumberFormat="1" applyFont="1" applyFill="1" applyBorder="1" applyAlignment="1">
      <alignment horizontal="right" vertical="center"/>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4" fontId="10"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7" xfId="0" applyFont="1" applyFill="1" applyBorder="1" applyAlignment="1" applyProtection="1">
      <alignment horizontal="left" vertical="center"/>
      <protection locked="0"/>
    </xf>
    <xf numFmtId="3" fontId="2" fillId="0" borderId="7" xfId="0" applyNumberFormat="1" applyFont="1" applyFill="1" applyBorder="1" applyAlignment="1">
      <alignment horizontal="right" vertical="center"/>
    </xf>
    <xf numFmtId="4" fontId="2" fillId="0" borderId="7" xfId="0" applyNumberFormat="1" applyFont="1" applyFill="1" applyBorder="1" applyAlignment="1">
      <alignment horizontal="right" vertical="center"/>
    </xf>
    <xf numFmtId="0" fontId="2" fillId="2" borderId="12" xfId="0" applyFont="1" applyFill="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1" fillId="0" borderId="0" xfId="0" applyFont="1" applyFill="1" applyBorder="1" applyAlignment="1" applyProtection="1">
      <alignment horizontal="right"/>
      <protection locked="0"/>
    </xf>
    <xf numFmtId="49" fontId="11"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2"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2" fillId="0" borderId="7" xfId="0" applyFont="1" applyFill="1" applyBorder="1" applyAlignment="1">
      <alignment horizontal="left" vertical="center" wrapText="1" indent="1"/>
    </xf>
    <xf numFmtId="49" fontId="5" fillId="0" borderId="7" xfId="53" applyFont="1">
      <alignment horizontal="left" vertical="center" wrapText="1"/>
    </xf>
    <xf numFmtId="49" fontId="5" fillId="0" borderId="7" xfId="53" applyFont="1" applyAlignment="1">
      <alignment horizontal="left" vertical="center" wrapText="1" indent="2"/>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4" fillId="2" borderId="7" xfId="0" applyFont="1" applyFill="1" applyBorder="1" applyAlignment="1" applyProtection="1">
      <alignment horizontal="left" vertical="center" wrapText="1"/>
      <protection locked="0"/>
    </xf>
    <xf numFmtId="0" fontId="0" fillId="0" borderId="8" xfId="0" applyFont="1" applyFill="1" applyBorder="1" applyAlignment="1">
      <alignment horizontal="left" vertical="center"/>
    </xf>
    <xf numFmtId="0" fontId="4" fillId="2" borderId="7"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4" fontId="4" fillId="2" borderId="7" xfId="0" applyNumberFormat="1" applyFont="1" applyFill="1" applyBorder="1" applyAlignment="1" applyProtection="1">
      <alignment horizontal="right" vertical="center"/>
      <protection locked="0"/>
    </xf>
    <xf numFmtId="0" fontId="4" fillId="0" borderId="7" xfId="0" applyFont="1" applyBorder="1" applyAlignment="1">
      <alignment horizontal="center" vertical="center"/>
    </xf>
    <xf numFmtId="4" fontId="4" fillId="0" borderId="7" xfId="0" applyNumberFormat="1" applyFont="1" applyBorder="1" applyAlignment="1" applyProtection="1">
      <alignment horizontal="right" vertical="center" wrapText="1"/>
      <protection locked="0"/>
    </xf>
    <xf numFmtId="0" fontId="2" fillId="0" borderId="0" xfId="0" applyFont="1" applyBorder="1" applyAlignment="1">
      <alignment horizontal="right" vertical="center"/>
    </xf>
    <xf numFmtId="4" fontId="4" fillId="0" borderId="7" xfId="0" applyNumberFormat="1" applyFont="1" applyBorder="1" applyAlignment="1" applyProtection="1">
      <alignment horizontal="right" vertical="center"/>
      <protection locked="0"/>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3" fillId="0" borderId="7" xfId="0" applyFont="1" applyFill="1" applyBorder="1" applyAlignment="1" applyProtection="1">
      <alignment horizontal="left" vertical="center"/>
      <protection locked="0"/>
    </xf>
    <xf numFmtId="0" fontId="14" fillId="0" borderId="8" xfId="0" applyFont="1" applyFill="1" applyBorder="1" applyAlignment="1">
      <alignment horizontal="left" vertical="center"/>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wrapText="1"/>
      <protection locked="0"/>
    </xf>
    <xf numFmtId="178" fontId="13" fillId="0" borderId="7" xfId="54"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5" fillId="0" borderId="0" xfId="0" applyFont="1" applyFill="1" applyBorder="1" applyAlignment="1">
      <alignment horizontal="center" vertical="center"/>
    </xf>
    <xf numFmtId="0" fontId="16" fillId="0" borderId="0" xfId="0" applyFont="1" applyBorder="1" applyAlignment="1">
      <alignment horizontal="center" vertical="center"/>
    </xf>
    <xf numFmtId="0" fontId="7" fillId="0" borderId="7" xfId="0" applyFont="1" applyFill="1" applyBorder="1" applyAlignment="1" applyProtection="1">
      <alignment vertical="top" wrapText="1"/>
      <protection locked="0"/>
    </xf>
    <xf numFmtId="4" fontId="2" fillId="2" borderId="7" xfId="0" applyNumberFormat="1" applyFont="1" applyFill="1" applyBorder="1" applyAlignment="1">
      <alignment horizontal="right" vertical="top"/>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7" xfId="0" applyFont="1" applyFill="1" applyBorder="1" applyAlignment="1">
      <alignment horizontal="left" vertical="center" wrapText="1" indent="2"/>
    </xf>
    <xf numFmtId="0" fontId="17" fillId="0" borderId="7" xfId="0" applyFont="1" applyFill="1" applyBorder="1" applyAlignment="1" applyProtection="1">
      <alignment horizontal="center" vertical="center" wrapText="1"/>
      <protection locked="0"/>
    </xf>
    <xf numFmtId="0" fontId="17"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4" fontId="2" fillId="0" borderId="7" xfId="0" applyNumberFormat="1" applyFont="1" applyBorder="1" applyAlignment="1" applyProtection="1">
      <alignment horizontal="right" vertical="center"/>
      <protection locked="0"/>
    </xf>
    <xf numFmtId="4" fontId="18" fillId="0" borderId="7" xfId="0" applyNumberFormat="1" applyFont="1" applyBorder="1" applyAlignment="1">
      <alignment horizontal="right" vertical="center"/>
    </xf>
    <xf numFmtId="4" fontId="2" fillId="0" borderId="7" xfId="0" applyNumberFormat="1" applyFont="1" applyBorder="1" applyAlignment="1">
      <alignment horizontal="right" vertical="center"/>
    </xf>
    <xf numFmtId="0" fontId="2" fillId="0" borderId="7" xfId="0" applyFont="1" applyFill="1" applyBorder="1" applyAlignment="1">
      <alignment horizontal="left" vertical="center"/>
    </xf>
    <xf numFmtId="0" fontId="18" fillId="0" borderId="7" xfId="0" applyFont="1" applyFill="1" applyBorder="1" applyAlignment="1">
      <alignment horizontal="center" vertical="center"/>
    </xf>
    <xf numFmtId="0" fontId="18" fillId="0" borderId="7" xfId="0" applyFont="1" applyFill="1" applyBorder="1" applyAlignment="1" applyProtection="1">
      <alignment horizontal="center" vertical="center" wrapText="1"/>
      <protection locked="0"/>
    </xf>
    <xf numFmtId="0" fontId="17" fillId="0" borderId="1" xfId="0" applyFont="1" applyFill="1" applyBorder="1" applyAlignment="1">
      <alignment horizontal="center" vertical="center"/>
    </xf>
    <xf numFmtId="0" fontId="17" fillId="0" borderId="2"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17" fillId="0" borderId="6" xfId="0" applyFont="1" applyFill="1" applyBorder="1" applyAlignment="1" applyProtection="1">
      <alignment horizontal="center" vertical="center" wrapText="1"/>
      <protection locked="0"/>
    </xf>
    <xf numFmtId="0" fontId="17" fillId="0" borderId="6" xfId="0" applyFont="1" applyFill="1" applyBorder="1" applyAlignment="1" applyProtection="1">
      <alignment horizontal="center" vertical="center"/>
      <protection locked="0"/>
    </xf>
    <xf numFmtId="0" fontId="17"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7" xfId="0" applyFont="1" applyFill="1" applyBorder="1" applyAlignment="1">
      <alignment horizontal="center" vertical="center" wrapText="1"/>
    </xf>
    <xf numFmtId="0" fontId="2" fillId="2" borderId="7" xfId="0" applyFont="1" applyFill="1" applyBorder="1" applyAlignment="1">
      <alignment horizontal="left"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2" borderId="7" xfId="0" applyFont="1" applyFill="1" applyBorder="1" applyAlignment="1" applyProtection="1">
      <alignment horizontal="left" vertical="center" wrapText="1" indent="1"/>
      <protection locked="0"/>
    </xf>
    <xf numFmtId="49" fontId="5" fillId="0" borderId="7" xfId="53" applyFont="1" applyAlignment="1">
      <alignment horizontal="center" vertical="center" wrapText="1"/>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178" fontId="18" fillId="0" borderId="7" xfId="0" applyNumberFormat="1" applyFont="1" applyBorder="1" applyAlignment="1">
      <alignment horizontal="right" vertical="center"/>
    </xf>
    <xf numFmtId="4" fontId="18" fillId="0" borderId="7" xfId="0" applyNumberFormat="1" applyFont="1" applyBorder="1" applyAlignment="1" applyProtection="1">
      <alignment horizontal="righ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1" activePane="bottomLeft" state="frozen"/>
      <selection/>
      <selection pane="bottomLeft" activeCell="D33" sqref="D33"/>
    </sheetView>
  </sheetViews>
  <sheetFormatPr defaultColWidth="8.57407407407407" defaultRowHeight="12.75" customHeight="1" outlineLevelCol="3"/>
  <cols>
    <col min="1" max="4" width="41" style="1" customWidth="1"/>
    <col min="5" max="16384" width="8.57407407407407" style="1"/>
  </cols>
  <sheetData>
    <row r="1" customHeight="1" spans="1:4">
      <c r="A1" s="2"/>
      <c r="B1" s="2"/>
      <c r="C1" s="2"/>
      <c r="D1" s="2"/>
    </row>
    <row r="2" ht="15" customHeight="1" spans="1:4">
      <c r="A2" s="48"/>
      <c r="B2" s="48"/>
      <c r="C2" s="48"/>
      <c r="D2" s="63" t="s">
        <v>0</v>
      </c>
    </row>
    <row r="3" ht="41.25" customHeight="1" spans="1:1">
      <c r="A3" s="43" t="str">
        <f>"2025"&amp;"年部门财务收支预算总表"</f>
        <v>2025年部门财务收支预算总表</v>
      </c>
    </row>
    <row r="4" ht="17.25" customHeight="1" spans="1:4">
      <c r="A4" s="124" t="s">
        <v>1</v>
      </c>
      <c r="B4" s="205"/>
      <c r="D4" s="209" t="s">
        <v>2</v>
      </c>
    </row>
    <row r="5" ht="23.25" customHeight="1" spans="1:4">
      <c r="A5" s="217" t="s">
        <v>3</v>
      </c>
      <c r="B5" s="218"/>
      <c r="C5" s="217" t="s">
        <v>4</v>
      </c>
      <c r="D5" s="218"/>
    </row>
    <row r="6" ht="24" customHeight="1" spans="1:4">
      <c r="A6" s="217" t="s">
        <v>5</v>
      </c>
      <c r="B6" s="217" t="s">
        <v>6</v>
      </c>
      <c r="C6" s="217" t="s">
        <v>7</v>
      </c>
      <c r="D6" s="217" t="s">
        <v>6</v>
      </c>
    </row>
    <row r="7" ht="17.25" customHeight="1" spans="1:4">
      <c r="A7" s="219" t="s">
        <v>8</v>
      </c>
      <c r="B7" s="222">
        <v>7979072.96</v>
      </c>
      <c r="C7" s="219" t="s">
        <v>9</v>
      </c>
      <c r="D7" s="222">
        <v>6665762.08</v>
      </c>
    </row>
    <row r="8" ht="17.25" customHeight="1" spans="1:4">
      <c r="A8" s="219" t="s">
        <v>10</v>
      </c>
      <c r="B8" s="222"/>
      <c r="C8" s="219" t="s">
        <v>11</v>
      </c>
      <c r="D8" s="222"/>
    </row>
    <row r="9" ht="17.25" customHeight="1" spans="1:4">
      <c r="A9" s="219" t="s">
        <v>12</v>
      </c>
      <c r="B9" s="222"/>
      <c r="C9" s="256" t="s">
        <v>13</v>
      </c>
      <c r="D9" s="222"/>
    </row>
    <row r="10" ht="17.25" customHeight="1" spans="1:4">
      <c r="A10" s="219" t="s">
        <v>14</v>
      </c>
      <c r="B10" s="220"/>
      <c r="C10" s="256" t="s">
        <v>15</v>
      </c>
      <c r="D10" s="222"/>
    </row>
    <row r="11" ht="17.25" customHeight="1" spans="1:4">
      <c r="A11" s="219" t="s">
        <v>16</v>
      </c>
      <c r="B11" s="222">
        <v>450000</v>
      </c>
      <c r="C11" s="256" t="s">
        <v>17</v>
      </c>
      <c r="D11" s="222"/>
    </row>
    <row r="12" ht="17.25" customHeight="1" spans="1:4">
      <c r="A12" s="219" t="s">
        <v>18</v>
      </c>
      <c r="B12" s="220"/>
      <c r="C12" s="256" t="s">
        <v>19</v>
      </c>
      <c r="D12" s="222"/>
    </row>
    <row r="13" ht="17.25" customHeight="1" spans="1:4">
      <c r="A13" s="219" t="s">
        <v>20</v>
      </c>
      <c r="B13" s="220"/>
      <c r="C13" s="31" t="s">
        <v>21</v>
      </c>
      <c r="D13" s="222"/>
    </row>
    <row r="14" ht="17.25" customHeight="1" spans="1:4">
      <c r="A14" s="219" t="s">
        <v>22</v>
      </c>
      <c r="B14" s="220"/>
      <c r="C14" s="31" t="s">
        <v>23</v>
      </c>
      <c r="D14" s="222">
        <v>793305</v>
      </c>
    </row>
    <row r="15" ht="17.25" customHeight="1" spans="1:4">
      <c r="A15" s="219" t="s">
        <v>24</v>
      </c>
      <c r="B15" s="220"/>
      <c r="C15" s="31" t="s">
        <v>25</v>
      </c>
      <c r="D15" s="222">
        <v>460353.88</v>
      </c>
    </row>
    <row r="16" ht="17.25" customHeight="1" spans="1:4">
      <c r="A16" s="219" t="s">
        <v>26</v>
      </c>
      <c r="B16" s="222">
        <v>450000</v>
      </c>
      <c r="C16" s="31" t="s">
        <v>27</v>
      </c>
      <c r="D16" s="222"/>
    </row>
    <row r="17" ht="17.25" customHeight="1" spans="1:4">
      <c r="A17" s="223"/>
      <c r="B17" s="222"/>
      <c r="C17" s="31" t="s">
        <v>28</v>
      </c>
      <c r="D17" s="222"/>
    </row>
    <row r="18" ht="17.25" customHeight="1" spans="1:4">
      <c r="A18" s="224"/>
      <c r="B18" s="222"/>
      <c r="C18" s="31" t="s">
        <v>29</v>
      </c>
      <c r="D18" s="222"/>
    </row>
    <row r="19" ht="17.25" customHeight="1" spans="1:4">
      <c r="A19" s="224"/>
      <c r="B19" s="222"/>
      <c r="C19" s="31" t="s">
        <v>30</v>
      </c>
      <c r="D19" s="222"/>
    </row>
    <row r="20" ht="17.25" customHeight="1" spans="1:4">
      <c r="A20" s="224"/>
      <c r="B20" s="222"/>
      <c r="C20" s="31" t="s">
        <v>31</v>
      </c>
      <c r="D20" s="222"/>
    </row>
    <row r="21" ht="17.25" customHeight="1" spans="1:4">
      <c r="A21" s="224"/>
      <c r="B21" s="222"/>
      <c r="C21" s="31" t="s">
        <v>32</v>
      </c>
      <c r="D21" s="222"/>
    </row>
    <row r="22" ht="17.25" customHeight="1" spans="1:4">
      <c r="A22" s="224"/>
      <c r="B22" s="222"/>
      <c r="C22" s="31" t="s">
        <v>33</v>
      </c>
      <c r="D22" s="222"/>
    </row>
    <row r="23" ht="17.25" customHeight="1" spans="1:4">
      <c r="A23" s="224"/>
      <c r="B23" s="222"/>
      <c r="C23" s="31" t="s">
        <v>34</v>
      </c>
      <c r="D23" s="222"/>
    </row>
    <row r="24" ht="17.25" customHeight="1" spans="1:4">
      <c r="A24" s="224"/>
      <c r="B24" s="222"/>
      <c r="C24" s="31" t="s">
        <v>35</v>
      </c>
      <c r="D24" s="222"/>
    </row>
    <row r="25" ht="17.25" customHeight="1" spans="1:4">
      <c r="A25" s="224"/>
      <c r="B25" s="222"/>
      <c r="C25" s="31" t="s">
        <v>36</v>
      </c>
      <c r="D25" s="222">
        <v>509652</v>
      </c>
    </row>
    <row r="26" ht="17.25" customHeight="1" spans="1:4">
      <c r="A26" s="224"/>
      <c r="B26" s="222"/>
      <c r="C26" s="31" t="s">
        <v>37</v>
      </c>
      <c r="D26" s="222"/>
    </row>
    <row r="27" ht="17.25" customHeight="1" spans="1:4">
      <c r="A27" s="224"/>
      <c r="B27" s="222"/>
      <c r="C27" s="223" t="s">
        <v>38</v>
      </c>
      <c r="D27" s="222"/>
    </row>
    <row r="28" ht="17.25" customHeight="1" spans="1:4">
      <c r="A28" s="224"/>
      <c r="B28" s="222"/>
      <c r="C28" s="31" t="s">
        <v>39</v>
      </c>
      <c r="D28" s="222"/>
    </row>
    <row r="29" ht="16.5" customHeight="1" spans="1:4">
      <c r="A29" s="224"/>
      <c r="B29" s="222"/>
      <c r="C29" s="31" t="s">
        <v>40</v>
      </c>
      <c r="D29" s="222"/>
    </row>
    <row r="30" ht="16.5" customHeight="1" spans="1:4">
      <c r="A30" s="224"/>
      <c r="B30" s="222"/>
      <c r="C30" s="223" t="s">
        <v>41</v>
      </c>
      <c r="D30" s="222"/>
    </row>
    <row r="31" ht="17.25" customHeight="1" spans="1:4">
      <c r="A31" s="224"/>
      <c r="B31" s="222"/>
      <c r="C31" s="223" t="s">
        <v>42</v>
      </c>
      <c r="D31" s="222"/>
    </row>
    <row r="32" ht="17.25" customHeight="1" spans="1:4">
      <c r="A32" s="224"/>
      <c r="B32" s="222"/>
      <c r="C32" s="31" t="s">
        <v>43</v>
      </c>
      <c r="D32" s="222"/>
    </row>
    <row r="33" ht="16.5" customHeight="1" spans="1:4">
      <c r="A33" s="224" t="s">
        <v>44</v>
      </c>
      <c r="B33" s="221">
        <v>8429072.96</v>
      </c>
      <c r="C33" s="224" t="s">
        <v>45</v>
      </c>
      <c r="D33" s="221">
        <v>8429072.96</v>
      </c>
    </row>
    <row r="34" ht="16.5" customHeight="1" spans="1:4">
      <c r="A34" s="223" t="s">
        <v>46</v>
      </c>
      <c r="B34" s="221"/>
      <c r="C34" s="223" t="s">
        <v>47</v>
      </c>
      <c r="D34" s="257"/>
    </row>
    <row r="35" ht="16.5" customHeight="1" spans="1:4">
      <c r="A35" s="31" t="s">
        <v>48</v>
      </c>
      <c r="B35" s="222"/>
      <c r="C35" s="31" t="s">
        <v>48</v>
      </c>
      <c r="D35" s="220"/>
    </row>
    <row r="36" ht="16.5" customHeight="1" spans="1:4">
      <c r="A36" s="31" t="s">
        <v>49</v>
      </c>
      <c r="B36" s="222"/>
      <c r="C36" s="31" t="s">
        <v>50</v>
      </c>
      <c r="D36" s="220"/>
    </row>
    <row r="37" ht="16.5" customHeight="1" spans="1:4">
      <c r="A37" s="225" t="s">
        <v>51</v>
      </c>
      <c r="B37" s="221">
        <v>8429072.96</v>
      </c>
      <c r="C37" s="225" t="s">
        <v>52</v>
      </c>
      <c r="D37" s="258">
        <v>8429072.96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topLeftCell="C1" workbookViewId="0">
      <pane ySplit="1" topLeftCell="A2" activePane="bottomLeft" state="frozen"/>
      <selection/>
      <selection pane="bottomLeft" activeCell="E16" sqref="E16"/>
    </sheetView>
  </sheetViews>
  <sheetFormatPr defaultColWidth="9.13888888888889" defaultRowHeight="14.25" customHeight="1" outlineLevelCol="5"/>
  <cols>
    <col min="1" max="1" width="32.1388888888889" style="1" customWidth="1"/>
    <col min="2" max="2" width="20.712962962963" style="1" customWidth="1"/>
    <col min="3" max="3" width="32.1388888888889" style="1" customWidth="1"/>
    <col min="4" max="4" width="27.712962962963" style="1" customWidth="1"/>
    <col min="5" max="6" width="36.7037037037037" style="1" customWidth="1"/>
    <col min="7" max="16384" width="9.13888888888889" style="1"/>
  </cols>
  <sheetData>
    <row r="1" customHeight="1" spans="1:6">
      <c r="A1" s="2"/>
      <c r="B1" s="2"/>
      <c r="C1" s="2"/>
      <c r="D1" s="2"/>
      <c r="E1" s="2"/>
      <c r="F1" s="2"/>
    </row>
    <row r="2" ht="12" customHeight="1" spans="1:6">
      <c r="A2" s="139"/>
      <c r="B2" s="140"/>
      <c r="C2" s="139"/>
      <c r="D2" s="141"/>
      <c r="E2" s="141"/>
      <c r="F2" s="142" t="s">
        <v>429</v>
      </c>
    </row>
    <row r="3" ht="42" customHeight="1" spans="1:6">
      <c r="A3" s="143" t="str">
        <f>"2025"&amp;"年部门政府性基金预算支出预算表"</f>
        <v>2025年部门政府性基金预算支出预算表</v>
      </c>
      <c r="B3" s="143" t="s">
        <v>430</v>
      </c>
      <c r="C3" s="144"/>
      <c r="D3" s="145"/>
      <c r="E3" s="145"/>
      <c r="F3" s="145"/>
    </row>
    <row r="4" ht="13.5" customHeight="1" spans="1:6">
      <c r="A4" s="6" t="s">
        <v>1</v>
      </c>
      <c r="B4" s="6"/>
      <c r="C4" s="139"/>
      <c r="D4" s="141"/>
      <c r="E4" s="141"/>
      <c r="F4" s="142" t="s">
        <v>2</v>
      </c>
    </row>
    <row r="5" ht="19.5" customHeight="1" spans="1:6">
      <c r="A5" s="146" t="s">
        <v>189</v>
      </c>
      <c r="B5" s="147" t="s">
        <v>74</v>
      </c>
      <c r="C5" s="146" t="s">
        <v>75</v>
      </c>
      <c r="D5" s="12" t="s">
        <v>431</v>
      </c>
      <c r="E5" s="13"/>
      <c r="F5" s="14"/>
    </row>
    <row r="6" ht="18.75" customHeight="1" spans="1:6">
      <c r="A6" s="148"/>
      <c r="B6" s="149"/>
      <c r="C6" s="148"/>
      <c r="D6" s="17" t="s">
        <v>56</v>
      </c>
      <c r="E6" s="12" t="s">
        <v>77</v>
      </c>
      <c r="F6" s="17" t="s">
        <v>78</v>
      </c>
    </row>
    <row r="7" ht="18.75" customHeight="1" spans="1:6">
      <c r="A7" s="67">
        <v>1</v>
      </c>
      <c r="B7" s="150" t="s">
        <v>85</v>
      </c>
      <c r="C7" s="67">
        <v>3</v>
      </c>
      <c r="D7" s="151">
        <v>4</v>
      </c>
      <c r="E7" s="151">
        <v>5</v>
      </c>
      <c r="F7" s="151">
        <v>6</v>
      </c>
    </row>
    <row r="8" ht="21" customHeight="1" spans="1:6">
      <c r="A8" s="31"/>
      <c r="B8" s="31"/>
      <c r="C8" s="31"/>
      <c r="D8" s="25"/>
      <c r="E8" s="25"/>
      <c r="F8" s="25"/>
    </row>
    <row r="9" ht="21" customHeight="1" spans="1:6">
      <c r="A9" s="31"/>
      <c r="B9" s="31"/>
      <c r="C9" s="31"/>
      <c r="D9" s="25"/>
      <c r="E9" s="25"/>
      <c r="F9" s="25"/>
    </row>
    <row r="10" ht="18.75" customHeight="1" spans="1:6">
      <c r="A10" s="152" t="s">
        <v>179</v>
      </c>
      <c r="B10" s="152" t="s">
        <v>179</v>
      </c>
      <c r="C10" s="153" t="s">
        <v>179</v>
      </c>
      <c r="D10" s="25"/>
      <c r="E10" s="25"/>
      <c r="F10" s="25"/>
    </row>
    <row r="11" customHeight="1" spans="1:1">
      <c r="A11" t="s">
        <v>432</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Zeros="0" workbookViewId="0">
      <pane ySplit="1" topLeftCell="A5" activePane="bottomLeft" state="frozen"/>
      <selection/>
      <selection pane="bottomLeft" activeCell="E23" sqref="E23"/>
    </sheetView>
  </sheetViews>
  <sheetFormatPr defaultColWidth="9.13888888888889" defaultRowHeight="14.25" customHeight="1"/>
  <cols>
    <col min="1" max="1" width="21.8796296296296" customWidth="1"/>
    <col min="2" max="2" width="21.25" customWidth="1"/>
    <col min="3" max="3" width="24" customWidth="1"/>
    <col min="4" max="4" width="21.712962962963" customWidth="1"/>
    <col min="5" max="5" width="32.5" customWidth="1"/>
    <col min="6" max="6" width="7.71296296296296" customWidth="1"/>
    <col min="7" max="7" width="11.1388888888889" customWidth="1"/>
    <col min="8" max="8" width="13.287037037037" customWidth="1"/>
    <col min="9" max="18" width="20" customWidth="1"/>
    <col min="19" max="19" width="19.8611111111111" customWidth="1"/>
  </cols>
  <sheetData>
    <row r="1" customHeight="1" spans="1:19">
      <c r="A1" s="80"/>
      <c r="B1" s="80"/>
      <c r="C1" s="80"/>
      <c r="D1" s="80"/>
      <c r="E1" s="80"/>
      <c r="F1" s="80"/>
      <c r="G1" s="80"/>
      <c r="H1" s="80"/>
      <c r="I1" s="80"/>
      <c r="J1" s="80"/>
      <c r="K1" s="80"/>
      <c r="L1" s="80"/>
      <c r="M1" s="80"/>
      <c r="N1" s="80"/>
      <c r="O1" s="80"/>
      <c r="P1" s="80"/>
      <c r="Q1" s="80"/>
      <c r="R1" s="80"/>
      <c r="S1" s="80"/>
    </row>
    <row r="2" ht="15.75" customHeight="1" spans="2:19">
      <c r="B2" s="82"/>
      <c r="C2" s="82"/>
      <c r="R2" s="136"/>
      <c r="S2" s="136" t="s">
        <v>433</v>
      </c>
    </row>
    <row r="3" ht="41.25" customHeight="1" spans="1:19">
      <c r="A3" s="83" t="str">
        <f>"2025"&amp;"年部门政府采购预算表"</f>
        <v>2025年部门政府采购预算表</v>
      </c>
      <c r="B3" s="84"/>
      <c r="C3" s="84"/>
      <c r="D3" s="123"/>
      <c r="E3" s="123"/>
      <c r="F3" s="123"/>
      <c r="G3" s="123"/>
      <c r="H3" s="123"/>
      <c r="I3" s="123"/>
      <c r="J3" s="123"/>
      <c r="K3" s="123"/>
      <c r="L3" s="123"/>
      <c r="M3" s="84"/>
      <c r="N3" s="123"/>
      <c r="O3" s="123"/>
      <c r="P3" s="84"/>
      <c r="Q3" s="123"/>
      <c r="R3" s="84"/>
      <c r="S3" s="84"/>
    </row>
    <row r="4" ht="18.75" customHeight="1" spans="1:19">
      <c r="A4" s="124" t="s">
        <v>1</v>
      </c>
      <c r="B4" s="87"/>
      <c r="C4" s="87"/>
      <c r="D4" s="125"/>
      <c r="E4" s="125"/>
      <c r="F4" s="125"/>
      <c r="G4" s="125"/>
      <c r="H4" s="125"/>
      <c r="I4" s="125"/>
      <c r="J4" s="125"/>
      <c r="K4" s="125"/>
      <c r="L4" s="125"/>
      <c r="R4" s="137"/>
      <c r="S4" s="138" t="s">
        <v>2</v>
      </c>
    </row>
    <row r="5" ht="15.75" customHeight="1" spans="1:19">
      <c r="A5" s="89" t="s">
        <v>188</v>
      </c>
      <c r="B5" s="90" t="s">
        <v>189</v>
      </c>
      <c r="C5" s="90" t="s">
        <v>434</v>
      </c>
      <c r="D5" s="92" t="s">
        <v>435</v>
      </c>
      <c r="E5" s="92" t="s">
        <v>436</v>
      </c>
      <c r="F5" s="92" t="s">
        <v>437</v>
      </c>
      <c r="G5" s="92" t="s">
        <v>438</v>
      </c>
      <c r="H5" s="92" t="s">
        <v>439</v>
      </c>
      <c r="I5" s="110" t="s">
        <v>196</v>
      </c>
      <c r="J5" s="110"/>
      <c r="K5" s="110"/>
      <c r="L5" s="110"/>
      <c r="M5" s="111"/>
      <c r="N5" s="110"/>
      <c r="O5" s="110"/>
      <c r="P5" s="119"/>
      <c r="Q5" s="110"/>
      <c r="R5" s="111"/>
      <c r="S5" s="120"/>
    </row>
    <row r="6" ht="17.25" customHeight="1" spans="1:19">
      <c r="A6" s="93"/>
      <c r="B6" s="94"/>
      <c r="C6" s="94"/>
      <c r="D6" s="96"/>
      <c r="E6" s="96"/>
      <c r="F6" s="96"/>
      <c r="G6" s="96"/>
      <c r="H6" s="96"/>
      <c r="I6" s="96" t="s">
        <v>56</v>
      </c>
      <c r="J6" s="96" t="s">
        <v>59</v>
      </c>
      <c r="K6" s="96" t="s">
        <v>440</v>
      </c>
      <c r="L6" s="96" t="s">
        <v>441</v>
      </c>
      <c r="M6" s="95" t="s">
        <v>442</v>
      </c>
      <c r="N6" s="112" t="s">
        <v>443</v>
      </c>
      <c r="O6" s="112"/>
      <c r="P6" s="121"/>
      <c r="Q6" s="112"/>
      <c r="R6" s="122"/>
      <c r="S6" s="98"/>
    </row>
    <row r="7" ht="54" customHeight="1" spans="1:19">
      <c r="A7" s="97"/>
      <c r="B7" s="98"/>
      <c r="C7" s="98"/>
      <c r="D7" s="100"/>
      <c r="E7" s="100"/>
      <c r="F7" s="100"/>
      <c r="G7" s="100"/>
      <c r="H7" s="100"/>
      <c r="I7" s="100"/>
      <c r="J7" s="100" t="s">
        <v>58</v>
      </c>
      <c r="K7" s="100"/>
      <c r="L7" s="100"/>
      <c r="M7" s="99"/>
      <c r="N7" s="100" t="s">
        <v>58</v>
      </c>
      <c r="O7" s="100" t="s">
        <v>65</v>
      </c>
      <c r="P7" s="98" t="s">
        <v>66</v>
      </c>
      <c r="Q7" s="100" t="s">
        <v>67</v>
      </c>
      <c r="R7" s="99" t="s">
        <v>68</v>
      </c>
      <c r="S7" s="98" t="s">
        <v>69</v>
      </c>
    </row>
    <row r="8" ht="18" customHeight="1" spans="1:19">
      <c r="A8" s="126">
        <v>1</v>
      </c>
      <c r="B8" s="126" t="s">
        <v>85</v>
      </c>
      <c r="C8" s="127">
        <v>3</v>
      </c>
      <c r="D8" s="127">
        <v>4</v>
      </c>
      <c r="E8" s="126">
        <v>5</v>
      </c>
      <c r="F8" s="126">
        <v>6</v>
      </c>
      <c r="G8" s="126">
        <v>7</v>
      </c>
      <c r="H8" s="126">
        <v>8</v>
      </c>
      <c r="I8" s="126">
        <v>9</v>
      </c>
      <c r="J8" s="126">
        <v>10</v>
      </c>
      <c r="K8" s="126">
        <v>11</v>
      </c>
      <c r="L8" s="126">
        <v>12</v>
      </c>
      <c r="M8" s="126">
        <v>13</v>
      </c>
      <c r="N8" s="126">
        <v>14</v>
      </c>
      <c r="O8" s="126">
        <v>15</v>
      </c>
      <c r="P8" s="126">
        <v>16</v>
      </c>
      <c r="Q8" s="126">
        <v>17</v>
      </c>
      <c r="R8" s="126">
        <v>18</v>
      </c>
      <c r="S8" s="126">
        <v>19</v>
      </c>
    </row>
    <row r="9" ht="18" customHeight="1" spans="1:19">
      <c r="A9" s="30" t="s">
        <v>71</v>
      </c>
      <c r="B9" s="128" t="s">
        <v>71</v>
      </c>
      <c r="C9" s="128" t="s">
        <v>230</v>
      </c>
      <c r="D9" s="30" t="s">
        <v>444</v>
      </c>
      <c r="E9" s="30" t="s">
        <v>444</v>
      </c>
      <c r="F9" s="30" t="s">
        <v>445</v>
      </c>
      <c r="G9" s="129">
        <v>25</v>
      </c>
      <c r="H9" s="130">
        <v>3000</v>
      </c>
      <c r="I9" s="130">
        <v>3000</v>
      </c>
      <c r="J9" s="130">
        <v>3000</v>
      </c>
      <c r="K9" s="126"/>
      <c r="L9" s="126"/>
      <c r="M9" s="126"/>
      <c r="N9" s="126"/>
      <c r="O9" s="126"/>
      <c r="P9" s="126"/>
      <c r="Q9" s="126"/>
      <c r="R9" s="126"/>
      <c r="S9" s="126"/>
    </row>
    <row r="10" ht="18" customHeight="1" spans="1:19">
      <c r="A10" s="30" t="s">
        <v>71</v>
      </c>
      <c r="B10" s="128" t="s">
        <v>71</v>
      </c>
      <c r="C10" s="128" t="s">
        <v>230</v>
      </c>
      <c r="D10" s="30" t="s">
        <v>446</v>
      </c>
      <c r="E10" s="30" t="s">
        <v>447</v>
      </c>
      <c r="F10" s="30" t="s">
        <v>448</v>
      </c>
      <c r="G10" s="129">
        <v>1</v>
      </c>
      <c r="H10" s="130">
        <v>45000</v>
      </c>
      <c r="I10" s="130">
        <v>45000</v>
      </c>
      <c r="J10" s="130">
        <v>45000</v>
      </c>
      <c r="K10" s="126"/>
      <c r="L10" s="126"/>
      <c r="M10" s="126"/>
      <c r="N10" s="126"/>
      <c r="O10" s="126"/>
      <c r="P10" s="126"/>
      <c r="Q10" s="126"/>
      <c r="R10" s="126"/>
      <c r="S10" s="126"/>
    </row>
    <row r="11" ht="18" customHeight="1" spans="1:19">
      <c r="A11" s="30" t="s">
        <v>71</v>
      </c>
      <c r="B11" s="128" t="s">
        <v>71</v>
      </c>
      <c r="C11" s="128" t="s">
        <v>296</v>
      </c>
      <c r="D11" s="30" t="s">
        <v>449</v>
      </c>
      <c r="E11" s="30" t="s">
        <v>447</v>
      </c>
      <c r="F11" s="30" t="s">
        <v>448</v>
      </c>
      <c r="G11" s="129">
        <v>1</v>
      </c>
      <c r="H11" s="130">
        <v>6720</v>
      </c>
      <c r="I11" s="130">
        <v>6720</v>
      </c>
      <c r="J11" s="130">
        <v>6720</v>
      </c>
      <c r="K11" s="126"/>
      <c r="L11" s="126"/>
      <c r="M11" s="126"/>
      <c r="N11" s="126"/>
      <c r="O11" s="126"/>
      <c r="P11" s="126"/>
      <c r="Q11" s="126"/>
      <c r="R11" s="126"/>
      <c r="S11" s="126"/>
    </row>
    <row r="12" ht="18" customHeight="1" spans="1:19">
      <c r="A12" s="30" t="s">
        <v>71</v>
      </c>
      <c r="B12" s="128" t="s">
        <v>71</v>
      </c>
      <c r="C12" s="128" t="s">
        <v>296</v>
      </c>
      <c r="D12" s="30" t="s">
        <v>450</v>
      </c>
      <c r="E12" s="30" t="s">
        <v>447</v>
      </c>
      <c r="F12" s="30" t="s">
        <v>448</v>
      </c>
      <c r="G12" s="129">
        <v>1</v>
      </c>
      <c r="H12" s="130">
        <v>53280</v>
      </c>
      <c r="I12" s="130">
        <v>53280</v>
      </c>
      <c r="J12" s="130">
        <v>53280</v>
      </c>
      <c r="K12" s="126"/>
      <c r="L12" s="126"/>
      <c r="M12" s="126"/>
      <c r="N12" s="126"/>
      <c r="O12" s="126"/>
      <c r="P12" s="126"/>
      <c r="Q12" s="126"/>
      <c r="R12" s="126"/>
      <c r="S12" s="126"/>
    </row>
    <row r="13" ht="18" customHeight="1" spans="1:19">
      <c r="A13" s="30" t="s">
        <v>71</v>
      </c>
      <c r="B13" s="128" t="s">
        <v>71</v>
      </c>
      <c r="C13" s="128" t="s">
        <v>298</v>
      </c>
      <c r="D13" s="30" t="s">
        <v>450</v>
      </c>
      <c r="E13" s="30" t="s">
        <v>447</v>
      </c>
      <c r="F13" s="30" t="s">
        <v>448</v>
      </c>
      <c r="G13" s="129">
        <v>1</v>
      </c>
      <c r="H13" s="130">
        <v>10000</v>
      </c>
      <c r="I13" s="130">
        <v>10000</v>
      </c>
      <c r="J13" s="130">
        <v>10000</v>
      </c>
      <c r="K13" s="126"/>
      <c r="L13" s="126"/>
      <c r="M13" s="126"/>
      <c r="N13" s="126"/>
      <c r="O13" s="126"/>
      <c r="P13" s="126"/>
      <c r="Q13" s="126"/>
      <c r="R13" s="126"/>
      <c r="S13" s="126"/>
    </row>
    <row r="14" ht="21" customHeight="1" spans="1:19">
      <c r="A14" s="105" t="s">
        <v>179</v>
      </c>
      <c r="B14" s="106"/>
      <c r="C14" s="106"/>
      <c r="D14" s="107"/>
      <c r="E14" s="107"/>
      <c r="F14" s="107"/>
      <c r="G14" s="131"/>
      <c r="H14" s="132">
        <v>118000</v>
      </c>
      <c r="I14" s="132">
        <v>118000</v>
      </c>
      <c r="J14" s="132">
        <v>118000</v>
      </c>
      <c r="K14" s="114"/>
      <c r="L14" s="114"/>
      <c r="M14" s="114"/>
      <c r="N14" s="114"/>
      <c r="O14" s="114"/>
      <c r="P14" s="114"/>
      <c r="Q14" s="114"/>
      <c r="R14" s="114"/>
      <c r="S14" s="114"/>
    </row>
    <row r="15" ht="21" customHeight="1" spans="1:19">
      <c r="A15" s="124" t="s">
        <v>451</v>
      </c>
      <c r="B15" s="133"/>
      <c r="C15" s="133"/>
      <c r="D15" s="124"/>
      <c r="E15" s="124"/>
      <c r="F15" s="124"/>
      <c r="G15" s="134"/>
      <c r="H15" s="135"/>
      <c r="I15" s="135"/>
      <c r="J15" s="135"/>
      <c r="K15" s="135"/>
      <c r="L15" s="135"/>
      <c r="M15" s="135"/>
      <c r="N15" s="135"/>
      <c r="O15" s="135"/>
      <c r="P15" s="135"/>
      <c r="Q15" s="135"/>
      <c r="R15" s="135"/>
      <c r="S15" s="135"/>
    </row>
  </sheetData>
  <mergeCells count="19">
    <mergeCell ref="A3:S3"/>
    <mergeCell ref="A4:H4"/>
    <mergeCell ref="I5:S5"/>
    <mergeCell ref="N6:S6"/>
    <mergeCell ref="A14:G14"/>
    <mergeCell ref="A15:S15"/>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5"/>
  <sheetViews>
    <sheetView showZeros="0" topLeftCell="G1" workbookViewId="0">
      <pane ySplit="1" topLeftCell="A6" activePane="bottomLeft" state="frozen"/>
      <selection/>
      <selection pane="bottomLeft" activeCell="L18" sqref="L18"/>
    </sheetView>
  </sheetViews>
  <sheetFormatPr defaultColWidth="9.13888888888889" defaultRowHeight="14.25" customHeight="1"/>
  <cols>
    <col min="1" max="1" width="24" customWidth="1"/>
    <col min="2" max="2" width="23.3796296296296" customWidth="1"/>
    <col min="3" max="3" width="27.6296296296296" customWidth="1"/>
    <col min="4" max="4" width="26" customWidth="1"/>
    <col min="5" max="5" width="27.3796296296296" customWidth="1"/>
    <col min="6" max="6" width="18.25" customWidth="1"/>
    <col min="7" max="7" width="23.75" customWidth="1"/>
    <col min="8" max="8" width="28.1388888888889" customWidth="1"/>
    <col min="9" max="9" width="39.1388888888889" customWidth="1"/>
    <col min="10" max="18" width="20.4259259259259" customWidth="1"/>
    <col min="19" max="20" width="20.287037037037" customWidth="1"/>
  </cols>
  <sheetData>
    <row r="1" customHeight="1" spans="1:20">
      <c r="A1" s="80"/>
      <c r="B1" s="80"/>
      <c r="C1" s="80"/>
      <c r="D1" s="80"/>
      <c r="E1" s="80"/>
      <c r="F1" s="80"/>
      <c r="G1" s="80"/>
      <c r="H1" s="80"/>
      <c r="I1" s="80"/>
      <c r="J1" s="80"/>
      <c r="K1" s="80"/>
      <c r="L1" s="80"/>
      <c r="M1" s="80"/>
      <c r="N1" s="80"/>
      <c r="O1" s="80"/>
      <c r="P1" s="80"/>
      <c r="Q1" s="80"/>
      <c r="R1" s="80"/>
      <c r="S1" s="80"/>
      <c r="T1" s="80"/>
    </row>
    <row r="2" ht="16.5" customHeight="1" spans="1:20">
      <c r="A2" s="81"/>
      <c r="B2" s="82"/>
      <c r="C2" s="82"/>
      <c r="D2" s="82"/>
      <c r="E2" s="82"/>
      <c r="F2" s="82"/>
      <c r="G2" s="82"/>
      <c r="H2" s="81"/>
      <c r="I2" s="81"/>
      <c r="J2" s="81"/>
      <c r="K2" s="81"/>
      <c r="L2" s="81"/>
      <c r="M2" s="81"/>
      <c r="N2" s="108"/>
      <c r="O2" s="81"/>
      <c r="P2" s="81"/>
      <c r="Q2" s="82"/>
      <c r="R2" s="81"/>
      <c r="S2" s="117"/>
      <c r="T2" s="117" t="s">
        <v>452</v>
      </c>
    </row>
    <row r="3" ht="41.25" customHeight="1" spans="1:20">
      <c r="A3" s="83" t="str">
        <f>"2025"&amp;"年部门政府购买服务预算表"</f>
        <v>2025年部门政府购买服务预算表</v>
      </c>
      <c r="B3" s="84"/>
      <c r="C3" s="84"/>
      <c r="D3" s="84"/>
      <c r="E3" s="84"/>
      <c r="F3" s="84"/>
      <c r="G3" s="84"/>
      <c r="H3" s="85"/>
      <c r="I3" s="85"/>
      <c r="J3" s="85"/>
      <c r="K3" s="85"/>
      <c r="L3" s="85"/>
      <c r="M3" s="85"/>
      <c r="N3" s="109"/>
      <c r="O3" s="85"/>
      <c r="P3" s="85"/>
      <c r="Q3" s="84"/>
      <c r="R3" s="85"/>
      <c r="S3" s="109"/>
      <c r="T3" s="84"/>
    </row>
    <row r="4" ht="22.5" customHeight="1" spans="1:20">
      <c r="A4" s="86" t="s">
        <v>1</v>
      </c>
      <c r="B4" s="87"/>
      <c r="C4" s="87"/>
      <c r="D4" s="87"/>
      <c r="E4" s="87"/>
      <c r="F4" s="87"/>
      <c r="G4" s="87"/>
      <c r="H4" s="88"/>
      <c r="I4" s="88"/>
      <c r="J4" s="88"/>
      <c r="K4" s="88"/>
      <c r="L4" s="88"/>
      <c r="M4" s="88"/>
      <c r="N4" s="108"/>
      <c r="O4" s="81"/>
      <c r="P4" s="81"/>
      <c r="Q4" s="82"/>
      <c r="R4" s="81"/>
      <c r="S4" s="118"/>
      <c r="T4" s="117" t="s">
        <v>2</v>
      </c>
    </row>
    <row r="5" ht="24" customHeight="1" spans="1:20">
      <c r="A5" s="89" t="s">
        <v>188</v>
      </c>
      <c r="B5" s="90" t="s">
        <v>189</v>
      </c>
      <c r="C5" s="90" t="s">
        <v>434</v>
      </c>
      <c r="D5" s="90" t="s">
        <v>453</v>
      </c>
      <c r="E5" s="90" t="s">
        <v>454</v>
      </c>
      <c r="F5" s="91" t="s">
        <v>455</v>
      </c>
      <c r="G5" s="90" t="s">
        <v>456</v>
      </c>
      <c r="H5" s="92" t="s">
        <v>457</v>
      </c>
      <c r="I5" s="92" t="s">
        <v>458</v>
      </c>
      <c r="J5" s="110" t="s">
        <v>196</v>
      </c>
      <c r="K5" s="110"/>
      <c r="L5" s="110"/>
      <c r="M5" s="110"/>
      <c r="N5" s="111"/>
      <c r="O5" s="110"/>
      <c r="P5" s="110"/>
      <c r="Q5" s="119"/>
      <c r="R5" s="110"/>
      <c r="S5" s="111"/>
      <c r="T5" s="120"/>
    </row>
    <row r="6" ht="24" customHeight="1" spans="1:20">
      <c r="A6" s="93"/>
      <c r="B6" s="94"/>
      <c r="C6" s="94"/>
      <c r="D6" s="94"/>
      <c r="E6" s="94"/>
      <c r="F6" s="95"/>
      <c r="G6" s="94"/>
      <c r="H6" s="96"/>
      <c r="I6" s="96"/>
      <c r="J6" s="96" t="s">
        <v>56</v>
      </c>
      <c r="K6" s="96" t="s">
        <v>59</v>
      </c>
      <c r="L6" s="96" t="s">
        <v>440</v>
      </c>
      <c r="M6" s="96" t="s">
        <v>441</v>
      </c>
      <c r="N6" s="95" t="s">
        <v>442</v>
      </c>
      <c r="O6" s="112" t="s">
        <v>443</v>
      </c>
      <c r="P6" s="112"/>
      <c r="Q6" s="121"/>
      <c r="R6" s="112"/>
      <c r="S6" s="122"/>
      <c r="T6" s="98"/>
    </row>
    <row r="7" ht="54" customHeight="1" spans="1:20">
      <c r="A7" s="97"/>
      <c r="B7" s="98"/>
      <c r="C7" s="98"/>
      <c r="D7" s="98"/>
      <c r="E7" s="98"/>
      <c r="F7" s="99"/>
      <c r="G7" s="98"/>
      <c r="H7" s="100"/>
      <c r="I7" s="100"/>
      <c r="J7" s="100"/>
      <c r="K7" s="100" t="s">
        <v>58</v>
      </c>
      <c r="L7" s="100"/>
      <c r="M7" s="100"/>
      <c r="N7" s="99"/>
      <c r="O7" s="100" t="s">
        <v>58</v>
      </c>
      <c r="P7" s="100" t="s">
        <v>65</v>
      </c>
      <c r="Q7" s="98" t="s">
        <v>66</v>
      </c>
      <c r="R7" s="100" t="s">
        <v>67</v>
      </c>
      <c r="S7" s="99" t="s">
        <v>68</v>
      </c>
      <c r="T7" s="98" t="s">
        <v>69</v>
      </c>
    </row>
    <row r="8" ht="17.25" customHeight="1" spans="1:20">
      <c r="A8" s="101">
        <v>1</v>
      </c>
      <c r="B8" s="98">
        <v>2</v>
      </c>
      <c r="C8" s="101">
        <v>3</v>
      </c>
      <c r="D8" s="101">
        <v>4</v>
      </c>
      <c r="E8" s="98">
        <v>5</v>
      </c>
      <c r="F8" s="101">
        <v>6</v>
      </c>
      <c r="G8" s="101">
        <v>7</v>
      </c>
      <c r="H8" s="98">
        <v>8</v>
      </c>
      <c r="I8" s="101">
        <v>9</v>
      </c>
      <c r="J8" s="101">
        <v>10</v>
      </c>
      <c r="K8" s="98">
        <v>11</v>
      </c>
      <c r="L8" s="101">
        <v>12</v>
      </c>
      <c r="M8" s="101">
        <v>13</v>
      </c>
      <c r="N8" s="98">
        <v>14</v>
      </c>
      <c r="O8" s="101">
        <v>15</v>
      </c>
      <c r="P8" s="101">
        <v>16</v>
      </c>
      <c r="Q8" s="98">
        <v>17</v>
      </c>
      <c r="R8" s="101">
        <v>18</v>
      </c>
      <c r="S8" s="101">
        <v>19</v>
      </c>
      <c r="T8" s="101">
        <v>20</v>
      </c>
    </row>
    <row r="9" ht="21" customHeight="1" spans="1:20">
      <c r="A9" s="102" t="s">
        <v>71</v>
      </c>
      <c r="B9" s="103" t="s">
        <v>71</v>
      </c>
      <c r="C9" s="103" t="s">
        <v>230</v>
      </c>
      <c r="D9" s="102" t="s">
        <v>446</v>
      </c>
      <c r="E9" s="102" t="s">
        <v>459</v>
      </c>
      <c r="F9" s="104" t="s">
        <v>77</v>
      </c>
      <c r="G9" s="102" t="s">
        <v>460</v>
      </c>
      <c r="H9" s="102" t="s">
        <v>461</v>
      </c>
      <c r="I9" s="104" t="s">
        <v>450</v>
      </c>
      <c r="J9" s="113">
        <v>45000</v>
      </c>
      <c r="K9" s="113">
        <v>45000</v>
      </c>
      <c r="L9" s="101"/>
      <c r="M9" s="101"/>
      <c r="N9" s="98"/>
      <c r="O9" s="101"/>
      <c r="P9" s="101"/>
      <c r="Q9" s="98"/>
      <c r="R9" s="101"/>
      <c r="S9" s="101"/>
      <c r="T9" s="101"/>
    </row>
    <row r="10" ht="21" customHeight="1" spans="1:20">
      <c r="A10" s="102" t="s">
        <v>71</v>
      </c>
      <c r="B10" s="103" t="s">
        <v>71</v>
      </c>
      <c r="C10" s="103" t="s">
        <v>292</v>
      </c>
      <c r="D10" s="102" t="s">
        <v>462</v>
      </c>
      <c r="E10" s="102" t="s">
        <v>463</v>
      </c>
      <c r="F10" s="104" t="s">
        <v>78</v>
      </c>
      <c r="G10" s="102" t="s">
        <v>460</v>
      </c>
      <c r="H10" s="102" t="s">
        <v>461</v>
      </c>
      <c r="I10" s="104" t="s">
        <v>462</v>
      </c>
      <c r="J10" s="113">
        <v>20000</v>
      </c>
      <c r="K10" s="113">
        <v>20000</v>
      </c>
      <c r="L10" s="101"/>
      <c r="M10" s="101"/>
      <c r="N10" s="98"/>
      <c r="O10" s="101"/>
      <c r="P10" s="101"/>
      <c r="Q10" s="98"/>
      <c r="R10" s="101"/>
      <c r="S10" s="101"/>
      <c r="T10" s="101"/>
    </row>
    <row r="11" ht="21" customHeight="1" spans="1:20">
      <c r="A11" s="102" t="s">
        <v>71</v>
      </c>
      <c r="B11" s="103" t="s">
        <v>71</v>
      </c>
      <c r="C11" s="103" t="s">
        <v>296</v>
      </c>
      <c r="D11" s="102" t="s">
        <v>464</v>
      </c>
      <c r="E11" s="102" t="s">
        <v>465</v>
      </c>
      <c r="F11" s="104" t="s">
        <v>78</v>
      </c>
      <c r="G11" s="102" t="s">
        <v>460</v>
      </c>
      <c r="H11" s="102" t="s">
        <v>461</v>
      </c>
      <c r="I11" s="104" t="s">
        <v>464</v>
      </c>
      <c r="J11" s="113">
        <v>80000</v>
      </c>
      <c r="K11" s="113">
        <v>80000</v>
      </c>
      <c r="L11" s="101"/>
      <c r="M11" s="101"/>
      <c r="N11" s="98"/>
      <c r="O11" s="101"/>
      <c r="P11" s="101"/>
      <c r="Q11" s="98"/>
      <c r="R11" s="101"/>
      <c r="S11" s="101"/>
      <c r="T11" s="101"/>
    </row>
    <row r="12" ht="21" customHeight="1" spans="1:20">
      <c r="A12" s="102" t="s">
        <v>71</v>
      </c>
      <c r="B12" s="103" t="s">
        <v>71</v>
      </c>
      <c r="C12" s="103" t="s">
        <v>296</v>
      </c>
      <c r="D12" s="102" t="s">
        <v>449</v>
      </c>
      <c r="E12" s="102" t="s">
        <v>459</v>
      </c>
      <c r="F12" s="104" t="s">
        <v>78</v>
      </c>
      <c r="G12" s="102" t="s">
        <v>460</v>
      </c>
      <c r="H12" s="102" t="s">
        <v>461</v>
      </c>
      <c r="I12" s="104" t="s">
        <v>449</v>
      </c>
      <c r="J12" s="113">
        <v>6720</v>
      </c>
      <c r="K12" s="113">
        <v>6720</v>
      </c>
      <c r="L12" s="101"/>
      <c r="M12" s="101"/>
      <c r="N12" s="98"/>
      <c r="O12" s="101"/>
      <c r="P12" s="101"/>
      <c r="Q12" s="98"/>
      <c r="R12" s="101"/>
      <c r="S12" s="101"/>
      <c r="T12" s="101"/>
    </row>
    <row r="13" ht="21" customHeight="1" spans="1:20">
      <c r="A13" s="102" t="s">
        <v>71</v>
      </c>
      <c r="B13" s="103" t="s">
        <v>71</v>
      </c>
      <c r="C13" s="103" t="s">
        <v>296</v>
      </c>
      <c r="D13" s="102" t="s">
        <v>450</v>
      </c>
      <c r="E13" s="102" t="s">
        <v>459</v>
      </c>
      <c r="F13" s="104" t="s">
        <v>78</v>
      </c>
      <c r="G13" s="102" t="s">
        <v>460</v>
      </c>
      <c r="H13" s="102" t="s">
        <v>461</v>
      </c>
      <c r="I13" s="104" t="s">
        <v>450</v>
      </c>
      <c r="J13" s="113">
        <v>53280</v>
      </c>
      <c r="K13" s="113">
        <v>53280</v>
      </c>
      <c r="L13" s="101"/>
      <c r="M13" s="101"/>
      <c r="N13" s="98"/>
      <c r="O13" s="101"/>
      <c r="P13" s="101"/>
      <c r="Q13" s="98"/>
      <c r="R13" s="101"/>
      <c r="S13" s="101"/>
      <c r="T13" s="101"/>
    </row>
    <row r="14" ht="21" customHeight="1" spans="1:20">
      <c r="A14" s="102" t="s">
        <v>71</v>
      </c>
      <c r="B14" s="103" t="s">
        <v>71</v>
      </c>
      <c r="C14" s="103" t="s">
        <v>298</v>
      </c>
      <c r="D14" s="102" t="s">
        <v>450</v>
      </c>
      <c r="E14" s="102" t="s">
        <v>459</v>
      </c>
      <c r="F14" s="104" t="s">
        <v>78</v>
      </c>
      <c r="G14" s="102" t="s">
        <v>460</v>
      </c>
      <c r="H14" s="102" t="s">
        <v>461</v>
      </c>
      <c r="I14" s="104" t="s">
        <v>450</v>
      </c>
      <c r="J14" s="113">
        <v>10000</v>
      </c>
      <c r="K14" s="113">
        <v>10000</v>
      </c>
      <c r="L14" s="114"/>
      <c r="M14" s="114"/>
      <c r="N14" s="114"/>
      <c r="O14" s="114"/>
      <c r="P14" s="114"/>
      <c r="Q14" s="114"/>
      <c r="R14" s="114"/>
      <c r="S14" s="114"/>
      <c r="T14" s="114"/>
    </row>
    <row r="15" ht="21" customHeight="1" spans="1:20">
      <c r="A15" s="105" t="s">
        <v>179</v>
      </c>
      <c r="B15" s="106"/>
      <c r="C15" s="106"/>
      <c r="D15" s="106"/>
      <c r="E15" s="106"/>
      <c r="F15" s="106"/>
      <c r="G15" s="106"/>
      <c r="H15" s="107"/>
      <c r="I15" s="115"/>
      <c r="J15" s="116">
        <v>215000</v>
      </c>
      <c r="K15" s="116">
        <v>215000</v>
      </c>
      <c r="L15" s="114"/>
      <c r="M15" s="114"/>
      <c r="N15" s="114"/>
      <c r="O15" s="114"/>
      <c r="P15" s="114"/>
      <c r="Q15" s="114"/>
      <c r="R15" s="114"/>
      <c r="S15" s="114"/>
      <c r="T15" s="114"/>
    </row>
  </sheetData>
  <mergeCells count="19">
    <mergeCell ref="A3:T3"/>
    <mergeCell ref="A4:I4"/>
    <mergeCell ref="J5:T5"/>
    <mergeCell ref="O6:T6"/>
    <mergeCell ref="A15:I15"/>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tabSelected="1" workbookViewId="0">
      <pane ySplit="1" topLeftCell="A2" activePane="bottomLeft" state="frozen"/>
      <selection/>
      <selection pane="bottomLeft" activeCell="E9" sqref="E9"/>
    </sheetView>
  </sheetViews>
  <sheetFormatPr defaultColWidth="9.13888888888889" defaultRowHeight="14.25" customHeight="1" outlineLevelCol="4"/>
  <cols>
    <col min="1" max="1" width="37.7037037037037" style="1" customWidth="1"/>
    <col min="2" max="5" width="20" style="1" customWidth="1"/>
    <col min="6" max="16384" width="9.13888888888889" style="1"/>
  </cols>
  <sheetData>
    <row r="1" customHeight="1" spans="1:5">
      <c r="A1" s="2"/>
      <c r="B1" s="2"/>
      <c r="C1" s="2"/>
      <c r="D1" s="2"/>
      <c r="E1" s="2"/>
    </row>
    <row r="2" ht="17.25" customHeight="1" spans="4:5">
      <c r="D2" s="71"/>
      <c r="E2" s="4" t="s">
        <v>466</v>
      </c>
    </row>
    <row r="3" ht="41.25" customHeight="1" spans="1:5">
      <c r="A3" s="72" t="str">
        <f>"2025"&amp;"年对下转移支付预算表"</f>
        <v>2025年对下转移支付预算表</v>
      </c>
      <c r="B3" s="5"/>
      <c r="C3" s="5"/>
      <c r="D3" s="5"/>
      <c r="E3" s="65"/>
    </row>
    <row r="4" ht="18" customHeight="1" spans="1:5">
      <c r="A4" s="73" t="s">
        <v>1</v>
      </c>
      <c r="B4" s="74"/>
      <c r="C4" s="74"/>
      <c r="D4" s="75"/>
      <c r="E4" s="9" t="s">
        <v>2</v>
      </c>
    </row>
    <row r="5" ht="19.5" customHeight="1" spans="1:5">
      <c r="A5" s="17" t="s">
        <v>467</v>
      </c>
      <c r="B5" s="12" t="s">
        <v>196</v>
      </c>
      <c r="C5" s="13"/>
      <c r="D5" s="13"/>
      <c r="E5" s="76" t="s">
        <v>468</v>
      </c>
    </row>
    <row r="6" ht="40.5" customHeight="1" spans="1:5">
      <c r="A6" s="20"/>
      <c r="B6" s="29" t="s">
        <v>56</v>
      </c>
      <c r="C6" s="11" t="s">
        <v>59</v>
      </c>
      <c r="D6" s="77" t="s">
        <v>440</v>
      </c>
      <c r="E6" s="76"/>
    </row>
    <row r="7" ht="19.5" customHeight="1" spans="1:5">
      <c r="A7" s="21">
        <v>1</v>
      </c>
      <c r="B7" s="21">
        <v>2</v>
      </c>
      <c r="C7" s="21">
        <v>3</v>
      </c>
      <c r="D7" s="78">
        <v>4</v>
      </c>
      <c r="E7" s="79">
        <v>5</v>
      </c>
    </row>
    <row r="8" ht="19.5" customHeight="1" spans="1:5">
      <c r="A8" s="30"/>
      <c r="B8" s="25"/>
      <c r="C8" s="25"/>
      <c r="D8" s="25"/>
      <c r="E8" s="25"/>
    </row>
    <row r="9" ht="19.5" customHeight="1" spans="1:5">
      <c r="A9" s="68"/>
      <c r="B9" s="25"/>
      <c r="C9" s="25"/>
      <c r="D9" s="25"/>
      <c r="E9" s="25"/>
    </row>
    <row r="10" ht="24" customHeight="1" spans="1:1">
      <c r="A10" s="37" t="s">
        <v>469</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18" sqref="B18"/>
    </sheetView>
  </sheetViews>
  <sheetFormatPr defaultColWidth="9.13888888888889" defaultRowHeight="12" customHeight="1"/>
  <cols>
    <col min="1" max="1" width="34.287037037037" style="1" customWidth="1"/>
    <col min="2" max="2" width="29" style="1" customWidth="1"/>
    <col min="3" max="5" width="23.5740740740741" style="1" customWidth="1"/>
    <col min="6" max="6" width="11.287037037037" style="1" customWidth="1"/>
    <col min="7" max="7" width="25.1388888888889" style="1" customWidth="1"/>
    <col min="8" max="8" width="15.5740740740741" style="1" customWidth="1"/>
    <col min="9" max="9" width="13.4259259259259" style="1" customWidth="1"/>
    <col min="10" max="10" width="18.8611111111111" style="1" customWidth="1"/>
    <col min="11" max="16384" width="9.13888888888889" style="1"/>
  </cols>
  <sheetData>
    <row r="1" customHeight="1" spans="1:10">
      <c r="A1" s="2"/>
      <c r="B1" s="2"/>
      <c r="C1" s="2"/>
      <c r="D1" s="2"/>
      <c r="E1" s="2"/>
      <c r="F1" s="2"/>
      <c r="G1" s="2"/>
      <c r="H1" s="2"/>
      <c r="I1" s="2"/>
      <c r="J1" s="2"/>
    </row>
    <row r="2" ht="16.5" customHeight="1" spans="10:10">
      <c r="J2" s="4" t="s">
        <v>470</v>
      </c>
    </row>
    <row r="3" ht="41.25" customHeight="1" spans="1:10">
      <c r="A3" s="64" t="str">
        <f>"2025"&amp;"年对下转移支付绩效目标表"</f>
        <v>2025年对下转移支付绩效目标表</v>
      </c>
      <c r="B3" s="5"/>
      <c r="C3" s="5"/>
      <c r="D3" s="5"/>
      <c r="E3" s="5"/>
      <c r="F3" s="65"/>
      <c r="G3" s="5"/>
      <c r="H3" s="65"/>
      <c r="I3" s="65"/>
      <c r="J3" s="5"/>
    </row>
    <row r="4" ht="17.25" customHeight="1" spans="1:1">
      <c r="A4" s="6" t="s">
        <v>1</v>
      </c>
    </row>
    <row r="5" ht="44.25" customHeight="1" spans="1:10">
      <c r="A5" s="66" t="s">
        <v>467</v>
      </c>
      <c r="B5" s="66" t="s">
        <v>306</v>
      </c>
      <c r="C5" s="66" t="s">
        <v>307</v>
      </c>
      <c r="D5" s="66" t="s">
        <v>308</v>
      </c>
      <c r="E5" s="66" t="s">
        <v>309</v>
      </c>
      <c r="F5" s="67" t="s">
        <v>310</v>
      </c>
      <c r="G5" s="66" t="s">
        <v>311</v>
      </c>
      <c r="H5" s="67" t="s">
        <v>312</v>
      </c>
      <c r="I5" s="67" t="s">
        <v>313</v>
      </c>
      <c r="J5" s="66" t="s">
        <v>314</v>
      </c>
    </row>
    <row r="6" ht="14.25" customHeight="1" spans="1:10">
      <c r="A6" s="66">
        <v>1</v>
      </c>
      <c r="B6" s="66">
        <v>2</v>
      </c>
      <c r="C6" s="66">
        <v>3</v>
      </c>
      <c r="D6" s="66">
        <v>4</v>
      </c>
      <c r="E6" s="66">
        <v>5</v>
      </c>
      <c r="F6" s="67">
        <v>6</v>
      </c>
      <c r="G6" s="66">
        <v>7</v>
      </c>
      <c r="H6" s="67">
        <v>8</v>
      </c>
      <c r="I6" s="67">
        <v>9</v>
      </c>
      <c r="J6" s="66">
        <v>10</v>
      </c>
    </row>
    <row r="7" ht="42" customHeight="1" spans="1:10">
      <c r="A7" s="30"/>
      <c r="B7" s="68"/>
      <c r="C7" s="68"/>
      <c r="D7" s="68"/>
      <c r="E7" s="52"/>
      <c r="F7" s="69"/>
      <c r="G7" s="52"/>
      <c r="H7" s="69"/>
      <c r="I7" s="69"/>
      <c r="J7" s="52"/>
    </row>
    <row r="8" ht="42" customHeight="1" spans="1:10">
      <c r="A8" s="30"/>
      <c r="B8" s="31"/>
      <c r="C8" s="31"/>
      <c r="D8" s="31"/>
      <c r="E8" s="30"/>
      <c r="F8" s="31"/>
      <c r="G8" s="30"/>
      <c r="H8" s="31"/>
      <c r="I8" s="31"/>
      <c r="J8" s="30"/>
    </row>
    <row r="9" ht="24" customHeight="1" spans="1:1">
      <c r="A9" s="70" t="s">
        <v>471</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4259259259259" defaultRowHeight="14.25" customHeight="1"/>
  <cols>
    <col min="1" max="3" width="33.7037037037037" style="1" customWidth="1"/>
    <col min="4" max="4" width="45.5740740740741" style="1" customWidth="1"/>
    <col min="5" max="5" width="27.5740740740741" style="1" customWidth="1"/>
    <col min="6" max="6" width="21.712962962963" style="1" customWidth="1"/>
    <col min="7" max="9" width="26.287037037037" style="1" customWidth="1"/>
    <col min="10" max="16384" width="10.4259259259259" style="1"/>
  </cols>
  <sheetData>
    <row r="1" customHeight="1" spans="1:9">
      <c r="A1" s="2"/>
      <c r="B1" s="2"/>
      <c r="C1" s="2"/>
      <c r="D1" s="2"/>
      <c r="E1" s="2"/>
      <c r="F1" s="2"/>
      <c r="G1" s="2"/>
      <c r="H1" s="2"/>
      <c r="I1" s="2"/>
    </row>
    <row r="2" customHeight="1" spans="1:9">
      <c r="A2" s="40" t="s">
        <v>472</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
        <v>1</v>
      </c>
      <c r="B4" s="47"/>
      <c r="C4" s="47"/>
      <c r="D4" s="48"/>
      <c r="F4" s="45"/>
      <c r="G4" s="44"/>
      <c r="H4" s="44"/>
      <c r="I4" s="63" t="s">
        <v>2</v>
      </c>
    </row>
    <row r="5" ht="28.5" customHeight="1" spans="1:9">
      <c r="A5" s="49" t="s">
        <v>188</v>
      </c>
      <c r="B5" s="38" t="s">
        <v>189</v>
      </c>
      <c r="C5" s="49" t="s">
        <v>473</v>
      </c>
      <c r="D5" s="49" t="s">
        <v>474</v>
      </c>
      <c r="E5" s="49" t="s">
        <v>475</v>
      </c>
      <c r="F5" s="49" t="s">
        <v>476</v>
      </c>
      <c r="G5" s="38" t="s">
        <v>477</v>
      </c>
      <c r="H5" s="38"/>
      <c r="I5" s="49"/>
    </row>
    <row r="6" ht="21" customHeight="1" spans="1:9">
      <c r="A6" s="49"/>
      <c r="B6" s="50"/>
      <c r="C6" s="50"/>
      <c r="D6" s="51"/>
      <c r="E6" s="50"/>
      <c r="F6" s="50"/>
      <c r="G6" s="38" t="s">
        <v>438</v>
      </c>
      <c r="H6" s="38" t="s">
        <v>478</v>
      </c>
      <c r="I6" s="38" t="s">
        <v>479</v>
      </c>
    </row>
    <row r="7" ht="17.25" customHeight="1" spans="1:9">
      <c r="A7" s="52" t="s">
        <v>84</v>
      </c>
      <c r="B7" s="53"/>
      <c r="C7" s="54" t="s">
        <v>85</v>
      </c>
      <c r="D7" s="52" t="s">
        <v>86</v>
      </c>
      <c r="E7" s="55" t="s">
        <v>87</v>
      </c>
      <c r="F7" s="52" t="s">
        <v>88</v>
      </c>
      <c r="G7" s="54" t="s">
        <v>89</v>
      </c>
      <c r="H7" s="56" t="s">
        <v>90</v>
      </c>
      <c r="I7" s="55" t="s">
        <v>91</v>
      </c>
    </row>
    <row r="8" ht="19.5" customHeight="1" spans="1:9">
      <c r="A8" s="30"/>
      <c r="B8" s="31"/>
      <c r="C8" s="31"/>
      <c r="D8" s="30"/>
      <c r="E8" s="31"/>
      <c r="F8" s="56"/>
      <c r="G8" s="57"/>
      <c r="H8" s="58"/>
      <c r="I8" s="58"/>
    </row>
    <row r="9" ht="19.5" customHeight="1" spans="1:9">
      <c r="A9" s="59" t="s">
        <v>56</v>
      </c>
      <c r="B9" s="60"/>
      <c r="C9" s="60"/>
      <c r="D9" s="61"/>
      <c r="E9" s="62"/>
      <c r="F9" s="62"/>
      <c r="G9" s="57"/>
      <c r="H9" s="58"/>
      <c r="I9" s="58"/>
    </row>
    <row r="10" ht="21" customHeight="1" spans="1:1">
      <c r="A10" s="37" t="s">
        <v>480</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28" sqref="C28"/>
    </sheetView>
  </sheetViews>
  <sheetFormatPr defaultColWidth="9.13888888888889" defaultRowHeight="14.25" customHeight="1"/>
  <cols>
    <col min="1" max="1" width="19.287037037037" style="1" customWidth="1"/>
    <col min="2" max="2" width="33.8425925925926" style="1" customWidth="1"/>
    <col min="3" max="3" width="23.8611111111111" style="1" customWidth="1"/>
    <col min="4" max="4" width="11.1388888888889" style="1" customWidth="1"/>
    <col min="5" max="5" width="17.712962962963" style="1" customWidth="1"/>
    <col min="6" max="6" width="9.86111111111111" style="1" customWidth="1"/>
    <col min="7" max="7" width="17.712962962963" style="1" customWidth="1"/>
    <col min="8" max="11" width="23.1388888888889" style="1" customWidth="1"/>
    <col min="12" max="16384" width="9.13888888888889" style="1"/>
  </cols>
  <sheetData>
    <row r="1" customHeight="1" spans="1:11">
      <c r="A1" s="2"/>
      <c r="B1" s="2"/>
      <c r="C1" s="2"/>
      <c r="D1" s="2"/>
      <c r="E1" s="2"/>
      <c r="F1" s="2"/>
      <c r="G1" s="2"/>
      <c r="H1" s="2"/>
      <c r="I1" s="2"/>
      <c r="J1" s="2"/>
      <c r="K1" s="2"/>
    </row>
    <row r="2" customHeight="1" spans="4:11">
      <c r="D2" s="3"/>
      <c r="E2" s="3"/>
      <c r="F2" s="3"/>
      <c r="G2" s="3"/>
      <c r="K2" s="4" t="s">
        <v>481</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284</v>
      </c>
      <c r="B5" s="10" t="s">
        <v>191</v>
      </c>
      <c r="C5" s="10" t="s">
        <v>285</v>
      </c>
      <c r="D5" s="11" t="s">
        <v>192</v>
      </c>
      <c r="E5" s="11" t="s">
        <v>193</v>
      </c>
      <c r="F5" s="11" t="s">
        <v>286</v>
      </c>
      <c r="G5" s="11" t="s">
        <v>287</v>
      </c>
      <c r="H5" s="17" t="s">
        <v>56</v>
      </c>
      <c r="I5" s="12" t="s">
        <v>482</v>
      </c>
      <c r="J5" s="13"/>
      <c r="K5" s="14"/>
    </row>
    <row r="6" ht="21.75" customHeight="1" spans="1:11">
      <c r="A6" s="15"/>
      <c r="B6" s="15"/>
      <c r="C6" s="15"/>
      <c r="D6" s="16"/>
      <c r="E6" s="16"/>
      <c r="F6" s="16"/>
      <c r="G6" s="16"/>
      <c r="H6" s="29"/>
      <c r="I6" s="11" t="s">
        <v>59</v>
      </c>
      <c r="J6" s="11" t="s">
        <v>60</v>
      </c>
      <c r="K6" s="11" t="s">
        <v>61</v>
      </c>
    </row>
    <row r="7" ht="40.5" customHeight="1" spans="1:11">
      <c r="A7" s="18"/>
      <c r="B7" s="18"/>
      <c r="C7" s="18"/>
      <c r="D7" s="19"/>
      <c r="E7" s="19"/>
      <c r="F7" s="19"/>
      <c r="G7" s="19"/>
      <c r="H7" s="20"/>
      <c r="I7" s="19" t="s">
        <v>58</v>
      </c>
      <c r="J7" s="19"/>
      <c r="K7" s="19"/>
    </row>
    <row r="8" ht="15" customHeight="1" spans="1:11">
      <c r="A8" s="21">
        <v>1</v>
      </c>
      <c r="B8" s="21">
        <v>2</v>
      </c>
      <c r="C8" s="21">
        <v>3</v>
      </c>
      <c r="D8" s="21">
        <v>4</v>
      </c>
      <c r="E8" s="21">
        <v>5</v>
      </c>
      <c r="F8" s="21">
        <v>6</v>
      </c>
      <c r="G8" s="21">
        <v>7</v>
      </c>
      <c r="H8" s="21">
        <v>8</v>
      </c>
      <c r="I8" s="21">
        <v>9</v>
      </c>
      <c r="J8" s="38">
        <v>10</v>
      </c>
      <c r="K8" s="38">
        <v>11</v>
      </c>
    </row>
    <row r="9" ht="18.75" customHeight="1" spans="1:11">
      <c r="A9" s="30"/>
      <c r="B9" s="31"/>
      <c r="C9" s="30"/>
      <c r="D9" s="30"/>
      <c r="E9" s="30"/>
      <c r="F9" s="30"/>
      <c r="G9" s="30"/>
      <c r="H9" s="32"/>
      <c r="I9" s="39"/>
      <c r="J9" s="39"/>
      <c r="K9" s="32"/>
    </row>
    <row r="10" ht="18.75" customHeight="1" spans="1:11">
      <c r="A10" s="31"/>
      <c r="B10" s="31"/>
      <c r="C10" s="31"/>
      <c r="D10" s="31"/>
      <c r="E10" s="31"/>
      <c r="F10" s="31"/>
      <c r="G10" s="31"/>
      <c r="H10" s="33"/>
      <c r="I10" s="33"/>
      <c r="J10" s="33"/>
      <c r="K10" s="32"/>
    </row>
    <row r="11" ht="18.75" customHeight="1" spans="1:11">
      <c r="A11" s="34" t="s">
        <v>179</v>
      </c>
      <c r="B11" s="35"/>
      <c r="C11" s="35"/>
      <c r="D11" s="35"/>
      <c r="E11" s="35"/>
      <c r="F11" s="35"/>
      <c r="G11" s="36"/>
      <c r="H11" s="33"/>
      <c r="I11" s="33"/>
      <c r="J11" s="33"/>
      <c r="K11" s="32"/>
    </row>
    <row r="12" ht="23" customHeight="1" spans="1:1">
      <c r="A12" s="37" t="s">
        <v>483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workbookViewId="0">
      <pane ySplit="1" topLeftCell="A2" activePane="bottomLeft" state="frozen"/>
      <selection/>
      <selection pane="bottomLeft" activeCell="C15" sqref="C15"/>
    </sheetView>
  </sheetViews>
  <sheetFormatPr defaultColWidth="9.13888888888889" defaultRowHeight="14.25" customHeight="1" outlineLevelCol="6"/>
  <cols>
    <col min="1" max="1" width="35.287037037037" style="1" customWidth="1"/>
    <col min="2" max="4" width="28" style="1" customWidth="1"/>
    <col min="5" max="7" width="23.8611111111111" style="1" customWidth="1"/>
    <col min="8" max="16384" width="9.13888888888889" style="1"/>
  </cols>
  <sheetData>
    <row r="1" customHeight="1" spans="1:7">
      <c r="A1" s="2"/>
      <c r="B1" s="2"/>
      <c r="C1" s="2"/>
      <c r="D1" s="2"/>
      <c r="E1" s="2"/>
      <c r="F1" s="2"/>
      <c r="G1" s="2"/>
    </row>
    <row r="2" ht="13.5" customHeight="1" spans="4:7">
      <c r="D2" s="3"/>
      <c r="G2" s="4" t="s">
        <v>484</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285</v>
      </c>
      <c r="B5" s="10" t="s">
        <v>284</v>
      </c>
      <c r="C5" s="10" t="s">
        <v>191</v>
      </c>
      <c r="D5" s="11" t="s">
        <v>485</v>
      </c>
      <c r="E5" s="12" t="s">
        <v>59</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58</v>
      </c>
      <c r="G7" s="19"/>
    </row>
    <row r="8" ht="15" customHeight="1" spans="1:7">
      <c r="A8" s="21">
        <v>1</v>
      </c>
      <c r="B8" s="21">
        <v>2</v>
      </c>
      <c r="C8" s="21">
        <v>3</v>
      </c>
      <c r="D8" s="21">
        <v>4</v>
      </c>
      <c r="E8" s="21">
        <v>5</v>
      </c>
      <c r="F8" s="21">
        <v>6</v>
      </c>
      <c r="G8" s="21">
        <v>7</v>
      </c>
    </row>
    <row r="9" ht="17.25" customHeight="1" spans="1:7">
      <c r="A9" s="22" t="s">
        <v>71</v>
      </c>
      <c r="B9" s="23" t="s">
        <v>486</v>
      </c>
      <c r="C9" s="23" t="s">
        <v>292</v>
      </c>
      <c r="D9" s="24" t="s">
        <v>487</v>
      </c>
      <c r="E9" s="25">
        <v>20000</v>
      </c>
      <c r="F9" s="25">
        <v>20000</v>
      </c>
      <c r="G9" s="25">
        <v>20000</v>
      </c>
    </row>
    <row r="10" ht="17.25" customHeight="1" spans="1:7">
      <c r="A10" s="22" t="s">
        <v>71</v>
      </c>
      <c r="B10" s="23" t="s">
        <v>486</v>
      </c>
      <c r="C10" s="23" t="s">
        <v>296</v>
      </c>
      <c r="D10" s="24" t="s">
        <v>487</v>
      </c>
      <c r="E10" s="25">
        <v>140000</v>
      </c>
      <c r="F10" s="25"/>
      <c r="G10" s="25"/>
    </row>
    <row r="11" ht="17.25" customHeight="1" spans="1:7">
      <c r="A11" s="22" t="s">
        <v>71</v>
      </c>
      <c r="B11" s="23" t="s">
        <v>486</v>
      </c>
      <c r="C11" s="23" t="s">
        <v>298</v>
      </c>
      <c r="D11" s="24" t="s">
        <v>487</v>
      </c>
      <c r="E11" s="25">
        <v>480000</v>
      </c>
      <c r="F11" s="25">
        <v>55000</v>
      </c>
      <c r="G11" s="25">
        <v>55000</v>
      </c>
    </row>
    <row r="12" ht="18.75" customHeight="1" spans="1:7">
      <c r="A12" s="22" t="s">
        <v>71</v>
      </c>
      <c r="B12" s="23" t="s">
        <v>486</v>
      </c>
      <c r="C12" s="23" t="s">
        <v>302</v>
      </c>
      <c r="D12" s="24" t="s">
        <v>487</v>
      </c>
      <c r="E12" s="25">
        <v>120000</v>
      </c>
      <c r="F12" s="25">
        <v>120000</v>
      </c>
      <c r="G12" s="25">
        <v>120000</v>
      </c>
    </row>
    <row r="13" ht="18.75" customHeight="1" spans="1:7">
      <c r="A13" s="26" t="s">
        <v>56</v>
      </c>
      <c r="B13" s="27"/>
      <c r="C13" s="27"/>
      <c r="D13" s="28"/>
      <c r="E13" s="25">
        <v>760000</v>
      </c>
      <c r="F13" s="25">
        <v>195000</v>
      </c>
      <c r="G13" s="25">
        <v>195000</v>
      </c>
    </row>
  </sheetData>
  <mergeCells count="11">
    <mergeCell ref="A3:G3"/>
    <mergeCell ref="A4:D4"/>
    <mergeCell ref="E5:G5"/>
    <mergeCell ref="A13:D13"/>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D10" sqref="D10"/>
    </sheetView>
  </sheetViews>
  <sheetFormatPr defaultColWidth="8.57407407407407" defaultRowHeight="12.75" customHeight="1"/>
  <cols>
    <col min="1" max="1" width="15.8888888888889" style="1" customWidth="1"/>
    <col min="2" max="2" width="35" style="1" customWidth="1"/>
    <col min="3" max="19" width="22" style="1" customWidth="1"/>
    <col min="20" max="16384" width="8.57407407407407" style="1"/>
  </cols>
  <sheetData>
    <row r="1" customHeight="1" spans="1:19">
      <c r="A1" s="2"/>
      <c r="B1" s="2"/>
      <c r="C1" s="2"/>
      <c r="D1" s="2"/>
      <c r="E1" s="2"/>
      <c r="F1" s="2"/>
      <c r="G1" s="2"/>
      <c r="H1" s="2"/>
      <c r="I1" s="2"/>
      <c r="J1" s="2"/>
      <c r="K1" s="2"/>
      <c r="L1" s="2"/>
      <c r="M1" s="2"/>
      <c r="N1" s="2"/>
      <c r="O1" s="2"/>
      <c r="P1" s="2"/>
      <c r="Q1" s="2"/>
      <c r="R1" s="2"/>
      <c r="S1" s="2"/>
    </row>
    <row r="2" ht="17.25" customHeight="1" spans="1:1">
      <c r="A2" s="63" t="s">
        <v>53</v>
      </c>
    </row>
    <row r="3" ht="41.25" customHeight="1" spans="1:1">
      <c r="A3" s="43" t="str">
        <f>"2025"&amp;"年部门收入预算表"</f>
        <v>2025年部门收入预算表</v>
      </c>
    </row>
    <row r="4" ht="17.25" customHeight="1" spans="1:19">
      <c r="A4" s="124" t="s">
        <v>1</v>
      </c>
      <c r="B4" s="205"/>
      <c r="S4" s="48" t="s">
        <v>2</v>
      </c>
    </row>
    <row r="5" ht="21.75" customHeight="1" spans="1:19">
      <c r="A5" s="241" t="s">
        <v>54</v>
      </c>
      <c r="B5" s="242" t="s">
        <v>55</v>
      </c>
      <c r="C5" s="242" t="s">
        <v>56</v>
      </c>
      <c r="D5" s="243" t="s">
        <v>57</v>
      </c>
      <c r="E5" s="243"/>
      <c r="F5" s="243"/>
      <c r="G5" s="243"/>
      <c r="H5" s="243"/>
      <c r="I5" s="152"/>
      <c r="J5" s="243"/>
      <c r="K5" s="243"/>
      <c r="L5" s="243"/>
      <c r="M5" s="243"/>
      <c r="N5" s="251"/>
      <c r="O5" s="243" t="s">
        <v>46</v>
      </c>
      <c r="P5" s="243"/>
      <c r="Q5" s="243"/>
      <c r="R5" s="243"/>
      <c r="S5" s="251"/>
    </row>
    <row r="6" ht="27" customHeight="1" spans="1:19">
      <c r="A6" s="244"/>
      <c r="B6" s="245"/>
      <c r="C6" s="245"/>
      <c r="D6" s="245" t="s">
        <v>58</v>
      </c>
      <c r="E6" s="245" t="s">
        <v>59</v>
      </c>
      <c r="F6" s="245" t="s">
        <v>60</v>
      </c>
      <c r="G6" s="245" t="s">
        <v>61</v>
      </c>
      <c r="H6" s="245" t="s">
        <v>62</v>
      </c>
      <c r="I6" s="252" t="s">
        <v>63</v>
      </c>
      <c r="J6" s="253"/>
      <c r="K6" s="253"/>
      <c r="L6" s="253"/>
      <c r="M6" s="253"/>
      <c r="N6" s="254"/>
      <c r="O6" s="245" t="s">
        <v>58</v>
      </c>
      <c r="P6" s="245" t="s">
        <v>59</v>
      </c>
      <c r="Q6" s="245" t="s">
        <v>60</v>
      </c>
      <c r="R6" s="245" t="s">
        <v>61</v>
      </c>
      <c r="S6" s="245" t="s">
        <v>64</v>
      </c>
    </row>
    <row r="7" ht="30" customHeight="1" spans="1:19">
      <c r="A7" s="246"/>
      <c r="B7" s="247"/>
      <c r="C7" s="248"/>
      <c r="D7" s="248"/>
      <c r="E7" s="248"/>
      <c r="F7" s="248"/>
      <c r="G7" s="248"/>
      <c r="H7" s="248"/>
      <c r="I7" s="69" t="s">
        <v>58</v>
      </c>
      <c r="J7" s="254" t="s">
        <v>65</v>
      </c>
      <c r="K7" s="254" t="s">
        <v>66</v>
      </c>
      <c r="L7" s="254" t="s">
        <v>67</v>
      </c>
      <c r="M7" s="254" t="s">
        <v>68</v>
      </c>
      <c r="N7" s="254" t="s">
        <v>69</v>
      </c>
      <c r="O7" s="255"/>
      <c r="P7" s="255"/>
      <c r="Q7" s="255"/>
      <c r="R7" s="255"/>
      <c r="S7" s="248"/>
    </row>
    <row r="8" ht="15" customHeight="1" spans="1:19">
      <c r="A8" s="59">
        <v>1</v>
      </c>
      <c r="B8" s="59">
        <v>2</v>
      </c>
      <c r="C8" s="59">
        <v>3</v>
      </c>
      <c r="D8" s="59">
        <v>4</v>
      </c>
      <c r="E8" s="59">
        <v>5</v>
      </c>
      <c r="F8" s="59">
        <v>6</v>
      </c>
      <c r="G8" s="59">
        <v>7</v>
      </c>
      <c r="H8" s="59">
        <v>8</v>
      </c>
      <c r="I8" s="69">
        <v>9</v>
      </c>
      <c r="J8" s="59">
        <v>10</v>
      </c>
      <c r="K8" s="59">
        <v>11</v>
      </c>
      <c r="L8" s="59">
        <v>12</v>
      </c>
      <c r="M8" s="59">
        <v>13</v>
      </c>
      <c r="N8" s="59">
        <v>14</v>
      </c>
      <c r="O8" s="59">
        <v>15</v>
      </c>
      <c r="P8" s="59">
        <v>16</v>
      </c>
      <c r="Q8" s="59">
        <v>17</v>
      </c>
      <c r="R8" s="59">
        <v>18</v>
      </c>
      <c r="S8" s="59">
        <v>19</v>
      </c>
    </row>
    <row r="9" ht="18" customHeight="1" spans="1:19">
      <c r="A9" s="24" t="s">
        <v>70</v>
      </c>
      <c r="B9" s="24" t="s">
        <v>71</v>
      </c>
      <c r="C9" s="132">
        <v>8429072.96</v>
      </c>
      <c r="D9" s="132">
        <v>8429072.96</v>
      </c>
      <c r="E9" s="132">
        <v>7979072.96</v>
      </c>
      <c r="F9" s="132"/>
      <c r="G9" s="132"/>
      <c r="H9" s="132"/>
      <c r="I9" s="132">
        <v>450000</v>
      </c>
      <c r="J9" s="132"/>
      <c r="K9" s="132"/>
      <c r="L9" s="132"/>
      <c r="M9" s="132"/>
      <c r="N9" s="132">
        <v>450000</v>
      </c>
      <c r="O9" s="25"/>
      <c r="P9" s="25"/>
      <c r="Q9" s="25"/>
      <c r="R9" s="25"/>
      <c r="S9" s="25"/>
    </row>
    <row r="10" ht="18" customHeight="1" spans="1:19">
      <c r="A10" s="249" t="s">
        <v>72</v>
      </c>
      <c r="B10" s="249" t="s">
        <v>71</v>
      </c>
      <c r="C10" s="132">
        <v>8429072.96</v>
      </c>
      <c r="D10" s="132">
        <v>8429072.96</v>
      </c>
      <c r="E10" s="132">
        <v>7979072.96</v>
      </c>
      <c r="F10" s="132"/>
      <c r="G10" s="132"/>
      <c r="H10" s="132"/>
      <c r="I10" s="132">
        <v>450000</v>
      </c>
      <c r="J10" s="132"/>
      <c r="K10" s="132"/>
      <c r="L10" s="132"/>
      <c r="M10" s="132"/>
      <c r="N10" s="132">
        <v>450000</v>
      </c>
      <c r="O10" s="25"/>
      <c r="P10" s="25"/>
      <c r="Q10" s="25"/>
      <c r="R10" s="25"/>
      <c r="S10" s="25"/>
    </row>
    <row r="11" ht="18" customHeight="1" spans="1:19">
      <c r="A11" s="250" t="s">
        <v>56</v>
      </c>
      <c r="B11" s="250"/>
      <c r="C11" s="132">
        <v>8429072.96</v>
      </c>
      <c r="D11" s="132">
        <v>8429072.96</v>
      </c>
      <c r="E11" s="132">
        <v>7979072.96</v>
      </c>
      <c r="F11" s="132"/>
      <c r="G11" s="132"/>
      <c r="H11" s="132"/>
      <c r="I11" s="132">
        <v>450000</v>
      </c>
      <c r="J11" s="132"/>
      <c r="K11" s="132"/>
      <c r="L11" s="132"/>
      <c r="M11" s="132"/>
      <c r="N11" s="132">
        <v>450000</v>
      </c>
      <c r="O11" s="25"/>
      <c r="P11" s="25"/>
      <c r="Q11" s="25"/>
      <c r="R11" s="25"/>
      <c r="S11" s="25"/>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GridLines="0" showZeros="0" workbookViewId="0">
      <pane ySplit="1" topLeftCell="A16" activePane="bottomLeft" state="frozen"/>
      <selection/>
      <selection pane="bottomLeft" activeCell="C8" sqref="C26 C20 C14 C8"/>
    </sheetView>
  </sheetViews>
  <sheetFormatPr defaultColWidth="8.57407407407407" defaultRowHeight="12.75" customHeight="1"/>
  <cols>
    <col min="1" max="1" width="14.287037037037" style="1" customWidth="1"/>
    <col min="2" max="2" width="37.5740740740741" style="1" customWidth="1"/>
    <col min="3" max="8" width="24.5740740740741" style="1" customWidth="1"/>
    <col min="9" max="9" width="26.712962962963" style="1" customWidth="1"/>
    <col min="10" max="11" width="24.4259259259259" style="1" customWidth="1"/>
    <col min="12" max="15" width="24.5740740740741" style="1" customWidth="1"/>
    <col min="16" max="16384" width="8.57407407407407" style="1"/>
  </cols>
  <sheetData>
    <row r="1" customHeight="1" spans="1:15">
      <c r="A1" s="2"/>
      <c r="B1" s="2"/>
      <c r="C1" s="2"/>
      <c r="D1" s="2"/>
      <c r="E1" s="2"/>
      <c r="F1" s="2"/>
      <c r="G1" s="2"/>
      <c r="H1" s="2"/>
      <c r="I1" s="2"/>
      <c r="J1" s="2"/>
      <c r="K1" s="2"/>
      <c r="L1" s="2"/>
      <c r="M1" s="2"/>
      <c r="N1" s="2"/>
      <c r="O1" s="2"/>
    </row>
    <row r="2" ht="17.25" customHeight="1" spans="1:1">
      <c r="A2" s="48" t="s">
        <v>73</v>
      </c>
    </row>
    <row r="3" ht="41.25" customHeight="1" spans="1:1">
      <c r="A3" s="43" t="str">
        <f>"2025"&amp;"年部门支出预算表"</f>
        <v>2025年部门支出预算表</v>
      </c>
    </row>
    <row r="4" ht="17.25" customHeight="1" spans="1:15">
      <c r="A4" s="124" t="s">
        <v>1</v>
      </c>
      <c r="B4" s="205"/>
      <c r="O4" s="48" t="s">
        <v>2</v>
      </c>
    </row>
    <row r="5" ht="27" customHeight="1" spans="1:15">
      <c r="A5" s="226" t="s">
        <v>74</v>
      </c>
      <c r="B5" s="226" t="s">
        <v>75</v>
      </c>
      <c r="C5" s="226" t="s">
        <v>56</v>
      </c>
      <c r="D5" s="227" t="s">
        <v>59</v>
      </c>
      <c r="E5" s="228"/>
      <c r="F5" s="229"/>
      <c r="G5" s="230" t="s">
        <v>60</v>
      </c>
      <c r="H5" s="230" t="s">
        <v>61</v>
      </c>
      <c r="I5" s="230" t="s">
        <v>76</v>
      </c>
      <c r="J5" s="227" t="s">
        <v>63</v>
      </c>
      <c r="K5" s="228"/>
      <c r="L5" s="228"/>
      <c r="M5" s="228"/>
      <c r="N5" s="239"/>
      <c r="O5" s="240"/>
    </row>
    <row r="6" ht="42" customHeight="1" spans="1:15">
      <c r="A6" s="231"/>
      <c r="B6" s="231"/>
      <c r="C6" s="232"/>
      <c r="D6" s="233" t="s">
        <v>58</v>
      </c>
      <c r="E6" s="233" t="s">
        <v>77</v>
      </c>
      <c r="F6" s="233" t="s">
        <v>78</v>
      </c>
      <c r="G6" s="232"/>
      <c r="H6" s="232"/>
      <c r="I6" s="231"/>
      <c r="J6" s="233" t="s">
        <v>58</v>
      </c>
      <c r="K6" s="217" t="s">
        <v>79</v>
      </c>
      <c r="L6" s="217" t="s">
        <v>80</v>
      </c>
      <c r="M6" s="217" t="s">
        <v>81</v>
      </c>
      <c r="N6" s="217" t="s">
        <v>82</v>
      </c>
      <c r="O6" s="217" t="s">
        <v>83</v>
      </c>
    </row>
    <row r="7" ht="18" customHeight="1" spans="1:15">
      <c r="A7" s="52" t="s">
        <v>84</v>
      </c>
      <c r="B7" s="52" t="s">
        <v>85</v>
      </c>
      <c r="C7" s="52" t="s">
        <v>86</v>
      </c>
      <c r="D7" s="56" t="s">
        <v>87</v>
      </c>
      <c r="E7" s="56" t="s">
        <v>88</v>
      </c>
      <c r="F7" s="56" t="s">
        <v>89</v>
      </c>
      <c r="G7" s="56" t="s">
        <v>90</v>
      </c>
      <c r="H7" s="56" t="s">
        <v>91</v>
      </c>
      <c r="I7" s="56" t="s">
        <v>92</v>
      </c>
      <c r="J7" s="56" t="s">
        <v>93</v>
      </c>
      <c r="K7" s="56" t="s">
        <v>94</v>
      </c>
      <c r="L7" s="56" t="s">
        <v>95</v>
      </c>
      <c r="M7" s="56" t="s">
        <v>96</v>
      </c>
      <c r="N7" s="52" t="s">
        <v>97</v>
      </c>
      <c r="O7" s="56" t="s">
        <v>98</v>
      </c>
    </row>
    <row r="8" ht="21" customHeight="1" spans="1:15">
      <c r="A8" s="234" t="s">
        <v>99</v>
      </c>
      <c r="B8" s="234" t="s">
        <v>100</v>
      </c>
      <c r="C8" s="130">
        <v>6665762.08</v>
      </c>
      <c r="D8" s="132">
        <v>6215762.08</v>
      </c>
      <c r="E8" s="132">
        <v>5455762.08</v>
      </c>
      <c r="F8" s="132">
        <v>760000</v>
      </c>
      <c r="G8" s="132"/>
      <c r="H8" s="132"/>
      <c r="I8" s="132"/>
      <c r="J8" s="132">
        <v>450000</v>
      </c>
      <c r="K8" s="132"/>
      <c r="L8" s="132"/>
      <c r="M8" s="132"/>
      <c r="N8" s="130"/>
      <c r="O8" s="130">
        <v>450000</v>
      </c>
    </row>
    <row r="9" ht="21" customHeight="1" spans="1:15">
      <c r="A9" s="235" t="s">
        <v>101</v>
      </c>
      <c r="B9" s="235" t="s">
        <v>102</v>
      </c>
      <c r="C9" s="130">
        <v>6665762.08</v>
      </c>
      <c r="D9" s="132">
        <v>6215762.08</v>
      </c>
      <c r="E9" s="132">
        <v>5455762.08</v>
      </c>
      <c r="F9" s="132">
        <v>760000</v>
      </c>
      <c r="G9" s="132"/>
      <c r="H9" s="132"/>
      <c r="I9" s="132"/>
      <c r="J9" s="132">
        <v>450000</v>
      </c>
      <c r="K9" s="132"/>
      <c r="L9" s="132"/>
      <c r="M9" s="132"/>
      <c r="N9" s="130"/>
      <c r="O9" s="130">
        <v>450000</v>
      </c>
    </row>
    <row r="10" ht="21" customHeight="1" spans="1:15">
      <c r="A10" s="236" t="s">
        <v>103</v>
      </c>
      <c r="B10" s="236" t="s">
        <v>104</v>
      </c>
      <c r="C10" s="130">
        <v>5475762.08</v>
      </c>
      <c r="D10" s="132">
        <v>5475762.08</v>
      </c>
      <c r="E10" s="132">
        <v>5455762.08</v>
      </c>
      <c r="F10" s="132">
        <v>20000</v>
      </c>
      <c r="G10" s="132"/>
      <c r="H10" s="132"/>
      <c r="I10" s="132"/>
      <c r="J10" s="132"/>
      <c r="K10" s="132"/>
      <c r="L10" s="132"/>
      <c r="M10" s="132"/>
      <c r="N10" s="130"/>
      <c r="O10" s="130"/>
    </row>
    <row r="11" ht="21" customHeight="1" spans="1:15">
      <c r="A11" s="236" t="s">
        <v>105</v>
      </c>
      <c r="B11" s="236" t="s">
        <v>106</v>
      </c>
      <c r="C11" s="130">
        <v>150000</v>
      </c>
      <c r="D11" s="132">
        <v>120000</v>
      </c>
      <c r="E11" s="132"/>
      <c r="F11" s="132">
        <v>120000</v>
      </c>
      <c r="G11" s="132"/>
      <c r="H11" s="132"/>
      <c r="I11" s="132"/>
      <c r="J11" s="132">
        <v>30000</v>
      </c>
      <c r="K11" s="132"/>
      <c r="L11" s="132"/>
      <c r="M11" s="132"/>
      <c r="N11" s="130"/>
      <c r="O11" s="130">
        <v>30000</v>
      </c>
    </row>
    <row r="12" ht="21" customHeight="1" spans="1:15">
      <c r="A12" s="236" t="s">
        <v>107</v>
      </c>
      <c r="B12" s="236" t="s">
        <v>108</v>
      </c>
      <c r="C12" s="130">
        <v>690000</v>
      </c>
      <c r="D12" s="132">
        <v>620000</v>
      </c>
      <c r="E12" s="132"/>
      <c r="F12" s="132">
        <v>620000</v>
      </c>
      <c r="G12" s="132"/>
      <c r="H12" s="132"/>
      <c r="I12" s="132"/>
      <c r="J12" s="132">
        <v>70000</v>
      </c>
      <c r="K12" s="132"/>
      <c r="L12" s="132"/>
      <c r="M12" s="132"/>
      <c r="N12" s="130"/>
      <c r="O12" s="130">
        <v>70000</v>
      </c>
    </row>
    <row r="13" ht="21" customHeight="1" spans="1:15">
      <c r="A13" s="236" t="s">
        <v>109</v>
      </c>
      <c r="B13" s="236" t="s">
        <v>110</v>
      </c>
      <c r="C13" s="130">
        <v>350000</v>
      </c>
      <c r="D13" s="132"/>
      <c r="E13" s="132"/>
      <c r="F13" s="132"/>
      <c r="G13" s="132"/>
      <c r="H13" s="132"/>
      <c r="I13" s="132"/>
      <c r="J13" s="132">
        <v>350000</v>
      </c>
      <c r="K13" s="132"/>
      <c r="L13" s="132"/>
      <c r="M13" s="132"/>
      <c r="N13" s="130"/>
      <c r="O13" s="130">
        <v>350000</v>
      </c>
    </row>
    <row r="14" ht="21" customHeight="1" spans="1:15">
      <c r="A14" s="234" t="s">
        <v>111</v>
      </c>
      <c r="B14" s="234" t="s">
        <v>112</v>
      </c>
      <c r="C14" s="130">
        <v>793305</v>
      </c>
      <c r="D14" s="132">
        <v>793305</v>
      </c>
      <c r="E14" s="132">
        <v>793305</v>
      </c>
      <c r="F14" s="132"/>
      <c r="G14" s="132"/>
      <c r="H14" s="132"/>
      <c r="I14" s="132"/>
      <c r="J14" s="132"/>
      <c r="K14" s="132"/>
      <c r="L14" s="132"/>
      <c r="M14" s="132"/>
      <c r="N14" s="130"/>
      <c r="O14" s="130"/>
    </row>
    <row r="15" ht="21" customHeight="1" spans="1:15">
      <c r="A15" s="235" t="s">
        <v>113</v>
      </c>
      <c r="B15" s="235" t="s">
        <v>114</v>
      </c>
      <c r="C15" s="130">
        <v>783615</v>
      </c>
      <c r="D15" s="132">
        <v>783615</v>
      </c>
      <c r="E15" s="132">
        <v>783615</v>
      </c>
      <c r="F15" s="132"/>
      <c r="G15" s="132"/>
      <c r="H15" s="132"/>
      <c r="I15" s="132"/>
      <c r="J15" s="132"/>
      <c r="K15" s="132"/>
      <c r="L15" s="132"/>
      <c r="M15" s="132"/>
      <c r="N15" s="130"/>
      <c r="O15" s="130"/>
    </row>
    <row r="16" ht="21" customHeight="1" spans="1:15">
      <c r="A16" s="236" t="s">
        <v>115</v>
      </c>
      <c r="B16" s="236" t="s">
        <v>116</v>
      </c>
      <c r="C16" s="130">
        <v>586815</v>
      </c>
      <c r="D16" s="132">
        <v>586815</v>
      </c>
      <c r="E16" s="132">
        <v>586815</v>
      </c>
      <c r="F16" s="132"/>
      <c r="G16" s="132"/>
      <c r="H16" s="132"/>
      <c r="I16" s="132"/>
      <c r="J16" s="132"/>
      <c r="K16" s="132"/>
      <c r="L16" s="132"/>
      <c r="M16" s="132"/>
      <c r="N16" s="130"/>
      <c r="O16" s="130"/>
    </row>
    <row r="17" ht="21" customHeight="1" spans="1:15">
      <c r="A17" s="236" t="s">
        <v>117</v>
      </c>
      <c r="B17" s="236" t="s">
        <v>118</v>
      </c>
      <c r="C17" s="130">
        <v>196800</v>
      </c>
      <c r="D17" s="132">
        <v>196800</v>
      </c>
      <c r="E17" s="132">
        <v>196800</v>
      </c>
      <c r="F17" s="132"/>
      <c r="G17" s="132"/>
      <c r="H17" s="132"/>
      <c r="I17" s="132"/>
      <c r="J17" s="132"/>
      <c r="K17" s="132"/>
      <c r="L17" s="132"/>
      <c r="M17" s="132"/>
      <c r="N17" s="130"/>
      <c r="O17" s="130"/>
    </row>
    <row r="18" ht="21" customHeight="1" spans="1:15">
      <c r="A18" s="235" t="s">
        <v>119</v>
      </c>
      <c r="B18" s="235" t="s">
        <v>120</v>
      </c>
      <c r="C18" s="130">
        <v>9690</v>
      </c>
      <c r="D18" s="132">
        <v>9690</v>
      </c>
      <c r="E18" s="132">
        <v>9690</v>
      </c>
      <c r="F18" s="132"/>
      <c r="G18" s="132"/>
      <c r="H18" s="132"/>
      <c r="I18" s="132"/>
      <c r="J18" s="132"/>
      <c r="K18" s="132"/>
      <c r="L18" s="132"/>
      <c r="M18" s="132"/>
      <c r="N18" s="130"/>
      <c r="O18" s="130"/>
    </row>
    <row r="19" ht="21" customHeight="1" spans="1:15">
      <c r="A19" s="236" t="s">
        <v>121</v>
      </c>
      <c r="B19" s="236" t="s">
        <v>122</v>
      </c>
      <c r="C19" s="130">
        <v>9690</v>
      </c>
      <c r="D19" s="132">
        <v>9690</v>
      </c>
      <c r="E19" s="132">
        <v>9690</v>
      </c>
      <c r="F19" s="132"/>
      <c r="G19" s="132"/>
      <c r="H19" s="132"/>
      <c r="I19" s="132"/>
      <c r="J19" s="132"/>
      <c r="K19" s="132"/>
      <c r="L19" s="132"/>
      <c r="M19" s="132"/>
      <c r="N19" s="130"/>
      <c r="O19" s="130"/>
    </row>
    <row r="20" ht="21" customHeight="1" spans="1:15">
      <c r="A20" s="234" t="s">
        <v>123</v>
      </c>
      <c r="B20" s="234" t="s">
        <v>124</v>
      </c>
      <c r="C20" s="130">
        <v>460353.88</v>
      </c>
      <c r="D20" s="132">
        <v>460353.88</v>
      </c>
      <c r="E20" s="132">
        <v>460353.88</v>
      </c>
      <c r="F20" s="132"/>
      <c r="G20" s="132"/>
      <c r="H20" s="132"/>
      <c r="I20" s="132"/>
      <c r="J20" s="132"/>
      <c r="K20" s="132"/>
      <c r="L20" s="132"/>
      <c r="M20" s="132"/>
      <c r="N20" s="130"/>
      <c r="O20" s="130"/>
    </row>
    <row r="21" ht="21" customHeight="1" spans="1:15">
      <c r="A21" s="235" t="s">
        <v>125</v>
      </c>
      <c r="B21" s="235" t="s">
        <v>126</v>
      </c>
      <c r="C21" s="130">
        <v>460353.88</v>
      </c>
      <c r="D21" s="132">
        <v>460353.88</v>
      </c>
      <c r="E21" s="132">
        <v>460353.88</v>
      </c>
      <c r="F21" s="132"/>
      <c r="G21" s="132"/>
      <c r="H21" s="132"/>
      <c r="I21" s="132"/>
      <c r="J21" s="132"/>
      <c r="K21" s="132"/>
      <c r="L21" s="132"/>
      <c r="M21" s="132"/>
      <c r="N21" s="130"/>
      <c r="O21" s="130"/>
    </row>
    <row r="22" ht="21" customHeight="1" spans="1:15">
      <c r="A22" s="236" t="s">
        <v>127</v>
      </c>
      <c r="B22" s="236" t="s">
        <v>128</v>
      </c>
      <c r="C22" s="130">
        <v>87070</v>
      </c>
      <c r="D22" s="132">
        <v>87070</v>
      </c>
      <c r="E22" s="132">
        <v>87070</v>
      </c>
      <c r="F22" s="132"/>
      <c r="G22" s="132"/>
      <c r="H22" s="132"/>
      <c r="I22" s="132"/>
      <c r="J22" s="132"/>
      <c r="K22" s="132"/>
      <c r="L22" s="132"/>
      <c r="M22" s="132"/>
      <c r="N22" s="130"/>
      <c r="O22" s="130"/>
    </row>
    <row r="23" ht="21" customHeight="1" spans="1:15">
      <c r="A23" s="236" t="s">
        <v>129</v>
      </c>
      <c r="B23" s="236" t="s">
        <v>130</v>
      </c>
      <c r="C23" s="130">
        <v>165433</v>
      </c>
      <c r="D23" s="132">
        <v>165433</v>
      </c>
      <c r="E23" s="132">
        <v>165433</v>
      </c>
      <c r="F23" s="132"/>
      <c r="G23" s="132"/>
      <c r="H23" s="132"/>
      <c r="I23" s="132"/>
      <c r="J23" s="132"/>
      <c r="K23" s="132"/>
      <c r="L23" s="132"/>
      <c r="M23" s="132"/>
      <c r="N23" s="130"/>
      <c r="O23" s="130"/>
    </row>
    <row r="24" ht="21" customHeight="1" spans="1:15">
      <c r="A24" s="236" t="s">
        <v>131</v>
      </c>
      <c r="B24" s="236" t="s">
        <v>132</v>
      </c>
      <c r="C24" s="130">
        <v>183779</v>
      </c>
      <c r="D24" s="132">
        <v>183779</v>
      </c>
      <c r="E24" s="132">
        <v>183779</v>
      </c>
      <c r="F24" s="132"/>
      <c r="G24" s="132"/>
      <c r="H24" s="132"/>
      <c r="I24" s="132"/>
      <c r="J24" s="132"/>
      <c r="K24" s="132"/>
      <c r="L24" s="132"/>
      <c r="M24" s="132"/>
      <c r="N24" s="130"/>
      <c r="O24" s="130"/>
    </row>
    <row r="25" ht="21" customHeight="1" spans="1:15">
      <c r="A25" s="236" t="s">
        <v>133</v>
      </c>
      <c r="B25" s="236" t="s">
        <v>134</v>
      </c>
      <c r="C25" s="130">
        <v>24071.88</v>
      </c>
      <c r="D25" s="132">
        <v>24071.88</v>
      </c>
      <c r="E25" s="132">
        <v>24071.88</v>
      </c>
      <c r="F25" s="132"/>
      <c r="G25" s="132"/>
      <c r="H25" s="132"/>
      <c r="I25" s="132"/>
      <c r="J25" s="132"/>
      <c r="K25" s="132"/>
      <c r="L25" s="132"/>
      <c r="M25" s="132"/>
      <c r="N25" s="130"/>
      <c r="O25" s="130"/>
    </row>
    <row r="26" ht="21" customHeight="1" spans="1:15">
      <c r="A26" s="234" t="s">
        <v>135</v>
      </c>
      <c r="B26" s="234" t="s">
        <v>136</v>
      </c>
      <c r="C26" s="130">
        <v>509652</v>
      </c>
      <c r="D26" s="132">
        <v>509652</v>
      </c>
      <c r="E26" s="132">
        <v>509652</v>
      </c>
      <c r="F26" s="132"/>
      <c r="G26" s="132"/>
      <c r="H26" s="132"/>
      <c r="I26" s="132"/>
      <c r="J26" s="132"/>
      <c r="K26" s="132"/>
      <c r="L26" s="132"/>
      <c r="M26" s="132"/>
      <c r="N26" s="130"/>
      <c r="O26" s="130"/>
    </row>
    <row r="27" ht="21" customHeight="1" spans="1:15">
      <c r="A27" s="235" t="s">
        <v>137</v>
      </c>
      <c r="B27" s="235" t="s">
        <v>138</v>
      </c>
      <c r="C27" s="130">
        <v>509652</v>
      </c>
      <c r="D27" s="132">
        <v>509652</v>
      </c>
      <c r="E27" s="132">
        <v>509652</v>
      </c>
      <c r="F27" s="132"/>
      <c r="G27" s="132"/>
      <c r="H27" s="132"/>
      <c r="I27" s="132"/>
      <c r="J27" s="132"/>
      <c r="K27" s="132"/>
      <c r="L27" s="132"/>
      <c r="M27" s="132"/>
      <c r="N27" s="130"/>
      <c r="O27" s="130"/>
    </row>
    <row r="28" ht="21" customHeight="1" spans="1:15">
      <c r="A28" s="236" t="s">
        <v>139</v>
      </c>
      <c r="B28" s="236" t="s">
        <v>140</v>
      </c>
      <c r="C28" s="130">
        <v>509652</v>
      </c>
      <c r="D28" s="132">
        <v>509652</v>
      </c>
      <c r="E28" s="132">
        <v>509652</v>
      </c>
      <c r="F28" s="132"/>
      <c r="G28" s="132"/>
      <c r="H28" s="132"/>
      <c r="I28" s="132"/>
      <c r="J28" s="132"/>
      <c r="K28" s="132"/>
      <c r="L28" s="132"/>
      <c r="M28" s="132"/>
      <c r="N28" s="130"/>
      <c r="O28" s="130"/>
    </row>
    <row r="29" ht="21" customHeight="1" spans="1:15">
      <c r="A29" s="237" t="s">
        <v>56</v>
      </c>
      <c r="B29" s="238"/>
      <c r="C29" s="132">
        <v>8429072.96</v>
      </c>
      <c r="D29" s="132">
        <v>7979072.96</v>
      </c>
      <c r="E29" s="132">
        <v>7219072.96</v>
      </c>
      <c r="F29" s="132">
        <v>760000</v>
      </c>
      <c r="G29" s="132"/>
      <c r="H29" s="132"/>
      <c r="I29" s="132"/>
      <c r="J29" s="132">
        <v>450000</v>
      </c>
      <c r="K29" s="132"/>
      <c r="L29" s="132"/>
      <c r="M29" s="132"/>
      <c r="N29" s="132"/>
      <c r="O29" s="132">
        <v>450000</v>
      </c>
    </row>
  </sheetData>
  <mergeCells count="12">
    <mergeCell ref="A2:O2"/>
    <mergeCell ref="A3:O3"/>
    <mergeCell ref="A4:B4"/>
    <mergeCell ref="D5:F5"/>
    <mergeCell ref="J5:O5"/>
    <mergeCell ref="A29:B29"/>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8" activePane="bottomLeft" state="frozen"/>
      <selection/>
      <selection pane="bottomLeft" activeCell="D13" sqref="D13"/>
    </sheetView>
  </sheetViews>
  <sheetFormatPr defaultColWidth="8.57407407407407" defaultRowHeight="12.75" customHeight="1" outlineLevelCol="3"/>
  <cols>
    <col min="1" max="4" width="35.5740740740741" style="1" customWidth="1"/>
    <col min="5" max="16384" width="8.57407407407407" style="1"/>
  </cols>
  <sheetData>
    <row r="1" customHeight="1" spans="1:4">
      <c r="A1" s="2"/>
      <c r="B1" s="2"/>
      <c r="C1" s="2"/>
      <c r="D1" s="2"/>
    </row>
    <row r="2" ht="15" customHeight="1" spans="1:4">
      <c r="A2" s="44"/>
      <c r="B2" s="48"/>
      <c r="C2" s="48"/>
      <c r="D2" s="48" t="s">
        <v>141</v>
      </c>
    </row>
    <row r="3" ht="41.25" customHeight="1" spans="1:1">
      <c r="A3" s="43" t="str">
        <f>"2025"&amp;"年部门财政拨款收支预算总表"</f>
        <v>2025年部门财政拨款收支预算总表</v>
      </c>
    </row>
    <row r="4" ht="17.25" customHeight="1" spans="1:4">
      <c r="A4" s="124" t="s">
        <v>1</v>
      </c>
      <c r="B4" s="205"/>
      <c r="D4" s="48" t="s">
        <v>2</v>
      </c>
    </row>
    <row r="5" ht="17.25" customHeight="1" spans="1:4">
      <c r="A5" s="217" t="s">
        <v>3</v>
      </c>
      <c r="B5" s="218"/>
      <c r="C5" s="217" t="s">
        <v>4</v>
      </c>
      <c r="D5" s="218"/>
    </row>
    <row r="6" ht="18.75" customHeight="1" spans="1:4">
      <c r="A6" s="217" t="s">
        <v>5</v>
      </c>
      <c r="B6" s="217" t="s">
        <v>6</v>
      </c>
      <c r="C6" s="217" t="s">
        <v>7</v>
      </c>
      <c r="D6" s="217" t="s">
        <v>6</v>
      </c>
    </row>
    <row r="7" ht="16.5" customHeight="1" spans="1:4">
      <c r="A7" s="219" t="s">
        <v>142</v>
      </c>
      <c r="B7" s="58">
        <v>7979072.96</v>
      </c>
      <c r="C7" s="219" t="s">
        <v>143</v>
      </c>
      <c r="D7" s="220">
        <v>7979072.96</v>
      </c>
    </row>
    <row r="8" ht="16.5" customHeight="1" spans="1:4">
      <c r="A8" s="219" t="s">
        <v>144</v>
      </c>
      <c r="B8" s="58">
        <v>7979072.96</v>
      </c>
      <c r="C8" s="219" t="s">
        <v>145</v>
      </c>
      <c r="D8" s="58">
        <v>6215762.08</v>
      </c>
    </row>
    <row r="9" ht="16.5" customHeight="1" spans="1:4">
      <c r="A9" s="219" t="s">
        <v>146</v>
      </c>
      <c r="B9" s="220"/>
      <c r="C9" s="219" t="s">
        <v>147</v>
      </c>
      <c r="D9" s="58"/>
    </row>
    <row r="10" ht="16.5" customHeight="1" spans="1:4">
      <c r="A10" s="219" t="s">
        <v>148</v>
      </c>
      <c r="B10" s="220"/>
      <c r="C10" s="219" t="s">
        <v>149</v>
      </c>
      <c r="D10" s="58"/>
    </row>
    <row r="11" ht="16.5" customHeight="1" spans="1:4">
      <c r="A11" s="219" t="s">
        <v>150</v>
      </c>
      <c r="B11" s="221"/>
      <c r="C11" s="219" t="s">
        <v>151</v>
      </c>
      <c r="D11" s="58"/>
    </row>
    <row r="12" ht="16.5" customHeight="1" spans="1:4">
      <c r="A12" s="219" t="s">
        <v>144</v>
      </c>
      <c r="B12" s="222"/>
      <c r="C12" s="219" t="s">
        <v>152</v>
      </c>
      <c r="D12" s="58"/>
    </row>
    <row r="13" ht="16.5" customHeight="1" spans="1:4">
      <c r="A13" s="223" t="s">
        <v>146</v>
      </c>
      <c r="B13" s="222"/>
      <c r="C13" s="68" t="s">
        <v>153</v>
      </c>
      <c r="D13" s="130"/>
    </row>
    <row r="14" ht="16.5" customHeight="1" spans="1:4">
      <c r="A14" s="223" t="s">
        <v>148</v>
      </c>
      <c r="B14" s="221"/>
      <c r="C14" s="68" t="s">
        <v>154</v>
      </c>
      <c r="D14" s="130"/>
    </row>
    <row r="15" ht="16.5" customHeight="1" spans="1:4">
      <c r="A15" s="224"/>
      <c r="B15" s="221"/>
      <c r="C15" s="68" t="s">
        <v>155</v>
      </c>
      <c r="D15" s="130">
        <v>793305</v>
      </c>
    </row>
    <row r="16" ht="16.5" customHeight="1" spans="1:4">
      <c r="A16" s="224"/>
      <c r="B16" s="221"/>
      <c r="C16" s="68" t="s">
        <v>156</v>
      </c>
      <c r="D16" s="130">
        <v>460353.88</v>
      </c>
    </row>
    <row r="17" ht="16.5" customHeight="1" spans="1:4">
      <c r="A17" s="224"/>
      <c r="B17" s="221"/>
      <c r="C17" s="68" t="s">
        <v>157</v>
      </c>
      <c r="D17" s="130"/>
    </row>
    <row r="18" ht="16.5" customHeight="1" spans="1:4">
      <c r="A18" s="224"/>
      <c r="B18" s="221"/>
      <c r="C18" s="68" t="s">
        <v>158</v>
      </c>
      <c r="D18" s="130"/>
    </row>
    <row r="19" ht="16.5" customHeight="1" spans="1:4">
      <c r="A19" s="224"/>
      <c r="B19" s="221"/>
      <c r="C19" s="68" t="s">
        <v>159</v>
      </c>
      <c r="D19" s="130"/>
    </row>
    <row r="20" ht="16.5" customHeight="1" spans="1:4">
      <c r="A20" s="224"/>
      <c r="B20" s="221"/>
      <c r="C20" s="68" t="s">
        <v>160</v>
      </c>
      <c r="D20" s="130"/>
    </row>
    <row r="21" ht="16.5" customHeight="1" spans="1:4">
      <c r="A21" s="224"/>
      <c r="B21" s="221"/>
      <c r="C21" s="68" t="s">
        <v>161</v>
      </c>
      <c r="D21" s="130"/>
    </row>
    <row r="22" ht="16.5" customHeight="1" spans="1:4">
      <c r="A22" s="224"/>
      <c r="B22" s="221"/>
      <c r="C22" s="68" t="s">
        <v>162</v>
      </c>
      <c r="D22" s="130"/>
    </row>
    <row r="23" ht="16.5" customHeight="1" spans="1:4">
      <c r="A23" s="224"/>
      <c r="B23" s="221"/>
      <c r="C23" s="68" t="s">
        <v>163</v>
      </c>
      <c r="D23" s="130"/>
    </row>
    <row r="24" ht="16.5" customHeight="1" spans="1:4">
      <c r="A24" s="224"/>
      <c r="B24" s="221"/>
      <c r="C24" s="68" t="s">
        <v>164</v>
      </c>
      <c r="D24" s="130"/>
    </row>
    <row r="25" ht="16.5" customHeight="1" spans="1:4">
      <c r="A25" s="224"/>
      <c r="B25" s="221"/>
      <c r="C25" s="68" t="s">
        <v>165</v>
      </c>
      <c r="D25" s="130"/>
    </row>
    <row r="26" ht="16.5" customHeight="1" spans="1:4">
      <c r="A26" s="224"/>
      <c r="B26" s="221"/>
      <c r="C26" s="68" t="s">
        <v>166</v>
      </c>
      <c r="D26" s="130">
        <v>509652</v>
      </c>
    </row>
    <row r="27" ht="16.5" customHeight="1" spans="1:4">
      <c r="A27" s="224"/>
      <c r="B27" s="221"/>
      <c r="C27" s="68" t="s">
        <v>167</v>
      </c>
      <c r="D27" s="130"/>
    </row>
    <row r="28" ht="16.5" customHeight="1" spans="1:4">
      <c r="A28" s="224"/>
      <c r="B28" s="221"/>
      <c r="C28" s="68" t="s">
        <v>168</v>
      </c>
      <c r="D28" s="130"/>
    </row>
    <row r="29" ht="16.5" customHeight="1" spans="1:4">
      <c r="A29" s="224"/>
      <c r="B29" s="221"/>
      <c r="C29" s="68" t="s">
        <v>169</v>
      </c>
      <c r="D29" s="130"/>
    </row>
    <row r="30" ht="16.5" customHeight="1" spans="1:4">
      <c r="A30" s="224"/>
      <c r="B30" s="221"/>
      <c r="C30" s="68" t="s">
        <v>170</v>
      </c>
      <c r="D30" s="130"/>
    </row>
    <row r="31" ht="16.5" customHeight="1" spans="1:4">
      <c r="A31" s="224"/>
      <c r="B31" s="221"/>
      <c r="C31" s="68" t="s">
        <v>171</v>
      </c>
      <c r="D31" s="130"/>
    </row>
    <row r="32" ht="16.5" customHeight="1" spans="1:4">
      <c r="A32" s="224"/>
      <c r="B32" s="221"/>
      <c r="C32" s="223" t="s">
        <v>172</v>
      </c>
      <c r="D32" s="130"/>
    </row>
    <row r="33" ht="16.5" customHeight="1" spans="1:4">
      <c r="A33" s="224"/>
      <c r="B33" s="221"/>
      <c r="C33" s="223" t="s">
        <v>173</v>
      </c>
      <c r="D33" s="130"/>
    </row>
    <row r="34" ht="16.5" customHeight="1" spans="1:4">
      <c r="A34" s="224"/>
      <c r="B34" s="221"/>
      <c r="C34" s="30" t="s">
        <v>174</v>
      </c>
      <c r="D34" s="221"/>
    </row>
    <row r="35" ht="15" customHeight="1" spans="1:4">
      <c r="A35" s="225" t="s">
        <v>51</v>
      </c>
      <c r="B35" s="221">
        <v>7979072.96</v>
      </c>
      <c r="C35" s="225" t="s">
        <v>52</v>
      </c>
      <c r="D35" s="221">
        <v>7979072.96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topLeftCell="B1" workbookViewId="0">
      <pane ySplit="1" topLeftCell="A2" activePane="bottomLeft" state="frozen"/>
      <selection/>
      <selection pane="bottomLeft" activeCell="E11" sqref="E11"/>
    </sheetView>
  </sheetViews>
  <sheetFormatPr defaultColWidth="9.13888888888889" defaultRowHeight="14.25" customHeight="1" outlineLevelCol="6"/>
  <cols>
    <col min="1" max="1" width="20.1388888888889" style="1" customWidth="1"/>
    <col min="2" max="2" width="44" style="1" customWidth="1"/>
    <col min="3" max="7" width="24.1388888888889" style="1" customWidth="1"/>
    <col min="8" max="16384" width="9.13888888888889" style="1"/>
  </cols>
  <sheetData>
    <row r="1" customHeight="1" spans="1:7">
      <c r="A1" s="2"/>
      <c r="B1" s="2"/>
      <c r="C1" s="2"/>
      <c r="D1" s="2"/>
      <c r="E1" s="2"/>
      <c r="F1" s="2"/>
      <c r="G1" s="2"/>
    </row>
    <row r="2" customHeight="1" spans="4:7">
      <c r="D2" s="208"/>
      <c r="F2" s="71"/>
      <c r="G2" s="209" t="s">
        <v>175</v>
      </c>
    </row>
    <row r="3" ht="41.25" customHeight="1" spans="1:7">
      <c r="A3" s="145" t="str">
        <f>"2025"&amp;"年一般公共预算支出预算表（按功能科目分类）"</f>
        <v>2025年一般公共预算支出预算表（按功能科目分类）</v>
      </c>
      <c r="B3" s="145"/>
      <c r="C3" s="145"/>
      <c r="D3" s="145"/>
      <c r="E3" s="145"/>
      <c r="F3" s="145"/>
      <c r="G3" s="145"/>
    </row>
    <row r="4" ht="18" customHeight="1" spans="1:7">
      <c r="A4" s="124" t="s">
        <v>1</v>
      </c>
      <c r="B4" s="205"/>
      <c r="F4" s="141"/>
      <c r="G4" s="209" t="s">
        <v>2</v>
      </c>
    </row>
    <row r="5" ht="20.25" customHeight="1" spans="1:7">
      <c r="A5" s="210" t="s">
        <v>176</v>
      </c>
      <c r="B5" s="211"/>
      <c r="C5" s="146" t="s">
        <v>56</v>
      </c>
      <c r="D5" s="212" t="s">
        <v>77</v>
      </c>
      <c r="E5" s="13"/>
      <c r="F5" s="14"/>
      <c r="G5" s="213" t="s">
        <v>78</v>
      </c>
    </row>
    <row r="6" ht="20.25" customHeight="1" spans="1:7">
      <c r="A6" s="214" t="s">
        <v>74</v>
      </c>
      <c r="B6" s="214" t="s">
        <v>75</v>
      </c>
      <c r="C6" s="20"/>
      <c r="D6" s="151" t="s">
        <v>58</v>
      </c>
      <c r="E6" s="151" t="s">
        <v>177</v>
      </c>
      <c r="F6" s="151" t="s">
        <v>178</v>
      </c>
      <c r="G6" s="215"/>
    </row>
    <row r="7" ht="15" customHeight="1" spans="1:7">
      <c r="A7" s="59" t="s">
        <v>84</v>
      </c>
      <c r="B7" s="59" t="s">
        <v>85</v>
      </c>
      <c r="C7" s="59" t="s">
        <v>86</v>
      </c>
      <c r="D7" s="59" t="s">
        <v>87</v>
      </c>
      <c r="E7" s="59" t="s">
        <v>88</v>
      </c>
      <c r="F7" s="59" t="s">
        <v>89</v>
      </c>
      <c r="G7" s="59" t="s">
        <v>90</v>
      </c>
    </row>
    <row r="8" ht="18" customHeight="1" spans="1:7">
      <c r="A8" s="30" t="s">
        <v>99</v>
      </c>
      <c r="B8" s="30" t="s">
        <v>100</v>
      </c>
      <c r="C8" s="33">
        <v>6215762.08</v>
      </c>
      <c r="D8" s="32">
        <v>5455762.08</v>
      </c>
      <c r="E8" s="32">
        <v>4824212</v>
      </c>
      <c r="F8" s="32">
        <v>631550.08</v>
      </c>
      <c r="G8" s="32">
        <v>760000</v>
      </c>
    </row>
    <row r="9" ht="18" customHeight="1" spans="1:7">
      <c r="A9" s="156" t="s">
        <v>101</v>
      </c>
      <c r="B9" s="156" t="s">
        <v>102</v>
      </c>
      <c r="C9" s="33">
        <v>6215762.08</v>
      </c>
      <c r="D9" s="32">
        <v>5455762.08</v>
      </c>
      <c r="E9" s="32">
        <v>4824212</v>
      </c>
      <c r="F9" s="32">
        <v>631550.08</v>
      </c>
      <c r="G9" s="32">
        <v>760000</v>
      </c>
    </row>
    <row r="10" ht="18" customHeight="1" spans="1:7">
      <c r="A10" s="216" t="s">
        <v>103</v>
      </c>
      <c r="B10" s="216" t="s">
        <v>104</v>
      </c>
      <c r="C10" s="33">
        <v>5475762.08</v>
      </c>
      <c r="D10" s="32">
        <v>5455762.08</v>
      </c>
      <c r="E10" s="32">
        <v>4824212</v>
      </c>
      <c r="F10" s="32">
        <v>631550.08</v>
      </c>
      <c r="G10" s="32">
        <v>20000</v>
      </c>
    </row>
    <row r="11" ht="18" customHeight="1" spans="1:7">
      <c r="A11" s="216" t="s">
        <v>105</v>
      </c>
      <c r="B11" s="216" t="s">
        <v>106</v>
      </c>
      <c r="C11" s="33">
        <v>120000</v>
      </c>
      <c r="D11" s="32"/>
      <c r="E11" s="32"/>
      <c r="F11" s="32"/>
      <c r="G11" s="32">
        <v>120000</v>
      </c>
    </row>
    <row r="12" ht="18" customHeight="1" spans="1:7">
      <c r="A12" s="216" t="s">
        <v>107</v>
      </c>
      <c r="B12" s="216" t="s">
        <v>108</v>
      </c>
      <c r="C12" s="33">
        <v>620000</v>
      </c>
      <c r="D12" s="32"/>
      <c r="E12" s="32"/>
      <c r="F12" s="32"/>
      <c r="G12" s="32">
        <v>620000</v>
      </c>
    </row>
    <row r="13" ht="18" customHeight="1" spans="1:7">
      <c r="A13" s="30" t="s">
        <v>111</v>
      </c>
      <c r="B13" s="30" t="s">
        <v>112</v>
      </c>
      <c r="C13" s="33">
        <v>793305</v>
      </c>
      <c r="D13" s="32">
        <v>793305</v>
      </c>
      <c r="E13" s="32">
        <v>793305</v>
      </c>
      <c r="F13" s="32"/>
      <c r="G13" s="32"/>
    </row>
    <row r="14" ht="18" customHeight="1" spans="1:7">
      <c r="A14" s="156" t="s">
        <v>113</v>
      </c>
      <c r="B14" s="156" t="s">
        <v>114</v>
      </c>
      <c r="C14" s="33">
        <v>783615</v>
      </c>
      <c r="D14" s="32">
        <v>783615</v>
      </c>
      <c r="E14" s="32">
        <v>783615</v>
      </c>
      <c r="F14" s="32"/>
      <c r="G14" s="32"/>
    </row>
    <row r="15" ht="18" customHeight="1" spans="1:7">
      <c r="A15" s="216" t="s">
        <v>115</v>
      </c>
      <c r="B15" s="216" t="s">
        <v>116</v>
      </c>
      <c r="C15" s="33">
        <v>586815</v>
      </c>
      <c r="D15" s="32">
        <v>586815</v>
      </c>
      <c r="E15" s="32">
        <v>586815</v>
      </c>
      <c r="F15" s="32"/>
      <c r="G15" s="32"/>
    </row>
    <row r="16" ht="18" customHeight="1" spans="1:7">
      <c r="A16" s="216" t="s">
        <v>117</v>
      </c>
      <c r="B16" s="216" t="s">
        <v>118</v>
      </c>
      <c r="C16" s="33">
        <v>196800</v>
      </c>
      <c r="D16" s="32">
        <v>196800</v>
      </c>
      <c r="E16" s="32">
        <v>196800</v>
      </c>
      <c r="F16" s="32"/>
      <c r="G16" s="32"/>
    </row>
    <row r="17" ht="18" customHeight="1" spans="1:7">
      <c r="A17" s="156" t="s">
        <v>119</v>
      </c>
      <c r="B17" s="156" t="s">
        <v>120</v>
      </c>
      <c r="C17" s="33">
        <v>9690</v>
      </c>
      <c r="D17" s="32">
        <v>9690</v>
      </c>
      <c r="E17" s="32">
        <v>9690</v>
      </c>
      <c r="F17" s="32"/>
      <c r="G17" s="32"/>
    </row>
    <row r="18" ht="18" customHeight="1" spans="1:7">
      <c r="A18" s="216" t="s">
        <v>121</v>
      </c>
      <c r="B18" s="216" t="s">
        <v>122</v>
      </c>
      <c r="C18" s="33">
        <v>9690</v>
      </c>
      <c r="D18" s="32">
        <v>9690</v>
      </c>
      <c r="E18" s="32">
        <v>9690</v>
      </c>
      <c r="F18" s="32"/>
      <c r="G18" s="32"/>
    </row>
    <row r="19" ht="18" customHeight="1" spans="1:7">
      <c r="A19" s="30" t="s">
        <v>123</v>
      </c>
      <c r="B19" s="30" t="s">
        <v>124</v>
      </c>
      <c r="C19" s="33">
        <v>460353.88</v>
      </c>
      <c r="D19" s="32">
        <v>460353.88</v>
      </c>
      <c r="E19" s="32">
        <v>460353.88</v>
      </c>
      <c r="F19" s="32"/>
      <c r="G19" s="32"/>
    </row>
    <row r="20" ht="18" customHeight="1" spans="1:7">
      <c r="A20" s="156" t="s">
        <v>125</v>
      </c>
      <c r="B20" s="156" t="s">
        <v>126</v>
      </c>
      <c r="C20" s="33">
        <v>460353.88</v>
      </c>
      <c r="D20" s="32">
        <v>460353.88</v>
      </c>
      <c r="E20" s="32">
        <v>460353.88</v>
      </c>
      <c r="F20" s="32"/>
      <c r="G20" s="32"/>
    </row>
    <row r="21" ht="18" customHeight="1" spans="1:7">
      <c r="A21" s="216" t="s">
        <v>127</v>
      </c>
      <c r="B21" s="216" t="s">
        <v>128</v>
      </c>
      <c r="C21" s="33">
        <v>87070</v>
      </c>
      <c r="D21" s="32">
        <v>87070</v>
      </c>
      <c r="E21" s="32">
        <v>87070</v>
      </c>
      <c r="F21" s="32"/>
      <c r="G21" s="32"/>
    </row>
    <row r="22" ht="18" customHeight="1" spans="1:7">
      <c r="A22" s="216" t="s">
        <v>129</v>
      </c>
      <c r="B22" s="216" t="s">
        <v>130</v>
      </c>
      <c r="C22" s="33">
        <v>165433</v>
      </c>
      <c r="D22" s="32">
        <v>165433</v>
      </c>
      <c r="E22" s="32">
        <v>165433</v>
      </c>
      <c r="F22" s="32"/>
      <c r="G22" s="32"/>
    </row>
    <row r="23" ht="18" customHeight="1" spans="1:7">
      <c r="A23" s="216" t="s">
        <v>131</v>
      </c>
      <c r="B23" s="216" t="s">
        <v>132</v>
      </c>
      <c r="C23" s="33">
        <v>183779</v>
      </c>
      <c r="D23" s="32">
        <v>183779</v>
      </c>
      <c r="E23" s="32">
        <v>183779</v>
      </c>
      <c r="F23" s="32"/>
      <c r="G23" s="32"/>
    </row>
    <row r="24" ht="18" customHeight="1" spans="1:7">
      <c r="A24" s="216" t="s">
        <v>133</v>
      </c>
      <c r="B24" s="216" t="s">
        <v>134</v>
      </c>
      <c r="C24" s="33">
        <v>24071.88</v>
      </c>
      <c r="D24" s="32">
        <v>24071.88</v>
      </c>
      <c r="E24" s="32">
        <v>24071.88</v>
      </c>
      <c r="F24" s="32"/>
      <c r="G24" s="32"/>
    </row>
    <row r="25" ht="18" customHeight="1" spans="1:7">
      <c r="A25" s="30" t="s">
        <v>135</v>
      </c>
      <c r="B25" s="30" t="s">
        <v>136</v>
      </c>
      <c r="C25" s="33">
        <v>509652</v>
      </c>
      <c r="D25" s="32">
        <v>509652</v>
      </c>
      <c r="E25" s="32">
        <v>509652</v>
      </c>
      <c r="F25" s="32"/>
      <c r="G25" s="32"/>
    </row>
    <row r="26" ht="18" customHeight="1" spans="1:7">
      <c r="A26" s="156" t="s">
        <v>137</v>
      </c>
      <c r="B26" s="156" t="s">
        <v>138</v>
      </c>
      <c r="C26" s="33">
        <v>509652</v>
      </c>
      <c r="D26" s="32">
        <v>509652</v>
      </c>
      <c r="E26" s="32">
        <v>509652</v>
      </c>
      <c r="F26" s="32"/>
      <c r="G26" s="32"/>
    </row>
    <row r="27" ht="18" customHeight="1" spans="1:7">
      <c r="A27" s="216" t="s">
        <v>139</v>
      </c>
      <c r="B27" s="216" t="s">
        <v>140</v>
      </c>
      <c r="C27" s="33">
        <v>509652</v>
      </c>
      <c r="D27" s="32">
        <v>509652</v>
      </c>
      <c r="E27" s="32">
        <v>509652</v>
      </c>
      <c r="F27" s="32"/>
      <c r="G27" s="32"/>
    </row>
    <row r="28" ht="18" customHeight="1" spans="1:7">
      <c r="A28" s="21" t="s">
        <v>179</v>
      </c>
      <c r="B28" s="21"/>
      <c r="C28" s="33">
        <v>7979072.96</v>
      </c>
      <c r="D28" s="32">
        <v>7219072.96</v>
      </c>
      <c r="E28" s="33">
        <v>6587522.88</v>
      </c>
      <c r="F28" s="33">
        <v>631550.08</v>
      </c>
      <c r="G28" s="33">
        <v>760000</v>
      </c>
    </row>
  </sheetData>
  <mergeCells count="7">
    <mergeCell ref="A3:G3"/>
    <mergeCell ref="A4:B4"/>
    <mergeCell ref="A5:B5"/>
    <mergeCell ref="D5:F5"/>
    <mergeCell ref="A28:B28"/>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C8" sqref="C8"/>
    </sheetView>
  </sheetViews>
  <sheetFormatPr defaultColWidth="10.4259259259259" defaultRowHeight="14.25" customHeight="1" outlineLevelRow="7" outlineLevelCol="5"/>
  <cols>
    <col min="1" max="6" width="28.1388888888889" style="1" customWidth="1"/>
    <col min="7" max="16384" width="10.4259259259259" style="1"/>
  </cols>
  <sheetData>
    <row r="1" customHeight="1" spans="1:6">
      <c r="A1" s="2"/>
      <c r="B1" s="2"/>
      <c r="C1" s="2"/>
      <c r="D1" s="2"/>
      <c r="E1" s="2"/>
      <c r="F1" s="2"/>
    </row>
    <row r="2" customHeight="1" spans="1:6">
      <c r="A2" s="45"/>
      <c r="B2" s="45"/>
      <c r="C2" s="45"/>
      <c r="D2" s="45"/>
      <c r="E2" s="44"/>
      <c r="F2" s="203" t="s">
        <v>180</v>
      </c>
    </row>
    <row r="3" ht="41.25" customHeight="1" spans="1:6">
      <c r="A3" s="204" t="str">
        <f>"2025"&amp;"年一般公共预算“三公”经费支出预算表"</f>
        <v>2025年一般公共预算“三公”经费支出预算表</v>
      </c>
      <c r="B3" s="45"/>
      <c r="C3" s="45"/>
      <c r="D3" s="45"/>
      <c r="E3" s="44"/>
      <c r="F3" s="45"/>
    </row>
    <row r="4" customHeight="1" spans="1:6">
      <c r="A4" s="124" t="s">
        <v>1</v>
      </c>
      <c r="B4" s="205"/>
      <c r="D4" s="45"/>
      <c r="E4" s="44"/>
      <c r="F4" s="63" t="s">
        <v>2</v>
      </c>
    </row>
    <row r="5" ht="27" customHeight="1" spans="1:6">
      <c r="A5" s="49" t="s">
        <v>181</v>
      </c>
      <c r="B5" s="49" t="s">
        <v>182</v>
      </c>
      <c r="C5" s="49" t="s">
        <v>183</v>
      </c>
      <c r="D5" s="49"/>
      <c r="E5" s="38"/>
      <c r="F5" s="49" t="s">
        <v>184</v>
      </c>
    </row>
    <row r="6" ht="28.5" customHeight="1" spans="1:6">
      <c r="A6" s="206"/>
      <c r="B6" s="51"/>
      <c r="C6" s="38" t="s">
        <v>58</v>
      </c>
      <c r="D6" s="38" t="s">
        <v>185</v>
      </c>
      <c r="E6" s="38" t="s">
        <v>186</v>
      </c>
      <c r="F6" s="50"/>
    </row>
    <row r="7" ht="17.25" customHeight="1" spans="1:6">
      <c r="A7" s="56" t="s">
        <v>84</v>
      </c>
      <c r="B7" s="56" t="s">
        <v>85</v>
      </c>
      <c r="C7" s="56" t="s">
        <v>86</v>
      </c>
      <c r="D7" s="56" t="s">
        <v>87</v>
      </c>
      <c r="E7" s="56" t="s">
        <v>88</v>
      </c>
      <c r="F7" s="56" t="s">
        <v>89</v>
      </c>
    </row>
    <row r="8" ht="17.25" customHeight="1" spans="1:6">
      <c r="A8" s="207">
        <v>2000</v>
      </c>
      <c r="B8" s="130"/>
      <c r="C8" s="132"/>
      <c r="D8" s="132"/>
      <c r="E8" s="132"/>
      <c r="F8" s="132">
        <v>2000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1"/>
  <sheetViews>
    <sheetView showZeros="0" topLeftCell="H1" workbookViewId="0">
      <pane ySplit="1" topLeftCell="A2" activePane="bottomLeft" state="frozen"/>
      <selection/>
      <selection pane="bottomLeft" activeCell="M10" sqref="M10:M61"/>
    </sheetView>
  </sheetViews>
  <sheetFormatPr defaultColWidth="9.13888888888889" defaultRowHeight="14.25" customHeight="1"/>
  <cols>
    <col min="1" max="1" width="20" customWidth="1"/>
    <col min="2" max="2" width="20.5" customWidth="1"/>
    <col min="3" max="3" width="24.75" customWidth="1"/>
    <col min="4" max="4" width="18.8796296296296" customWidth="1"/>
    <col min="5" max="5" width="10.1388888888889" customWidth="1"/>
    <col min="6" max="6" width="27.25" customWidth="1"/>
    <col min="7" max="7" width="10.287037037037" customWidth="1"/>
    <col min="8" max="8" width="23.3796296296296" customWidth="1"/>
    <col min="9" max="24" width="16.25" customWidth="1"/>
  </cols>
  <sheetData>
    <row r="1" customHeight="1" spans="1:24">
      <c r="A1" s="80"/>
      <c r="B1" s="80"/>
      <c r="C1" s="80"/>
      <c r="D1" s="80"/>
      <c r="E1" s="80"/>
      <c r="F1" s="80"/>
      <c r="G1" s="80"/>
      <c r="H1" s="80"/>
      <c r="I1" s="80"/>
      <c r="J1" s="80"/>
      <c r="K1" s="80"/>
      <c r="L1" s="80"/>
      <c r="M1" s="80"/>
      <c r="N1" s="80"/>
      <c r="O1" s="80"/>
      <c r="P1" s="80"/>
      <c r="Q1" s="80"/>
      <c r="R1" s="80"/>
      <c r="S1" s="80"/>
      <c r="T1" s="80"/>
      <c r="U1" s="80"/>
      <c r="V1" s="80"/>
      <c r="W1" s="80"/>
      <c r="X1" s="80"/>
    </row>
    <row r="2" ht="13.5" customHeight="1" spans="2:24">
      <c r="B2" s="159"/>
      <c r="C2" s="187"/>
      <c r="E2" s="188"/>
      <c r="F2" s="188"/>
      <c r="G2" s="188"/>
      <c r="H2" s="188"/>
      <c r="I2" s="82"/>
      <c r="J2" s="82"/>
      <c r="K2" s="82"/>
      <c r="L2" s="82"/>
      <c r="M2" s="82"/>
      <c r="N2" s="82"/>
      <c r="R2" s="82"/>
      <c r="V2" s="187"/>
      <c r="X2" s="136" t="s">
        <v>187</v>
      </c>
    </row>
    <row r="3" ht="45.75" customHeight="1" spans="1:24">
      <c r="A3" s="84" t="str">
        <f>"2025"&amp;"年部门基本支出预算表"</f>
        <v>2025年部门基本支出预算表</v>
      </c>
      <c r="B3" s="123"/>
      <c r="C3" s="84"/>
      <c r="D3" s="84"/>
      <c r="E3" s="84"/>
      <c r="F3" s="84"/>
      <c r="G3" s="84"/>
      <c r="H3" s="84"/>
      <c r="I3" s="84"/>
      <c r="J3" s="84"/>
      <c r="K3" s="84"/>
      <c r="L3" s="84"/>
      <c r="M3" s="84"/>
      <c r="N3" s="84"/>
      <c r="O3" s="123"/>
      <c r="P3" s="123"/>
      <c r="Q3" s="123"/>
      <c r="R3" s="84"/>
      <c r="S3" s="84"/>
      <c r="T3" s="84"/>
      <c r="U3" s="84"/>
      <c r="V3" s="84"/>
      <c r="W3" s="84"/>
      <c r="X3" s="84"/>
    </row>
    <row r="4" ht="18.75" customHeight="1" spans="1:24">
      <c r="A4" s="133" t="s">
        <v>1</v>
      </c>
      <c r="B4" s="161"/>
      <c r="C4" s="189"/>
      <c r="D4" s="189"/>
      <c r="E4" s="189"/>
      <c r="F4" s="189"/>
      <c r="G4" s="189"/>
      <c r="H4" s="189"/>
      <c r="I4" s="87"/>
      <c r="J4" s="87"/>
      <c r="K4" s="87"/>
      <c r="L4" s="87"/>
      <c r="M4" s="87"/>
      <c r="N4" s="87"/>
      <c r="O4" s="125"/>
      <c r="P4" s="125"/>
      <c r="Q4" s="125"/>
      <c r="R4" s="87"/>
      <c r="V4" s="187"/>
      <c r="X4" s="136" t="s">
        <v>2</v>
      </c>
    </row>
    <row r="5" ht="18" customHeight="1" spans="1:24">
      <c r="A5" s="162" t="s">
        <v>188</v>
      </c>
      <c r="B5" s="162" t="s">
        <v>189</v>
      </c>
      <c r="C5" s="162" t="s">
        <v>190</v>
      </c>
      <c r="D5" s="162" t="s">
        <v>191</v>
      </c>
      <c r="E5" s="162" t="s">
        <v>192</v>
      </c>
      <c r="F5" s="162" t="s">
        <v>193</v>
      </c>
      <c r="G5" s="162" t="s">
        <v>194</v>
      </c>
      <c r="H5" s="162" t="s">
        <v>195</v>
      </c>
      <c r="I5" s="198" t="s">
        <v>196</v>
      </c>
      <c r="J5" s="119" t="s">
        <v>196</v>
      </c>
      <c r="K5" s="119"/>
      <c r="L5" s="119"/>
      <c r="M5" s="119"/>
      <c r="N5" s="119"/>
      <c r="O5" s="175"/>
      <c r="P5" s="175"/>
      <c r="Q5" s="175"/>
      <c r="R5" s="111" t="s">
        <v>62</v>
      </c>
      <c r="S5" s="119" t="s">
        <v>63</v>
      </c>
      <c r="T5" s="119"/>
      <c r="U5" s="119"/>
      <c r="V5" s="119"/>
      <c r="W5" s="119"/>
      <c r="X5" s="120"/>
    </row>
    <row r="6" ht="18" customHeight="1" spans="1:24">
      <c r="A6" s="163"/>
      <c r="B6" s="164"/>
      <c r="C6" s="190"/>
      <c r="D6" s="163"/>
      <c r="E6" s="163"/>
      <c r="F6" s="163"/>
      <c r="G6" s="163"/>
      <c r="H6" s="163"/>
      <c r="I6" s="199" t="s">
        <v>197</v>
      </c>
      <c r="J6" s="198" t="s">
        <v>59</v>
      </c>
      <c r="K6" s="119"/>
      <c r="L6" s="119"/>
      <c r="M6" s="119"/>
      <c r="N6" s="120"/>
      <c r="O6" s="174" t="s">
        <v>198</v>
      </c>
      <c r="P6" s="175"/>
      <c r="Q6" s="176"/>
      <c r="R6" s="162" t="s">
        <v>62</v>
      </c>
      <c r="S6" s="198" t="s">
        <v>63</v>
      </c>
      <c r="T6" s="111" t="s">
        <v>65</v>
      </c>
      <c r="U6" s="119" t="s">
        <v>63</v>
      </c>
      <c r="V6" s="111" t="s">
        <v>67</v>
      </c>
      <c r="W6" s="111" t="s">
        <v>68</v>
      </c>
      <c r="X6" s="202" t="s">
        <v>69</v>
      </c>
    </row>
    <row r="7" ht="19.5" customHeight="1" spans="1:24">
      <c r="A7" s="164"/>
      <c r="B7" s="164"/>
      <c r="C7" s="164"/>
      <c r="D7" s="164"/>
      <c r="E7" s="164"/>
      <c r="F7" s="164"/>
      <c r="G7" s="164"/>
      <c r="H7" s="164"/>
      <c r="I7" s="164"/>
      <c r="J7" s="170" t="s">
        <v>199</v>
      </c>
      <c r="K7" s="162" t="s">
        <v>200</v>
      </c>
      <c r="L7" s="162" t="s">
        <v>201</v>
      </c>
      <c r="M7" s="162" t="s">
        <v>202</v>
      </c>
      <c r="N7" s="162" t="s">
        <v>203</v>
      </c>
      <c r="O7" s="162" t="s">
        <v>59</v>
      </c>
      <c r="P7" s="162" t="s">
        <v>60</v>
      </c>
      <c r="Q7" s="162" t="s">
        <v>61</v>
      </c>
      <c r="R7" s="164"/>
      <c r="S7" s="162" t="s">
        <v>58</v>
      </c>
      <c r="T7" s="162" t="s">
        <v>65</v>
      </c>
      <c r="U7" s="162" t="s">
        <v>204</v>
      </c>
      <c r="V7" s="162" t="s">
        <v>67</v>
      </c>
      <c r="W7" s="162" t="s">
        <v>68</v>
      </c>
      <c r="X7" s="162" t="s">
        <v>69</v>
      </c>
    </row>
    <row r="8" ht="37.5" customHeight="1" spans="1:24">
      <c r="A8" s="191"/>
      <c r="B8" s="101"/>
      <c r="C8" s="191"/>
      <c r="D8" s="191"/>
      <c r="E8" s="191"/>
      <c r="F8" s="191"/>
      <c r="G8" s="191"/>
      <c r="H8" s="191"/>
      <c r="I8" s="191"/>
      <c r="J8" s="200" t="s">
        <v>58</v>
      </c>
      <c r="K8" s="165" t="s">
        <v>205</v>
      </c>
      <c r="L8" s="165" t="s">
        <v>201</v>
      </c>
      <c r="M8" s="165" t="s">
        <v>202</v>
      </c>
      <c r="N8" s="165" t="s">
        <v>203</v>
      </c>
      <c r="O8" s="165" t="s">
        <v>201</v>
      </c>
      <c r="P8" s="165" t="s">
        <v>202</v>
      </c>
      <c r="Q8" s="165" t="s">
        <v>203</v>
      </c>
      <c r="R8" s="165" t="s">
        <v>62</v>
      </c>
      <c r="S8" s="165" t="s">
        <v>58</v>
      </c>
      <c r="T8" s="165" t="s">
        <v>65</v>
      </c>
      <c r="U8" s="165" t="s">
        <v>204</v>
      </c>
      <c r="V8" s="165" t="s">
        <v>67</v>
      </c>
      <c r="W8" s="165" t="s">
        <v>68</v>
      </c>
      <c r="X8" s="165" t="s">
        <v>69</v>
      </c>
    </row>
    <row r="9" customHeight="1" spans="1:24">
      <c r="A9" s="181">
        <v>1</v>
      </c>
      <c r="B9" s="181">
        <v>2</v>
      </c>
      <c r="C9" s="181">
        <v>3</v>
      </c>
      <c r="D9" s="181">
        <v>4</v>
      </c>
      <c r="E9" s="181">
        <v>5</v>
      </c>
      <c r="F9" s="181">
        <v>6</v>
      </c>
      <c r="G9" s="181">
        <v>7</v>
      </c>
      <c r="H9" s="181">
        <v>8</v>
      </c>
      <c r="I9" s="181">
        <v>9</v>
      </c>
      <c r="J9" s="181">
        <v>10</v>
      </c>
      <c r="K9" s="181">
        <v>11</v>
      </c>
      <c r="L9" s="181">
        <v>12</v>
      </c>
      <c r="M9" s="181">
        <v>13</v>
      </c>
      <c r="N9" s="181">
        <v>14</v>
      </c>
      <c r="O9" s="181">
        <v>15</v>
      </c>
      <c r="P9" s="181">
        <v>16</v>
      </c>
      <c r="Q9" s="181">
        <v>17</v>
      </c>
      <c r="R9" s="181">
        <v>18</v>
      </c>
      <c r="S9" s="181">
        <v>19</v>
      </c>
      <c r="T9" s="181">
        <v>20</v>
      </c>
      <c r="U9" s="181">
        <v>21</v>
      </c>
      <c r="V9" s="181">
        <v>22</v>
      </c>
      <c r="W9" s="181">
        <v>23</v>
      </c>
      <c r="X9" s="181">
        <v>24</v>
      </c>
    </row>
    <row r="10" ht="20.25" customHeight="1" spans="1:24">
      <c r="A10" s="192" t="s">
        <v>71</v>
      </c>
      <c r="B10" s="192" t="s">
        <v>71</v>
      </c>
      <c r="C10" s="193" t="s">
        <v>206</v>
      </c>
      <c r="D10" s="192" t="s">
        <v>207</v>
      </c>
      <c r="E10" s="192" t="s">
        <v>103</v>
      </c>
      <c r="F10" s="192" t="s">
        <v>104</v>
      </c>
      <c r="G10" s="192" t="s">
        <v>208</v>
      </c>
      <c r="H10" s="192" t="s">
        <v>209</v>
      </c>
      <c r="I10" s="201">
        <v>200000</v>
      </c>
      <c r="J10" s="201">
        <v>200000</v>
      </c>
      <c r="K10" s="114"/>
      <c r="L10" s="114"/>
      <c r="M10" s="201">
        <v>200000</v>
      </c>
      <c r="N10" s="114"/>
      <c r="O10" s="114"/>
      <c r="P10" s="114"/>
      <c r="Q10" s="114"/>
      <c r="R10" s="114"/>
      <c r="S10" s="114"/>
      <c r="T10" s="114"/>
      <c r="U10" s="114"/>
      <c r="V10" s="114"/>
      <c r="W10" s="114"/>
      <c r="X10" s="114"/>
    </row>
    <row r="11" ht="20.25" customHeight="1" spans="1:24">
      <c r="A11" s="192" t="s">
        <v>71</v>
      </c>
      <c r="B11" s="192" t="s">
        <v>71</v>
      </c>
      <c r="C11" s="193" t="s">
        <v>206</v>
      </c>
      <c r="D11" s="192" t="s">
        <v>207</v>
      </c>
      <c r="E11" s="192" t="s">
        <v>103</v>
      </c>
      <c r="F11" s="192" t="s">
        <v>104</v>
      </c>
      <c r="G11" s="192" t="s">
        <v>208</v>
      </c>
      <c r="H11" s="192" t="s">
        <v>209</v>
      </c>
      <c r="I11" s="201">
        <v>262080</v>
      </c>
      <c r="J11" s="201">
        <v>262080</v>
      </c>
      <c r="K11" s="114"/>
      <c r="L11" s="114"/>
      <c r="M11" s="201">
        <v>262080</v>
      </c>
      <c r="N11" s="114"/>
      <c r="O11" s="114"/>
      <c r="P11" s="114"/>
      <c r="Q11" s="114"/>
      <c r="R11" s="114"/>
      <c r="S11" s="114"/>
      <c r="T11" s="114"/>
      <c r="U11" s="114"/>
      <c r="V11" s="114"/>
      <c r="W11" s="114"/>
      <c r="X11" s="114"/>
    </row>
    <row r="12" ht="20.25" customHeight="1" spans="1:24">
      <c r="A12" s="192" t="s">
        <v>71</v>
      </c>
      <c r="B12" s="192" t="s">
        <v>71</v>
      </c>
      <c r="C12" s="193" t="s">
        <v>210</v>
      </c>
      <c r="D12" s="192" t="s">
        <v>211</v>
      </c>
      <c r="E12" s="192" t="s">
        <v>103</v>
      </c>
      <c r="F12" s="192" t="s">
        <v>104</v>
      </c>
      <c r="G12" s="192" t="s">
        <v>212</v>
      </c>
      <c r="H12" s="192" t="s">
        <v>213</v>
      </c>
      <c r="I12" s="201">
        <v>46354.2</v>
      </c>
      <c r="J12" s="201">
        <v>46354.2</v>
      </c>
      <c r="K12" s="114"/>
      <c r="L12" s="114"/>
      <c r="M12" s="201">
        <v>46354.2</v>
      </c>
      <c r="N12" s="114"/>
      <c r="O12" s="114"/>
      <c r="P12" s="114"/>
      <c r="Q12" s="114"/>
      <c r="R12" s="114"/>
      <c r="S12" s="114"/>
      <c r="T12" s="114"/>
      <c r="U12" s="114"/>
      <c r="V12" s="114"/>
      <c r="W12" s="114"/>
      <c r="X12" s="114"/>
    </row>
    <row r="13" ht="20.25" customHeight="1" spans="1:24">
      <c r="A13" s="192" t="s">
        <v>71</v>
      </c>
      <c r="B13" s="192" t="s">
        <v>71</v>
      </c>
      <c r="C13" s="193" t="s">
        <v>214</v>
      </c>
      <c r="D13" s="192" t="s">
        <v>215</v>
      </c>
      <c r="E13" s="192" t="s">
        <v>103</v>
      </c>
      <c r="F13" s="192" t="s">
        <v>104</v>
      </c>
      <c r="G13" s="192" t="s">
        <v>216</v>
      </c>
      <c r="H13" s="192" t="s">
        <v>217</v>
      </c>
      <c r="I13" s="201">
        <v>489636</v>
      </c>
      <c r="J13" s="201">
        <v>489636</v>
      </c>
      <c r="K13" s="114"/>
      <c r="L13" s="114"/>
      <c r="M13" s="201">
        <v>489636</v>
      </c>
      <c r="N13" s="114"/>
      <c r="O13" s="114"/>
      <c r="P13" s="114"/>
      <c r="Q13" s="114"/>
      <c r="R13" s="114"/>
      <c r="S13" s="114"/>
      <c r="T13" s="114"/>
      <c r="U13" s="114"/>
      <c r="V13" s="114"/>
      <c r="W13" s="114"/>
      <c r="X13" s="114"/>
    </row>
    <row r="14" ht="20.25" customHeight="1" spans="1:24">
      <c r="A14" s="192" t="s">
        <v>71</v>
      </c>
      <c r="B14" s="192" t="s">
        <v>71</v>
      </c>
      <c r="C14" s="193" t="s">
        <v>214</v>
      </c>
      <c r="D14" s="192" t="s">
        <v>215</v>
      </c>
      <c r="E14" s="192" t="s">
        <v>103</v>
      </c>
      <c r="F14" s="192" t="s">
        <v>104</v>
      </c>
      <c r="G14" s="192" t="s">
        <v>218</v>
      </c>
      <c r="H14" s="192" t="s">
        <v>219</v>
      </c>
      <c r="I14" s="201">
        <v>527400</v>
      </c>
      <c r="J14" s="201">
        <v>527400</v>
      </c>
      <c r="K14" s="114"/>
      <c r="L14" s="114"/>
      <c r="M14" s="201">
        <v>527400</v>
      </c>
      <c r="N14" s="114"/>
      <c r="O14" s="114"/>
      <c r="P14" s="114"/>
      <c r="Q14" s="114"/>
      <c r="R14" s="114"/>
      <c r="S14" s="114"/>
      <c r="T14" s="114"/>
      <c r="U14" s="114"/>
      <c r="V14" s="114"/>
      <c r="W14" s="114"/>
      <c r="X14" s="114"/>
    </row>
    <row r="15" ht="20.25" customHeight="1" spans="1:24">
      <c r="A15" s="192" t="s">
        <v>71</v>
      </c>
      <c r="B15" s="192" t="s">
        <v>71</v>
      </c>
      <c r="C15" s="193" t="s">
        <v>214</v>
      </c>
      <c r="D15" s="192" t="s">
        <v>215</v>
      </c>
      <c r="E15" s="192" t="s">
        <v>103</v>
      </c>
      <c r="F15" s="192" t="s">
        <v>104</v>
      </c>
      <c r="G15" s="192" t="s">
        <v>218</v>
      </c>
      <c r="H15" s="192" t="s">
        <v>219</v>
      </c>
      <c r="I15" s="201">
        <v>122400</v>
      </c>
      <c r="J15" s="201">
        <v>122400</v>
      </c>
      <c r="K15" s="114"/>
      <c r="L15" s="114"/>
      <c r="M15" s="201">
        <v>122400</v>
      </c>
      <c r="N15" s="114"/>
      <c r="O15" s="114"/>
      <c r="P15" s="114"/>
      <c r="Q15" s="114"/>
      <c r="R15" s="114"/>
      <c r="S15" s="114"/>
      <c r="T15" s="114"/>
      <c r="U15" s="114"/>
      <c r="V15" s="114"/>
      <c r="W15" s="114"/>
      <c r="X15" s="114"/>
    </row>
    <row r="16" ht="20.25" customHeight="1" spans="1:24">
      <c r="A16" s="192" t="s">
        <v>71</v>
      </c>
      <c r="B16" s="192" t="s">
        <v>71</v>
      </c>
      <c r="C16" s="193" t="s">
        <v>214</v>
      </c>
      <c r="D16" s="192" t="s">
        <v>215</v>
      </c>
      <c r="E16" s="192" t="s">
        <v>103</v>
      </c>
      <c r="F16" s="192" t="s">
        <v>104</v>
      </c>
      <c r="G16" s="192" t="s">
        <v>208</v>
      </c>
      <c r="H16" s="192" t="s">
        <v>209</v>
      </c>
      <c r="I16" s="201">
        <v>40803</v>
      </c>
      <c r="J16" s="201">
        <v>40803</v>
      </c>
      <c r="K16" s="114"/>
      <c r="L16" s="114"/>
      <c r="M16" s="201">
        <v>40803</v>
      </c>
      <c r="N16" s="114"/>
      <c r="O16" s="114"/>
      <c r="P16" s="114"/>
      <c r="Q16" s="114"/>
      <c r="R16" s="114"/>
      <c r="S16" s="114"/>
      <c r="T16" s="114"/>
      <c r="U16" s="114"/>
      <c r="V16" s="114"/>
      <c r="W16" s="114"/>
      <c r="X16" s="114"/>
    </row>
    <row r="17" ht="20.25" customHeight="1" spans="1:24">
      <c r="A17" s="192" t="s">
        <v>71</v>
      </c>
      <c r="B17" s="192" t="s">
        <v>71</v>
      </c>
      <c r="C17" s="193" t="s">
        <v>220</v>
      </c>
      <c r="D17" s="192" t="s">
        <v>221</v>
      </c>
      <c r="E17" s="192" t="s">
        <v>103</v>
      </c>
      <c r="F17" s="192" t="s">
        <v>104</v>
      </c>
      <c r="G17" s="192" t="s">
        <v>222</v>
      </c>
      <c r="H17" s="192" t="s">
        <v>221</v>
      </c>
      <c r="I17" s="201">
        <v>9792.72</v>
      </c>
      <c r="J17" s="201">
        <v>9792.72</v>
      </c>
      <c r="K17" s="114"/>
      <c r="L17" s="114"/>
      <c r="M17" s="201">
        <v>9792.72</v>
      </c>
      <c r="N17" s="114"/>
      <c r="O17" s="114"/>
      <c r="P17" s="114"/>
      <c r="Q17" s="114"/>
      <c r="R17" s="114"/>
      <c r="S17" s="114"/>
      <c r="T17" s="114"/>
      <c r="U17" s="114"/>
      <c r="V17" s="114"/>
      <c r="W17" s="114"/>
      <c r="X17" s="114"/>
    </row>
    <row r="18" ht="20.25" customHeight="1" spans="1:24">
      <c r="A18" s="192" t="s">
        <v>71</v>
      </c>
      <c r="B18" s="192" t="s">
        <v>71</v>
      </c>
      <c r="C18" s="193" t="s">
        <v>220</v>
      </c>
      <c r="D18" s="192" t="s">
        <v>221</v>
      </c>
      <c r="E18" s="192" t="s">
        <v>103</v>
      </c>
      <c r="F18" s="192" t="s">
        <v>104</v>
      </c>
      <c r="G18" s="192" t="s">
        <v>222</v>
      </c>
      <c r="H18" s="192" t="s">
        <v>221</v>
      </c>
      <c r="I18" s="201">
        <v>14570.16</v>
      </c>
      <c r="J18" s="201">
        <v>14570.16</v>
      </c>
      <c r="K18" s="114"/>
      <c r="L18" s="114"/>
      <c r="M18" s="201">
        <v>14570.16</v>
      </c>
      <c r="N18" s="114"/>
      <c r="O18" s="114"/>
      <c r="P18" s="114"/>
      <c r="Q18" s="114"/>
      <c r="R18" s="114"/>
      <c r="S18" s="114"/>
      <c r="T18" s="114"/>
      <c r="U18" s="114"/>
      <c r="V18" s="114"/>
      <c r="W18" s="114"/>
      <c r="X18" s="114"/>
    </row>
    <row r="19" ht="20.25" customHeight="1" spans="1:24">
      <c r="A19" s="192" t="s">
        <v>71</v>
      </c>
      <c r="B19" s="192" t="s">
        <v>71</v>
      </c>
      <c r="C19" s="193" t="s">
        <v>223</v>
      </c>
      <c r="D19" s="192" t="s">
        <v>184</v>
      </c>
      <c r="E19" s="192" t="s">
        <v>103</v>
      </c>
      <c r="F19" s="192" t="s">
        <v>104</v>
      </c>
      <c r="G19" s="192" t="s">
        <v>224</v>
      </c>
      <c r="H19" s="192" t="s">
        <v>184</v>
      </c>
      <c r="I19" s="201">
        <v>2000</v>
      </c>
      <c r="J19" s="201">
        <v>2000</v>
      </c>
      <c r="K19" s="114"/>
      <c r="L19" s="114"/>
      <c r="M19" s="201">
        <v>2000</v>
      </c>
      <c r="N19" s="114"/>
      <c r="O19" s="114"/>
      <c r="P19" s="114"/>
      <c r="Q19" s="114"/>
      <c r="R19" s="114"/>
      <c r="S19" s="114"/>
      <c r="T19" s="114"/>
      <c r="U19" s="114"/>
      <c r="V19" s="114"/>
      <c r="W19" s="114"/>
      <c r="X19" s="114"/>
    </row>
    <row r="20" ht="20.25" customHeight="1" spans="1:24">
      <c r="A20" s="192" t="s">
        <v>71</v>
      </c>
      <c r="B20" s="192" t="s">
        <v>71</v>
      </c>
      <c r="C20" s="193" t="s">
        <v>225</v>
      </c>
      <c r="D20" s="192" t="s">
        <v>226</v>
      </c>
      <c r="E20" s="192" t="s">
        <v>103</v>
      </c>
      <c r="F20" s="192" t="s">
        <v>104</v>
      </c>
      <c r="G20" s="192" t="s">
        <v>216</v>
      </c>
      <c r="H20" s="192" t="s">
        <v>217</v>
      </c>
      <c r="I20" s="201">
        <v>728508</v>
      </c>
      <c r="J20" s="201">
        <v>728508</v>
      </c>
      <c r="K20" s="114"/>
      <c r="L20" s="114"/>
      <c r="M20" s="201">
        <v>728508</v>
      </c>
      <c r="N20" s="114"/>
      <c r="O20" s="114"/>
      <c r="P20" s="114"/>
      <c r="Q20" s="114"/>
      <c r="R20" s="114"/>
      <c r="S20" s="114"/>
      <c r="T20" s="114"/>
      <c r="U20" s="114"/>
      <c r="V20" s="114"/>
      <c r="W20" s="114"/>
      <c r="X20" s="114"/>
    </row>
    <row r="21" ht="20.25" customHeight="1" spans="1:24">
      <c r="A21" s="192" t="s">
        <v>71</v>
      </c>
      <c r="B21" s="192" t="s">
        <v>71</v>
      </c>
      <c r="C21" s="193" t="s">
        <v>225</v>
      </c>
      <c r="D21" s="192" t="s">
        <v>226</v>
      </c>
      <c r="E21" s="192" t="s">
        <v>103</v>
      </c>
      <c r="F21" s="192" t="s">
        <v>104</v>
      </c>
      <c r="G21" s="192" t="s">
        <v>218</v>
      </c>
      <c r="H21" s="192" t="s">
        <v>219</v>
      </c>
      <c r="I21" s="201">
        <v>364188</v>
      </c>
      <c r="J21" s="201">
        <v>364188</v>
      </c>
      <c r="K21" s="114"/>
      <c r="L21" s="114"/>
      <c r="M21" s="201">
        <v>364188</v>
      </c>
      <c r="N21" s="114"/>
      <c r="O21" s="114"/>
      <c r="P21" s="114"/>
      <c r="Q21" s="114"/>
      <c r="R21" s="114"/>
      <c r="S21" s="114"/>
      <c r="T21" s="114"/>
      <c r="U21" s="114"/>
      <c r="V21" s="114"/>
      <c r="W21" s="114"/>
      <c r="X21" s="114"/>
    </row>
    <row r="22" ht="20.25" customHeight="1" spans="1:24">
      <c r="A22" s="192" t="s">
        <v>71</v>
      </c>
      <c r="B22" s="192" t="s">
        <v>71</v>
      </c>
      <c r="C22" s="193" t="s">
        <v>225</v>
      </c>
      <c r="D22" s="192" t="s">
        <v>226</v>
      </c>
      <c r="E22" s="192" t="s">
        <v>103</v>
      </c>
      <c r="F22" s="192" t="s">
        <v>104</v>
      </c>
      <c r="G22" s="192" t="s">
        <v>208</v>
      </c>
      <c r="H22" s="192" t="s">
        <v>209</v>
      </c>
      <c r="I22" s="201">
        <v>60709</v>
      </c>
      <c r="J22" s="201">
        <v>60709</v>
      </c>
      <c r="K22" s="114"/>
      <c r="L22" s="114"/>
      <c r="M22" s="201">
        <v>60709</v>
      </c>
      <c r="N22" s="114"/>
      <c r="O22" s="114"/>
      <c r="P22" s="114"/>
      <c r="Q22" s="114"/>
      <c r="R22" s="114"/>
      <c r="S22" s="114"/>
      <c r="T22" s="114"/>
      <c r="U22" s="114"/>
      <c r="V22" s="114"/>
      <c r="W22" s="114"/>
      <c r="X22" s="114"/>
    </row>
    <row r="23" ht="20.25" customHeight="1" spans="1:24">
      <c r="A23" s="192" t="s">
        <v>71</v>
      </c>
      <c r="B23" s="192" t="s">
        <v>71</v>
      </c>
      <c r="C23" s="193" t="s">
        <v>225</v>
      </c>
      <c r="D23" s="192" t="s">
        <v>226</v>
      </c>
      <c r="E23" s="192" t="s">
        <v>103</v>
      </c>
      <c r="F23" s="192" t="s">
        <v>104</v>
      </c>
      <c r="G23" s="192" t="s">
        <v>227</v>
      </c>
      <c r="H23" s="192" t="s">
        <v>228</v>
      </c>
      <c r="I23" s="201">
        <v>183660</v>
      </c>
      <c r="J23" s="201">
        <v>183660</v>
      </c>
      <c r="K23" s="114"/>
      <c r="L23" s="114"/>
      <c r="M23" s="201">
        <v>183660</v>
      </c>
      <c r="N23" s="114"/>
      <c r="O23" s="114"/>
      <c r="P23" s="114"/>
      <c r="Q23" s="114"/>
      <c r="R23" s="114"/>
      <c r="S23" s="114"/>
      <c r="T23" s="114"/>
      <c r="U23" s="114"/>
      <c r="V23" s="114"/>
      <c r="W23" s="114"/>
      <c r="X23" s="114"/>
    </row>
    <row r="24" ht="20.25" customHeight="1" spans="1:24">
      <c r="A24" s="192" t="s">
        <v>71</v>
      </c>
      <c r="B24" s="192" t="s">
        <v>71</v>
      </c>
      <c r="C24" s="193" t="s">
        <v>225</v>
      </c>
      <c r="D24" s="192" t="s">
        <v>226</v>
      </c>
      <c r="E24" s="192" t="s">
        <v>103</v>
      </c>
      <c r="F24" s="192" t="s">
        <v>104</v>
      </c>
      <c r="G24" s="192" t="s">
        <v>227</v>
      </c>
      <c r="H24" s="192" t="s">
        <v>228</v>
      </c>
      <c r="I24" s="201">
        <v>347520</v>
      </c>
      <c r="J24" s="201">
        <v>347520</v>
      </c>
      <c r="K24" s="114"/>
      <c r="L24" s="114"/>
      <c r="M24" s="201">
        <v>347520</v>
      </c>
      <c r="N24" s="114"/>
      <c r="O24" s="114"/>
      <c r="P24" s="114"/>
      <c r="Q24" s="114"/>
      <c r="R24" s="114"/>
      <c r="S24" s="114"/>
      <c r="T24" s="114"/>
      <c r="U24" s="114"/>
      <c r="V24" s="114"/>
      <c r="W24" s="114"/>
      <c r="X24" s="114"/>
    </row>
    <row r="25" ht="20.25" customHeight="1" spans="1:24">
      <c r="A25" s="192" t="s">
        <v>71</v>
      </c>
      <c r="B25" s="192" t="s">
        <v>71</v>
      </c>
      <c r="C25" s="193" t="s">
        <v>229</v>
      </c>
      <c r="D25" s="192" t="s">
        <v>230</v>
      </c>
      <c r="E25" s="192" t="s">
        <v>103</v>
      </c>
      <c r="F25" s="192" t="s">
        <v>104</v>
      </c>
      <c r="G25" s="192" t="s">
        <v>231</v>
      </c>
      <c r="H25" s="192" t="s">
        <v>232</v>
      </c>
      <c r="I25" s="201">
        <v>25500</v>
      </c>
      <c r="J25" s="201">
        <v>25500</v>
      </c>
      <c r="K25" s="114"/>
      <c r="L25" s="114"/>
      <c r="M25" s="201">
        <v>25500</v>
      </c>
      <c r="N25" s="114"/>
      <c r="O25" s="114"/>
      <c r="P25" s="114"/>
      <c r="Q25" s="114"/>
      <c r="R25" s="114"/>
      <c r="S25" s="114"/>
      <c r="T25" s="114"/>
      <c r="U25" s="114"/>
      <c r="V25" s="114"/>
      <c r="W25" s="114"/>
      <c r="X25" s="114"/>
    </row>
    <row r="26" ht="20.25" customHeight="1" spans="1:24">
      <c r="A26" s="192" t="s">
        <v>71</v>
      </c>
      <c r="B26" s="192" t="s">
        <v>71</v>
      </c>
      <c r="C26" s="193" t="s">
        <v>229</v>
      </c>
      <c r="D26" s="192" t="s">
        <v>230</v>
      </c>
      <c r="E26" s="192" t="s">
        <v>103</v>
      </c>
      <c r="F26" s="192" t="s">
        <v>104</v>
      </c>
      <c r="G26" s="192" t="s">
        <v>233</v>
      </c>
      <c r="H26" s="192" t="s">
        <v>234</v>
      </c>
      <c r="I26" s="201">
        <v>4000</v>
      </c>
      <c r="J26" s="201">
        <v>4000</v>
      </c>
      <c r="K26" s="114"/>
      <c r="L26" s="114"/>
      <c r="M26" s="201">
        <v>4000</v>
      </c>
      <c r="N26" s="114"/>
      <c r="O26" s="114"/>
      <c r="P26" s="114"/>
      <c r="Q26" s="114"/>
      <c r="R26" s="114"/>
      <c r="S26" s="114"/>
      <c r="T26" s="114"/>
      <c r="U26" s="114"/>
      <c r="V26" s="114"/>
      <c r="W26" s="114"/>
      <c r="X26" s="114"/>
    </row>
    <row r="27" ht="20.25" customHeight="1" spans="1:24">
      <c r="A27" s="192" t="s">
        <v>71</v>
      </c>
      <c r="B27" s="192" t="s">
        <v>71</v>
      </c>
      <c r="C27" s="193" t="s">
        <v>229</v>
      </c>
      <c r="D27" s="192" t="s">
        <v>230</v>
      </c>
      <c r="E27" s="192" t="s">
        <v>103</v>
      </c>
      <c r="F27" s="192" t="s">
        <v>104</v>
      </c>
      <c r="G27" s="192" t="s">
        <v>235</v>
      </c>
      <c r="H27" s="192" t="s">
        <v>236</v>
      </c>
      <c r="I27" s="201">
        <v>9370</v>
      </c>
      <c r="J27" s="201">
        <v>9370</v>
      </c>
      <c r="K27" s="114"/>
      <c r="L27" s="114"/>
      <c r="M27" s="201">
        <v>9370</v>
      </c>
      <c r="N27" s="114"/>
      <c r="O27" s="114"/>
      <c r="P27" s="114"/>
      <c r="Q27" s="114"/>
      <c r="R27" s="114"/>
      <c r="S27" s="114"/>
      <c r="T27" s="114"/>
      <c r="U27" s="114"/>
      <c r="V27" s="114"/>
      <c r="W27" s="114"/>
      <c r="X27" s="114"/>
    </row>
    <row r="28" ht="20.25" customHeight="1" spans="1:24">
      <c r="A28" s="192" t="s">
        <v>71</v>
      </c>
      <c r="B28" s="192" t="s">
        <v>71</v>
      </c>
      <c r="C28" s="193" t="s">
        <v>229</v>
      </c>
      <c r="D28" s="192" t="s">
        <v>230</v>
      </c>
      <c r="E28" s="192" t="s">
        <v>103</v>
      </c>
      <c r="F28" s="192" t="s">
        <v>104</v>
      </c>
      <c r="G28" s="192" t="s">
        <v>237</v>
      </c>
      <c r="H28" s="192" t="s">
        <v>238</v>
      </c>
      <c r="I28" s="201">
        <v>20000</v>
      </c>
      <c r="J28" s="201">
        <v>20000</v>
      </c>
      <c r="K28" s="114"/>
      <c r="L28" s="114"/>
      <c r="M28" s="201">
        <v>20000</v>
      </c>
      <c r="N28" s="114"/>
      <c r="O28" s="114"/>
      <c r="P28" s="114"/>
      <c r="Q28" s="114"/>
      <c r="R28" s="114"/>
      <c r="S28" s="114"/>
      <c r="T28" s="114"/>
      <c r="U28" s="114"/>
      <c r="V28" s="114"/>
      <c r="W28" s="114"/>
      <c r="X28" s="114"/>
    </row>
    <row r="29" ht="20.25" customHeight="1" spans="1:24">
      <c r="A29" s="192" t="s">
        <v>71</v>
      </c>
      <c r="B29" s="192" t="s">
        <v>71</v>
      </c>
      <c r="C29" s="193" t="s">
        <v>229</v>
      </c>
      <c r="D29" s="192" t="s">
        <v>230</v>
      </c>
      <c r="E29" s="192" t="s">
        <v>103</v>
      </c>
      <c r="F29" s="192" t="s">
        <v>104</v>
      </c>
      <c r="G29" s="192" t="s">
        <v>239</v>
      </c>
      <c r="H29" s="192" t="s">
        <v>240</v>
      </c>
      <c r="I29" s="201">
        <v>30000</v>
      </c>
      <c r="J29" s="201">
        <v>30000</v>
      </c>
      <c r="K29" s="114"/>
      <c r="L29" s="114"/>
      <c r="M29" s="201">
        <v>30000</v>
      </c>
      <c r="N29" s="114"/>
      <c r="O29" s="114"/>
      <c r="P29" s="114"/>
      <c r="Q29" s="114"/>
      <c r="R29" s="114"/>
      <c r="S29" s="114"/>
      <c r="T29" s="114"/>
      <c r="U29" s="114"/>
      <c r="V29" s="114"/>
      <c r="W29" s="114"/>
      <c r="X29" s="114"/>
    </row>
    <row r="30" ht="20.25" customHeight="1" spans="1:24">
      <c r="A30" s="192" t="s">
        <v>71</v>
      </c>
      <c r="B30" s="192" t="s">
        <v>71</v>
      </c>
      <c r="C30" s="193" t="s">
        <v>229</v>
      </c>
      <c r="D30" s="192" t="s">
        <v>230</v>
      </c>
      <c r="E30" s="192" t="s">
        <v>103</v>
      </c>
      <c r="F30" s="192" t="s">
        <v>104</v>
      </c>
      <c r="G30" s="192" t="s">
        <v>241</v>
      </c>
      <c r="H30" s="192" t="s">
        <v>242</v>
      </c>
      <c r="I30" s="201">
        <v>9960</v>
      </c>
      <c r="J30" s="201">
        <v>9960</v>
      </c>
      <c r="K30" s="114"/>
      <c r="L30" s="114"/>
      <c r="M30" s="201">
        <v>9960</v>
      </c>
      <c r="N30" s="114"/>
      <c r="O30" s="114"/>
      <c r="P30" s="114"/>
      <c r="Q30" s="114"/>
      <c r="R30" s="114"/>
      <c r="S30" s="114"/>
      <c r="T30" s="114"/>
      <c r="U30" s="114"/>
      <c r="V30" s="114"/>
      <c r="W30" s="114"/>
      <c r="X30" s="114"/>
    </row>
    <row r="31" ht="20.25" customHeight="1" spans="1:24">
      <c r="A31" s="192" t="s">
        <v>71</v>
      </c>
      <c r="B31" s="192" t="s">
        <v>71</v>
      </c>
      <c r="C31" s="193" t="s">
        <v>229</v>
      </c>
      <c r="D31" s="192" t="s">
        <v>230</v>
      </c>
      <c r="E31" s="192" t="s">
        <v>103</v>
      </c>
      <c r="F31" s="192" t="s">
        <v>104</v>
      </c>
      <c r="G31" s="192" t="s">
        <v>243</v>
      </c>
      <c r="H31" s="192" t="s">
        <v>244</v>
      </c>
      <c r="I31" s="201">
        <v>16000</v>
      </c>
      <c r="J31" s="201">
        <v>16000</v>
      </c>
      <c r="K31" s="114"/>
      <c r="L31" s="114"/>
      <c r="M31" s="201">
        <v>16000</v>
      </c>
      <c r="N31" s="114"/>
      <c r="O31" s="114"/>
      <c r="P31" s="114"/>
      <c r="Q31" s="114"/>
      <c r="R31" s="114"/>
      <c r="S31" s="114"/>
      <c r="T31" s="114"/>
      <c r="U31" s="114"/>
      <c r="V31" s="114"/>
      <c r="W31" s="114"/>
      <c r="X31" s="114"/>
    </row>
    <row r="32" ht="20.25" customHeight="1" spans="1:24">
      <c r="A32" s="192" t="s">
        <v>71</v>
      </c>
      <c r="B32" s="192" t="s">
        <v>71</v>
      </c>
      <c r="C32" s="193" t="s">
        <v>229</v>
      </c>
      <c r="D32" s="192" t="s">
        <v>230</v>
      </c>
      <c r="E32" s="192" t="s">
        <v>103</v>
      </c>
      <c r="F32" s="192" t="s">
        <v>104</v>
      </c>
      <c r="G32" s="192" t="s">
        <v>245</v>
      </c>
      <c r="H32" s="192" t="s">
        <v>246</v>
      </c>
      <c r="I32" s="201">
        <v>3500</v>
      </c>
      <c r="J32" s="201">
        <v>3500</v>
      </c>
      <c r="K32" s="114"/>
      <c r="L32" s="114"/>
      <c r="M32" s="201">
        <v>3500</v>
      </c>
      <c r="N32" s="114"/>
      <c r="O32" s="114"/>
      <c r="P32" s="114"/>
      <c r="Q32" s="114"/>
      <c r="R32" s="114"/>
      <c r="S32" s="114"/>
      <c r="T32" s="114"/>
      <c r="U32" s="114"/>
      <c r="V32" s="114"/>
      <c r="W32" s="114"/>
      <c r="X32" s="114"/>
    </row>
    <row r="33" ht="20.25" customHeight="1" spans="1:24">
      <c r="A33" s="192" t="s">
        <v>71</v>
      </c>
      <c r="B33" s="192" t="s">
        <v>71</v>
      </c>
      <c r="C33" s="193" t="s">
        <v>229</v>
      </c>
      <c r="D33" s="192" t="s">
        <v>230</v>
      </c>
      <c r="E33" s="192" t="s">
        <v>103</v>
      </c>
      <c r="F33" s="192" t="s">
        <v>104</v>
      </c>
      <c r="G33" s="192" t="s">
        <v>247</v>
      </c>
      <c r="H33" s="192" t="s">
        <v>248</v>
      </c>
      <c r="I33" s="201">
        <v>16000</v>
      </c>
      <c r="J33" s="201">
        <v>16000</v>
      </c>
      <c r="K33" s="114"/>
      <c r="L33" s="114"/>
      <c r="M33" s="201">
        <v>16000</v>
      </c>
      <c r="N33" s="114"/>
      <c r="O33" s="114"/>
      <c r="P33" s="114"/>
      <c r="Q33" s="114"/>
      <c r="R33" s="114"/>
      <c r="S33" s="114"/>
      <c r="T33" s="114"/>
      <c r="U33" s="114"/>
      <c r="V33" s="114"/>
      <c r="W33" s="114"/>
      <c r="X33" s="114"/>
    </row>
    <row r="34" ht="20.25" customHeight="1" spans="1:24">
      <c r="A34" s="192" t="s">
        <v>71</v>
      </c>
      <c r="B34" s="192" t="s">
        <v>71</v>
      </c>
      <c r="C34" s="193" t="s">
        <v>229</v>
      </c>
      <c r="D34" s="192" t="s">
        <v>230</v>
      </c>
      <c r="E34" s="192" t="s">
        <v>103</v>
      </c>
      <c r="F34" s="192" t="s">
        <v>104</v>
      </c>
      <c r="G34" s="192" t="s">
        <v>231</v>
      </c>
      <c r="H34" s="192" t="s">
        <v>232</v>
      </c>
      <c r="I34" s="201">
        <v>4250</v>
      </c>
      <c r="J34" s="201">
        <v>4250</v>
      </c>
      <c r="K34" s="114"/>
      <c r="L34" s="114"/>
      <c r="M34" s="201">
        <v>4250</v>
      </c>
      <c r="N34" s="114"/>
      <c r="O34" s="114"/>
      <c r="P34" s="114"/>
      <c r="Q34" s="114"/>
      <c r="R34" s="114"/>
      <c r="S34" s="114"/>
      <c r="T34" s="114"/>
      <c r="U34" s="114"/>
      <c r="V34" s="114"/>
      <c r="W34" s="114"/>
      <c r="X34" s="114"/>
    </row>
    <row r="35" ht="20.25" customHeight="1" spans="1:24">
      <c r="A35" s="192" t="s">
        <v>71</v>
      </c>
      <c r="B35" s="192" t="s">
        <v>71</v>
      </c>
      <c r="C35" s="193" t="s">
        <v>229</v>
      </c>
      <c r="D35" s="192" t="s">
        <v>230</v>
      </c>
      <c r="E35" s="192" t="s">
        <v>103</v>
      </c>
      <c r="F35" s="192" t="s">
        <v>104</v>
      </c>
      <c r="G35" s="192" t="s">
        <v>231</v>
      </c>
      <c r="H35" s="192" t="s">
        <v>232</v>
      </c>
      <c r="I35" s="201">
        <v>3000</v>
      </c>
      <c r="J35" s="201">
        <v>3000</v>
      </c>
      <c r="K35" s="114"/>
      <c r="L35" s="114"/>
      <c r="M35" s="201">
        <v>3000</v>
      </c>
      <c r="N35" s="114"/>
      <c r="O35" s="114"/>
      <c r="P35" s="114"/>
      <c r="Q35" s="114"/>
      <c r="R35" s="114"/>
      <c r="S35" s="114"/>
      <c r="T35" s="114"/>
      <c r="U35" s="114"/>
      <c r="V35" s="114"/>
      <c r="W35" s="114"/>
      <c r="X35" s="114"/>
    </row>
    <row r="36" ht="20.25" customHeight="1" spans="1:24">
      <c r="A36" s="192" t="s">
        <v>71</v>
      </c>
      <c r="B36" s="192" t="s">
        <v>71</v>
      </c>
      <c r="C36" s="193" t="s">
        <v>229</v>
      </c>
      <c r="D36" s="192" t="s">
        <v>230</v>
      </c>
      <c r="E36" s="192" t="s">
        <v>103</v>
      </c>
      <c r="F36" s="192" t="s">
        <v>104</v>
      </c>
      <c r="G36" s="192" t="s">
        <v>249</v>
      </c>
      <c r="H36" s="192" t="s">
        <v>250</v>
      </c>
      <c r="I36" s="201">
        <v>45000</v>
      </c>
      <c r="J36" s="201">
        <v>45000</v>
      </c>
      <c r="K36" s="114"/>
      <c r="L36" s="114"/>
      <c r="M36" s="201">
        <v>45000</v>
      </c>
      <c r="N36" s="114"/>
      <c r="O36" s="114"/>
      <c r="P36" s="114"/>
      <c r="Q36" s="114"/>
      <c r="R36" s="114"/>
      <c r="S36" s="114"/>
      <c r="T36" s="114"/>
      <c r="U36" s="114"/>
      <c r="V36" s="114"/>
      <c r="W36" s="114"/>
      <c r="X36" s="114"/>
    </row>
    <row r="37" ht="20.25" customHeight="1" spans="1:24">
      <c r="A37" s="192" t="s">
        <v>71</v>
      </c>
      <c r="B37" s="192" t="s">
        <v>71</v>
      </c>
      <c r="C37" s="193" t="s">
        <v>229</v>
      </c>
      <c r="D37" s="192" t="s">
        <v>230</v>
      </c>
      <c r="E37" s="192" t="s">
        <v>103</v>
      </c>
      <c r="F37" s="192" t="s">
        <v>104</v>
      </c>
      <c r="G37" s="192" t="s">
        <v>233</v>
      </c>
      <c r="H37" s="192" t="s">
        <v>234</v>
      </c>
      <c r="I37" s="201">
        <v>7600</v>
      </c>
      <c r="J37" s="201">
        <v>7600</v>
      </c>
      <c r="K37" s="114"/>
      <c r="L37" s="114"/>
      <c r="M37" s="201">
        <v>7600</v>
      </c>
      <c r="N37" s="114"/>
      <c r="O37" s="114"/>
      <c r="P37" s="114"/>
      <c r="Q37" s="114"/>
      <c r="R37" s="114"/>
      <c r="S37" s="114"/>
      <c r="T37" s="114"/>
      <c r="U37" s="114"/>
      <c r="V37" s="114"/>
      <c r="W37" s="114"/>
      <c r="X37" s="114"/>
    </row>
    <row r="38" ht="20.25" customHeight="1" spans="1:24">
      <c r="A38" s="192" t="s">
        <v>71</v>
      </c>
      <c r="B38" s="192" t="s">
        <v>71</v>
      </c>
      <c r="C38" s="193" t="s">
        <v>229</v>
      </c>
      <c r="D38" s="192" t="s">
        <v>230</v>
      </c>
      <c r="E38" s="192" t="s">
        <v>103</v>
      </c>
      <c r="F38" s="192" t="s">
        <v>104</v>
      </c>
      <c r="G38" s="192" t="s">
        <v>235</v>
      </c>
      <c r="H38" s="192" t="s">
        <v>236</v>
      </c>
      <c r="I38" s="201">
        <v>17803</v>
      </c>
      <c r="J38" s="201">
        <v>17803</v>
      </c>
      <c r="K38" s="114"/>
      <c r="L38" s="114"/>
      <c r="M38" s="201">
        <v>17803</v>
      </c>
      <c r="N38" s="114"/>
      <c r="O38" s="114"/>
      <c r="P38" s="114"/>
      <c r="Q38" s="114"/>
      <c r="R38" s="114"/>
      <c r="S38" s="114"/>
      <c r="T38" s="114"/>
      <c r="U38" s="114"/>
      <c r="V38" s="114"/>
      <c r="W38" s="114"/>
      <c r="X38" s="114"/>
    </row>
    <row r="39" ht="20.25" customHeight="1" spans="1:24">
      <c r="A39" s="192" t="s">
        <v>71</v>
      </c>
      <c r="B39" s="192" t="s">
        <v>71</v>
      </c>
      <c r="C39" s="193" t="s">
        <v>229</v>
      </c>
      <c r="D39" s="192" t="s">
        <v>230</v>
      </c>
      <c r="E39" s="192" t="s">
        <v>103</v>
      </c>
      <c r="F39" s="192" t="s">
        <v>104</v>
      </c>
      <c r="G39" s="192" t="s">
        <v>237</v>
      </c>
      <c r="H39" s="192" t="s">
        <v>238</v>
      </c>
      <c r="I39" s="201">
        <v>38000</v>
      </c>
      <c r="J39" s="201">
        <v>38000</v>
      </c>
      <c r="K39" s="114"/>
      <c r="L39" s="114"/>
      <c r="M39" s="201">
        <v>38000</v>
      </c>
      <c r="N39" s="114"/>
      <c r="O39" s="114"/>
      <c r="P39" s="114"/>
      <c r="Q39" s="114"/>
      <c r="R39" s="114"/>
      <c r="S39" s="114"/>
      <c r="T39" s="114"/>
      <c r="U39" s="114"/>
      <c r="V39" s="114"/>
      <c r="W39" s="114"/>
      <c r="X39" s="114"/>
    </row>
    <row r="40" ht="20.25" customHeight="1" spans="1:24">
      <c r="A40" s="192" t="s">
        <v>71</v>
      </c>
      <c r="B40" s="192" t="s">
        <v>71</v>
      </c>
      <c r="C40" s="193" t="s">
        <v>229</v>
      </c>
      <c r="D40" s="192" t="s">
        <v>230</v>
      </c>
      <c r="E40" s="192" t="s">
        <v>103</v>
      </c>
      <c r="F40" s="192" t="s">
        <v>104</v>
      </c>
      <c r="G40" s="192" t="s">
        <v>247</v>
      </c>
      <c r="H40" s="192" t="s">
        <v>248</v>
      </c>
      <c r="I40" s="201">
        <v>30400</v>
      </c>
      <c r="J40" s="201">
        <v>30400</v>
      </c>
      <c r="K40" s="114"/>
      <c r="L40" s="114"/>
      <c r="M40" s="201">
        <v>30400</v>
      </c>
      <c r="N40" s="114"/>
      <c r="O40" s="114"/>
      <c r="P40" s="114"/>
      <c r="Q40" s="114"/>
      <c r="R40" s="114"/>
      <c r="S40" s="114"/>
      <c r="T40" s="114"/>
      <c r="U40" s="114"/>
      <c r="V40" s="114"/>
      <c r="W40" s="114"/>
      <c r="X40" s="114"/>
    </row>
    <row r="41" ht="20.25" customHeight="1" spans="1:24">
      <c r="A41" s="192" t="s">
        <v>71</v>
      </c>
      <c r="B41" s="192" t="s">
        <v>71</v>
      </c>
      <c r="C41" s="193" t="s">
        <v>229</v>
      </c>
      <c r="D41" s="192" t="s">
        <v>230</v>
      </c>
      <c r="E41" s="192" t="s">
        <v>103</v>
      </c>
      <c r="F41" s="192" t="s">
        <v>104</v>
      </c>
      <c r="G41" s="192" t="s">
        <v>245</v>
      </c>
      <c r="H41" s="192" t="s">
        <v>246</v>
      </c>
      <c r="I41" s="201">
        <v>6650</v>
      </c>
      <c r="J41" s="201">
        <v>6650</v>
      </c>
      <c r="K41" s="114"/>
      <c r="L41" s="114"/>
      <c r="M41" s="201">
        <v>6650</v>
      </c>
      <c r="N41" s="114"/>
      <c r="O41" s="114"/>
      <c r="P41" s="114"/>
      <c r="Q41" s="114"/>
      <c r="R41" s="114"/>
      <c r="S41" s="114"/>
      <c r="T41" s="114"/>
      <c r="U41" s="114"/>
      <c r="V41" s="114"/>
      <c r="W41" s="114"/>
      <c r="X41" s="114"/>
    </row>
    <row r="42" ht="20.25" customHeight="1" spans="1:24">
      <c r="A42" s="192" t="s">
        <v>71</v>
      </c>
      <c r="B42" s="192" t="s">
        <v>71</v>
      </c>
      <c r="C42" s="193" t="s">
        <v>229</v>
      </c>
      <c r="D42" s="192" t="s">
        <v>230</v>
      </c>
      <c r="E42" s="192" t="s">
        <v>103</v>
      </c>
      <c r="F42" s="192" t="s">
        <v>104</v>
      </c>
      <c r="G42" s="192" t="s">
        <v>239</v>
      </c>
      <c r="H42" s="192" t="s">
        <v>240</v>
      </c>
      <c r="I42" s="201">
        <v>57000</v>
      </c>
      <c r="J42" s="201">
        <v>57000</v>
      </c>
      <c r="K42" s="114"/>
      <c r="L42" s="114"/>
      <c r="M42" s="201">
        <v>57000</v>
      </c>
      <c r="N42" s="114"/>
      <c r="O42" s="114"/>
      <c r="P42" s="114"/>
      <c r="Q42" s="114"/>
      <c r="R42" s="114"/>
      <c r="S42" s="114"/>
      <c r="T42" s="114"/>
      <c r="U42" s="114"/>
      <c r="V42" s="114"/>
      <c r="W42" s="114"/>
      <c r="X42" s="114"/>
    </row>
    <row r="43" ht="20.25" customHeight="1" spans="1:24">
      <c r="A43" s="192" t="s">
        <v>71</v>
      </c>
      <c r="B43" s="192" t="s">
        <v>71</v>
      </c>
      <c r="C43" s="193" t="s">
        <v>251</v>
      </c>
      <c r="D43" s="192" t="s">
        <v>252</v>
      </c>
      <c r="E43" s="192" t="s">
        <v>103</v>
      </c>
      <c r="F43" s="192" t="s">
        <v>104</v>
      </c>
      <c r="G43" s="192" t="s">
        <v>241</v>
      </c>
      <c r="H43" s="192" t="s">
        <v>242</v>
      </c>
      <c r="I43" s="201">
        <v>99600</v>
      </c>
      <c r="J43" s="201">
        <v>99600</v>
      </c>
      <c r="K43" s="114"/>
      <c r="L43" s="114"/>
      <c r="M43" s="201">
        <v>99600</v>
      </c>
      <c r="N43" s="114"/>
      <c r="O43" s="114"/>
      <c r="P43" s="114"/>
      <c r="Q43" s="114"/>
      <c r="R43" s="114"/>
      <c r="S43" s="114"/>
      <c r="T43" s="114"/>
      <c r="U43" s="114"/>
      <c r="V43" s="114"/>
      <c r="W43" s="114"/>
      <c r="X43" s="114"/>
    </row>
    <row r="44" ht="20.25" customHeight="1" spans="1:24">
      <c r="A44" s="192" t="s">
        <v>71</v>
      </c>
      <c r="B44" s="192" t="s">
        <v>71</v>
      </c>
      <c r="C44" s="193" t="s">
        <v>253</v>
      </c>
      <c r="D44" s="192" t="s">
        <v>254</v>
      </c>
      <c r="E44" s="192" t="s">
        <v>103</v>
      </c>
      <c r="F44" s="192" t="s">
        <v>104</v>
      </c>
      <c r="G44" s="192" t="s">
        <v>239</v>
      </c>
      <c r="H44" s="192" t="s">
        <v>240</v>
      </c>
      <c r="I44" s="201">
        <v>19200</v>
      </c>
      <c r="J44" s="201">
        <v>19200</v>
      </c>
      <c r="K44" s="114"/>
      <c r="L44" s="114"/>
      <c r="M44" s="201">
        <v>19200</v>
      </c>
      <c r="N44" s="114"/>
      <c r="O44" s="114"/>
      <c r="P44" s="114"/>
      <c r="Q44" s="114"/>
      <c r="R44" s="114"/>
      <c r="S44" s="114"/>
      <c r="T44" s="114"/>
      <c r="U44" s="114"/>
      <c r="V44" s="114"/>
      <c r="W44" s="114"/>
      <c r="X44" s="114"/>
    </row>
    <row r="45" ht="20.25" customHeight="1" spans="1:24">
      <c r="A45" s="192" t="s">
        <v>71</v>
      </c>
      <c r="B45" s="192" t="s">
        <v>71</v>
      </c>
      <c r="C45" s="193" t="s">
        <v>255</v>
      </c>
      <c r="D45" s="192" t="s">
        <v>140</v>
      </c>
      <c r="E45" s="192" t="s">
        <v>139</v>
      </c>
      <c r="F45" s="192" t="s">
        <v>140</v>
      </c>
      <c r="G45" s="192" t="s">
        <v>256</v>
      </c>
      <c r="H45" s="192" t="s">
        <v>140</v>
      </c>
      <c r="I45" s="201">
        <v>509652</v>
      </c>
      <c r="J45" s="201">
        <v>509652</v>
      </c>
      <c r="K45" s="114"/>
      <c r="L45" s="114"/>
      <c r="M45" s="201">
        <v>509652</v>
      </c>
      <c r="N45" s="114"/>
      <c r="O45" s="114"/>
      <c r="P45" s="114"/>
      <c r="Q45" s="114"/>
      <c r="R45" s="114"/>
      <c r="S45" s="114"/>
      <c r="T45" s="114"/>
      <c r="U45" s="114"/>
      <c r="V45" s="114"/>
      <c r="W45" s="114"/>
      <c r="X45" s="114"/>
    </row>
    <row r="46" ht="20.25" customHeight="1" spans="1:24">
      <c r="A46" s="192" t="s">
        <v>71</v>
      </c>
      <c r="B46" s="192" t="s">
        <v>71</v>
      </c>
      <c r="C46" s="193" t="s">
        <v>257</v>
      </c>
      <c r="D46" s="192" t="s">
        <v>258</v>
      </c>
      <c r="E46" s="192" t="s">
        <v>103</v>
      </c>
      <c r="F46" s="192" t="s">
        <v>104</v>
      </c>
      <c r="G46" s="192" t="s">
        <v>231</v>
      </c>
      <c r="H46" s="192" t="s">
        <v>232</v>
      </c>
      <c r="I46" s="201">
        <v>4800</v>
      </c>
      <c r="J46" s="201">
        <v>4800</v>
      </c>
      <c r="K46" s="114"/>
      <c r="L46" s="114"/>
      <c r="M46" s="201">
        <v>4800</v>
      </c>
      <c r="N46" s="114"/>
      <c r="O46" s="114"/>
      <c r="P46" s="114"/>
      <c r="Q46" s="114"/>
      <c r="R46" s="114"/>
      <c r="S46" s="114"/>
      <c r="T46" s="114"/>
      <c r="U46" s="114"/>
      <c r="V46" s="114"/>
      <c r="W46" s="114"/>
      <c r="X46" s="114"/>
    </row>
    <row r="47" ht="20.25" customHeight="1" spans="1:24">
      <c r="A47" s="192" t="s">
        <v>71</v>
      </c>
      <c r="B47" s="192" t="s">
        <v>71</v>
      </c>
      <c r="C47" s="193" t="s">
        <v>259</v>
      </c>
      <c r="D47" s="192" t="s">
        <v>260</v>
      </c>
      <c r="E47" s="192" t="s">
        <v>103</v>
      </c>
      <c r="F47" s="192" t="s">
        <v>104</v>
      </c>
      <c r="G47" s="192" t="s">
        <v>208</v>
      </c>
      <c r="H47" s="192" t="s">
        <v>209</v>
      </c>
      <c r="I47" s="201">
        <v>665000</v>
      </c>
      <c r="J47" s="201">
        <v>665000</v>
      </c>
      <c r="K47" s="114"/>
      <c r="L47" s="114"/>
      <c r="M47" s="201">
        <v>665000</v>
      </c>
      <c r="N47" s="114"/>
      <c r="O47" s="114"/>
      <c r="P47" s="114"/>
      <c r="Q47" s="114"/>
      <c r="R47" s="114"/>
      <c r="S47" s="114"/>
      <c r="T47" s="114"/>
      <c r="U47" s="114"/>
      <c r="V47" s="114"/>
      <c r="W47" s="114"/>
      <c r="X47" s="114"/>
    </row>
    <row r="48" ht="20.25" customHeight="1" spans="1:24">
      <c r="A48" s="192" t="s">
        <v>71</v>
      </c>
      <c r="B48" s="192" t="s">
        <v>71</v>
      </c>
      <c r="C48" s="193" t="s">
        <v>259</v>
      </c>
      <c r="D48" s="192" t="s">
        <v>260</v>
      </c>
      <c r="E48" s="192" t="s">
        <v>103</v>
      </c>
      <c r="F48" s="192" t="s">
        <v>104</v>
      </c>
      <c r="G48" s="192" t="s">
        <v>227</v>
      </c>
      <c r="H48" s="192" t="s">
        <v>228</v>
      </c>
      <c r="I48" s="201">
        <v>342000</v>
      </c>
      <c r="J48" s="201">
        <v>342000</v>
      </c>
      <c r="K48" s="114"/>
      <c r="L48" s="114"/>
      <c r="M48" s="201">
        <v>342000</v>
      </c>
      <c r="N48" s="114"/>
      <c r="O48" s="114"/>
      <c r="P48" s="114"/>
      <c r="Q48" s="114"/>
      <c r="R48" s="114"/>
      <c r="S48" s="114"/>
      <c r="T48" s="114"/>
      <c r="U48" s="114"/>
      <c r="V48" s="114"/>
      <c r="W48" s="114"/>
      <c r="X48" s="114"/>
    </row>
    <row r="49" ht="20.25" customHeight="1" spans="1:24">
      <c r="A49" s="192" t="s">
        <v>71</v>
      </c>
      <c r="B49" s="192" t="s">
        <v>71</v>
      </c>
      <c r="C49" s="193" t="s">
        <v>261</v>
      </c>
      <c r="D49" s="192" t="s">
        <v>262</v>
      </c>
      <c r="E49" s="192" t="s">
        <v>103</v>
      </c>
      <c r="F49" s="192" t="s">
        <v>104</v>
      </c>
      <c r="G49" s="192" t="s">
        <v>263</v>
      </c>
      <c r="H49" s="192" t="s">
        <v>264</v>
      </c>
      <c r="I49" s="201">
        <v>398076</v>
      </c>
      <c r="J49" s="201">
        <v>398076</v>
      </c>
      <c r="K49" s="114"/>
      <c r="L49" s="114"/>
      <c r="M49" s="201">
        <v>398076</v>
      </c>
      <c r="N49" s="114"/>
      <c r="O49" s="114"/>
      <c r="P49" s="114"/>
      <c r="Q49" s="114"/>
      <c r="R49" s="114"/>
      <c r="S49" s="114"/>
      <c r="T49" s="114"/>
      <c r="U49" s="114"/>
      <c r="V49" s="114"/>
      <c r="W49" s="114"/>
      <c r="X49" s="114"/>
    </row>
    <row r="50" ht="20.25" customHeight="1" spans="1:24">
      <c r="A50" s="192" t="s">
        <v>71</v>
      </c>
      <c r="B50" s="192" t="s">
        <v>71</v>
      </c>
      <c r="C50" s="193" t="s">
        <v>261</v>
      </c>
      <c r="D50" s="192" t="s">
        <v>262</v>
      </c>
      <c r="E50" s="192" t="s">
        <v>103</v>
      </c>
      <c r="F50" s="192" t="s">
        <v>104</v>
      </c>
      <c r="G50" s="192" t="s">
        <v>263</v>
      </c>
      <c r="H50" s="192" t="s">
        <v>264</v>
      </c>
      <c r="I50" s="201">
        <v>92232</v>
      </c>
      <c r="J50" s="201">
        <v>92232</v>
      </c>
      <c r="K50" s="114"/>
      <c r="L50" s="114"/>
      <c r="M50" s="201">
        <v>92232</v>
      </c>
      <c r="N50" s="114"/>
      <c r="O50" s="114"/>
      <c r="P50" s="114"/>
      <c r="Q50" s="114"/>
      <c r="R50" s="114"/>
      <c r="S50" s="114"/>
      <c r="T50" s="114"/>
      <c r="U50" s="114"/>
      <c r="V50" s="114"/>
      <c r="W50" s="114"/>
      <c r="X50" s="114"/>
    </row>
    <row r="51" ht="20.25" customHeight="1" spans="1:24">
      <c r="A51" s="192" t="s">
        <v>71</v>
      </c>
      <c r="B51" s="192" t="s">
        <v>71</v>
      </c>
      <c r="C51" s="193" t="s">
        <v>265</v>
      </c>
      <c r="D51" s="192" t="s">
        <v>266</v>
      </c>
      <c r="E51" s="192" t="s">
        <v>103</v>
      </c>
      <c r="F51" s="192" t="s">
        <v>104</v>
      </c>
      <c r="G51" s="192" t="s">
        <v>241</v>
      </c>
      <c r="H51" s="192" t="s">
        <v>242</v>
      </c>
      <c r="I51" s="201">
        <v>91200</v>
      </c>
      <c r="J51" s="201">
        <v>91200</v>
      </c>
      <c r="K51" s="114"/>
      <c r="L51" s="114"/>
      <c r="M51" s="201">
        <v>91200</v>
      </c>
      <c r="N51" s="114"/>
      <c r="O51" s="114"/>
      <c r="P51" s="114"/>
      <c r="Q51" s="114"/>
      <c r="R51" s="114"/>
      <c r="S51" s="114"/>
      <c r="T51" s="114"/>
      <c r="U51" s="114"/>
      <c r="V51" s="114"/>
      <c r="W51" s="114"/>
      <c r="X51" s="114"/>
    </row>
    <row r="52" ht="20.25" customHeight="1" spans="1:24">
      <c r="A52" s="192" t="s">
        <v>71</v>
      </c>
      <c r="B52" s="192" t="s">
        <v>71</v>
      </c>
      <c r="C52" s="193" t="s">
        <v>267</v>
      </c>
      <c r="D52" s="192" t="s">
        <v>268</v>
      </c>
      <c r="E52" s="192" t="s">
        <v>115</v>
      </c>
      <c r="F52" s="192" t="s">
        <v>116</v>
      </c>
      <c r="G52" s="192" t="s">
        <v>269</v>
      </c>
      <c r="H52" s="192" t="s">
        <v>270</v>
      </c>
      <c r="I52" s="201">
        <v>586815</v>
      </c>
      <c r="J52" s="201">
        <v>586815</v>
      </c>
      <c r="K52" s="114"/>
      <c r="L52" s="114"/>
      <c r="M52" s="201">
        <v>586815</v>
      </c>
      <c r="N52" s="114"/>
      <c r="O52" s="114"/>
      <c r="P52" s="114"/>
      <c r="Q52" s="114"/>
      <c r="R52" s="114"/>
      <c r="S52" s="114"/>
      <c r="T52" s="114"/>
      <c r="U52" s="114"/>
      <c r="V52" s="114"/>
      <c r="W52" s="114"/>
      <c r="X52" s="114"/>
    </row>
    <row r="53" ht="20.25" customHeight="1" spans="1:24">
      <c r="A53" s="192" t="s">
        <v>71</v>
      </c>
      <c r="B53" s="192" t="s">
        <v>71</v>
      </c>
      <c r="C53" s="193" t="s">
        <v>267</v>
      </c>
      <c r="D53" s="192" t="s">
        <v>268</v>
      </c>
      <c r="E53" s="192" t="s">
        <v>127</v>
      </c>
      <c r="F53" s="192" t="s">
        <v>128</v>
      </c>
      <c r="G53" s="192" t="s">
        <v>271</v>
      </c>
      <c r="H53" s="192" t="s">
        <v>272</v>
      </c>
      <c r="I53" s="201">
        <v>87070</v>
      </c>
      <c r="J53" s="201">
        <v>87070</v>
      </c>
      <c r="K53" s="114"/>
      <c r="L53" s="114"/>
      <c r="M53" s="201">
        <v>87070</v>
      </c>
      <c r="N53" s="114"/>
      <c r="O53" s="114"/>
      <c r="P53" s="114"/>
      <c r="Q53" s="114"/>
      <c r="R53" s="114"/>
      <c r="S53" s="114"/>
      <c r="T53" s="114"/>
      <c r="U53" s="114"/>
      <c r="V53" s="114"/>
      <c r="W53" s="114"/>
      <c r="X53" s="114"/>
    </row>
    <row r="54" ht="20.25" customHeight="1" spans="1:24">
      <c r="A54" s="192" t="s">
        <v>71</v>
      </c>
      <c r="B54" s="192" t="s">
        <v>71</v>
      </c>
      <c r="C54" s="193" t="s">
        <v>267</v>
      </c>
      <c r="D54" s="192" t="s">
        <v>268</v>
      </c>
      <c r="E54" s="192" t="s">
        <v>131</v>
      </c>
      <c r="F54" s="192" t="s">
        <v>132</v>
      </c>
      <c r="G54" s="192" t="s">
        <v>273</v>
      </c>
      <c r="H54" s="192" t="s">
        <v>274</v>
      </c>
      <c r="I54" s="201">
        <v>183779</v>
      </c>
      <c r="J54" s="201">
        <v>183779</v>
      </c>
      <c r="K54" s="114"/>
      <c r="L54" s="114"/>
      <c r="M54" s="201">
        <v>183779</v>
      </c>
      <c r="N54" s="114"/>
      <c r="O54" s="114"/>
      <c r="P54" s="114"/>
      <c r="Q54" s="114"/>
      <c r="R54" s="114"/>
      <c r="S54" s="114"/>
      <c r="T54" s="114"/>
      <c r="U54" s="114"/>
      <c r="V54" s="114"/>
      <c r="W54" s="114"/>
      <c r="X54" s="114"/>
    </row>
    <row r="55" ht="20.25" customHeight="1" spans="1:24">
      <c r="A55" s="192" t="s">
        <v>71</v>
      </c>
      <c r="B55" s="192" t="s">
        <v>71</v>
      </c>
      <c r="C55" s="193" t="s">
        <v>267</v>
      </c>
      <c r="D55" s="192" t="s">
        <v>268</v>
      </c>
      <c r="E55" s="192" t="s">
        <v>133</v>
      </c>
      <c r="F55" s="192" t="s">
        <v>134</v>
      </c>
      <c r="G55" s="192" t="s">
        <v>275</v>
      </c>
      <c r="H55" s="192" t="s">
        <v>276</v>
      </c>
      <c r="I55" s="201">
        <v>17649</v>
      </c>
      <c r="J55" s="201">
        <v>17649</v>
      </c>
      <c r="K55" s="114"/>
      <c r="L55" s="114"/>
      <c r="M55" s="201">
        <v>17649</v>
      </c>
      <c r="N55" s="114"/>
      <c r="O55" s="114"/>
      <c r="P55" s="114"/>
      <c r="Q55" s="114"/>
      <c r="R55" s="114"/>
      <c r="S55" s="114"/>
      <c r="T55" s="114"/>
      <c r="U55" s="114"/>
      <c r="V55" s="114"/>
      <c r="W55" s="114"/>
      <c r="X55" s="114"/>
    </row>
    <row r="56" ht="20.25" customHeight="1" spans="1:24">
      <c r="A56" s="192" t="s">
        <v>71</v>
      </c>
      <c r="B56" s="192" t="s">
        <v>71</v>
      </c>
      <c r="C56" s="193" t="s">
        <v>267</v>
      </c>
      <c r="D56" s="192" t="s">
        <v>268</v>
      </c>
      <c r="E56" s="192" t="s">
        <v>133</v>
      </c>
      <c r="F56" s="192" t="s">
        <v>134</v>
      </c>
      <c r="G56" s="192" t="s">
        <v>275</v>
      </c>
      <c r="H56" s="192" t="s">
        <v>276</v>
      </c>
      <c r="I56" s="201">
        <v>6422.88</v>
      </c>
      <c r="J56" s="201">
        <v>6422.88</v>
      </c>
      <c r="K56" s="114"/>
      <c r="L56" s="114"/>
      <c r="M56" s="201">
        <v>6422.88</v>
      </c>
      <c r="N56" s="114"/>
      <c r="O56" s="114"/>
      <c r="P56" s="114"/>
      <c r="Q56" s="114"/>
      <c r="R56" s="114"/>
      <c r="S56" s="114"/>
      <c r="T56" s="114"/>
      <c r="U56" s="114"/>
      <c r="V56" s="114"/>
      <c r="W56" s="114"/>
      <c r="X56" s="114"/>
    </row>
    <row r="57" ht="20.25" customHeight="1" spans="1:24">
      <c r="A57" s="192" t="s">
        <v>71</v>
      </c>
      <c r="B57" s="192" t="s">
        <v>71</v>
      </c>
      <c r="C57" s="193" t="s">
        <v>267</v>
      </c>
      <c r="D57" s="192" t="s">
        <v>268</v>
      </c>
      <c r="E57" s="192" t="s">
        <v>129</v>
      </c>
      <c r="F57" s="192" t="s">
        <v>130</v>
      </c>
      <c r="G57" s="192" t="s">
        <v>271</v>
      </c>
      <c r="H57" s="192" t="s">
        <v>272</v>
      </c>
      <c r="I57" s="201">
        <v>165433</v>
      </c>
      <c r="J57" s="201">
        <v>165433</v>
      </c>
      <c r="K57" s="114"/>
      <c r="L57" s="114"/>
      <c r="M57" s="201">
        <v>165433</v>
      </c>
      <c r="N57" s="114"/>
      <c r="O57" s="114"/>
      <c r="P57" s="114"/>
      <c r="Q57" s="114"/>
      <c r="R57" s="114"/>
      <c r="S57" s="114"/>
      <c r="T57" s="114"/>
      <c r="U57" s="114"/>
      <c r="V57" s="114"/>
      <c r="W57" s="114"/>
      <c r="X57" s="114"/>
    </row>
    <row r="58" ht="20.25" customHeight="1" spans="1:24">
      <c r="A58" s="192" t="s">
        <v>71</v>
      </c>
      <c r="B58" s="192" t="s">
        <v>71</v>
      </c>
      <c r="C58" s="193" t="s">
        <v>277</v>
      </c>
      <c r="D58" s="192" t="s">
        <v>278</v>
      </c>
      <c r="E58" s="192" t="s">
        <v>117</v>
      </c>
      <c r="F58" s="192" t="s">
        <v>118</v>
      </c>
      <c r="G58" s="192" t="s">
        <v>279</v>
      </c>
      <c r="H58" s="192" t="s">
        <v>280</v>
      </c>
      <c r="I58" s="201">
        <v>81600</v>
      </c>
      <c r="J58" s="201">
        <v>81600</v>
      </c>
      <c r="K58" s="114"/>
      <c r="L58" s="114"/>
      <c r="M58" s="201">
        <v>81600</v>
      </c>
      <c r="N58" s="114"/>
      <c r="O58" s="114"/>
      <c r="P58" s="114"/>
      <c r="Q58" s="114"/>
      <c r="R58" s="114"/>
      <c r="S58" s="114"/>
      <c r="T58" s="114"/>
      <c r="U58" s="114"/>
      <c r="V58" s="114"/>
      <c r="W58" s="114"/>
      <c r="X58" s="114"/>
    </row>
    <row r="59" ht="20.25" customHeight="1" spans="1:24">
      <c r="A59" s="192" t="s">
        <v>71</v>
      </c>
      <c r="B59" s="192" t="s">
        <v>71</v>
      </c>
      <c r="C59" s="193" t="s">
        <v>277</v>
      </c>
      <c r="D59" s="192" t="s">
        <v>278</v>
      </c>
      <c r="E59" s="192" t="s">
        <v>117</v>
      </c>
      <c r="F59" s="192" t="s">
        <v>118</v>
      </c>
      <c r="G59" s="192" t="s">
        <v>279</v>
      </c>
      <c r="H59" s="192" t="s">
        <v>280</v>
      </c>
      <c r="I59" s="201">
        <v>115200</v>
      </c>
      <c r="J59" s="201">
        <v>115200</v>
      </c>
      <c r="K59" s="114"/>
      <c r="L59" s="114"/>
      <c r="M59" s="201">
        <v>115200</v>
      </c>
      <c r="N59" s="114"/>
      <c r="O59" s="114"/>
      <c r="P59" s="114"/>
      <c r="Q59" s="114"/>
      <c r="R59" s="114"/>
      <c r="S59" s="114"/>
      <c r="T59" s="114"/>
      <c r="U59" s="114"/>
      <c r="V59" s="114"/>
      <c r="W59" s="114"/>
      <c r="X59" s="114"/>
    </row>
    <row r="60" ht="20.25" customHeight="1" spans="1:24">
      <c r="A60" s="192" t="s">
        <v>71</v>
      </c>
      <c r="B60" s="192" t="s">
        <v>71</v>
      </c>
      <c r="C60" s="193" t="s">
        <v>281</v>
      </c>
      <c r="D60" s="192" t="s">
        <v>282</v>
      </c>
      <c r="E60" s="192" t="s">
        <v>121</v>
      </c>
      <c r="F60" s="192" t="s">
        <v>122</v>
      </c>
      <c r="G60" s="192" t="s">
        <v>279</v>
      </c>
      <c r="H60" s="192" t="s">
        <v>280</v>
      </c>
      <c r="I60" s="201">
        <v>9690</v>
      </c>
      <c r="J60" s="201">
        <v>9690</v>
      </c>
      <c r="K60" s="114"/>
      <c r="L60" s="114"/>
      <c r="M60" s="201">
        <v>9690</v>
      </c>
      <c r="N60" s="114"/>
      <c r="O60" s="114"/>
      <c r="P60" s="114"/>
      <c r="Q60" s="114"/>
      <c r="R60" s="114"/>
      <c r="S60" s="114"/>
      <c r="T60" s="114"/>
      <c r="U60" s="114"/>
      <c r="V60" s="114"/>
      <c r="W60" s="114"/>
      <c r="X60" s="114"/>
    </row>
    <row r="61" ht="17.25" customHeight="1" spans="1:24">
      <c r="A61" s="194" t="s">
        <v>179</v>
      </c>
      <c r="B61" s="195"/>
      <c r="C61" s="196"/>
      <c r="D61" s="196"/>
      <c r="E61" s="196"/>
      <c r="F61" s="196"/>
      <c r="G61" s="196"/>
      <c r="H61" s="197"/>
      <c r="I61" s="201">
        <v>7219072.96</v>
      </c>
      <c r="J61" s="201">
        <v>7219072.96</v>
      </c>
      <c r="K61" s="114"/>
      <c r="L61" s="114"/>
      <c r="M61" s="201">
        <v>7219072.96</v>
      </c>
      <c r="N61" s="114"/>
      <c r="O61" s="114"/>
      <c r="P61" s="114"/>
      <c r="Q61" s="114"/>
      <c r="R61" s="114"/>
      <c r="S61" s="114"/>
      <c r="T61" s="114"/>
      <c r="U61" s="114"/>
      <c r="V61" s="114"/>
      <c r="W61" s="114"/>
      <c r="X61" s="114"/>
    </row>
  </sheetData>
  <mergeCells count="31">
    <mergeCell ref="A3:X3"/>
    <mergeCell ref="A4:H4"/>
    <mergeCell ref="I5:X5"/>
    <mergeCell ref="J6:N6"/>
    <mergeCell ref="O6:Q6"/>
    <mergeCell ref="S6:X6"/>
    <mergeCell ref="A61:H61"/>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topLeftCell="C1" workbookViewId="0">
      <pane ySplit="1" topLeftCell="A12" activePane="bottomLeft" state="frozen"/>
      <selection/>
      <selection pane="bottomLeft" activeCell="J24" sqref="J24"/>
    </sheetView>
  </sheetViews>
  <sheetFormatPr defaultColWidth="9.13888888888889" defaultRowHeight="14.25" customHeight="1"/>
  <cols>
    <col min="1" max="1" width="13.75" customWidth="1"/>
    <col min="2" max="2" width="24.1296296296296" customWidth="1"/>
    <col min="3" max="3" width="32.8425925925926" customWidth="1"/>
    <col min="4" max="4" width="23.8611111111111" customWidth="1"/>
    <col min="5" max="5" width="11.1388888888889" customWidth="1"/>
    <col min="6" max="6" width="17.712962962963" customWidth="1"/>
    <col min="7" max="7" width="9.86111111111111" customWidth="1"/>
    <col min="8" max="8" width="17.712962962963" customWidth="1"/>
    <col min="9" max="13" width="20" customWidth="1"/>
    <col min="14" max="14" width="12.287037037037" customWidth="1"/>
    <col min="15" max="15" width="12.7037037037037" customWidth="1"/>
    <col min="16" max="16" width="11.1388888888889" customWidth="1"/>
    <col min="17" max="21" width="19.8611111111111" customWidth="1"/>
    <col min="22" max="22" width="20" customWidth="1"/>
    <col min="23" max="23" width="19.8611111111111" customWidth="1"/>
  </cols>
  <sheetData>
    <row r="1" customHeight="1" spans="1:23">
      <c r="A1" s="80"/>
      <c r="B1" s="80"/>
      <c r="C1" s="80"/>
      <c r="D1" s="80"/>
      <c r="E1" s="80"/>
      <c r="F1" s="80"/>
      <c r="G1" s="80"/>
      <c r="H1" s="80"/>
      <c r="I1" s="80"/>
      <c r="J1" s="80"/>
      <c r="K1" s="80"/>
      <c r="L1" s="80"/>
      <c r="M1" s="80"/>
      <c r="N1" s="80"/>
      <c r="O1" s="80"/>
      <c r="P1" s="80"/>
      <c r="Q1" s="80"/>
      <c r="R1" s="80"/>
      <c r="S1" s="80"/>
      <c r="T1" s="80"/>
      <c r="U1" s="80"/>
      <c r="V1" s="80"/>
      <c r="W1" s="80"/>
    </row>
    <row r="2" ht="13.5" customHeight="1" spans="2:23">
      <c r="B2" s="159"/>
      <c r="E2" s="160"/>
      <c r="F2" s="160"/>
      <c r="G2" s="160"/>
      <c r="H2" s="160"/>
      <c r="U2" s="159"/>
      <c r="W2" s="185" t="s">
        <v>283</v>
      </c>
    </row>
    <row r="3" ht="46.5" customHeight="1" spans="1:23">
      <c r="A3" s="123" t="str">
        <f>"2025"&amp;"年部门项目支出预算表"</f>
        <v>2025年部门项目支出预算表</v>
      </c>
      <c r="B3" s="123"/>
      <c r="C3" s="123"/>
      <c r="D3" s="123"/>
      <c r="E3" s="123"/>
      <c r="F3" s="123"/>
      <c r="G3" s="123"/>
      <c r="H3" s="123"/>
      <c r="I3" s="123"/>
      <c r="J3" s="123"/>
      <c r="K3" s="123"/>
      <c r="L3" s="123"/>
      <c r="M3" s="123"/>
      <c r="N3" s="123"/>
      <c r="O3" s="123"/>
      <c r="P3" s="123"/>
      <c r="Q3" s="123"/>
      <c r="R3" s="123"/>
      <c r="S3" s="123"/>
      <c r="T3" s="123"/>
      <c r="U3" s="123"/>
      <c r="V3" s="123"/>
      <c r="W3" s="123"/>
    </row>
    <row r="4" ht="13.5" customHeight="1" spans="1:23">
      <c r="A4" s="133" t="s">
        <v>1</v>
      </c>
      <c r="B4" s="161"/>
      <c r="C4" s="161"/>
      <c r="D4" s="161"/>
      <c r="E4" s="161"/>
      <c r="F4" s="161"/>
      <c r="G4" s="161"/>
      <c r="H4" s="161"/>
      <c r="I4" s="125"/>
      <c r="J4" s="125"/>
      <c r="K4" s="125"/>
      <c r="L4" s="125"/>
      <c r="M4" s="125"/>
      <c r="N4" s="125"/>
      <c r="O4" s="125"/>
      <c r="P4" s="125"/>
      <c r="Q4" s="125"/>
      <c r="U4" s="159"/>
      <c r="W4" s="138" t="s">
        <v>2</v>
      </c>
    </row>
    <row r="5" ht="21.75" customHeight="1" spans="1:23">
      <c r="A5" s="162" t="s">
        <v>284</v>
      </c>
      <c r="B5" s="89" t="s">
        <v>190</v>
      </c>
      <c r="C5" s="162" t="s">
        <v>191</v>
      </c>
      <c r="D5" s="162" t="s">
        <v>285</v>
      </c>
      <c r="E5" s="89" t="s">
        <v>192</v>
      </c>
      <c r="F5" s="89" t="s">
        <v>193</v>
      </c>
      <c r="G5" s="89" t="s">
        <v>286</v>
      </c>
      <c r="H5" s="89" t="s">
        <v>287</v>
      </c>
      <c r="I5" s="173" t="s">
        <v>56</v>
      </c>
      <c r="J5" s="174" t="s">
        <v>288</v>
      </c>
      <c r="K5" s="175"/>
      <c r="L5" s="175"/>
      <c r="M5" s="176"/>
      <c r="N5" s="174" t="s">
        <v>198</v>
      </c>
      <c r="O5" s="175"/>
      <c r="P5" s="176"/>
      <c r="Q5" s="89" t="s">
        <v>62</v>
      </c>
      <c r="R5" s="174" t="s">
        <v>63</v>
      </c>
      <c r="S5" s="175"/>
      <c r="T5" s="175"/>
      <c r="U5" s="175"/>
      <c r="V5" s="175"/>
      <c r="W5" s="176"/>
    </row>
    <row r="6" ht="21.75" customHeight="1" spans="1:23">
      <c r="A6" s="163"/>
      <c r="B6" s="164"/>
      <c r="C6" s="163"/>
      <c r="D6" s="163"/>
      <c r="E6" s="93"/>
      <c r="F6" s="93"/>
      <c r="G6" s="93"/>
      <c r="H6" s="93"/>
      <c r="I6" s="164"/>
      <c r="J6" s="177" t="s">
        <v>59</v>
      </c>
      <c r="K6" s="178"/>
      <c r="L6" s="89" t="s">
        <v>60</v>
      </c>
      <c r="M6" s="89" t="s">
        <v>61</v>
      </c>
      <c r="N6" s="89" t="s">
        <v>59</v>
      </c>
      <c r="O6" s="89" t="s">
        <v>60</v>
      </c>
      <c r="P6" s="89" t="s">
        <v>61</v>
      </c>
      <c r="Q6" s="93"/>
      <c r="R6" s="89" t="s">
        <v>58</v>
      </c>
      <c r="S6" s="89" t="s">
        <v>65</v>
      </c>
      <c r="T6" s="89" t="s">
        <v>204</v>
      </c>
      <c r="U6" s="89" t="s">
        <v>67</v>
      </c>
      <c r="V6" s="89" t="s">
        <v>68</v>
      </c>
      <c r="W6" s="89" t="s">
        <v>69</v>
      </c>
    </row>
    <row r="7" ht="21" customHeight="1" spans="1:23">
      <c r="A7" s="164"/>
      <c r="B7" s="164"/>
      <c r="C7" s="164"/>
      <c r="D7" s="164"/>
      <c r="E7" s="164"/>
      <c r="F7" s="164"/>
      <c r="G7" s="164"/>
      <c r="H7" s="164"/>
      <c r="I7" s="164"/>
      <c r="J7" s="179" t="s">
        <v>58</v>
      </c>
      <c r="K7" s="104"/>
      <c r="L7" s="164"/>
      <c r="M7" s="164"/>
      <c r="N7" s="164"/>
      <c r="O7" s="164"/>
      <c r="P7" s="164"/>
      <c r="Q7" s="164"/>
      <c r="R7" s="164"/>
      <c r="S7" s="164"/>
      <c r="T7" s="164"/>
      <c r="U7" s="164"/>
      <c r="V7" s="164"/>
      <c r="W7" s="164"/>
    </row>
    <row r="8" ht="39.75" customHeight="1" spans="1:23">
      <c r="A8" s="165"/>
      <c r="B8" s="101"/>
      <c r="C8" s="165"/>
      <c r="D8" s="165"/>
      <c r="E8" s="97"/>
      <c r="F8" s="97"/>
      <c r="G8" s="97"/>
      <c r="H8" s="97"/>
      <c r="I8" s="101"/>
      <c r="J8" s="180" t="s">
        <v>58</v>
      </c>
      <c r="K8" s="180" t="s">
        <v>289</v>
      </c>
      <c r="L8" s="97"/>
      <c r="M8" s="97"/>
      <c r="N8" s="97"/>
      <c r="O8" s="97"/>
      <c r="P8" s="97"/>
      <c r="Q8" s="97"/>
      <c r="R8" s="97"/>
      <c r="S8" s="97"/>
      <c r="T8" s="97"/>
      <c r="U8" s="101"/>
      <c r="V8" s="97"/>
      <c r="W8" s="97"/>
    </row>
    <row r="9" ht="15" customHeight="1" spans="1:23">
      <c r="A9" s="166">
        <v>1</v>
      </c>
      <c r="B9" s="166">
        <v>2</v>
      </c>
      <c r="C9" s="166">
        <v>3</v>
      </c>
      <c r="D9" s="166">
        <v>4</v>
      </c>
      <c r="E9" s="166">
        <v>5</v>
      </c>
      <c r="F9" s="166">
        <v>6</v>
      </c>
      <c r="G9" s="166">
        <v>7</v>
      </c>
      <c r="H9" s="166">
        <v>8</v>
      </c>
      <c r="I9" s="166">
        <v>9</v>
      </c>
      <c r="J9" s="166">
        <v>10</v>
      </c>
      <c r="K9" s="166">
        <v>11</v>
      </c>
      <c r="L9" s="181">
        <v>12</v>
      </c>
      <c r="M9" s="181">
        <v>13</v>
      </c>
      <c r="N9" s="181">
        <v>14</v>
      </c>
      <c r="O9" s="181">
        <v>15</v>
      </c>
      <c r="P9" s="181">
        <v>16</v>
      </c>
      <c r="Q9" s="181">
        <v>17</v>
      </c>
      <c r="R9" s="181">
        <v>18</v>
      </c>
      <c r="S9" s="181">
        <v>19</v>
      </c>
      <c r="T9" s="181">
        <v>20</v>
      </c>
      <c r="U9" s="166">
        <v>21</v>
      </c>
      <c r="V9" s="181">
        <v>22</v>
      </c>
      <c r="W9" s="166">
        <v>23</v>
      </c>
    </row>
    <row r="10" ht="21.75" customHeight="1" spans="1:23">
      <c r="A10" s="167" t="s">
        <v>290</v>
      </c>
      <c r="B10" s="168" t="s">
        <v>291</v>
      </c>
      <c r="C10" s="169" t="s">
        <v>292</v>
      </c>
      <c r="D10" s="169" t="s">
        <v>71</v>
      </c>
      <c r="E10" s="167" t="s">
        <v>103</v>
      </c>
      <c r="F10" s="167" t="s">
        <v>104</v>
      </c>
      <c r="G10" s="167" t="s">
        <v>293</v>
      </c>
      <c r="H10" s="167" t="s">
        <v>294</v>
      </c>
      <c r="I10" s="182">
        <v>20000</v>
      </c>
      <c r="J10" s="182">
        <v>20000</v>
      </c>
      <c r="K10" s="182">
        <v>20000</v>
      </c>
      <c r="L10" s="183"/>
      <c r="M10" s="183"/>
      <c r="N10" s="183"/>
      <c r="O10" s="183"/>
      <c r="P10" s="183"/>
      <c r="Q10" s="183"/>
      <c r="R10" s="183"/>
      <c r="S10" s="183"/>
      <c r="T10" s="183"/>
      <c r="U10" s="183"/>
      <c r="V10" s="183"/>
      <c r="W10" s="183"/>
    </row>
    <row r="11" ht="21.75" customHeight="1" spans="1:23">
      <c r="A11" s="167" t="s">
        <v>290</v>
      </c>
      <c r="B11" s="168" t="s">
        <v>295</v>
      </c>
      <c r="C11" s="169" t="s">
        <v>296</v>
      </c>
      <c r="D11" s="169" t="s">
        <v>71</v>
      </c>
      <c r="E11" s="167" t="s">
        <v>107</v>
      </c>
      <c r="F11" s="167" t="s">
        <v>108</v>
      </c>
      <c r="G11" s="167" t="s">
        <v>293</v>
      </c>
      <c r="H11" s="167" t="s">
        <v>294</v>
      </c>
      <c r="I11" s="182">
        <v>80000</v>
      </c>
      <c r="J11" s="182">
        <v>80000</v>
      </c>
      <c r="K11" s="182">
        <v>80000</v>
      </c>
      <c r="L11" s="183"/>
      <c r="M11" s="183"/>
      <c r="N11" s="183"/>
      <c r="O11" s="183"/>
      <c r="P11" s="183"/>
      <c r="Q11" s="183"/>
      <c r="R11" s="183"/>
      <c r="S11" s="183"/>
      <c r="T11" s="183"/>
      <c r="U11" s="183"/>
      <c r="V11" s="183"/>
      <c r="W11" s="183"/>
    </row>
    <row r="12" ht="21.75" customHeight="1" spans="1:23">
      <c r="A12" s="167" t="s">
        <v>290</v>
      </c>
      <c r="B12" s="168" t="s">
        <v>295</v>
      </c>
      <c r="C12" s="169" t="s">
        <v>296</v>
      </c>
      <c r="D12" s="169" t="s">
        <v>71</v>
      </c>
      <c r="E12" s="167" t="s">
        <v>107</v>
      </c>
      <c r="F12" s="167" t="s">
        <v>108</v>
      </c>
      <c r="G12" s="167" t="s">
        <v>249</v>
      </c>
      <c r="H12" s="167" t="s">
        <v>250</v>
      </c>
      <c r="I12" s="182">
        <v>60000</v>
      </c>
      <c r="J12" s="182">
        <v>60000</v>
      </c>
      <c r="K12" s="182">
        <v>60000</v>
      </c>
      <c r="L12" s="183"/>
      <c r="M12" s="183"/>
      <c r="N12" s="183"/>
      <c r="O12" s="183"/>
      <c r="P12" s="183"/>
      <c r="Q12" s="183"/>
      <c r="R12" s="183"/>
      <c r="S12" s="183"/>
      <c r="T12" s="183"/>
      <c r="U12" s="183"/>
      <c r="V12" s="183"/>
      <c r="W12" s="183"/>
    </row>
    <row r="13" ht="21.75" customHeight="1" spans="1:23">
      <c r="A13" s="167" t="s">
        <v>290</v>
      </c>
      <c r="B13" s="168" t="s">
        <v>297</v>
      </c>
      <c r="C13" s="169" t="s">
        <v>298</v>
      </c>
      <c r="D13" s="169" t="s">
        <v>71</v>
      </c>
      <c r="E13" s="167" t="s">
        <v>107</v>
      </c>
      <c r="F13" s="167" t="s">
        <v>108</v>
      </c>
      <c r="G13" s="167" t="s">
        <v>299</v>
      </c>
      <c r="H13" s="167" t="s">
        <v>300</v>
      </c>
      <c r="I13" s="182">
        <v>390000</v>
      </c>
      <c r="J13" s="182">
        <v>390000</v>
      </c>
      <c r="K13" s="182">
        <v>390000</v>
      </c>
      <c r="L13" s="183"/>
      <c r="M13" s="183"/>
      <c r="N13" s="183"/>
      <c r="O13" s="183"/>
      <c r="P13" s="183"/>
      <c r="Q13" s="183"/>
      <c r="R13" s="183"/>
      <c r="S13" s="183"/>
      <c r="T13" s="183"/>
      <c r="U13" s="183"/>
      <c r="V13" s="183"/>
      <c r="W13" s="183"/>
    </row>
    <row r="14" ht="21.75" customHeight="1" spans="1:23">
      <c r="A14" s="167" t="s">
        <v>290</v>
      </c>
      <c r="B14" s="168" t="s">
        <v>297</v>
      </c>
      <c r="C14" s="169" t="s">
        <v>298</v>
      </c>
      <c r="D14" s="169" t="s">
        <v>71</v>
      </c>
      <c r="E14" s="167" t="s">
        <v>107</v>
      </c>
      <c r="F14" s="167" t="s">
        <v>108</v>
      </c>
      <c r="G14" s="167" t="s">
        <v>293</v>
      </c>
      <c r="H14" s="167" t="s">
        <v>294</v>
      </c>
      <c r="I14" s="182">
        <v>70000</v>
      </c>
      <c r="J14" s="182">
        <v>70000</v>
      </c>
      <c r="K14" s="182">
        <v>70000</v>
      </c>
      <c r="L14" s="183"/>
      <c r="M14" s="183"/>
      <c r="N14" s="183"/>
      <c r="O14" s="183"/>
      <c r="P14" s="183"/>
      <c r="Q14" s="183"/>
      <c r="R14" s="183"/>
      <c r="S14" s="183"/>
      <c r="T14" s="183"/>
      <c r="U14" s="183"/>
      <c r="V14" s="183"/>
      <c r="W14" s="183"/>
    </row>
    <row r="15" ht="21.75" customHeight="1" spans="1:23">
      <c r="A15" s="167" t="s">
        <v>290</v>
      </c>
      <c r="B15" s="168" t="s">
        <v>297</v>
      </c>
      <c r="C15" s="169" t="s">
        <v>298</v>
      </c>
      <c r="D15" s="169" t="s">
        <v>71</v>
      </c>
      <c r="E15" s="167" t="s">
        <v>107</v>
      </c>
      <c r="F15" s="167" t="s">
        <v>108</v>
      </c>
      <c r="G15" s="167" t="s">
        <v>249</v>
      </c>
      <c r="H15" s="167" t="s">
        <v>250</v>
      </c>
      <c r="I15" s="182">
        <v>10000</v>
      </c>
      <c r="J15" s="182">
        <v>10000</v>
      </c>
      <c r="K15" s="182">
        <v>10000</v>
      </c>
      <c r="L15" s="183"/>
      <c r="M15" s="183"/>
      <c r="N15" s="183"/>
      <c r="O15" s="183"/>
      <c r="P15" s="183"/>
      <c r="Q15" s="183"/>
      <c r="R15" s="183"/>
      <c r="S15" s="183"/>
      <c r="T15" s="183"/>
      <c r="U15" s="183"/>
      <c r="V15" s="183"/>
      <c r="W15" s="183"/>
    </row>
    <row r="16" ht="21.75" customHeight="1" spans="1:23">
      <c r="A16" s="167" t="s">
        <v>290</v>
      </c>
      <c r="B16" s="168" t="s">
        <v>297</v>
      </c>
      <c r="C16" s="169" t="s">
        <v>298</v>
      </c>
      <c r="D16" s="169" t="s">
        <v>71</v>
      </c>
      <c r="E16" s="167" t="s">
        <v>107</v>
      </c>
      <c r="F16" s="167" t="s">
        <v>108</v>
      </c>
      <c r="G16" s="167" t="s">
        <v>245</v>
      </c>
      <c r="H16" s="167" t="s">
        <v>246</v>
      </c>
      <c r="I16" s="182">
        <v>10000</v>
      </c>
      <c r="J16" s="182">
        <v>10000</v>
      </c>
      <c r="K16" s="182">
        <v>10000</v>
      </c>
      <c r="L16" s="183"/>
      <c r="M16" s="183"/>
      <c r="N16" s="183"/>
      <c r="O16" s="183"/>
      <c r="P16" s="183"/>
      <c r="Q16" s="183"/>
      <c r="R16" s="183"/>
      <c r="S16" s="183"/>
      <c r="T16" s="183"/>
      <c r="U16" s="183"/>
      <c r="V16" s="183"/>
      <c r="W16" s="183"/>
    </row>
    <row r="17" ht="21.75" customHeight="1" spans="1:23">
      <c r="A17" s="167" t="s">
        <v>290</v>
      </c>
      <c r="B17" s="168" t="s">
        <v>301</v>
      </c>
      <c r="C17" s="169" t="s">
        <v>302</v>
      </c>
      <c r="D17" s="169" t="s">
        <v>71</v>
      </c>
      <c r="E17" s="167" t="s">
        <v>105</v>
      </c>
      <c r="F17" s="167" t="s">
        <v>106</v>
      </c>
      <c r="G17" s="167" t="s">
        <v>245</v>
      </c>
      <c r="H17" s="167" t="s">
        <v>246</v>
      </c>
      <c r="I17" s="182">
        <v>120000</v>
      </c>
      <c r="J17" s="182">
        <v>120000</v>
      </c>
      <c r="K17" s="182">
        <v>120000</v>
      </c>
      <c r="L17" s="183"/>
      <c r="M17" s="183"/>
      <c r="N17" s="183"/>
      <c r="O17" s="183"/>
      <c r="P17" s="183"/>
      <c r="Q17" s="183"/>
      <c r="R17" s="183"/>
      <c r="S17" s="183"/>
      <c r="T17" s="183"/>
      <c r="U17" s="183"/>
      <c r="V17" s="183"/>
      <c r="W17" s="183"/>
    </row>
    <row r="18" ht="21.75" customHeight="1" spans="1:23">
      <c r="A18" s="167" t="s">
        <v>290</v>
      </c>
      <c r="B18" s="168" t="s">
        <v>303</v>
      </c>
      <c r="C18" s="169" t="s">
        <v>304</v>
      </c>
      <c r="D18" s="169" t="s">
        <v>71</v>
      </c>
      <c r="E18" s="167" t="s">
        <v>109</v>
      </c>
      <c r="F18" s="167" t="s">
        <v>110</v>
      </c>
      <c r="G18" s="167" t="s">
        <v>293</v>
      </c>
      <c r="H18" s="167" t="s">
        <v>294</v>
      </c>
      <c r="I18" s="182">
        <v>350000</v>
      </c>
      <c r="J18" s="182"/>
      <c r="K18" s="182"/>
      <c r="L18" s="183"/>
      <c r="M18" s="183"/>
      <c r="N18" s="183"/>
      <c r="O18" s="183"/>
      <c r="P18" s="183"/>
      <c r="Q18" s="183"/>
      <c r="R18" s="182">
        <v>350000</v>
      </c>
      <c r="S18" s="183"/>
      <c r="T18" s="183"/>
      <c r="U18" s="183"/>
      <c r="V18" s="183"/>
      <c r="W18" s="182">
        <v>350000</v>
      </c>
    </row>
    <row r="19" ht="21.75" customHeight="1" spans="1:23">
      <c r="A19" s="167" t="s">
        <v>290</v>
      </c>
      <c r="B19" s="168" t="s">
        <v>303</v>
      </c>
      <c r="C19" s="169" t="s">
        <v>304</v>
      </c>
      <c r="D19" s="169" t="s">
        <v>71</v>
      </c>
      <c r="E19" s="167" t="s">
        <v>107</v>
      </c>
      <c r="F19" s="167" t="s">
        <v>108</v>
      </c>
      <c r="G19" s="167" t="s">
        <v>293</v>
      </c>
      <c r="H19" s="167" t="s">
        <v>294</v>
      </c>
      <c r="I19" s="182">
        <v>70000</v>
      </c>
      <c r="J19" s="182"/>
      <c r="K19" s="182"/>
      <c r="L19" s="183"/>
      <c r="M19" s="183"/>
      <c r="N19" s="183"/>
      <c r="O19" s="183"/>
      <c r="P19" s="183"/>
      <c r="Q19" s="183"/>
      <c r="R19" s="182">
        <v>70000</v>
      </c>
      <c r="S19" s="183"/>
      <c r="T19" s="183"/>
      <c r="U19" s="183"/>
      <c r="V19" s="183"/>
      <c r="W19" s="182">
        <v>70000</v>
      </c>
    </row>
    <row r="20" ht="21.75" customHeight="1" spans="1:23">
      <c r="A20" s="167" t="s">
        <v>290</v>
      </c>
      <c r="B20" s="168" t="s">
        <v>303</v>
      </c>
      <c r="C20" s="169" t="s">
        <v>304</v>
      </c>
      <c r="D20" s="169" t="s">
        <v>71</v>
      </c>
      <c r="E20" s="167" t="s">
        <v>105</v>
      </c>
      <c r="F20" s="167" t="s">
        <v>106</v>
      </c>
      <c r="G20" s="167" t="s">
        <v>293</v>
      </c>
      <c r="H20" s="167" t="s">
        <v>294</v>
      </c>
      <c r="I20" s="182">
        <v>30000</v>
      </c>
      <c r="J20" s="182"/>
      <c r="K20" s="182"/>
      <c r="L20" s="183"/>
      <c r="M20" s="183"/>
      <c r="N20" s="183"/>
      <c r="O20" s="183"/>
      <c r="P20" s="183"/>
      <c r="Q20" s="183"/>
      <c r="R20" s="182">
        <v>30000</v>
      </c>
      <c r="S20" s="183"/>
      <c r="T20" s="183"/>
      <c r="U20" s="183"/>
      <c r="V20" s="183"/>
      <c r="W20" s="182">
        <v>30000</v>
      </c>
    </row>
    <row r="21" ht="18.75" customHeight="1" spans="1:23">
      <c r="A21" s="170" t="s">
        <v>179</v>
      </c>
      <c r="B21" s="171"/>
      <c r="C21" s="171"/>
      <c r="D21" s="171"/>
      <c r="E21" s="171"/>
      <c r="F21" s="171"/>
      <c r="G21" s="171"/>
      <c r="H21" s="172"/>
      <c r="I21" s="182">
        <v>1210000</v>
      </c>
      <c r="J21" s="182">
        <v>760000</v>
      </c>
      <c r="K21" s="182">
        <v>760000</v>
      </c>
      <c r="L21" s="184"/>
      <c r="M21" s="184"/>
      <c r="N21" s="184"/>
      <c r="O21" s="184"/>
      <c r="P21" s="184"/>
      <c r="Q21" s="184"/>
      <c r="R21" s="182">
        <v>450000</v>
      </c>
      <c r="S21" s="184"/>
      <c r="T21" s="184"/>
      <c r="U21" s="186"/>
      <c r="V21" s="184"/>
      <c r="W21" s="182">
        <v>450000</v>
      </c>
    </row>
  </sheetData>
  <mergeCells count="28">
    <mergeCell ref="A3:W3"/>
    <mergeCell ref="A4:H4"/>
    <mergeCell ref="J5:M5"/>
    <mergeCell ref="N5:P5"/>
    <mergeCell ref="R5:W5"/>
    <mergeCell ref="A21:H2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3"/>
  <sheetViews>
    <sheetView showZeros="0" workbookViewId="0">
      <pane ySplit="1" topLeftCell="A36" activePane="bottomLeft" state="frozen"/>
      <selection/>
      <selection pane="bottomLeft" activeCell="C58" sqref="C58"/>
    </sheetView>
  </sheetViews>
  <sheetFormatPr defaultColWidth="9.13888888888889" defaultRowHeight="12" customHeight="1"/>
  <cols>
    <col min="1" max="1" width="34.287037037037" style="1" customWidth="1"/>
    <col min="2" max="2" width="29" style="1" customWidth="1"/>
    <col min="3" max="3" width="14.8796296296296" style="1" customWidth="1"/>
    <col min="4" max="4" width="16" style="1" customWidth="1"/>
    <col min="5" max="5" width="23.5740740740741" style="1" customWidth="1"/>
    <col min="6" max="6" width="11.287037037037" style="1" customWidth="1"/>
    <col min="7" max="7" width="25.1388888888889" style="1" customWidth="1"/>
    <col min="8" max="8" width="15.5740740740741" style="1" customWidth="1"/>
    <col min="9" max="9" width="13.4259259259259" style="1" customWidth="1"/>
    <col min="10" max="10" width="19" style="1" customWidth="1"/>
    <col min="11" max="16384" width="9.13888888888889" style="1"/>
  </cols>
  <sheetData>
    <row r="1" customHeight="1" spans="1:10">
      <c r="A1" s="2"/>
      <c r="B1" s="2"/>
      <c r="C1" s="2"/>
      <c r="D1" s="2"/>
      <c r="E1" s="2"/>
      <c r="F1" s="2"/>
      <c r="G1" s="2"/>
      <c r="H1" s="2"/>
      <c r="I1" s="2"/>
      <c r="J1" s="2"/>
    </row>
    <row r="2" ht="18" customHeight="1" spans="10:10">
      <c r="J2" s="4" t="s">
        <v>305</v>
      </c>
    </row>
    <row r="3" ht="39.75" customHeight="1" spans="1:10">
      <c r="A3" s="64" t="str">
        <f>"2025"&amp;"年部门项目支出绩效目标表"</f>
        <v>2025年部门项目支出绩效目标表</v>
      </c>
      <c r="B3" s="5"/>
      <c r="C3" s="5"/>
      <c r="D3" s="5"/>
      <c r="E3" s="5"/>
      <c r="F3" s="65"/>
      <c r="G3" s="5"/>
      <c r="H3" s="65"/>
      <c r="I3" s="65"/>
      <c r="J3" s="5"/>
    </row>
    <row r="4" ht="17.25" customHeight="1" spans="1:1">
      <c r="A4" s="6" t="s">
        <v>1</v>
      </c>
    </row>
    <row r="5" ht="44.25" customHeight="1" spans="1:10">
      <c r="A5" s="66" t="s">
        <v>191</v>
      </c>
      <c r="B5" s="66" t="s">
        <v>306</v>
      </c>
      <c r="C5" s="66" t="s">
        <v>307</v>
      </c>
      <c r="D5" s="66" t="s">
        <v>308</v>
      </c>
      <c r="E5" s="66" t="s">
        <v>309</v>
      </c>
      <c r="F5" s="67" t="s">
        <v>310</v>
      </c>
      <c r="G5" s="66" t="s">
        <v>311</v>
      </c>
      <c r="H5" s="67" t="s">
        <v>312</v>
      </c>
      <c r="I5" s="67" t="s">
        <v>313</v>
      </c>
      <c r="J5" s="66" t="s">
        <v>314</v>
      </c>
    </row>
    <row r="6" ht="18.75" customHeight="1" spans="1:10">
      <c r="A6" s="154">
        <v>1</v>
      </c>
      <c r="B6" s="154">
        <v>2</v>
      </c>
      <c r="C6" s="154">
        <v>3</v>
      </c>
      <c r="D6" s="154">
        <v>4</v>
      </c>
      <c r="E6" s="154">
        <v>5</v>
      </c>
      <c r="F6" s="38">
        <v>6</v>
      </c>
      <c r="G6" s="154">
        <v>7</v>
      </c>
      <c r="H6" s="38">
        <v>8</v>
      </c>
      <c r="I6" s="38">
        <v>9</v>
      </c>
      <c r="J6" s="154">
        <v>10</v>
      </c>
    </row>
    <row r="7" ht="18.75" customHeight="1" spans="1:10">
      <c r="A7" s="30" t="s">
        <v>71</v>
      </c>
      <c r="B7" s="68"/>
      <c r="C7" s="68"/>
      <c r="D7" s="68"/>
      <c r="E7" s="52"/>
      <c r="F7" s="155"/>
      <c r="G7" s="52"/>
      <c r="H7" s="155"/>
      <c r="I7" s="155"/>
      <c r="J7" s="52"/>
    </row>
    <row r="8" ht="18.75" customHeight="1" spans="1:10">
      <c r="A8" s="156" t="s">
        <v>71</v>
      </c>
      <c r="B8" s="157"/>
      <c r="C8" s="157"/>
      <c r="D8" s="157"/>
      <c r="E8" s="157"/>
      <c r="F8" s="157"/>
      <c r="G8" s="157"/>
      <c r="H8" s="157"/>
      <c r="I8" s="157"/>
      <c r="J8" s="157"/>
    </row>
    <row r="9" ht="18.75" customHeight="1" spans="1:10">
      <c r="A9" s="158" t="s">
        <v>296</v>
      </c>
      <c r="B9" s="157" t="s">
        <v>315</v>
      </c>
      <c r="C9" s="157" t="s">
        <v>316</v>
      </c>
      <c r="D9" s="157" t="s">
        <v>317</v>
      </c>
      <c r="E9" s="157" t="s">
        <v>318</v>
      </c>
      <c r="F9" s="157" t="s">
        <v>319</v>
      </c>
      <c r="G9" s="157" t="s">
        <v>320</v>
      </c>
      <c r="H9" s="157" t="s">
        <v>321</v>
      </c>
      <c r="I9" s="157" t="s">
        <v>322</v>
      </c>
      <c r="J9" s="157" t="s">
        <v>323</v>
      </c>
    </row>
    <row r="10" ht="18.75" customHeight="1" spans="1:10">
      <c r="A10" s="158"/>
      <c r="B10" s="157"/>
      <c r="C10" s="157" t="s">
        <v>316</v>
      </c>
      <c r="D10" s="157" t="s">
        <v>317</v>
      </c>
      <c r="E10" s="157" t="s">
        <v>324</v>
      </c>
      <c r="F10" s="157" t="s">
        <v>319</v>
      </c>
      <c r="G10" s="157" t="s">
        <v>320</v>
      </c>
      <c r="H10" s="157" t="s">
        <v>321</v>
      </c>
      <c r="I10" s="157" t="s">
        <v>322</v>
      </c>
      <c r="J10" s="157" t="s">
        <v>325</v>
      </c>
    </row>
    <row r="11" ht="18.75" customHeight="1" spans="1:10">
      <c r="A11" s="158"/>
      <c r="B11" s="157"/>
      <c r="C11" s="157" t="s">
        <v>316</v>
      </c>
      <c r="D11" s="157" t="s">
        <v>317</v>
      </c>
      <c r="E11" s="157" t="s">
        <v>326</v>
      </c>
      <c r="F11" s="157" t="s">
        <v>319</v>
      </c>
      <c r="G11" s="157" t="s">
        <v>320</v>
      </c>
      <c r="H11" s="157" t="s">
        <v>321</v>
      </c>
      <c r="I11" s="157" t="s">
        <v>322</v>
      </c>
      <c r="J11" s="157" t="s">
        <v>327</v>
      </c>
    </row>
    <row r="12" ht="28" customHeight="1" spans="1:10">
      <c r="A12" s="158"/>
      <c r="B12" s="157"/>
      <c r="C12" s="157" t="s">
        <v>316</v>
      </c>
      <c r="D12" s="157" t="s">
        <v>328</v>
      </c>
      <c r="E12" s="157" t="s">
        <v>329</v>
      </c>
      <c r="F12" s="157" t="s">
        <v>319</v>
      </c>
      <c r="G12" s="157" t="s">
        <v>330</v>
      </c>
      <c r="H12" s="157" t="s">
        <v>331</v>
      </c>
      <c r="I12" s="157" t="s">
        <v>322</v>
      </c>
      <c r="J12" s="157" t="s">
        <v>332</v>
      </c>
    </row>
    <row r="13" ht="30" customHeight="1" spans="1:10">
      <c r="A13" s="158"/>
      <c r="B13" s="157"/>
      <c r="C13" s="157" t="s">
        <v>316</v>
      </c>
      <c r="D13" s="157" t="s">
        <v>333</v>
      </c>
      <c r="E13" s="157" t="s">
        <v>334</v>
      </c>
      <c r="F13" s="157" t="s">
        <v>319</v>
      </c>
      <c r="G13" s="157" t="s">
        <v>335</v>
      </c>
      <c r="H13" s="157" t="s">
        <v>331</v>
      </c>
      <c r="I13" s="157" t="s">
        <v>336</v>
      </c>
      <c r="J13" s="157" t="s">
        <v>337</v>
      </c>
    </row>
    <row r="14" ht="18.75" customHeight="1" spans="1:10">
      <c r="A14" s="158"/>
      <c r="B14" s="157"/>
      <c r="C14" s="157" t="s">
        <v>316</v>
      </c>
      <c r="D14" s="157" t="s">
        <v>338</v>
      </c>
      <c r="E14" s="157" t="s">
        <v>339</v>
      </c>
      <c r="F14" s="157" t="s">
        <v>340</v>
      </c>
      <c r="G14" s="157" t="s">
        <v>341</v>
      </c>
      <c r="H14" s="157" t="s">
        <v>342</v>
      </c>
      <c r="I14" s="157" t="s">
        <v>336</v>
      </c>
      <c r="J14" s="157" t="s">
        <v>343</v>
      </c>
    </row>
    <row r="15" ht="28" customHeight="1" spans="1:10">
      <c r="A15" s="158"/>
      <c r="B15" s="157"/>
      <c r="C15" s="157" t="s">
        <v>344</v>
      </c>
      <c r="D15" s="157" t="s">
        <v>345</v>
      </c>
      <c r="E15" s="157" t="s">
        <v>346</v>
      </c>
      <c r="F15" s="157" t="s">
        <v>319</v>
      </c>
      <c r="G15" s="157" t="s">
        <v>347</v>
      </c>
      <c r="H15" s="157" t="s">
        <v>331</v>
      </c>
      <c r="I15" s="157" t="s">
        <v>322</v>
      </c>
      <c r="J15" s="157" t="s">
        <v>348</v>
      </c>
    </row>
    <row r="16" ht="18.75" customHeight="1" spans="1:10">
      <c r="A16" s="158"/>
      <c r="B16" s="157"/>
      <c r="C16" s="157" t="s">
        <v>344</v>
      </c>
      <c r="D16" s="157" t="s">
        <v>349</v>
      </c>
      <c r="E16" s="157" t="s">
        <v>350</v>
      </c>
      <c r="F16" s="157" t="s">
        <v>351</v>
      </c>
      <c r="G16" s="157" t="s">
        <v>352</v>
      </c>
      <c r="H16" s="157" t="s">
        <v>353</v>
      </c>
      <c r="I16" s="157" t="s">
        <v>336</v>
      </c>
      <c r="J16" s="157" t="s">
        <v>354</v>
      </c>
    </row>
    <row r="17" ht="31" customHeight="1" spans="1:10">
      <c r="A17" s="158"/>
      <c r="B17" s="157"/>
      <c r="C17" s="157" t="s">
        <v>355</v>
      </c>
      <c r="D17" s="157" t="s">
        <v>356</v>
      </c>
      <c r="E17" s="157" t="s">
        <v>357</v>
      </c>
      <c r="F17" s="157" t="s">
        <v>351</v>
      </c>
      <c r="G17" s="157" t="s">
        <v>358</v>
      </c>
      <c r="H17" s="157" t="s">
        <v>321</v>
      </c>
      <c r="I17" s="157" t="s">
        <v>336</v>
      </c>
      <c r="J17" s="157" t="s">
        <v>359</v>
      </c>
    </row>
    <row r="18" ht="28" customHeight="1" spans="1:10">
      <c r="A18" s="158" t="s">
        <v>304</v>
      </c>
      <c r="B18" s="157" t="s">
        <v>360</v>
      </c>
      <c r="C18" s="157" t="s">
        <v>316</v>
      </c>
      <c r="D18" s="157" t="s">
        <v>328</v>
      </c>
      <c r="E18" s="157" t="s">
        <v>361</v>
      </c>
      <c r="F18" s="157" t="s">
        <v>319</v>
      </c>
      <c r="G18" s="157" t="s">
        <v>362</v>
      </c>
      <c r="H18" s="157"/>
      <c r="I18" s="157" t="s">
        <v>322</v>
      </c>
      <c r="J18" s="157" t="s">
        <v>363</v>
      </c>
    </row>
    <row r="19" ht="28" customHeight="1" spans="1:10">
      <c r="A19" s="158"/>
      <c r="B19" s="157"/>
      <c r="C19" s="157" t="s">
        <v>344</v>
      </c>
      <c r="D19" s="157" t="s">
        <v>345</v>
      </c>
      <c r="E19" s="157" t="s">
        <v>364</v>
      </c>
      <c r="F19" s="157" t="s">
        <v>319</v>
      </c>
      <c r="G19" s="157" t="s">
        <v>365</v>
      </c>
      <c r="H19" s="157"/>
      <c r="I19" s="157" t="s">
        <v>322</v>
      </c>
      <c r="J19" s="157" t="s">
        <v>363</v>
      </c>
    </row>
    <row r="20" ht="28" customHeight="1" spans="1:10">
      <c r="A20" s="158"/>
      <c r="B20" s="157"/>
      <c r="C20" s="157" t="s">
        <v>355</v>
      </c>
      <c r="D20" s="157" t="s">
        <v>356</v>
      </c>
      <c r="E20" s="157" t="s">
        <v>366</v>
      </c>
      <c r="F20" s="157" t="s">
        <v>351</v>
      </c>
      <c r="G20" s="157" t="s">
        <v>367</v>
      </c>
      <c r="H20" s="157" t="s">
        <v>321</v>
      </c>
      <c r="I20" s="157" t="s">
        <v>322</v>
      </c>
      <c r="J20" s="157" t="s">
        <v>363</v>
      </c>
    </row>
    <row r="21" ht="77" customHeight="1" spans="1:10">
      <c r="A21" s="158" t="s">
        <v>292</v>
      </c>
      <c r="B21" s="157" t="s">
        <v>368</v>
      </c>
      <c r="C21" s="157" t="s">
        <v>316</v>
      </c>
      <c r="D21" s="157" t="s">
        <v>317</v>
      </c>
      <c r="E21" s="157" t="s">
        <v>369</v>
      </c>
      <c r="F21" s="157" t="s">
        <v>351</v>
      </c>
      <c r="G21" s="157" t="s">
        <v>84</v>
      </c>
      <c r="H21" s="157" t="s">
        <v>370</v>
      </c>
      <c r="I21" s="157" t="s">
        <v>336</v>
      </c>
      <c r="J21" s="157" t="s">
        <v>371</v>
      </c>
    </row>
    <row r="22" ht="27" customHeight="1" spans="1:10">
      <c r="A22" s="158"/>
      <c r="B22" s="157"/>
      <c r="C22" s="157" t="s">
        <v>316</v>
      </c>
      <c r="D22" s="157" t="s">
        <v>328</v>
      </c>
      <c r="E22" s="157" t="s">
        <v>372</v>
      </c>
      <c r="F22" s="157" t="s">
        <v>319</v>
      </c>
      <c r="G22" s="157" t="s">
        <v>373</v>
      </c>
      <c r="H22" s="157"/>
      <c r="I22" s="157" t="s">
        <v>322</v>
      </c>
      <c r="J22" s="157" t="s">
        <v>374</v>
      </c>
    </row>
    <row r="23" ht="27" customHeight="1" spans="1:10">
      <c r="A23" s="158"/>
      <c r="B23" s="157"/>
      <c r="C23" s="157" t="s">
        <v>316</v>
      </c>
      <c r="D23" s="157" t="s">
        <v>328</v>
      </c>
      <c r="E23" s="157" t="s">
        <v>375</v>
      </c>
      <c r="F23" s="157" t="s">
        <v>319</v>
      </c>
      <c r="G23" s="157" t="s">
        <v>320</v>
      </c>
      <c r="H23" s="157" t="s">
        <v>321</v>
      </c>
      <c r="I23" s="157" t="s">
        <v>322</v>
      </c>
      <c r="J23" s="157" t="s">
        <v>376</v>
      </c>
    </row>
    <row r="24" ht="27" customHeight="1" spans="1:10">
      <c r="A24" s="158"/>
      <c r="B24" s="157"/>
      <c r="C24" s="157" t="s">
        <v>316</v>
      </c>
      <c r="D24" s="157" t="s">
        <v>333</v>
      </c>
      <c r="E24" s="157" t="s">
        <v>377</v>
      </c>
      <c r="F24" s="157" t="s">
        <v>319</v>
      </c>
      <c r="G24" s="157" t="s">
        <v>378</v>
      </c>
      <c r="H24" s="157"/>
      <c r="I24" s="157" t="s">
        <v>322</v>
      </c>
      <c r="J24" s="157" t="s">
        <v>379</v>
      </c>
    </row>
    <row r="25" ht="27" customHeight="1" spans="1:10">
      <c r="A25" s="158"/>
      <c r="B25" s="157"/>
      <c r="C25" s="157" t="s">
        <v>316</v>
      </c>
      <c r="D25" s="157" t="s">
        <v>333</v>
      </c>
      <c r="E25" s="157" t="s">
        <v>380</v>
      </c>
      <c r="F25" s="157" t="s">
        <v>319</v>
      </c>
      <c r="G25" s="157" t="s">
        <v>352</v>
      </c>
      <c r="H25" s="157" t="s">
        <v>353</v>
      </c>
      <c r="I25" s="157" t="s">
        <v>336</v>
      </c>
      <c r="J25" s="157" t="s">
        <v>381</v>
      </c>
    </row>
    <row r="26" ht="27" customHeight="1" spans="1:10">
      <c r="A26" s="158"/>
      <c r="B26" s="157"/>
      <c r="C26" s="157" t="s">
        <v>316</v>
      </c>
      <c r="D26" s="157" t="s">
        <v>338</v>
      </c>
      <c r="E26" s="157" t="s">
        <v>339</v>
      </c>
      <c r="F26" s="157" t="s">
        <v>340</v>
      </c>
      <c r="G26" s="157" t="s">
        <v>85</v>
      </c>
      <c r="H26" s="157" t="s">
        <v>342</v>
      </c>
      <c r="I26" s="157" t="s">
        <v>336</v>
      </c>
      <c r="J26" s="157" t="s">
        <v>382</v>
      </c>
    </row>
    <row r="27" ht="32" customHeight="1" spans="1:10">
      <c r="A27" s="158"/>
      <c r="B27" s="157"/>
      <c r="C27" s="157" t="s">
        <v>344</v>
      </c>
      <c r="D27" s="157" t="s">
        <v>345</v>
      </c>
      <c r="E27" s="157" t="s">
        <v>383</v>
      </c>
      <c r="F27" s="157" t="s">
        <v>319</v>
      </c>
      <c r="G27" s="157" t="s">
        <v>384</v>
      </c>
      <c r="H27" s="157"/>
      <c r="I27" s="157" t="s">
        <v>322</v>
      </c>
      <c r="J27" s="157" t="s">
        <v>385</v>
      </c>
    </row>
    <row r="28" ht="35" customHeight="1" spans="1:10">
      <c r="A28" s="158"/>
      <c r="B28" s="157"/>
      <c r="C28" s="157" t="s">
        <v>355</v>
      </c>
      <c r="D28" s="157" t="s">
        <v>356</v>
      </c>
      <c r="E28" s="157" t="s">
        <v>386</v>
      </c>
      <c r="F28" s="157" t="s">
        <v>351</v>
      </c>
      <c r="G28" s="157" t="s">
        <v>358</v>
      </c>
      <c r="H28" s="157" t="s">
        <v>321</v>
      </c>
      <c r="I28" s="157" t="s">
        <v>336</v>
      </c>
      <c r="J28" s="157" t="s">
        <v>387</v>
      </c>
    </row>
    <row r="29" ht="22" customHeight="1" spans="1:10">
      <c r="A29" s="158" t="s">
        <v>298</v>
      </c>
      <c r="B29" s="157" t="s">
        <v>388</v>
      </c>
      <c r="C29" s="157" t="s">
        <v>316</v>
      </c>
      <c r="D29" s="157" t="s">
        <v>317</v>
      </c>
      <c r="E29" s="157" t="s">
        <v>389</v>
      </c>
      <c r="F29" s="157" t="s">
        <v>319</v>
      </c>
      <c r="G29" s="157" t="s">
        <v>320</v>
      </c>
      <c r="H29" s="157" t="s">
        <v>321</v>
      </c>
      <c r="I29" s="157" t="s">
        <v>322</v>
      </c>
      <c r="J29" s="157" t="s">
        <v>390</v>
      </c>
    </row>
    <row r="30" ht="22" customHeight="1" spans="1:10">
      <c r="A30" s="158"/>
      <c r="B30" s="157"/>
      <c r="C30" s="157" t="s">
        <v>316</v>
      </c>
      <c r="D30" s="157" t="s">
        <v>317</v>
      </c>
      <c r="E30" s="157" t="s">
        <v>391</v>
      </c>
      <c r="F30" s="157" t="s">
        <v>351</v>
      </c>
      <c r="G30" s="157" t="s">
        <v>392</v>
      </c>
      <c r="H30" s="157" t="s">
        <v>393</v>
      </c>
      <c r="I30" s="157" t="s">
        <v>336</v>
      </c>
      <c r="J30" s="157" t="s">
        <v>394</v>
      </c>
    </row>
    <row r="31" ht="30" customHeight="1" spans="1:10">
      <c r="A31" s="158"/>
      <c r="B31" s="157"/>
      <c r="C31" s="157" t="s">
        <v>316</v>
      </c>
      <c r="D31" s="157" t="s">
        <v>328</v>
      </c>
      <c r="E31" s="157" t="s">
        <v>395</v>
      </c>
      <c r="F31" s="157" t="s">
        <v>319</v>
      </c>
      <c r="G31" s="157" t="s">
        <v>396</v>
      </c>
      <c r="H31" s="157" t="s">
        <v>331</v>
      </c>
      <c r="I31" s="157" t="s">
        <v>322</v>
      </c>
      <c r="J31" s="157" t="s">
        <v>397</v>
      </c>
    </row>
    <row r="32" ht="28" customHeight="1" spans="1:10">
      <c r="A32" s="158"/>
      <c r="B32" s="157"/>
      <c r="C32" s="157" t="s">
        <v>316</v>
      </c>
      <c r="D32" s="157" t="s">
        <v>333</v>
      </c>
      <c r="E32" s="157" t="s">
        <v>398</v>
      </c>
      <c r="F32" s="157" t="s">
        <v>319</v>
      </c>
      <c r="G32" s="157" t="s">
        <v>399</v>
      </c>
      <c r="H32" s="157"/>
      <c r="I32" s="157" t="s">
        <v>322</v>
      </c>
      <c r="J32" s="157" t="s">
        <v>400</v>
      </c>
    </row>
    <row r="33" ht="18.75" customHeight="1" spans="1:10">
      <c r="A33" s="158"/>
      <c r="B33" s="157"/>
      <c r="C33" s="157" t="s">
        <v>316</v>
      </c>
      <c r="D33" s="157" t="s">
        <v>338</v>
      </c>
      <c r="E33" s="157" t="s">
        <v>339</v>
      </c>
      <c r="F33" s="157" t="s">
        <v>340</v>
      </c>
      <c r="G33" s="157" t="s">
        <v>401</v>
      </c>
      <c r="H33" s="157" t="s">
        <v>342</v>
      </c>
      <c r="I33" s="157" t="s">
        <v>336</v>
      </c>
      <c r="J33" s="157" t="s">
        <v>402</v>
      </c>
    </row>
    <row r="34" ht="30" customHeight="1" spans="1:10">
      <c r="A34" s="158"/>
      <c r="B34" s="157"/>
      <c r="C34" s="157" t="s">
        <v>344</v>
      </c>
      <c r="D34" s="157" t="s">
        <v>345</v>
      </c>
      <c r="E34" s="157" t="s">
        <v>403</v>
      </c>
      <c r="F34" s="157" t="s">
        <v>319</v>
      </c>
      <c r="G34" s="157" t="s">
        <v>404</v>
      </c>
      <c r="H34" s="157"/>
      <c r="I34" s="157" t="s">
        <v>322</v>
      </c>
      <c r="J34" s="157" t="s">
        <v>405</v>
      </c>
    </row>
    <row r="35" ht="27" customHeight="1" spans="1:10">
      <c r="A35" s="158"/>
      <c r="B35" s="157"/>
      <c r="C35" s="157" t="s">
        <v>344</v>
      </c>
      <c r="D35" s="157" t="s">
        <v>349</v>
      </c>
      <c r="E35" s="157" t="s">
        <v>406</v>
      </c>
      <c r="F35" s="157" t="s">
        <v>351</v>
      </c>
      <c r="G35" s="157" t="s">
        <v>352</v>
      </c>
      <c r="H35" s="157" t="s">
        <v>353</v>
      </c>
      <c r="I35" s="157" t="s">
        <v>336</v>
      </c>
      <c r="J35" s="157" t="s">
        <v>407</v>
      </c>
    </row>
    <row r="36" ht="33" customHeight="1" spans="1:10">
      <c r="A36" s="158"/>
      <c r="B36" s="157"/>
      <c r="C36" s="157" t="s">
        <v>355</v>
      </c>
      <c r="D36" s="157" t="s">
        <v>356</v>
      </c>
      <c r="E36" s="157" t="s">
        <v>357</v>
      </c>
      <c r="F36" s="157" t="s">
        <v>351</v>
      </c>
      <c r="G36" s="157" t="s">
        <v>358</v>
      </c>
      <c r="H36" s="157" t="s">
        <v>321</v>
      </c>
      <c r="I36" s="157" t="s">
        <v>336</v>
      </c>
      <c r="J36" s="157" t="s">
        <v>359</v>
      </c>
    </row>
    <row r="37" ht="27" customHeight="1" spans="1:10">
      <c r="A37" s="158" t="s">
        <v>302</v>
      </c>
      <c r="B37" s="157" t="s">
        <v>408</v>
      </c>
      <c r="C37" s="157" t="s">
        <v>316</v>
      </c>
      <c r="D37" s="157" t="s">
        <v>317</v>
      </c>
      <c r="E37" s="157" t="s">
        <v>391</v>
      </c>
      <c r="F37" s="157" t="s">
        <v>351</v>
      </c>
      <c r="G37" s="157" t="s">
        <v>409</v>
      </c>
      <c r="H37" s="157" t="s">
        <v>393</v>
      </c>
      <c r="I37" s="157" t="s">
        <v>336</v>
      </c>
      <c r="J37" s="157" t="s">
        <v>410</v>
      </c>
    </row>
    <row r="38" ht="27" customHeight="1" spans="1:10">
      <c r="A38" s="158"/>
      <c r="B38" s="157"/>
      <c r="C38" s="157" t="s">
        <v>316</v>
      </c>
      <c r="D38" s="157" t="s">
        <v>317</v>
      </c>
      <c r="E38" s="157" t="s">
        <v>411</v>
      </c>
      <c r="F38" s="157" t="s">
        <v>351</v>
      </c>
      <c r="G38" s="157" t="s">
        <v>412</v>
      </c>
      <c r="H38" s="157" t="s">
        <v>413</v>
      </c>
      <c r="I38" s="157" t="s">
        <v>336</v>
      </c>
      <c r="J38" s="157" t="s">
        <v>414</v>
      </c>
    </row>
    <row r="39" ht="27" customHeight="1" spans="1:10">
      <c r="A39" s="158"/>
      <c r="B39" s="157"/>
      <c r="C39" s="157" t="s">
        <v>316</v>
      </c>
      <c r="D39" s="157" t="s">
        <v>328</v>
      </c>
      <c r="E39" s="157" t="s">
        <v>415</v>
      </c>
      <c r="F39" s="157" t="s">
        <v>319</v>
      </c>
      <c r="G39" s="157" t="s">
        <v>320</v>
      </c>
      <c r="H39" s="157" t="s">
        <v>321</v>
      </c>
      <c r="I39" s="157" t="s">
        <v>322</v>
      </c>
      <c r="J39" s="157" t="s">
        <v>416</v>
      </c>
    </row>
    <row r="40" ht="27" customHeight="1" spans="1:10">
      <c r="A40" s="158"/>
      <c r="B40" s="157"/>
      <c r="C40" s="157" t="s">
        <v>316</v>
      </c>
      <c r="D40" s="157" t="s">
        <v>333</v>
      </c>
      <c r="E40" s="157" t="s">
        <v>417</v>
      </c>
      <c r="F40" s="157" t="s">
        <v>319</v>
      </c>
      <c r="G40" s="157" t="s">
        <v>418</v>
      </c>
      <c r="H40" s="157" t="s">
        <v>331</v>
      </c>
      <c r="I40" s="157" t="s">
        <v>322</v>
      </c>
      <c r="J40" s="157" t="s">
        <v>419</v>
      </c>
    </row>
    <row r="41" ht="27" customHeight="1" spans="1:10">
      <c r="A41" s="158"/>
      <c r="B41" s="157"/>
      <c r="C41" s="157" t="s">
        <v>344</v>
      </c>
      <c r="D41" s="157" t="s">
        <v>345</v>
      </c>
      <c r="E41" s="157" t="s">
        <v>420</v>
      </c>
      <c r="F41" s="157" t="s">
        <v>351</v>
      </c>
      <c r="G41" s="157" t="s">
        <v>421</v>
      </c>
      <c r="H41" s="157" t="s">
        <v>422</v>
      </c>
      <c r="I41" s="157" t="s">
        <v>336</v>
      </c>
      <c r="J41" s="157" t="s">
        <v>423</v>
      </c>
    </row>
    <row r="42" ht="33" customHeight="1" spans="1:10">
      <c r="A42" s="158"/>
      <c r="B42" s="157"/>
      <c r="C42" s="157" t="s">
        <v>344</v>
      </c>
      <c r="D42" s="157" t="s">
        <v>345</v>
      </c>
      <c r="E42" s="157" t="s">
        <v>424</v>
      </c>
      <c r="F42" s="157" t="s">
        <v>319</v>
      </c>
      <c r="G42" s="157" t="s">
        <v>425</v>
      </c>
      <c r="H42" s="157" t="s">
        <v>331</v>
      </c>
      <c r="I42" s="157" t="s">
        <v>322</v>
      </c>
      <c r="J42" s="157" t="s">
        <v>426</v>
      </c>
    </row>
    <row r="43" ht="39" customHeight="1" spans="1:10">
      <c r="A43" s="158"/>
      <c r="B43" s="157"/>
      <c r="C43" s="157" t="s">
        <v>355</v>
      </c>
      <c r="D43" s="157" t="s">
        <v>356</v>
      </c>
      <c r="E43" s="157" t="s">
        <v>427</v>
      </c>
      <c r="F43" s="157" t="s">
        <v>351</v>
      </c>
      <c r="G43" s="157" t="s">
        <v>367</v>
      </c>
      <c r="H43" s="157" t="s">
        <v>321</v>
      </c>
      <c r="I43" s="157" t="s">
        <v>322</v>
      </c>
      <c r="J43" s="157" t="s">
        <v>428</v>
      </c>
    </row>
  </sheetData>
  <mergeCells count="12">
    <mergeCell ref="A3:J3"/>
    <mergeCell ref="A4:H4"/>
    <mergeCell ref="A9:A17"/>
    <mergeCell ref="A18:A20"/>
    <mergeCell ref="A21:A28"/>
    <mergeCell ref="A29:A36"/>
    <mergeCell ref="A37:A43"/>
    <mergeCell ref="B9:B17"/>
    <mergeCell ref="B18:B20"/>
    <mergeCell ref="B21:B28"/>
    <mergeCell ref="B29:B36"/>
    <mergeCell ref="B37:B4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2025-02-06T07:09:00Z</dcterms:created>
  <dcterms:modified xsi:type="dcterms:W3CDTF">2025-04-22T06:26:12Z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811404F31643443EB417FBE3026AF6F7_13</vt:lpwstr>
  </property>
  <property fmtid="{D5CDD505-2E9C-101B-9397-08002B2CF9AE}" pid="3" name="KSOProductBuildVer">
    <vt:lpwstr>2052-12.1.0.20784</vt:lpwstr>
  </property>
</Properties>
</file>