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tabRatio="894" firstSheet="7"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<sst xmlns="http://schemas.openxmlformats.org/spreadsheetml/2006/main" count="2124" uniqueCount="594">
  <si>
    <t>预算01-1表</t>
  </si>
  <si>
    <t>单位名称：昆明市西山区永昌社区卫生服务中心</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</si>
  <si>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</si>
  <si>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</si>
  <si>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</si>
  <si>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</si>
  <si>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</si>
  <si>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</si>
  <si>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</si>
  <si>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</si>
  <si>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</si>
  <si>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</si>
  <si>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</si>
  <si>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</si>
  <si>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</si>
  <si>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</si>
  <si>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</si>
  <si>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</si>
  <si>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</si>
  <si>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</si>
  <si>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</si>
  <si>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</si>
  <si>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</si>
  <si>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</si>
  <si>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</si>
  <si>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</si>
  <si>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</si>
  <si>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</si>
  <si>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</si>
  <si>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</si>
  <si>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</si>
  <si>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</si>
  <si>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</si>
  <si>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</si>
  <si>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</si>
  <si>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</si>
  <si>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</si>
  <si>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</si>
  <si>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</si>
  <si>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</si>
  <si>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</si>
  <si>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</si>
  <si>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</si>
  <si>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</si>
  <si>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</si>
  <si>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</si>
  <si>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</si>
  <si>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</si>
  <si>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</si>
  <si>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</si>
  <si>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</si>
  <si>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</si>
  <si>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</si>
  <si>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</si>
  <si>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</si>
  <si>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</si>
  <si>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</si>
  <si>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</si>
  <si>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</si>
  <si>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</si>
  <si>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</si>
  <si>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</si>
  <si>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</si>
  <si>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</si>
  <si>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</si>
  <si>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</si>
  <si>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</si>
  <si>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</si>
  <si>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</si>
  <si>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</si>
  <si>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昆明市西山区永昌社区卫生服务中心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</si>
  <si>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</si>
  <si>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</si>
  <si>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</si>
  <si>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</si>
  <si>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</si>
  <si>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</si>
  <si>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</si>
  <si>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</si>
  <si>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</si>
  <si>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</si>
  <si>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</si>
  <si>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</si>
  <si>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</si>
  <si>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</si>
  <si>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</si>
  <si>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</si>
  <si>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</si>
  <si>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</si>
  <si>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</si>
  <si>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</si>
  <si>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</si>
  <si>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</si>
  <si>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</si>
  <si>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</si>
  <si>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</si>
  <si>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</si>
  <si>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</si>
  <si>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</si>
  <si>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</si>
  <si>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</si>
  <si>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</si>
  <si>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</si>
  <si>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210</t>
  </si>
  <si>
    <t>卫生健康支出</t>
  </si>
  <si>
    <t>21001</t>
  </si>
  <si>
    <t>卫生健康管理事务</t>
  </si>
  <si>
    <t>2100199</t>
  </si>
  <si>
    <t>其他卫生健康管理事务支出</t>
  </si>
  <si>
    <t>21003</t>
  </si>
  <si>
    <t>基层医疗卫生机构</t>
  </si>
  <si>
    <t>2100301</t>
  </si>
  <si>
    <t>城市社区卫生机构</t>
  </si>
  <si>
    <t>21004</t>
  </si>
  <si>
    <t>公共卫生</t>
  </si>
  <si>
    <t>2100408</t>
  </si>
  <si>
    <t>基本公共卫生服务</t>
  </si>
  <si>
    <t>2100409</t>
  </si>
  <si>
    <t>重大公共卫生服务</t>
  </si>
  <si>
    <t>2100410</t>
  </si>
  <si>
    <t>突发公共卫生事件应急处置</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</si>
  <si>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</si>
  <si>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</si>
  <si>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</si>
  <si>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</si>
  <si>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</si>
  <si>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</si>
  <si>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</si>
  <si>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</si>
  <si>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</si>
  <si>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</si>
  <si>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</si>
  <si>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</si>
  <si>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</si>
  <si>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</si>
  <si>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</si>
  <si>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</si>
  <si>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</si>
  <si>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</si>
  <si>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</si>
  <si>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</si>
  <si>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</si>
  <si>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</si>
  <si>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</si>
  <si>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</si>
  <si>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</si>
  <si>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</si>
  <si>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</si>
  <si>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</si>
  <si>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</si>
  <si>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</si>
  <si>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</si>
  <si>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</si>
  <si>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</si>
  <si>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</si>
  <si>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</si>
  <si>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</si>
  <si>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</si>
  <si>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</si>
  <si>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</si>
  <si>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</si>
  <si>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</si>
  <si>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</si>
  <si>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</si>
  <si>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</si>
  <si>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</si>
  <si>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</si>
  <si>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</si>
  <si>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</si>
  <si>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</si>
  <si>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</si>
  <si>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</si>
  <si>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</si>
  <si>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</si>
  <si>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</si>
  <si>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</si>
  <si>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</si>
  <si>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</si>
  <si>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</si>
  <si>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</si>
  <si>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</si>
  <si>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</si>
  <si>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</si>
  <si>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</si>
  <si>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</si>
  <si>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</si>
  <si>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</si>
  <si>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</si>
  <si>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</si>
  <si>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</si>
  <si>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</si>
  <si>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</si>
  <si>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</si>
  <si>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</si>
  <si>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</si>
  <si>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</si>
  <si>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</si>
  <si>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</si>
  <si>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</si>
  <si>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</si>
  <si>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</si>
  <si>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</si>
  <si>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昆明市西山区卫生健康局</t>
  </si>
  <si>
    <t>530112210000000002878</t>
  </si>
  <si>
    <t>社会保障缴费</t>
  </si>
  <si>
    <t>30108</t>
  </si>
  <si>
    <t>机关事业单位基本养老保险缴费</t>
  </si>
  <si>
    <t>30110</t>
  </si>
  <si>
    <t>职工基本医疗保险缴费</t>
  </si>
  <si>
    <t>30111</t>
  </si>
  <si>
    <t>公务员医疗补助缴费</t>
  </si>
  <si>
    <t>30112</t>
  </si>
  <si>
    <t>其他社会保障缴费</t>
  </si>
  <si>
    <t>530112210000000002879</t>
  </si>
  <si>
    <t>30113</t>
  </si>
  <si>
    <t>530112241100002294250</t>
  </si>
  <si>
    <t>一般公用经费支出</t>
  </si>
  <si>
    <t>30209</t>
  </si>
  <si>
    <t>物业管理费</t>
  </si>
  <si>
    <t>530112210000000002877</t>
  </si>
  <si>
    <t>事业人员工资支出</t>
  </si>
  <si>
    <t>30101</t>
  </si>
  <si>
    <t>基本工资</t>
  </si>
  <si>
    <t>30102</t>
  </si>
  <si>
    <t>津贴补贴</t>
  </si>
  <si>
    <t>30103</t>
  </si>
  <si>
    <t>奖金</t>
  </si>
  <si>
    <t>30107</t>
  </si>
  <si>
    <t>绩效工资</t>
  </si>
  <si>
    <t>530112231100001428659</t>
  </si>
  <si>
    <t>事业人员绩效奖励</t>
  </si>
  <si>
    <t>预算05-1表</t>
  </si>
  <si>
    <t>项目分类</t>
  </si>
  <si>
    <t>项目单位</t>
  </si>
  <si>
    <t>经济科目编码</t>
  </si>
  <si>
    <t>经济科目名称</t>
  </si>
  <si>
    <t>本年拨款</t>
  </si>
  <si>
    <t>其中：本次下达</t>
  </si>
  <si>
    <t>专项业务类</t>
  </si>
  <si>
    <t>530112221100000243557</t>
  </si>
  <si>
    <t>永昌社区卫生服务中心租房补助资金</t>
  </si>
  <si>
    <t>30214</t>
  </si>
  <si>
    <t>租赁费</t>
  </si>
  <si>
    <t>民生类</t>
  </si>
  <si>
    <t>530112231100001326031</t>
  </si>
  <si>
    <t>基本公共卫生服务项目（原12项）区级补助资金</t>
  </si>
  <si>
    <t>30227</t>
  </si>
  <si>
    <t>委托业务费</t>
  </si>
  <si>
    <t>30226</t>
  </si>
  <si>
    <t>劳务费</t>
  </si>
  <si>
    <t>30201</t>
  </si>
  <si>
    <t>办公费</t>
  </si>
  <si>
    <t>30218</t>
  </si>
  <si>
    <t>专用材料费</t>
  </si>
  <si>
    <t>30202</t>
  </si>
  <si>
    <t>印刷费</t>
  </si>
  <si>
    <t>530112241100002251449</t>
  </si>
  <si>
    <t>重精“以奖代补”经费</t>
  </si>
  <si>
    <t>30305</t>
  </si>
  <si>
    <t>生活补助</t>
  </si>
  <si>
    <t>事业发展类</t>
  </si>
  <si>
    <t>530112251100003709506</t>
  </si>
  <si>
    <t>预防性健康体检补助资金</t>
  </si>
  <si>
    <t>530112251100003709775</t>
  </si>
  <si>
    <t>防治艾滋病工作经费</t>
  </si>
  <si>
    <t>其他公用支出</t>
  </si>
  <si>
    <t>530112251100003710001</t>
  </si>
  <si>
    <t>（自有资金）公用经费</t>
  </si>
  <si>
    <t>30213</t>
  </si>
  <si>
    <t>维修（护）费</t>
  </si>
  <si>
    <t>30205</t>
  </si>
  <si>
    <t>水费</t>
  </si>
  <si>
    <t>30207</t>
  </si>
  <si>
    <t>邮电费</t>
  </si>
  <si>
    <t>30229</t>
  </si>
  <si>
    <t>福利费</t>
  </si>
  <si>
    <t>30206</t>
  </si>
  <si>
    <t>电费</t>
  </si>
  <si>
    <t>其他工资福利支出</t>
  </si>
  <si>
    <t>530112251100003710732</t>
  </si>
  <si>
    <t>（自有资金）编外人员经费</t>
  </si>
  <si>
    <t>30199</t>
  </si>
  <si>
    <t>公车购置及运维费</t>
  </si>
  <si>
    <t>530112251100003720410</t>
  </si>
  <si>
    <t>（自有资金）公务用车运行维护经费</t>
  </si>
  <si>
    <t>30231</t>
  </si>
  <si>
    <t>公务用车运行维护费</t>
  </si>
  <si>
    <t>530112251100003721242</t>
  </si>
  <si>
    <t>（自有资金）设备购置经费</t>
  </si>
  <si>
    <t>31003</t>
  </si>
  <si>
    <t>专用设备购置</t>
  </si>
  <si>
    <t>工会经费</t>
  </si>
  <si>
    <t>530112251100003722989</t>
  </si>
  <si>
    <t>（自有资金）工会经费</t>
  </si>
  <si>
    <t>30228</t>
  </si>
  <si>
    <t>530112251100003729281</t>
  </si>
  <si>
    <t>（自有资金）房屋租赁经费</t>
  </si>
  <si>
    <t>530112251100003730338</t>
  </si>
  <si>
    <t>卫生应急经费</t>
  </si>
  <si>
    <t>事业人员支出工资</t>
  </si>
  <si>
    <t>530112251100003739550</t>
  </si>
  <si>
    <t>（自有资金）在编人员经费</t>
  </si>
  <si>
    <t>530112251100003766615</t>
  </si>
  <si>
    <t>（自有资金）残保金经费</t>
  </si>
  <si>
    <t>30299</t>
  </si>
  <si>
    <t>其他商品和服务支出</t>
  </si>
  <si>
    <t>530112251100003766803</t>
  </si>
  <si>
    <t>（自有资金）专用材料经费</t>
  </si>
  <si>
    <t>530112251100003766880</t>
  </si>
  <si>
    <t>（自有资金）第三方服务项目经费</t>
  </si>
  <si>
    <t>预算05-2表</t>
  </si>
  <si>
    <t>项目年度绩效目标</t>
  </si>
  <si>
    <t>一级指标</t>
  </si>
  <si>
    <t>二级指标</t>
  </si>
  <si>
    <t>三级指标</t>
  </si>
  <si>
    <t>指标性质</t>
  </si>
  <si>
    <t>指标值</t>
  </si>
  <si>
    <t>度量单位</t>
  </si>
  <si>
    <t>指标属性</t>
  </si>
  <si>
    <t>指标内容</t>
  </si>
  <si>
    <t>我中心2023年完成辖区餐饮服务行业、公共服务行业等从业人员预防性健康体检24832人，2024年完成18332人，2025年预算完成18332人，累计61496人，按照西政办通〔2018〕168号关于印发《西山区预防性健康体检工作方案（试行）》的通知的补助标准：50元/人，2023年应拨付资金1241600元，2024年应拨付资金916600元，2025年预算拨付资金916600元，3年累计3074800元，资金用于完成辖区餐饮服务行业、公共服务行业等从业人员预防性健康体检。</t>
  </si>
  <si>
    <t>产出指标</t>
  </si>
  <si>
    <t>数量指标</t>
  </si>
  <si>
    <t>辖区内食品及公共场所从业人员预防性健康体检完成人数</t>
  </si>
  <si>
    <t>=</t>
  </si>
  <si>
    <t>61496</t>
  </si>
  <si>
    <t>人</t>
  </si>
  <si>
    <t>定量指标</t>
  </si>
  <si>
    <t>指对食品、饮用水生产经营人员、直接从事化妆品生产的人员、公共场所直接为顾客服务的人员、有害作业人员、放射工作人员以及在校学生等按国家有关卫生法律、法规规定所进行的从业前、从业和就学期间的健康检查</t>
  </si>
  <si>
    <t>质量指标</t>
  </si>
  <si>
    <t>餐饮服务行业、公共服务行业从业人员健康体检覆盖率</t>
  </si>
  <si>
    <t>&gt;=</t>
  </si>
  <si>
    <t>95</t>
  </si>
  <si>
    <t>%</t>
  </si>
  <si>
    <t>预防性健康检查是指对食品、饮用水生产经营人员、直接从事化妆品生产的人员、公共场所直接为顾客服务的人员、有害作业人员、放射工作人员以及在校学生等按国家有关卫生法律、法规规定所进行的从业前、从业和就学期间的健康检查。</t>
  </si>
  <si>
    <t>时效指标</t>
  </si>
  <si>
    <t>完成时限</t>
  </si>
  <si>
    <t>2025年12月31日</t>
  </si>
  <si>
    <t>年</t>
  </si>
  <si>
    <t>是否按时完成预防性健康体检工作</t>
  </si>
  <si>
    <t>成本指标</t>
  </si>
  <si>
    <t>经济成本指标</t>
  </si>
  <si>
    <t>3074800</t>
  </si>
  <si>
    <t>元</t>
  </si>
  <si>
    <t>预防性健康补助资金3074800元</t>
  </si>
  <si>
    <t>效益指标</t>
  </si>
  <si>
    <t>社会效益</t>
  </si>
  <si>
    <t>通过对辖区食品及公共场所行业从业人员免费体检，及时发现带有传染病人员，使患者能够及时治疗，尽量少的接触其他人群，避免相互传染扩散。从源头上管控有效控制疾病传播、增长，降低社会和个体风险，促进家庭社会</t>
  </si>
  <si>
    <t>对辖内行业从业人员免费体检</t>
  </si>
  <si>
    <t>对餐饮服务行业、公共服务行业从业人员进行预防性健康检查，发现患有痢疾、伤寒、病毒性肝炎、活动期肺结核、化脓性、渗出性或接触性皮肤病等不适合从事该行业的人员立即调离直接为顾客服务的工作，治愈后方可恢复从事原工作。以此创造良好的食品和公共场所卫生条件，减少疾病通过餐饮、公共服务行业对社会人群带来的健康危害，预防疾病的传播，保护广大人民群众身体健康。</t>
  </si>
  <si>
    <t>满意度指标</t>
  </si>
  <si>
    <t>服务对象满意度</t>
  </si>
  <si>
    <t>受益对象满意度</t>
  </si>
  <si>
    <t>得到辖区内食品及公共场所行业从业人员对我们健康体检服务质量的认可，力争满意度达到95%以上</t>
  </si>
  <si>
    <t>租用一楼业务用房旁163㎡的商铺用于建设云南省预防接种示范单位及开展基本医疗服务，可以提升我中心预防接种门诊诊疗水平和诊疗环境，满足辖区居民的基本医疗保健需求，适应新形势要求的卫生服务、医疗保健体系需要，有效提高辖区居民的医疗保健水平，2025年预算房租租金为228852元。</t>
  </si>
  <si>
    <t>商铺租赁面积</t>
  </si>
  <si>
    <t>163</t>
  </si>
  <si>
    <t>平方米</t>
  </si>
  <si>
    <t>商铺租用面积</t>
  </si>
  <si>
    <t>基本公共卫生服务项目考核达标分数</t>
  </si>
  <si>
    <t>分</t>
  </si>
  <si>
    <t>基本公卫服务项目考核细则</t>
  </si>
  <si>
    <t>社区建设面积标准达标率</t>
  </si>
  <si>
    <t>100</t>
  </si>
  <si>
    <t>定性指标</t>
  </si>
  <si>
    <t>关于印发昆明市加强基层医疗卫生机构规范化建设基本标准的通知》《社区卫生服务中心、站建设标准（建标163-2013）》《云南省卫生健康委关于进一步加强全省预 防接种单位设置与规范化建设的通知》</t>
  </si>
  <si>
    <t>商铺租用期限</t>
  </si>
  <si>
    <t>商铺租赁期限</t>
  </si>
  <si>
    <t>房租支付时间</t>
  </si>
  <si>
    <t>2025年12月31日前</t>
  </si>
  <si>
    <t>资金支付进度</t>
  </si>
  <si>
    <t>资金使用进度</t>
  </si>
  <si>
    <t>228,852.00</t>
  </si>
  <si>
    <t>房屋租赁补助资金金额</t>
  </si>
  <si>
    <t>经济效益</t>
  </si>
  <si>
    <t>单位医疗收入提高率</t>
  </si>
  <si>
    <t>&gt;</t>
  </si>
  <si>
    <t>50</t>
  </si>
  <si>
    <t>是否提高中心收益，保障职工福利，提高职工工作积极性</t>
  </si>
  <si>
    <t>居民健康素养水平</t>
  </si>
  <si>
    <t>居民健康素养水平不断提升</t>
  </si>
  <si>
    <t>紧紧围绕党中央、省、市对卫生工作的总体部署和要求，按照目标责任书的要求，认真抓好基层医疗机构医药卫生体制改革，实施国家基本药物制度，提高公共卫生服务能力，促进基层医疗机构卫生人才队伍发展，加快卫生信息化建设为目标，认真抓好各项基层卫生服务工作</t>
  </si>
  <si>
    <t>基本公卫服务项目宣传覆盖率</t>
  </si>
  <si>
    <t>辖区服务人群满意度</t>
  </si>
  <si>
    <t>90</t>
  </si>
  <si>
    <t>辖区公共卫生服务机构主要开展基本医疗服务和13项基本公共卫生服务项目，具体为：城乡居民健康档案管理、健康教育、预防接种、0-6岁儿童健康管理、孕产妇健康管理、老年人健康管理、慢性病健康管理（高血压、糖尿病患者健康管理服务）、重性精神病患者健康管理、传染病及突发公共卫生事件报告和处理、中医药健康管理、卫生监督协管、婚前医学检查、新生儿疾病筛查。为老百姓提供国家基本公共卫生服务工作。</t>
  </si>
  <si>
    <t>保障医疗卫生工作正常开展，做好辖区77684人的卫生健康服务，保障群众生命健康，促进辖区卫生健康事业发展。</t>
  </si>
  <si>
    <t>服务人口数</t>
  </si>
  <si>
    <t>77684</t>
  </si>
  <si>
    <t>公用经费金额649200元</t>
  </si>
  <si>
    <t>公用经费金额</t>
  </si>
  <si>
    <t>医疗卫生工作正常开展</t>
  </si>
  <si>
    <t>2025年预算救护车加油5000元，维修保养3000元，保险费2000元。</t>
  </si>
  <si>
    <t>救护车数量</t>
  </si>
  <si>
    <t>1.00</t>
  </si>
  <si>
    <t>辆</t>
  </si>
  <si>
    <t>救护车运行维护费用1万元</t>
  </si>
  <si>
    <t>救护车运行维护费用</t>
  </si>
  <si>
    <t>保障救护车正常运行</t>
  </si>
  <si>
    <t>救护车正常运行</t>
  </si>
  <si>
    <t xml:space="preserve">购置药品货架、医用冷藏冰箱、抢救车、口腔CBCT（四合一）、高压蒸汽灭菌锅、彩色多普勒超声诊断仪、监控设备、心电图机、24小时动态心电图、肺功能检测仪、黄疸仪、盆底治疗仪、妇科臭氧治疗仪、治疗车等，促进单位医疗业务发展，提高辖区医疗卫生健康水平
</t>
  </si>
  <si>
    <t>购置设备数量</t>
  </si>
  <si>
    <t>17</t>
  </si>
  <si>
    <t>台</t>
  </si>
  <si>
    <t>设备购置经费1622950元</t>
  </si>
  <si>
    <t>设备购置经费1551000元</t>
  </si>
  <si>
    <t>促进医疗卫生事业发展</t>
  </si>
  <si>
    <t>服务群众满意度</t>
  </si>
  <si>
    <t>群众满意度</t>
  </si>
  <si>
    <t>根据《2025年同级预算单位人员及项目支出拆分情况表》，重精管理区级配套每人（户）每年1920元，我中心2025年重精管理5人，预算区级配套资金9600元，用于落实严重精神障碍患者监护人监护责任实施“以奖代补”工作，促进辖区和谐安全。</t>
  </si>
  <si>
    <t>严重精神障碍患者管理人数</t>
  </si>
  <si>
    <t>根据资金到位情况，及时拨付资金给重精患者监护人，</t>
  </si>
  <si>
    <t>9600</t>
  </si>
  <si>
    <t>严重精神障碍患者监护人“以奖代补”补助资金金额</t>
  </si>
  <si>
    <t>严重精神障碍患者健康管理率</t>
  </si>
  <si>
    <t>80</t>
  </si>
  <si>
    <t>可持续影响</t>
  </si>
  <si>
    <t>有效管理严重精神障碍患者，持续保障社会稳定</t>
  </si>
  <si>
    <t>受益群众满意度</t>
  </si>
  <si>
    <t>按照国家要求，按时上缴残疾人保证金，预算金额15000元</t>
  </si>
  <si>
    <t>在职在编人数</t>
  </si>
  <si>
    <t>37</t>
  </si>
  <si>
    <t>残保金金额15000元</t>
  </si>
  <si>
    <t>保障残疾人</t>
  </si>
  <si>
    <t>85</t>
  </si>
  <si>
    <t>为保障职工福利待遇，预算上缴西山区总工会2025年工会经费</t>
  </si>
  <si>
    <t>工会会员数量</t>
  </si>
  <si>
    <t>57</t>
  </si>
  <si>
    <t>工会经费50000元</t>
  </si>
  <si>
    <t>职工工作积极性提高率</t>
  </si>
  <si>
    <t>职工工作积极性</t>
  </si>
  <si>
    <t>工会会员满意度</t>
  </si>
  <si>
    <t>租赁输液大厅业务用房68㎡，2025年租金为73.5元/㎡/月，预算金额59976元，租赁慢病专科业务用房170㎡，2025年租金为45元/㎡/月，预算金额91800元。合计151776元。</t>
  </si>
  <si>
    <t>租赁业务用房面积</t>
  </si>
  <si>
    <t>238</t>
  </si>
  <si>
    <t>租用业务用房面积</t>
  </si>
  <si>
    <t>租金151776元</t>
  </si>
  <si>
    <t>促进医疗业务发展，提升辖区卫生健康水平</t>
  </si>
  <si>
    <t>2025年预算卫生应急经费5000元，用于2025年派遣救护车医务人员药品支出医疗保障，通过开展医疗保障工作，实现对区委、政府、人大、政协各类会议活动、教育部门各类考试、文化旅游景区、各类信访接访、拆迁、其他突发事件等的派遣救护保障，保护现场群众生命安全，维护社会稳定。</t>
  </si>
  <si>
    <t>医疗保障次数</t>
  </si>
  <si>
    <t>次</t>
  </si>
  <si>
    <t>医疗保障工作完成率</t>
  </si>
  <si>
    <t>5000</t>
  </si>
  <si>
    <t>卫生应急补助资金</t>
  </si>
  <si>
    <t>医疗保障工作成效</t>
  </si>
  <si>
    <t>效果显著</t>
  </si>
  <si>
    <t>医疗保障工资效果</t>
  </si>
  <si>
    <t>保障编外人员工资待遇，保持单位人才稳定性，促进医疗卫生工作正常开展，提高辖区医疗卫生健康水平</t>
  </si>
  <si>
    <t>编外人员数量</t>
  </si>
  <si>
    <t>22</t>
  </si>
  <si>
    <t>编外人员经费20万元</t>
  </si>
  <si>
    <t>保障编外人员待遇，保持医疗队伍稳定</t>
  </si>
  <si>
    <t>编外职工满意度</t>
  </si>
  <si>
    <t>根据2024年收支预算2025年收支情况，预算收支结余200万，按50%提取目标考核奖，金额100万</t>
  </si>
  <si>
    <t>保障在编职工人数</t>
  </si>
  <si>
    <t>保障职工人数</t>
  </si>
  <si>
    <t>目标考核奖100万元</t>
  </si>
  <si>
    <t>保障职工待遇，提高工作积极性</t>
  </si>
  <si>
    <t>职工满意度</t>
  </si>
  <si>
    <t>为保障单位医疗等业务发展，委托第三方承担代理记账费、医废处置、外送检验、法律顾问、远程医学影像诊断、计量器具检校、医疗责任险、审计、资产清查等服务项目工作，2025年预算金额95000元。</t>
  </si>
  <si>
    <t>委托服务项目数量</t>
  </si>
  <si>
    <t>个</t>
  </si>
  <si>
    <t>委托项目数量</t>
  </si>
  <si>
    <t>委托项目服务规范率</t>
  </si>
  <si>
    <t>委托第三方服务项目经费95000元</t>
  </si>
  <si>
    <t>医疗服务水平提升率</t>
  </si>
  <si>
    <t>2025年预算专用材料经费1060万元，用于疫苗、西药、中药饮片、医疗卫生耗材等专用材料支出，保障中心医疗业务正常开展，服务好辖区医疗群众，提升辖区医疗健康水平。</t>
  </si>
  <si>
    <t>基本医疗覆盖人数</t>
  </si>
  <si>
    <t>基本医疗卫生服务人数</t>
  </si>
  <si>
    <t>基本医疗卫生工作完成率</t>
  </si>
  <si>
    <t>国家基本药物制度执行率</t>
  </si>
  <si>
    <t>专用材料经费1060万元</t>
  </si>
  <si>
    <t>提高辖区群众健康水平</t>
  </si>
  <si>
    <t>降低辖区群众看病费用率</t>
  </si>
  <si>
    <t>&lt;=</t>
  </si>
  <si>
    <t>30</t>
  </si>
  <si>
    <t>降低辖区群众看病费用</t>
  </si>
  <si>
    <t>促进辖区卫生健康事业发展</t>
  </si>
  <si>
    <t>保障辖区卫生健康事业发展</t>
  </si>
  <si>
    <t>辖区群众满意度</t>
  </si>
  <si>
    <t>按照《昆明市西山区“3+3X”艾滋病综合防治工作实施方案》及《昆明市西山区“3+3X”艾滋病综合防治资金管理方案》要求，全面提升西山区防治艾滋病工作水平，全力巩固提升“三个90%”防艾工作成果，继续全面推广以市、县、乡三级政府、医疗机构、专业技术机构（疾控中心、妇幼健康服务中心）和社区为指导的“3+3X”艾滋病综合防治模式，2025年我中心预算工作经费7万元。用于完成以街道办事处为单位扩大HIV检测人群，及时发现感染者，使艾滋病疫情处于低流行水平。</t>
  </si>
  <si>
    <t>“3+3X"艾滋病检测任务数</t>
  </si>
  <si>
    <t>25000</t>
  </si>
  <si>
    <t>艾滋病检测人数</t>
  </si>
  <si>
    <t>易感染艾滋病危险行为人群预防干预措施的覆盖比例</t>
  </si>
  <si>
    <t>诊断发现并知晓自身感染状况的感染者和病人比例</t>
  </si>
  <si>
    <t>艾滋病母婴传播率</t>
  </si>
  <si>
    <t>艾滋病防治宣传</t>
  </si>
  <si>
    <t>按照方案要求制作宣传材料及物品、开展宣传活动</t>
  </si>
  <si>
    <t>防治艾滋病宣传</t>
  </si>
  <si>
    <t>第五轮全国艾滋病综合防治示范区完成时限</t>
  </si>
  <si>
    <t>第五轮全国艾滋病综合防治示范区工作完成时限</t>
  </si>
  <si>
    <t>70000</t>
  </si>
  <si>
    <t>艾滋病补助资金</t>
  </si>
  <si>
    <t>居民艾滋病防治知识知晓率</t>
  </si>
  <si>
    <t>群众对防艾工作满意度</t>
  </si>
  <si>
    <t>群众对防艾工作满意度评价，满意度大于等于85%</t>
  </si>
  <si>
    <t>按照西山区卫生健康局2025年下属单位项目支出拆分情况表，2024年基本公共卫生服务项目（12项）区级补助标准10.24元/人/年，我中心2024年基本公共卫生服务人口77684人，测算2025年区级补助资金795484.16元，该资金将根据本单位和各站点的基本公卫工作开展情况，及时拨付使用，将有效保障提升永昌片区基本公卫服务能力，为辖区老年人、高血压、糖尿病儿童、孕产妇等群体提供更优质的公卫服务，护卫辖区群众的生命健康安全。</t>
  </si>
  <si>
    <t>居民健康档案向本人开放率</t>
  </si>
  <si>
    <t>40</t>
  </si>
  <si>
    <t>结核病患者管理率</t>
  </si>
  <si>
    <t>高血压患者管理任务数</t>
  </si>
  <si>
    <t>4299</t>
  </si>
  <si>
    <t>糖尿病患者管理任务数</t>
  </si>
  <si>
    <t>1389</t>
  </si>
  <si>
    <t>慢阻肺患者管理任务数</t>
  </si>
  <si>
    <t>45</t>
  </si>
  <si>
    <t>辖区公共卫生服务人口数</t>
  </si>
  <si>
    <t>76684</t>
  </si>
  <si>
    <t>辖区公共卫生服务人口</t>
  </si>
  <si>
    <t>规范化电子健康档案覆盖率</t>
  </si>
  <si>
    <t>64</t>
  </si>
  <si>
    <t>传染病报告率</t>
  </si>
  <si>
    <t>3岁以下儿童系统管理率</t>
  </si>
  <si>
    <t>严重精神障碍患者管理率</t>
  </si>
  <si>
    <t>孕产妇系统管理率</t>
  </si>
  <si>
    <t>适龄儿童免疫规划疫苗接种率</t>
  </si>
  <si>
    <t>老年人规范健康管理率</t>
  </si>
  <si>
    <t>7岁以下儿童健康管理率</t>
  </si>
  <si>
    <t>健康教育覆盖率</t>
  </si>
  <si>
    <t>资金使用规范率</t>
  </si>
  <si>
    <t>专款专用</t>
  </si>
  <si>
    <t>根据基本公卫考核进度拨付资金</t>
  </si>
  <si>
    <t>795484.16</t>
  </si>
  <si>
    <t>基本公共卫服务补助资金金额</t>
  </si>
  <si>
    <t>基本公共卫生政策知晓率</t>
  </si>
  <si>
    <t>居民知晓率逐步提高，健康保健意识逐步增强</t>
  </si>
  <si>
    <t>持续提高基本公卫服务能力，有效保障全区人民群众生命健康安全</t>
  </si>
  <si>
    <t>受益对象（0-6岁儿童健康管理、孕产妇健康管理、老年人健康管理、慢性病健康管理（高血压、糖尿病患者健康管理服务）、重性精神病患者健康管理、）满意度</t>
  </si>
  <si>
    <t>预算06表</t>
  </si>
  <si>
    <t>政府性基金预算支出预算表</t>
  </si>
  <si>
    <t>单位名称：昆明市发展和改革委员会</t>
  </si>
  <si>
    <t>政府性基金预算支出</t>
  </si>
  <si>
    <t>空表说明：昆明市西山区永昌社区卫生服务中心无政府性基金预算支出预算，此表无数据。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</si>
  <si>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</si>
  <si>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</si>
  <si>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</si>
  <si>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</si>
  <si>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</si>
  <si>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</si>
  <si>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</si>
  <si>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</si>
  <si>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</si>
  <si>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</si>
  <si>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</si>
  <si>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A4复印纸采购</t>
  </si>
  <si>
    <t>A０５０４０１０１</t>
  </si>
  <si>
    <t>箱</t>
  </si>
  <si>
    <t>救护车加油费</t>
  </si>
  <si>
    <t>C２３１２０３０２</t>
  </si>
  <si>
    <t>升</t>
  </si>
  <si>
    <t>救护车维修保养</t>
  </si>
  <si>
    <t>C２３１２０３０１</t>
  </si>
  <si>
    <t>救护车保险</t>
  </si>
  <si>
    <t>C１８０４０１０２０１</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</si>
  <si>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</si>
  <si>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</si>
  <si>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</si>
  <si>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</si>
  <si>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</si>
  <si>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</si>
  <si>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</si>
  <si>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</si>
  <si>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空表说明：昆明市西山区永昌社区卫生服务中心无政府购买服务预算，此表无数据。</t>
  </si>
  <si>
    <t>预算09-1表</t>
  </si>
  <si>
    <t>单位名称（项目）</t>
  </si>
  <si>
    <t>地区</t>
  </si>
  <si>
    <t>空表说明：昆明市西山区永昌社区卫生服务中心无对下转移支付预算，此表无数据。</t>
  </si>
  <si>
    <t>预算09-2表</t>
  </si>
  <si>
    <t xml:space="preserve">预算10表
</t>
  </si>
  <si>
    <t>资产类别</t>
  </si>
  <si>
    <t>资产分类代码.名称</t>
  </si>
  <si>
    <t>资产名称</t>
  </si>
  <si>
    <t>计量单位</t>
  </si>
  <si>
    <t>财政部门批复数（元）</t>
  </si>
  <si>
    <t>单价</t>
  </si>
  <si>
    <t>金额</t>
  </si>
  <si>
    <t>设备</t>
  </si>
  <si>
    <t>A02320800 物理治疗、康复及体育治疗仪器设备</t>
  </si>
  <si>
    <t>物理治疗、康复及体育治疗仪器设备</t>
  </si>
  <si>
    <t>A02322800 消毒灭菌设备及器具</t>
  </si>
  <si>
    <t>消毒灭菌设备及器具</t>
  </si>
  <si>
    <t>A02322900 医用低温、冷疗设备</t>
  </si>
  <si>
    <t>医用低温、冷疗设备</t>
  </si>
  <si>
    <t>预算11表</t>
  </si>
  <si>
    <t>上级补助</t>
  </si>
  <si>
    <t>空表说明：昆明市西山区永昌社区卫生服务中心无上级转移支付补助项目支出预算，此表无数据。</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</si>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</sst>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9"/>
      <name val="SimSun"/>
      <charset val="134"/>
    </font>
    <font>
      <b/>
      <sz val="22"/>
      <color rgb="FF000000"/>
      <name val="宋体"/>
      <charset val="134"/>
    </font>
    <font>
      <sz val="10"/>
      <color rgb="FFFFFFFF"/>
      <name val="宋体"/>
      <charset val="134"/>
    </font>
    <font>
      <b/>
      <sz val="21"/>
      <color rgb="FF000000"/>
      <name val="宋体"/>
      <charset val="134"/>
    </font>
    <font>
      <sz val="10"/>
      <color theme="1"/>
      <name val="宋体"/>
      <charset val="134"/>
      <scheme val="minor"/>
    </font>
    <font>
      <sz val="10"/>
      <color theme="1"/>
      <name val="宋体"/>
      <charset val="134"/>
    </font>
    <font>
      <sz val="9.75"/>
      <color rgb="FF000000"/>
      <name val="SimSun"/>
      <charset val="134"/>
    </font>
    <font>
      <b/>
      <sz val="18"/>
      <color rgb="FF000000"/>
      <name val="宋体"/>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2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1" applyNumberFormat="0" applyFill="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5" fillId="0" borderId="0" applyNumberFormat="0" applyFill="0" applyBorder="0" applyAlignment="0" applyProtection="0">
      <alignment vertical="center"/>
    </xf>
    <xf numFmtId="0" fontId="26" fillId="4" borderId="23" applyNumberFormat="0" applyAlignment="0" applyProtection="0">
      <alignment vertical="center"/>
    </xf>
    <xf numFmtId="0" fontId="27" fillId="5" borderId="24" applyNumberFormat="0" applyAlignment="0" applyProtection="0">
      <alignment vertical="center"/>
    </xf>
    <xf numFmtId="0" fontId="28" fillId="5" borderId="23" applyNumberFormat="0" applyAlignment="0" applyProtection="0">
      <alignment vertical="center"/>
    </xf>
    <xf numFmtId="0" fontId="29" fillId="6" borderId="25" applyNumberFormat="0" applyAlignment="0" applyProtection="0">
      <alignment vertical="center"/>
    </xf>
    <xf numFmtId="0" fontId="30" fillId="0" borderId="26" applyNumberFormat="0" applyFill="0" applyAlignment="0" applyProtection="0">
      <alignment vertical="center"/>
    </xf>
    <xf numFmtId="0" fontId="31" fillId="0" borderId="27"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37" fillId="0" borderId="7">
      <alignment horizontal="right" vertical="center"/>
    </xf>
    <xf numFmtId="177" fontId="37" fillId="0" borderId="7">
      <alignment horizontal="right" vertical="center"/>
    </xf>
    <xf numFmtId="10" fontId="37" fillId="0" borderId="7">
      <alignment horizontal="right" vertical="center"/>
    </xf>
    <xf numFmtId="178" fontId="37" fillId="0" borderId="7">
      <alignment horizontal="right" vertical="center"/>
    </xf>
    <xf numFmtId="49" fontId="37" fillId="0" borderId="7">
      <alignment horizontal="left" vertical="center" wrapText="1"/>
    </xf>
    <xf numFmtId="178" fontId="37" fillId="0" borderId="7">
      <alignment horizontal="right" vertical="center"/>
    </xf>
    <xf numFmtId="179" fontId="37" fillId="0" borderId="7">
      <alignment horizontal="right" vertical="center"/>
    </xf>
    <xf numFmtId="180" fontId="37" fillId="0" borderId="7">
      <alignment horizontal="right" vertical="center"/>
    </xf>
  </cellStyleXfs>
  <cellXfs count="274">
    <xf numFmtId="0" fontId="0" fillId="0" borderId="0" xfId="0" applyFont="1" applyBorder="1"/>
    <xf numFmtId="0" fontId="0" fillId="0" borderId="0" xfId="0" applyFill="1" applyBorder="1" applyAlignment="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178" fontId="5" fillId="0" borderId="7" xfId="54" applyNumberFormat="1" applyFont="1" applyBorder="1">
      <alignment horizontal="right" vertical="center"/>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178" fontId="5" fillId="0" borderId="7" xfId="0" applyNumberFormat="1" applyFont="1" applyFill="1" applyBorder="1" applyAlignment="1">
      <alignment horizontal="right" vertical="center"/>
    </xf>
    <xf numFmtId="49" fontId="5" fillId="0" borderId="7" xfId="53" applyFo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2" fillId="0" borderId="6" xfId="0" applyFont="1" applyBorder="1" applyAlignment="1">
      <alignment horizontal="left" vertical="center" wrapText="1"/>
    </xf>
    <xf numFmtId="0" fontId="2" fillId="0" borderId="8" xfId="0" applyFont="1" applyBorder="1" applyAlignment="1" applyProtection="1">
      <alignment horizontal="left" vertical="center"/>
      <protection locked="0"/>
    </xf>
    <xf numFmtId="49" fontId="8" fillId="0" borderId="7" xfId="53" applyNumberFormat="1" applyFont="1" applyBorder="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2"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8"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15" xfId="0" applyNumberFormat="1" applyFont="1" applyBorder="1" applyAlignment="1">
      <alignment horizontal="center" vertical="center"/>
    </xf>
    <xf numFmtId="180" fontId="5" fillId="0" borderId="16" xfId="0" applyNumberFormat="1" applyFont="1" applyBorder="1" applyAlignment="1">
      <alignment horizontal="center" vertical="center"/>
    </xf>
    <xf numFmtId="180" fontId="5" fillId="0" borderId="16" xfId="56" applyNumberFormat="1" applyFont="1" applyBorder="1" applyAlignment="1">
      <alignment horizontal="center" vertical="center"/>
    </xf>
    <xf numFmtId="0" fontId="2" fillId="0" borderId="17" xfId="0" applyFont="1" applyBorder="1" applyAlignment="1" applyProtection="1">
      <alignment horizontal="left" vertical="center"/>
      <protection locked="0"/>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3" fontId="2" fillId="0" borderId="9"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right" vertical="center"/>
    </xf>
    <xf numFmtId="178" fontId="5" fillId="0" borderId="7" xfId="54" applyNumberFormat="1" applyFont="1" applyBorder="1" applyAlignment="1">
      <alignment horizontal="center"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180" fontId="5" fillId="0" borderId="18" xfId="56" applyNumberFormat="1" applyFont="1" applyBorder="1" applyAlignment="1">
      <alignment horizontal="center" vertical="center"/>
    </xf>
    <xf numFmtId="178" fontId="5" fillId="0" borderId="19" xfId="0" applyNumberFormat="1" applyFont="1" applyBorder="1" applyAlignment="1">
      <alignment horizontal="center" vertical="center"/>
    </xf>
    <xf numFmtId="178" fontId="5" fillId="0" borderId="7" xfId="0" applyNumberFormat="1" applyFont="1" applyBorder="1" applyAlignment="1">
      <alignment horizontal="center"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0" fontId="12" fillId="0" borderId="0" xfId="0" applyFont="1" applyBorder="1"/>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7" xfId="0" applyFont="1" applyBorder="1" applyAlignment="1">
      <alignment horizontal="left" vertical="center"/>
    </xf>
    <xf numFmtId="49" fontId="13" fillId="0" borderId="7" xfId="53"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1" fillId="0" borderId="3" xfId="0" applyFont="1" applyBorder="1" applyAlignment="1">
      <alignment horizontal="left" vertical="center"/>
    </xf>
    <xf numFmtId="0" fontId="1" fillId="0" borderId="4" xfId="0"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1" fillId="0" borderId="7" xfId="0" applyNumberFormat="1" applyFont="1" applyBorder="1" applyAlignment="1">
      <alignment horizontal="center" vertical="center"/>
    </xf>
    <xf numFmtId="0" fontId="1" fillId="0" borderId="7" xfId="0" applyNumberFormat="1" applyFont="1" applyBorder="1" applyAlignment="1" applyProtection="1">
      <alignment horizontal="center" vertical="center" wrapText="1"/>
      <protection locked="0"/>
    </xf>
    <xf numFmtId="0" fontId="1" fillId="0" borderId="7" xfId="0" applyNumberFormat="1" applyFont="1" applyBorder="1" applyAlignment="1" applyProtection="1">
      <alignment horizontal="right" vertical="center" wrapText="1"/>
      <protection locked="0"/>
    </xf>
    <xf numFmtId="0" fontId="2" fillId="0" borderId="0" xfId="0" applyFont="1" applyBorder="1" applyAlignment="1">
      <alignment horizontal="right" vertical="center"/>
    </xf>
    <xf numFmtId="4" fontId="1" fillId="0" borderId="7" xfId="0" applyNumberFormat="1" applyFont="1" applyBorder="1" applyAlignment="1" applyProtection="1">
      <alignment horizontal="right" vertical="center"/>
      <protection locked="0"/>
    </xf>
    <xf numFmtId="4" fontId="1" fillId="0" borderId="7" xfId="0" applyNumberFormat="1" applyFont="1" applyBorder="1" applyAlignment="1" applyProtection="1">
      <alignment horizontal="right" vertical="center" wrapText="1"/>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14" fillId="0" borderId="7" xfId="0" applyFont="1" applyBorder="1" applyAlignment="1">
      <alignment horizontal="center"/>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4" fillId="0" borderId="7"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1"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2" fillId="0" borderId="7" xfId="0" applyFont="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7" xfId="0" applyFont="1" applyFill="1" applyBorder="1" applyAlignment="1" applyProtection="1">
      <alignment horizontal="center" vertical="center" wrapText="1"/>
      <protection locked="0"/>
    </xf>
    <xf numFmtId="178" fontId="17" fillId="0" borderId="7" xfId="0" applyNumberFormat="1" applyFont="1" applyFill="1" applyBorder="1" applyAlignment="1">
      <alignment horizontal="right" vertical="center"/>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4" fontId="2" fillId="0" borderId="7" xfId="0" applyNumberFormat="1"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4" fontId="2" fillId="0" borderId="7" xfId="0" applyNumberFormat="1" applyFont="1" applyBorder="1" applyAlignment="1">
      <alignment horizontal="righ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8" xfId="0" applyFont="1" applyFill="1" applyBorder="1" applyAlignment="1">
      <alignment horizontal="left" vertical="center"/>
    </xf>
    <xf numFmtId="0" fontId="2" fillId="0" borderId="8"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6" fillId="0" borderId="7" xfId="0" applyNumberFormat="1" applyFont="1" applyBorder="1" applyAlignment="1">
      <alignment horizontal="right" vertical="center"/>
    </xf>
    <xf numFmtId="178" fontId="16" fillId="0" borderId="7" xfId="0" applyNumberFormat="1" applyFont="1" applyBorder="1" applyAlignment="1">
      <alignment horizontal="right" vertical="center"/>
    </xf>
    <xf numFmtId="4" fontId="16" fillId="0" borderId="7" xfId="0" applyNumberFormat="1" applyFont="1" applyBorder="1" applyAlignment="1" applyProtection="1">
      <alignment horizontal="right" vertical="center"/>
      <protection locked="0"/>
    </xf>
    <xf numFmtId="0" fontId="14" fillId="0" borderId="7" xfId="0" applyFont="1" applyBorder="1" applyAlignment="1" quotePrefix="1">
      <alignment horizontal="center"/>
    </xf>
    <xf numFmtId="0" fontId="1" fillId="0" borderId="7" xfId="0" applyFont="1" applyBorder="1" applyAlignment="1" quotePrefix="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I30" sqref="I30"/>
    </sheetView>
  </sheetViews>
  <sheetFormatPr defaultColWidth="8.57272727272727" defaultRowHeight="12.75" customHeight="1" outlineLevelCol="3"/>
  <cols>
    <col min="1" max="4" width="41" style="2" customWidth="1"/>
    <col min="5" max="16384" width="8.57272727272727" style="2"/>
  </cols>
  <sheetData>
    <row r="1" customHeight="1" spans="1:4">
      <c r="A1" s="3"/>
      <c r="B1" s="3"/>
      <c r="C1" s="3"/>
      <c r="D1" s="3"/>
    </row>
    <row r="2" ht="15" customHeight="1" spans="1:4">
      <c r="A2" s="51"/>
      <c r="B2" s="51"/>
      <c r="C2" s="51"/>
      <c r="D2" s="67" t="s">
        <v>0</v>
      </c>
    </row>
    <row r="3" ht="41.25" customHeight="1" spans="1:1">
      <c r="A3" s="46" t="str">
        <f>"2025"&amp;"年部门财务收支预算总表"</f>
        <v>2025年部门财务收支预算总表</v>
      </c>
    </row>
    <row r="4" ht="17.25" customHeight="1" spans="1:4">
      <c r="A4" s="49" t="s">
        <v>1</v>
      </c>
      <c r="B4" s="229"/>
      <c r="D4" s="217" t="s">
        <v>2</v>
      </c>
    </row>
    <row r="5" ht="23.25" customHeight="1" spans="1:4">
      <c r="A5" s="230" t="s">
        <v>3</v>
      </c>
      <c r="B5" s="231"/>
      <c r="C5" s="230" t="s">
        <v>4</v>
      </c>
      <c r="D5" s="231"/>
    </row>
    <row r="6" ht="24" customHeight="1" spans="1:4">
      <c r="A6" s="230" t="s">
        <v>5</v>
      </c>
      <c r="B6" s="230" t="s">
        <v>6</v>
      </c>
      <c r="C6" s="230" t="s">
        <v>7</v>
      </c>
      <c r="D6" s="230" t="s">
        <v>6</v>
      </c>
    </row>
    <row r="7" ht="17.25" customHeight="1" spans="1:4">
      <c r="A7" s="232" t="s">
        <v>8</v>
      </c>
      <c r="B7" s="28">
        <v>7415372.96</v>
      </c>
      <c r="C7" s="232" t="s">
        <v>9</v>
      </c>
      <c r="D7" s="28"/>
    </row>
    <row r="8" ht="17.25" customHeight="1" spans="1:4">
      <c r="A8" s="232" t="s">
        <v>10</v>
      </c>
      <c r="B8" s="28"/>
      <c r="C8" s="232" t="s">
        <v>11</v>
      </c>
      <c r="D8" s="28"/>
    </row>
    <row r="9" ht="17.25" customHeight="1" spans="1:4">
      <c r="A9" s="232" t="s">
        <v>12</v>
      </c>
      <c r="B9" s="28"/>
      <c r="C9" s="270" t="s">
        <v>13</v>
      </c>
      <c r="D9" s="28"/>
    </row>
    <row r="10" ht="17.25" customHeight="1" spans="1:4">
      <c r="A10" s="232" t="s">
        <v>14</v>
      </c>
      <c r="B10" s="28"/>
      <c r="C10" s="270" t="s">
        <v>15</v>
      </c>
      <c r="D10" s="28"/>
    </row>
    <row r="11" ht="17.25" customHeight="1" spans="1:4">
      <c r="A11" s="232" t="s">
        <v>16</v>
      </c>
      <c r="B11" s="253">
        <v>10086926</v>
      </c>
      <c r="C11" s="270" t="s">
        <v>17</v>
      </c>
      <c r="D11" s="28"/>
    </row>
    <row r="12" ht="17.25" customHeight="1" spans="1:4">
      <c r="A12" s="232" t="s">
        <v>18</v>
      </c>
      <c r="B12" s="233">
        <v>10086926</v>
      </c>
      <c r="C12" s="270" t="s">
        <v>19</v>
      </c>
      <c r="D12" s="28"/>
    </row>
    <row r="13" ht="17.25" customHeight="1" spans="1:4">
      <c r="A13" s="232" t="s">
        <v>20</v>
      </c>
      <c r="B13" s="28"/>
      <c r="C13" s="36" t="s">
        <v>21</v>
      </c>
      <c r="D13" s="28"/>
    </row>
    <row r="14" ht="17.25" customHeight="1" spans="1:4">
      <c r="A14" s="232" t="s">
        <v>22</v>
      </c>
      <c r="B14" s="28"/>
      <c r="C14" s="36" t="s">
        <v>23</v>
      </c>
      <c r="D14" s="253">
        <v>697191</v>
      </c>
    </row>
    <row r="15" ht="17.25" customHeight="1" spans="1:4">
      <c r="A15" s="232" t="s">
        <v>24</v>
      </c>
      <c r="B15" s="28"/>
      <c r="C15" s="36" t="s">
        <v>25</v>
      </c>
      <c r="D15" s="253">
        <v>16229479.96</v>
      </c>
    </row>
    <row r="16" ht="17.25" customHeight="1" spans="1:4">
      <c r="A16" s="232" t="s">
        <v>26</v>
      </c>
      <c r="B16" s="28"/>
      <c r="C16" s="36" t="s">
        <v>27</v>
      </c>
      <c r="D16" s="28"/>
    </row>
    <row r="17" ht="17.25" customHeight="1" spans="1:4">
      <c r="A17" s="234"/>
      <c r="B17" s="28"/>
      <c r="C17" s="36" t="s">
        <v>28</v>
      </c>
      <c r="D17" s="28"/>
    </row>
    <row r="18" ht="17.25" customHeight="1" spans="1:4">
      <c r="A18" s="235"/>
      <c r="B18" s="28"/>
      <c r="C18" s="36" t="s">
        <v>29</v>
      </c>
      <c r="D18" s="28"/>
    </row>
    <row r="19" ht="17.25" customHeight="1" spans="1:4">
      <c r="A19" s="235"/>
      <c r="B19" s="28"/>
      <c r="C19" s="36" t="s">
        <v>30</v>
      </c>
      <c r="D19" s="28"/>
    </row>
    <row r="20" ht="17.25" customHeight="1" spans="1:4">
      <c r="A20" s="235"/>
      <c r="B20" s="28"/>
      <c r="C20" s="36" t="s">
        <v>31</v>
      </c>
      <c r="D20" s="28"/>
    </row>
    <row r="21" ht="17.25" customHeight="1" spans="1:4">
      <c r="A21" s="235"/>
      <c r="B21" s="28"/>
      <c r="C21" s="36" t="s">
        <v>32</v>
      </c>
      <c r="D21" s="28"/>
    </row>
    <row r="22" ht="17.25" customHeight="1" spans="1:4">
      <c r="A22" s="235"/>
      <c r="B22" s="28"/>
      <c r="C22" s="36" t="s">
        <v>33</v>
      </c>
      <c r="D22" s="28"/>
    </row>
    <row r="23" ht="17.25" customHeight="1" spans="1:4">
      <c r="A23" s="235"/>
      <c r="B23" s="28"/>
      <c r="C23" s="36" t="s">
        <v>34</v>
      </c>
      <c r="D23" s="28"/>
    </row>
    <row r="24" ht="17.25" customHeight="1" spans="1:4">
      <c r="A24" s="235"/>
      <c r="B24" s="28"/>
      <c r="C24" s="36" t="s">
        <v>35</v>
      </c>
      <c r="D24" s="28"/>
    </row>
    <row r="25" ht="17.25" customHeight="1" spans="1:4">
      <c r="A25" s="235"/>
      <c r="B25" s="28"/>
      <c r="C25" s="36" t="s">
        <v>36</v>
      </c>
      <c r="D25" s="253">
        <v>575628</v>
      </c>
    </row>
    <row r="26" ht="17.25" customHeight="1" spans="1:4">
      <c r="A26" s="235"/>
      <c r="B26" s="28"/>
      <c r="C26" s="36" t="s">
        <v>37</v>
      </c>
      <c r="D26" s="28"/>
    </row>
    <row r="27" ht="17.25" customHeight="1" spans="1:4">
      <c r="A27" s="235"/>
      <c r="B27" s="28"/>
      <c r="C27" s="234" t="s">
        <v>38</v>
      </c>
      <c r="D27" s="28"/>
    </row>
    <row r="28" ht="17.25" customHeight="1" spans="1:4">
      <c r="A28" s="235"/>
      <c r="B28" s="28"/>
      <c r="C28" s="36" t="s">
        <v>39</v>
      </c>
      <c r="D28" s="28"/>
    </row>
    <row r="29" ht="16.5" customHeight="1" spans="1:4">
      <c r="A29" s="235"/>
      <c r="B29" s="28"/>
      <c r="C29" s="36" t="s">
        <v>40</v>
      </c>
      <c r="D29" s="28"/>
    </row>
    <row r="30" ht="16.5" customHeight="1" spans="1:4">
      <c r="A30" s="235"/>
      <c r="B30" s="28"/>
      <c r="C30" s="234" t="s">
        <v>41</v>
      </c>
      <c r="D30" s="28"/>
    </row>
    <row r="31" ht="17.25" customHeight="1" spans="1:4">
      <c r="A31" s="235"/>
      <c r="B31" s="28"/>
      <c r="C31" s="234" t="s">
        <v>42</v>
      </c>
      <c r="D31" s="28"/>
    </row>
    <row r="32" ht="17.25" customHeight="1" spans="1:4">
      <c r="A32" s="235"/>
      <c r="B32" s="28"/>
      <c r="C32" s="36" t="s">
        <v>43</v>
      </c>
      <c r="D32" s="28"/>
    </row>
    <row r="33" ht="16.5" customHeight="1" spans="1:4">
      <c r="A33" s="235" t="s">
        <v>44</v>
      </c>
      <c r="B33" s="271">
        <v>17502298.96</v>
      </c>
      <c r="C33" s="235" t="s">
        <v>45</v>
      </c>
      <c r="D33" s="271">
        <v>17502298.96</v>
      </c>
    </row>
    <row r="34" ht="16.5" customHeight="1" spans="1:4">
      <c r="A34" s="234" t="s">
        <v>46</v>
      </c>
      <c r="B34" s="271"/>
      <c r="C34" s="234" t="s">
        <v>47</v>
      </c>
      <c r="D34" s="272"/>
    </row>
    <row r="35" ht="16.5" customHeight="1" spans="1:4">
      <c r="A35" s="36" t="s">
        <v>48</v>
      </c>
      <c r="B35" s="253"/>
      <c r="C35" s="36" t="s">
        <v>48</v>
      </c>
      <c r="D35" s="233"/>
    </row>
    <row r="36" ht="16.5" customHeight="1" spans="1:4">
      <c r="A36" s="36" t="s">
        <v>49</v>
      </c>
      <c r="B36" s="253"/>
      <c r="C36" s="36" t="s">
        <v>50</v>
      </c>
      <c r="D36" s="233"/>
    </row>
    <row r="37" ht="16.5" customHeight="1" spans="1:4">
      <c r="A37" s="236" t="s">
        <v>51</v>
      </c>
      <c r="B37" s="271">
        <v>17502298.96</v>
      </c>
      <c r="C37" s="236" t="s">
        <v>52</v>
      </c>
      <c r="D37" s="273">
        <v>17502298.96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20" sqref="A20"/>
    </sheetView>
  </sheetViews>
  <sheetFormatPr defaultColWidth="9.14545454545454" defaultRowHeight="14.25" customHeight="1" outlineLevelCol="5"/>
  <cols>
    <col min="1" max="1" width="32.1454545454545" style="2" customWidth="1"/>
    <col min="2" max="2" width="20.7090909090909" style="2" customWidth="1"/>
    <col min="3" max="3" width="32.1454545454545" style="2" customWidth="1"/>
    <col min="4" max="4" width="27.7090909090909" style="2" customWidth="1"/>
    <col min="5" max="6" width="36.7090909090909" style="2" customWidth="1"/>
    <col min="7" max="16384" width="9.14545454545454" style="2"/>
  </cols>
  <sheetData>
    <row r="1" customHeight="1" spans="1:6">
      <c r="A1" s="3"/>
      <c r="B1" s="3"/>
      <c r="C1" s="3"/>
      <c r="D1" s="3"/>
      <c r="E1" s="3"/>
      <c r="F1" s="3"/>
    </row>
    <row r="2" ht="12" customHeight="1" spans="1:6">
      <c r="A2" s="147"/>
      <c r="B2" s="148"/>
      <c r="C2" s="147"/>
      <c r="D2" s="149"/>
      <c r="E2" s="149"/>
      <c r="F2" s="150" t="s">
        <v>529</v>
      </c>
    </row>
    <row r="3" ht="42" customHeight="1" spans="1:6">
      <c r="A3" s="151" t="str">
        <f>"2025"&amp;"年部门政府性基金预算支出预算表"</f>
        <v>2025年部门政府性基金预算支出预算表</v>
      </c>
      <c r="B3" s="151" t="s">
        <v>530</v>
      </c>
      <c r="C3" s="152"/>
      <c r="D3" s="153"/>
      <c r="E3" s="153"/>
      <c r="F3" s="153"/>
    </row>
    <row r="4" ht="13.5" customHeight="1" spans="1:6">
      <c r="A4" s="7" t="s">
        <v>1</v>
      </c>
      <c r="B4" s="7" t="s">
        <v>531</v>
      </c>
      <c r="C4" s="147"/>
      <c r="D4" s="149"/>
      <c r="E4" s="149"/>
      <c r="F4" s="150" t="s">
        <v>2</v>
      </c>
    </row>
    <row r="5" ht="19.5" customHeight="1" spans="1:6">
      <c r="A5" s="154" t="s">
        <v>185</v>
      </c>
      <c r="B5" s="155" t="s">
        <v>72</v>
      </c>
      <c r="C5" s="154" t="s">
        <v>73</v>
      </c>
      <c r="D5" s="13" t="s">
        <v>532</v>
      </c>
      <c r="E5" s="14"/>
      <c r="F5" s="15"/>
    </row>
    <row r="6" ht="18.75" customHeight="1" spans="1:6">
      <c r="A6" s="156"/>
      <c r="B6" s="157"/>
      <c r="C6" s="156"/>
      <c r="D6" s="18" t="s">
        <v>56</v>
      </c>
      <c r="E6" s="13" t="s">
        <v>75</v>
      </c>
      <c r="F6" s="18" t="s">
        <v>76</v>
      </c>
    </row>
    <row r="7" ht="18.75" customHeight="1" spans="1:6">
      <c r="A7" s="71">
        <v>1</v>
      </c>
      <c r="B7" s="158" t="s">
        <v>83</v>
      </c>
      <c r="C7" s="71">
        <v>3</v>
      </c>
      <c r="D7" s="159">
        <v>4</v>
      </c>
      <c r="E7" s="159">
        <v>5</v>
      </c>
      <c r="F7" s="159">
        <v>6</v>
      </c>
    </row>
    <row r="8" ht="21" customHeight="1" spans="1:6">
      <c r="A8" s="36"/>
      <c r="B8" s="36"/>
      <c r="C8" s="36"/>
      <c r="D8" s="28"/>
      <c r="E8" s="28"/>
      <c r="F8" s="28"/>
    </row>
    <row r="9" ht="21" customHeight="1" spans="1:6">
      <c r="A9" s="36"/>
      <c r="B9" s="36"/>
      <c r="C9" s="36"/>
      <c r="D9" s="28"/>
      <c r="E9" s="28"/>
      <c r="F9" s="28"/>
    </row>
    <row r="10" ht="18.75" customHeight="1" spans="1:6">
      <c r="A10" s="160" t="s">
        <v>137</v>
      </c>
      <c r="B10" s="160" t="s">
        <v>137</v>
      </c>
      <c r="C10" s="161" t="s">
        <v>137</v>
      </c>
      <c r="D10" s="28"/>
      <c r="E10" s="28"/>
      <c r="F10" s="28"/>
    </row>
    <row r="11" customHeight="1" spans="1:1">
      <c r="A11" s="2" t="s">
        <v>533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A9" sqref="A9:B12"/>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83"/>
      <c r="B1" s="83"/>
      <c r="C1" s="83"/>
      <c r="D1" s="83"/>
      <c r="E1" s="83"/>
      <c r="F1" s="83"/>
      <c r="G1" s="83"/>
      <c r="H1" s="83"/>
      <c r="I1" s="83"/>
      <c r="J1" s="83"/>
      <c r="K1" s="83"/>
      <c r="L1" s="83"/>
      <c r="M1" s="83"/>
      <c r="N1" s="83"/>
      <c r="O1" s="83"/>
      <c r="P1" s="83"/>
      <c r="Q1" s="83"/>
      <c r="R1" s="83"/>
      <c r="S1" s="83"/>
    </row>
    <row r="2" ht="15.75" customHeight="1" spans="2:19">
      <c r="B2" s="85"/>
      <c r="C2" s="85"/>
      <c r="R2" s="144"/>
      <c r="S2" s="144" t="s">
        <v>534</v>
      </c>
    </row>
    <row r="3" ht="41.25" customHeight="1" spans="1:19">
      <c r="A3" s="86" t="str">
        <f>"2025"&amp;"年部门政府采购预算表"</f>
        <v>2025年部门政府采购预算表</v>
      </c>
      <c r="B3" s="87"/>
      <c r="C3" s="87"/>
      <c r="D3" s="121"/>
      <c r="E3" s="121"/>
      <c r="F3" s="121"/>
      <c r="G3" s="121"/>
      <c r="H3" s="121"/>
      <c r="I3" s="121"/>
      <c r="J3" s="121"/>
      <c r="K3" s="121"/>
      <c r="L3" s="121"/>
      <c r="M3" s="87"/>
      <c r="N3" s="121"/>
      <c r="O3" s="121"/>
      <c r="P3" s="87"/>
      <c r="Q3" s="121"/>
      <c r="R3" s="87"/>
      <c r="S3" s="87"/>
    </row>
    <row r="4" ht="18.75" customHeight="1" spans="1:19">
      <c r="A4" s="122" t="s">
        <v>1</v>
      </c>
      <c r="B4" s="90"/>
      <c r="C4" s="90"/>
      <c r="D4" s="123"/>
      <c r="E4" s="123"/>
      <c r="F4" s="123"/>
      <c r="G4" s="123"/>
      <c r="H4" s="123"/>
      <c r="I4" s="123"/>
      <c r="J4" s="123"/>
      <c r="K4" s="123"/>
      <c r="L4" s="123"/>
      <c r="R4" s="145"/>
      <c r="S4" s="146" t="s">
        <v>2</v>
      </c>
    </row>
    <row r="5" ht="15.75" customHeight="1" spans="1:19">
      <c r="A5" s="92" t="s">
        <v>184</v>
      </c>
      <c r="B5" s="93" t="s">
        <v>185</v>
      </c>
      <c r="C5" s="93" t="s">
        <v>535</v>
      </c>
      <c r="D5" s="94" t="s">
        <v>536</v>
      </c>
      <c r="E5" s="94" t="s">
        <v>537</v>
      </c>
      <c r="F5" s="94" t="s">
        <v>538</v>
      </c>
      <c r="G5" s="94" t="s">
        <v>539</v>
      </c>
      <c r="H5" s="94" t="s">
        <v>540</v>
      </c>
      <c r="I5" s="108" t="s">
        <v>192</v>
      </c>
      <c r="J5" s="108"/>
      <c r="K5" s="108"/>
      <c r="L5" s="108"/>
      <c r="M5" s="109"/>
      <c r="N5" s="108"/>
      <c r="O5" s="108"/>
      <c r="P5" s="117"/>
      <c r="Q5" s="108"/>
      <c r="R5" s="109"/>
      <c r="S5" s="118"/>
    </row>
    <row r="6" ht="17.25" customHeight="1" spans="1:19">
      <c r="A6" s="95"/>
      <c r="B6" s="96"/>
      <c r="C6" s="96"/>
      <c r="D6" s="97"/>
      <c r="E6" s="97"/>
      <c r="F6" s="97"/>
      <c r="G6" s="97"/>
      <c r="H6" s="97"/>
      <c r="I6" s="97" t="s">
        <v>56</v>
      </c>
      <c r="J6" s="97" t="s">
        <v>59</v>
      </c>
      <c r="K6" s="97" t="s">
        <v>541</v>
      </c>
      <c r="L6" s="97" t="s">
        <v>542</v>
      </c>
      <c r="M6" s="110" t="s">
        <v>543</v>
      </c>
      <c r="N6" s="111" t="s">
        <v>544</v>
      </c>
      <c r="O6" s="111"/>
      <c r="P6" s="119"/>
      <c r="Q6" s="111"/>
      <c r="R6" s="120"/>
      <c r="S6" s="99"/>
    </row>
    <row r="7" ht="54" customHeight="1" spans="1:19">
      <c r="A7" s="98"/>
      <c r="B7" s="99"/>
      <c r="C7" s="99"/>
      <c r="D7" s="100"/>
      <c r="E7" s="100"/>
      <c r="F7" s="100"/>
      <c r="G7" s="100"/>
      <c r="H7" s="100"/>
      <c r="I7" s="100"/>
      <c r="J7" s="100" t="s">
        <v>58</v>
      </c>
      <c r="K7" s="100"/>
      <c r="L7" s="100"/>
      <c r="M7" s="112"/>
      <c r="N7" s="100" t="s">
        <v>58</v>
      </c>
      <c r="O7" s="100" t="s">
        <v>65</v>
      </c>
      <c r="P7" s="99" t="s">
        <v>66</v>
      </c>
      <c r="Q7" s="100" t="s">
        <v>67</v>
      </c>
      <c r="R7" s="112" t="s">
        <v>68</v>
      </c>
      <c r="S7" s="99" t="s">
        <v>69</v>
      </c>
    </row>
    <row r="8" ht="18" customHeight="1" spans="1:19">
      <c r="A8" s="124">
        <v>1</v>
      </c>
      <c r="B8" s="124" t="s">
        <v>83</v>
      </c>
      <c r="C8" s="125">
        <v>3</v>
      </c>
      <c r="D8" s="126">
        <v>4</v>
      </c>
      <c r="E8" s="127">
        <v>5</v>
      </c>
      <c r="F8" s="127">
        <v>6</v>
      </c>
      <c r="G8" s="127">
        <v>7</v>
      </c>
      <c r="H8" s="127">
        <v>8</v>
      </c>
      <c r="I8" s="141">
        <v>9</v>
      </c>
      <c r="J8" s="124">
        <v>10</v>
      </c>
      <c r="K8" s="124">
        <v>11</v>
      </c>
      <c r="L8" s="124">
        <v>12</v>
      </c>
      <c r="M8" s="124">
        <v>13</v>
      </c>
      <c r="N8" s="124">
        <v>14</v>
      </c>
      <c r="O8" s="124">
        <v>15</v>
      </c>
      <c r="P8" s="124">
        <v>16</v>
      </c>
      <c r="Q8" s="124">
        <v>17</v>
      </c>
      <c r="R8" s="124">
        <v>18</v>
      </c>
      <c r="S8" s="124">
        <v>19</v>
      </c>
    </row>
    <row r="9" ht="21" customHeight="1" spans="1:19">
      <c r="A9" s="60" t="s">
        <v>202</v>
      </c>
      <c r="B9" s="61" t="s">
        <v>70</v>
      </c>
      <c r="C9" s="128" t="s">
        <v>267</v>
      </c>
      <c r="D9" s="129" t="s">
        <v>545</v>
      </c>
      <c r="E9" s="129" t="s">
        <v>546</v>
      </c>
      <c r="F9" s="130" t="s">
        <v>547</v>
      </c>
      <c r="G9" s="131">
        <v>32</v>
      </c>
      <c r="H9" s="132">
        <v>5000</v>
      </c>
      <c r="I9" s="142">
        <v>5000</v>
      </c>
      <c r="J9" s="113"/>
      <c r="K9" s="113"/>
      <c r="L9" s="113"/>
      <c r="M9" s="113"/>
      <c r="N9" s="143">
        <v>5000</v>
      </c>
      <c r="O9" s="143">
        <v>5000</v>
      </c>
      <c r="P9" s="113"/>
      <c r="Q9" s="113"/>
      <c r="R9" s="113"/>
      <c r="S9" s="113"/>
    </row>
    <row r="10" ht="21" customHeight="1" spans="1:19">
      <c r="A10" s="60" t="s">
        <v>202</v>
      </c>
      <c r="B10" s="61" t="s">
        <v>70</v>
      </c>
      <c r="C10" s="128" t="s">
        <v>284</v>
      </c>
      <c r="D10" s="133" t="s">
        <v>548</v>
      </c>
      <c r="E10" s="133" t="s">
        <v>549</v>
      </c>
      <c r="F10" s="134" t="s">
        <v>550</v>
      </c>
      <c r="G10" s="135">
        <v>625</v>
      </c>
      <c r="H10" s="132">
        <v>0</v>
      </c>
      <c r="I10" s="142">
        <v>5000</v>
      </c>
      <c r="J10" s="113"/>
      <c r="K10" s="113"/>
      <c r="L10" s="113"/>
      <c r="M10" s="113"/>
      <c r="N10" s="143">
        <v>5000</v>
      </c>
      <c r="O10" s="143">
        <v>5000</v>
      </c>
      <c r="P10" s="113"/>
      <c r="Q10" s="113"/>
      <c r="R10" s="113"/>
      <c r="S10" s="113"/>
    </row>
    <row r="11" ht="21" customHeight="1" spans="1:19">
      <c r="A11" s="60" t="s">
        <v>202</v>
      </c>
      <c r="B11" s="61" t="s">
        <v>70</v>
      </c>
      <c r="C11" s="128" t="s">
        <v>284</v>
      </c>
      <c r="D11" s="133" t="s">
        <v>551</v>
      </c>
      <c r="E11" s="133" t="s">
        <v>552</v>
      </c>
      <c r="F11" s="134" t="s">
        <v>440</v>
      </c>
      <c r="G11" s="135">
        <v>1</v>
      </c>
      <c r="H11" s="132">
        <v>3000</v>
      </c>
      <c r="I11" s="142">
        <v>3000</v>
      </c>
      <c r="J11" s="113"/>
      <c r="K11" s="113"/>
      <c r="L11" s="113"/>
      <c r="M11" s="113"/>
      <c r="N11" s="143">
        <v>3000</v>
      </c>
      <c r="O11" s="143">
        <v>3000</v>
      </c>
      <c r="P11" s="113"/>
      <c r="Q11" s="113"/>
      <c r="R11" s="113"/>
      <c r="S11" s="113"/>
    </row>
    <row r="12" ht="21" customHeight="1" spans="1:19">
      <c r="A12" s="60" t="s">
        <v>202</v>
      </c>
      <c r="B12" s="61" t="s">
        <v>70</v>
      </c>
      <c r="C12" s="128" t="s">
        <v>284</v>
      </c>
      <c r="D12" s="133" t="s">
        <v>553</v>
      </c>
      <c r="E12" s="133" t="s">
        <v>554</v>
      </c>
      <c r="F12" s="134" t="s">
        <v>338</v>
      </c>
      <c r="G12" s="135">
        <v>1</v>
      </c>
      <c r="H12" s="132">
        <v>0</v>
      </c>
      <c r="I12" s="142">
        <v>2000</v>
      </c>
      <c r="J12" s="113"/>
      <c r="K12" s="113"/>
      <c r="L12" s="113"/>
      <c r="M12" s="113"/>
      <c r="N12" s="143">
        <v>2000</v>
      </c>
      <c r="O12" s="143">
        <v>2000</v>
      </c>
      <c r="P12" s="113"/>
      <c r="Q12" s="113"/>
      <c r="R12" s="113"/>
      <c r="S12" s="113"/>
    </row>
    <row r="13" ht="21" customHeight="1" spans="1:19">
      <c r="A13" s="103" t="s">
        <v>137</v>
      </c>
      <c r="B13" s="104"/>
      <c r="C13" s="104"/>
      <c r="D13" s="105"/>
      <c r="E13" s="105"/>
      <c r="F13" s="105"/>
      <c r="G13" s="136"/>
      <c r="H13" s="137">
        <v>8000</v>
      </c>
      <c r="I13" s="137">
        <v>15000</v>
      </c>
      <c r="J13" s="137"/>
      <c r="K13" s="137"/>
      <c r="L13" s="137"/>
      <c r="M13" s="137"/>
      <c r="N13" s="137">
        <v>15000</v>
      </c>
      <c r="O13" s="137">
        <v>15000</v>
      </c>
      <c r="P13" s="137"/>
      <c r="Q13" s="137"/>
      <c r="R13" s="137"/>
      <c r="S13" s="137"/>
    </row>
    <row r="14" ht="21" customHeight="1" spans="1:19">
      <c r="A14" s="122" t="s">
        <v>555</v>
      </c>
      <c r="B14" s="138"/>
      <c r="C14" s="138"/>
      <c r="D14" s="122"/>
      <c r="E14" s="122"/>
      <c r="F14" s="122"/>
      <c r="G14" s="139"/>
      <c r="H14" s="140"/>
      <c r="I14" s="140"/>
      <c r="J14" s="140"/>
      <c r="K14" s="140"/>
      <c r="L14" s="140"/>
      <c r="M14" s="140"/>
      <c r="N14" s="140"/>
      <c r="O14" s="140"/>
      <c r="P14" s="140"/>
      <c r="Q14" s="140"/>
      <c r="R14" s="140"/>
      <c r="S14" s="140"/>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21" sqref="C20:C21"/>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83"/>
      <c r="B1" s="83"/>
      <c r="C1" s="83"/>
      <c r="D1" s="83"/>
      <c r="E1" s="83"/>
      <c r="F1" s="83"/>
      <c r="G1" s="83"/>
      <c r="H1" s="83"/>
      <c r="I1" s="83"/>
      <c r="J1" s="83"/>
      <c r="K1" s="83"/>
      <c r="L1" s="83"/>
      <c r="M1" s="83"/>
      <c r="N1" s="83"/>
      <c r="O1" s="83"/>
      <c r="P1" s="83"/>
      <c r="Q1" s="83"/>
      <c r="R1" s="83"/>
      <c r="S1" s="83"/>
      <c r="T1" s="83"/>
    </row>
    <row r="2" ht="16.5" customHeight="1" spans="1:20">
      <c r="A2" s="84"/>
      <c r="B2" s="85"/>
      <c r="C2" s="85"/>
      <c r="D2" s="85"/>
      <c r="E2" s="85"/>
      <c r="F2" s="85"/>
      <c r="G2" s="85"/>
      <c r="H2" s="84"/>
      <c r="I2" s="84"/>
      <c r="J2" s="84"/>
      <c r="K2" s="84"/>
      <c r="L2" s="84"/>
      <c r="M2" s="84"/>
      <c r="N2" s="106"/>
      <c r="O2" s="84"/>
      <c r="P2" s="84"/>
      <c r="Q2" s="85"/>
      <c r="R2" s="84"/>
      <c r="S2" s="115"/>
      <c r="T2" s="115" t="s">
        <v>556</v>
      </c>
    </row>
    <row r="3" ht="41.25" customHeight="1" spans="1:20">
      <c r="A3" s="86" t="str">
        <f>"2025"&amp;"年部门政府购买服务预算表"</f>
        <v>2025年部门政府购买服务预算表</v>
      </c>
      <c r="B3" s="87"/>
      <c r="C3" s="87"/>
      <c r="D3" s="87"/>
      <c r="E3" s="87"/>
      <c r="F3" s="87"/>
      <c r="G3" s="87"/>
      <c r="H3" s="88"/>
      <c r="I3" s="88"/>
      <c r="J3" s="88"/>
      <c r="K3" s="88"/>
      <c r="L3" s="88"/>
      <c r="M3" s="88"/>
      <c r="N3" s="107"/>
      <c r="O3" s="88"/>
      <c r="P3" s="88"/>
      <c r="Q3" s="87"/>
      <c r="R3" s="88"/>
      <c r="S3" s="107"/>
      <c r="T3" s="87"/>
    </row>
    <row r="4" ht="22.5" customHeight="1" spans="1:20">
      <c r="A4" s="89" t="s">
        <v>1</v>
      </c>
      <c r="B4" s="90"/>
      <c r="C4" s="90"/>
      <c r="D4" s="90"/>
      <c r="E4" s="90"/>
      <c r="F4" s="90"/>
      <c r="G4" s="90"/>
      <c r="H4" s="91"/>
      <c r="I4" s="91"/>
      <c r="J4" s="91"/>
      <c r="K4" s="91"/>
      <c r="L4" s="91"/>
      <c r="M4" s="91"/>
      <c r="N4" s="106"/>
      <c r="O4" s="84"/>
      <c r="P4" s="84"/>
      <c r="Q4" s="85"/>
      <c r="R4" s="84"/>
      <c r="S4" s="116"/>
      <c r="T4" s="115" t="s">
        <v>2</v>
      </c>
    </row>
    <row r="5" ht="24" customHeight="1" spans="1:20">
      <c r="A5" s="92" t="s">
        <v>184</v>
      </c>
      <c r="B5" s="93" t="s">
        <v>185</v>
      </c>
      <c r="C5" s="93" t="s">
        <v>535</v>
      </c>
      <c r="D5" s="93" t="s">
        <v>557</v>
      </c>
      <c r="E5" s="93" t="s">
        <v>558</v>
      </c>
      <c r="F5" s="93" t="s">
        <v>559</v>
      </c>
      <c r="G5" s="93" t="s">
        <v>560</v>
      </c>
      <c r="H5" s="94" t="s">
        <v>561</v>
      </c>
      <c r="I5" s="94" t="s">
        <v>562</v>
      </c>
      <c r="J5" s="108" t="s">
        <v>192</v>
      </c>
      <c r="K5" s="108"/>
      <c r="L5" s="108"/>
      <c r="M5" s="108"/>
      <c r="N5" s="109"/>
      <c r="O5" s="108"/>
      <c r="P5" s="108"/>
      <c r="Q5" s="117"/>
      <c r="R5" s="108"/>
      <c r="S5" s="109"/>
      <c r="T5" s="118"/>
    </row>
    <row r="6" ht="24" customHeight="1" spans="1:20">
      <c r="A6" s="95"/>
      <c r="B6" s="96"/>
      <c r="C6" s="96"/>
      <c r="D6" s="96"/>
      <c r="E6" s="96"/>
      <c r="F6" s="96"/>
      <c r="G6" s="96"/>
      <c r="H6" s="97"/>
      <c r="I6" s="97"/>
      <c r="J6" s="97" t="s">
        <v>56</v>
      </c>
      <c r="K6" s="97" t="s">
        <v>59</v>
      </c>
      <c r="L6" s="97" t="s">
        <v>541</v>
      </c>
      <c r="M6" s="97" t="s">
        <v>542</v>
      </c>
      <c r="N6" s="110" t="s">
        <v>543</v>
      </c>
      <c r="O6" s="111" t="s">
        <v>544</v>
      </c>
      <c r="P6" s="111"/>
      <c r="Q6" s="119"/>
      <c r="R6" s="111"/>
      <c r="S6" s="120"/>
      <c r="T6" s="99"/>
    </row>
    <row r="7" ht="54" customHeight="1" spans="1:20">
      <c r="A7" s="98"/>
      <c r="B7" s="99"/>
      <c r="C7" s="99"/>
      <c r="D7" s="99"/>
      <c r="E7" s="99"/>
      <c r="F7" s="99"/>
      <c r="G7" s="99"/>
      <c r="H7" s="100"/>
      <c r="I7" s="100"/>
      <c r="J7" s="100"/>
      <c r="K7" s="100" t="s">
        <v>58</v>
      </c>
      <c r="L7" s="100"/>
      <c r="M7" s="100"/>
      <c r="N7" s="112"/>
      <c r="O7" s="100" t="s">
        <v>58</v>
      </c>
      <c r="P7" s="100" t="s">
        <v>65</v>
      </c>
      <c r="Q7" s="99" t="s">
        <v>66</v>
      </c>
      <c r="R7" s="100" t="s">
        <v>67</v>
      </c>
      <c r="S7" s="112" t="s">
        <v>68</v>
      </c>
      <c r="T7" s="99" t="s">
        <v>69</v>
      </c>
    </row>
    <row r="8" ht="17.25" customHeight="1" spans="1:20">
      <c r="A8" s="101">
        <v>1</v>
      </c>
      <c r="B8" s="99">
        <v>2</v>
      </c>
      <c r="C8" s="101">
        <v>3</v>
      </c>
      <c r="D8" s="101">
        <v>4</v>
      </c>
      <c r="E8" s="99">
        <v>5</v>
      </c>
      <c r="F8" s="101">
        <v>6</v>
      </c>
      <c r="G8" s="101">
        <v>7</v>
      </c>
      <c r="H8" s="99">
        <v>8</v>
      </c>
      <c r="I8" s="101">
        <v>9</v>
      </c>
      <c r="J8" s="101">
        <v>10</v>
      </c>
      <c r="K8" s="99">
        <v>11</v>
      </c>
      <c r="L8" s="101">
        <v>12</v>
      </c>
      <c r="M8" s="101">
        <v>13</v>
      </c>
      <c r="N8" s="99">
        <v>14</v>
      </c>
      <c r="O8" s="101">
        <v>15</v>
      </c>
      <c r="P8" s="101">
        <v>16</v>
      </c>
      <c r="Q8" s="99">
        <v>17</v>
      </c>
      <c r="R8" s="101">
        <v>18</v>
      </c>
      <c r="S8" s="101">
        <v>19</v>
      </c>
      <c r="T8" s="101">
        <v>20</v>
      </c>
    </row>
    <row r="9" ht="21" customHeight="1" spans="1:20">
      <c r="A9" s="60"/>
      <c r="B9" s="61"/>
      <c r="C9" s="61"/>
      <c r="D9" s="61"/>
      <c r="E9" s="61"/>
      <c r="F9" s="61"/>
      <c r="G9" s="61"/>
      <c r="H9" s="102"/>
      <c r="I9" s="102"/>
      <c r="J9" s="113"/>
      <c r="K9" s="113"/>
      <c r="L9" s="113"/>
      <c r="M9" s="113"/>
      <c r="N9" s="113"/>
      <c r="O9" s="113"/>
      <c r="P9" s="113"/>
      <c r="Q9" s="113"/>
      <c r="R9" s="113"/>
      <c r="S9" s="113"/>
      <c r="T9" s="113"/>
    </row>
    <row r="10" ht="21" customHeight="1" spans="1:20">
      <c r="A10" s="103" t="s">
        <v>137</v>
      </c>
      <c r="B10" s="104"/>
      <c r="C10" s="104"/>
      <c r="D10" s="104"/>
      <c r="E10" s="104"/>
      <c r="F10" s="104"/>
      <c r="G10" s="104"/>
      <c r="H10" s="105"/>
      <c r="I10" s="114"/>
      <c r="J10" s="113"/>
      <c r="K10" s="113"/>
      <c r="L10" s="113"/>
      <c r="M10" s="113"/>
      <c r="N10" s="113"/>
      <c r="O10" s="113"/>
      <c r="P10" s="113"/>
      <c r="Q10" s="113"/>
      <c r="R10" s="113"/>
      <c r="S10" s="113"/>
      <c r="T10" s="113"/>
    </row>
    <row r="11" customHeight="1" spans="1:1">
      <c r="A11" t="s">
        <v>563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tabSelected="1" workbookViewId="0">
      <pane ySplit="1" topLeftCell="A2" activePane="bottomLeft" state="frozen"/>
      <selection/>
      <selection pane="bottomLeft" activeCell="E8" sqref="E8"/>
    </sheetView>
  </sheetViews>
  <sheetFormatPr defaultColWidth="9.14545454545454" defaultRowHeight="14.25" customHeight="1" outlineLevelCol="4"/>
  <cols>
    <col min="1" max="1" width="37.7090909090909" style="2" customWidth="1"/>
    <col min="2" max="5" width="20" style="2" customWidth="1"/>
    <col min="6" max="16384" width="9.14545454545454" style="2"/>
  </cols>
  <sheetData>
    <row r="1" customHeight="1" spans="1:5">
      <c r="A1" s="3"/>
      <c r="B1" s="3"/>
      <c r="C1" s="3"/>
      <c r="D1" s="3"/>
      <c r="E1" s="3"/>
    </row>
    <row r="2" ht="17.25" customHeight="1" spans="4:5">
      <c r="D2" s="74"/>
      <c r="E2" s="5" t="s">
        <v>564</v>
      </c>
    </row>
    <row r="3" ht="41.25" customHeight="1" spans="1:5">
      <c r="A3" s="75" t="str">
        <f>"2025"&amp;"年对下转移支付预算表"</f>
        <v>2025年对下转移支付预算表</v>
      </c>
      <c r="B3" s="6"/>
      <c r="C3" s="6"/>
      <c r="D3" s="6"/>
      <c r="E3" s="69"/>
    </row>
    <row r="4" ht="18" customHeight="1" spans="1:5">
      <c r="A4" s="76" t="s">
        <v>1</v>
      </c>
      <c r="B4" s="77"/>
      <c r="C4" s="77"/>
      <c r="D4" s="78"/>
      <c r="E4" s="10" t="s">
        <v>2</v>
      </c>
    </row>
    <row r="5" ht="19.5" customHeight="1" spans="1:5">
      <c r="A5" s="18" t="s">
        <v>565</v>
      </c>
      <c r="B5" s="13" t="s">
        <v>192</v>
      </c>
      <c r="C5" s="14"/>
      <c r="D5" s="14"/>
      <c r="E5" s="79" t="s">
        <v>566</v>
      </c>
    </row>
    <row r="6" ht="40.5" customHeight="1" spans="1:5">
      <c r="A6" s="21"/>
      <c r="B6" s="34" t="s">
        <v>56</v>
      </c>
      <c r="C6" s="12" t="s">
        <v>59</v>
      </c>
      <c r="D6" s="80" t="s">
        <v>541</v>
      </c>
      <c r="E6" s="79"/>
    </row>
    <row r="7" ht="19.5" customHeight="1" spans="1:5">
      <c r="A7" s="22">
        <v>1</v>
      </c>
      <c r="B7" s="22">
        <v>2</v>
      </c>
      <c r="C7" s="22">
        <v>3</v>
      </c>
      <c r="D7" s="81">
        <v>4</v>
      </c>
      <c r="E7" s="82">
        <v>5</v>
      </c>
    </row>
    <row r="8" ht="19.5" customHeight="1" spans="1:5">
      <c r="A8" s="35"/>
      <c r="B8" s="28"/>
      <c r="C8" s="28"/>
      <c r="D8" s="28"/>
      <c r="E8" s="28"/>
    </row>
    <row r="9" ht="19.5" customHeight="1" spans="1:5">
      <c r="A9" s="72"/>
      <c r="B9" s="28"/>
      <c r="C9" s="28"/>
      <c r="D9" s="28"/>
      <c r="E9" s="28"/>
    </row>
    <row r="10" customHeight="1" spans="1:1">
      <c r="A10" s="2" t="s">
        <v>567</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20" sqref="B20"/>
    </sheetView>
  </sheetViews>
  <sheetFormatPr defaultColWidth="9.14545454545454" defaultRowHeight="12" customHeight="1"/>
  <cols>
    <col min="1" max="1" width="34.2818181818182" style="2" customWidth="1"/>
    <col min="2" max="2" width="29" style="2" customWidth="1"/>
    <col min="3" max="5" width="23.5727272727273" style="2" customWidth="1"/>
    <col min="6" max="6" width="11.2818181818182" style="2" customWidth="1"/>
    <col min="7" max="7" width="25.1454545454545" style="2" customWidth="1"/>
    <col min="8" max="8" width="15.5727272727273" style="2" customWidth="1"/>
    <col min="9" max="9" width="13.4272727272727" style="2" customWidth="1"/>
    <col min="10" max="10" width="18.8545454545455" style="2" customWidth="1"/>
    <col min="11" max="16384" width="9.14545454545454" style="2"/>
  </cols>
  <sheetData>
    <row r="1" customHeight="1" spans="1:10">
      <c r="A1" s="3"/>
      <c r="B1" s="3"/>
      <c r="C1" s="3"/>
      <c r="D1" s="3"/>
      <c r="E1" s="3"/>
      <c r="F1" s="3"/>
      <c r="G1" s="3"/>
      <c r="H1" s="3"/>
      <c r="I1" s="3"/>
      <c r="J1" s="3"/>
    </row>
    <row r="2" ht="16.5" customHeight="1" spans="10:10">
      <c r="J2" s="5" t="s">
        <v>568</v>
      </c>
    </row>
    <row r="3" ht="41.25" customHeight="1" spans="1:10">
      <c r="A3" s="68" t="str">
        <f>"2025"&amp;"年对下转移支付绩效目标表"</f>
        <v>2025年对下转移支付绩效目标表</v>
      </c>
      <c r="B3" s="6"/>
      <c r="C3" s="6"/>
      <c r="D3" s="6"/>
      <c r="E3" s="6"/>
      <c r="F3" s="69"/>
      <c r="G3" s="6"/>
      <c r="H3" s="69"/>
      <c r="I3" s="69"/>
      <c r="J3" s="6"/>
    </row>
    <row r="4" ht="17.25" customHeight="1" spans="1:1">
      <c r="A4" s="7" t="s">
        <v>1</v>
      </c>
    </row>
    <row r="5" ht="44.25" customHeight="1" spans="1:10">
      <c r="A5" s="70" t="s">
        <v>565</v>
      </c>
      <c r="B5" s="70" t="s">
        <v>311</v>
      </c>
      <c r="C5" s="70" t="s">
        <v>312</v>
      </c>
      <c r="D5" s="70" t="s">
        <v>313</v>
      </c>
      <c r="E5" s="70" t="s">
        <v>314</v>
      </c>
      <c r="F5" s="71" t="s">
        <v>315</v>
      </c>
      <c r="G5" s="70" t="s">
        <v>316</v>
      </c>
      <c r="H5" s="71" t="s">
        <v>317</v>
      </c>
      <c r="I5" s="71" t="s">
        <v>318</v>
      </c>
      <c r="J5" s="70" t="s">
        <v>319</v>
      </c>
    </row>
    <row r="6" ht="14.25" customHeight="1" spans="1:10">
      <c r="A6" s="70">
        <v>1</v>
      </c>
      <c r="B6" s="70">
        <v>2</v>
      </c>
      <c r="C6" s="70">
        <v>3</v>
      </c>
      <c r="D6" s="70">
        <v>4</v>
      </c>
      <c r="E6" s="70">
        <v>5</v>
      </c>
      <c r="F6" s="71">
        <v>6</v>
      </c>
      <c r="G6" s="70">
        <v>7</v>
      </c>
      <c r="H6" s="71">
        <v>8</v>
      </c>
      <c r="I6" s="71">
        <v>9</v>
      </c>
      <c r="J6" s="70">
        <v>10</v>
      </c>
    </row>
    <row r="7" ht="42" customHeight="1" spans="1:10">
      <c r="A7" s="35"/>
      <c r="B7" s="72"/>
      <c r="C7" s="72"/>
      <c r="D7" s="72"/>
      <c r="E7" s="55"/>
      <c r="F7" s="73"/>
      <c r="G7" s="55"/>
      <c r="H7" s="73"/>
      <c r="I7" s="73"/>
      <c r="J7" s="55"/>
    </row>
    <row r="8" ht="42" customHeight="1" spans="1:10">
      <c r="A8" s="35"/>
      <c r="B8" s="36"/>
      <c r="C8" s="36"/>
      <c r="D8" s="36"/>
      <c r="E8" s="35"/>
      <c r="F8" s="36"/>
      <c r="G8" s="35"/>
      <c r="H8" s="36"/>
      <c r="I8" s="36"/>
      <c r="J8" s="35"/>
    </row>
    <row r="9" customHeight="1" spans="1:1">
      <c r="A9" s="2" t="s">
        <v>567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2"/>
  <sheetViews>
    <sheetView showZeros="0" workbookViewId="0">
      <pane ySplit="1" topLeftCell="A2" activePane="bottomLeft" state="frozen"/>
      <selection/>
      <selection pane="bottomLeft" activeCell="C8" sqref="C8"/>
    </sheetView>
  </sheetViews>
  <sheetFormatPr defaultColWidth="10.4272727272727" defaultRowHeight="14.25" customHeight="1"/>
  <cols>
    <col min="1" max="3" width="33.7090909090909" style="2" customWidth="1"/>
    <col min="4" max="4" width="45.5727272727273" style="2" customWidth="1"/>
    <col min="5" max="5" width="27.5727272727273" style="2" customWidth="1"/>
    <col min="6" max="6" width="21.7090909090909" style="2" customWidth="1"/>
    <col min="7" max="9" width="26.2818181818182" style="2" customWidth="1"/>
    <col min="10" max="16384" width="10.4272727272727" style="2"/>
  </cols>
  <sheetData>
    <row r="1" customHeight="1" spans="1:9">
      <c r="A1" s="3"/>
      <c r="B1" s="3"/>
      <c r="C1" s="3"/>
      <c r="D1" s="3"/>
      <c r="E1" s="3"/>
      <c r="F1" s="3"/>
      <c r="G1" s="3"/>
      <c r="H1" s="3"/>
      <c r="I1" s="3"/>
    </row>
    <row r="2" customHeight="1" spans="1:9">
      <c r="A2" s="43" t="s">
        <v>569</v>
      </c>
      <c r="B2" s="44"/>
      <c r="C2" s="44"/>
      <c r="D2" s="45"/>
      <c r="E2" s="45"/>
      <c r="F2" s="45"/>
      <c r="G2" s="44"/>
      <c r="H2" s="44"/>
      <c r="I2" s="45"/>
    </row>
    <row r="3" ht="41.25" customHeight="1" spans="1:9">
      <c r="A3" s="46" t="str">
        <f>"2025"&amp;"年新增资产配置预算表"</f>
        <v>2025年新增资产配置预算表</v>
      </c>
      <c r="B3" s="47"/>
      <c r="C3" s="47"/>
      <c r="D3" s="48"/>
      <c r="E3" s="48"/>
      <c r="F3" s="48"/>
      <c r="G3" s="47"/>
      <c r="H3" s="47"/>
      <c r="I3" s="48"/>
    </row>
    <row r="4" customHeight="1" spans="1:9">
      <c r="A4" s="49" t="s">
        <v>1</v>
      </c>
      <c r="B4" s="50"/>
      <c r="C4" s="50"/>
      <c r="D4" s="51"/>
      <c r="F4" s="48"/>
      <c r="G4" s="47"/>
      <c r="H4" s="47"/>
      <c r="I4" s="67" t="s">
        <v>2</v>
      </c>
    </row>
    <row r="5" ht="28.5" customHeight="1" spans="1:9">
      <c r="A5" s="52" t="s">
        <v>184</v>
      </c>
      <c r="B5" s="41" t="s">
        <v>185</v>
      </c>
      <c r="C5" s="52" t="s">
        <v>570</v>
      </c>
      <c r="D5" s="52" t="s">
        <v>571</v>
      </c>
      <c r="E5" s="52" t="s">
        <v>572</v>
      </c>
      <c r="F5" s="52" t="s">
        <v>573</v>
      </c>
      <c r="G5" s="41" t="s">
        <v>574</v>
      </c>
      <c r="H5" s="41"/>
      <c r="I5" s="52"/>
    </row>
    <row r="6" ht="21" customHeight="1" spans="1:9">
      <c r="A6" s="52"/>
      <c r="B6" s="53"/>
      <c r="C6" s="53"/>
      <c r="D6" s="54"/>
      <c r="E6" s="53"/>
      <c r="F6" s="53"/>
      <c r="G6" s="41" t="s">
        <v>539</v>
      </c>
      <c r="H6" s="41" t="s">
        <v>575</v>
      </c>
      <c r="I6" s="41" t="s">
        <v>576</v>
      </c>
    </row>
    <row r="7" ht="17.25" customHeight="1" spans="1:9">
      <c r="A7" s="55" t="s">
        <v>82</v>
      </c>
      <c r="B7" s="56"/>
      <c r="C7" s="57" t="s">
        <v>83</v>
      </c>
      <c r="D7" s="55" t="s">
        <v>84</v>
      </c>
      <c r="E7" s="58" t="s">
        <v>85</v>
      </c>
      <c r="F7" s="55" t="s">
        <v>86</v>
      </c>
      <c r="G7" s="57" t="s">
        <v>87</v>
      </c>
      <c r="H7" s="59" t="s">
        <v>88</v>
      </c>
      <c r="I7" s="58" t="s">
        <v>89</v>
      </c>
    </row>
    <row r="8" ht="17.25" customHeight="1" spans="1:9">
      <c r="A8" s="60" t="s">
        <v>202</v>
      </c>
      <c r="B8" s="61" t="s">
        <v>70</v>
      </c>
      <c r="C8" s="62" t="s">
        <v>577</v>
      </c>
      <c r="D8" s="62" t="s">
        <v>578</v>
      </c>
      <c r="E8" s="62" t="s">
        <v>579</v>
      </c>
      <c r="F8" s="62" t="s">
        <v>403</v>
      </c>
      <c r="G8" s="62">
        <v>1</v>
      </c>
      <c r="H8" s="62">
        <v>20000</v>
      </c>
      <c r="I8" s="62">
        <v>20000</v>
      </c>
    </row>
    <row r="9" ht="17.25" customHeight="1" spans="1:9">
      <c r="A9" s="60" t="s">
        <v>202</v>
      </c>
      <c r="B9" s="61" t="s">
        <v>70</v>
      </c>
      <c r="C9" s="62" t="s">
        <v>577</v>
      </c>
      <c r="D9" s="62" t="s">
        <v>578</v>
      </c>
      <c r="E9" s="62" t="s">
        <v>579</v>
      </c>
      <c r="F9" s="62" t="s">
        <v>403</v>
      </c>
      <c r="G9" s="62">
        <v>1</v>
      </c>
      <c r="H9" s="62">
        <v>30000</v>
      </c>
      <c r="I9" s="62">
        <v>30000</v>
      </c>
    </row>
    <row r="10" ht="17.25" customHeight="1" spans="1:9">
      <c r="A10" s="60" t="s">
        <v>202</v>
      </c>
      <c r="B10" s="61" t="s">
        <v>70</v>
      </c>
      <c r="C10" s="62" t="s">
        <v>577</v>
      </c>
      <c r="D10" s="62" t="s">
        <v>580</v>
      </c>
      <c r="E10" s="62" t="s">
        <v>581</v>
      </c>
      <c r="F10" s="62" t="s">
        <v>461</v>
      </c>
      <c r="G10" s="62">
        <v>1</v>
      </c>
      <c r="H10" s="62">
        <v>50000</v>
      </c>
      <c r="I10" s="62">
        <v>50000</v>
      </c>
    </row>
    <row r="11" ht="19.5" customHeight="1" spans="1:9">
      <c r="A11" s="60" t="s">
        <v>202</v>
      </c>
      <c r="B11" s="61" t="s">
        <v>70</v>
      </c>
      <c r="C11" s="62" t="s">
        <v>577</v>
      </c>
      <c r="D11" s="62" t="s">
        <v>582</v>
      </c>
      <c r="E11" s="62" t="s">
        <v>583</v>
      </c>
      <c r="F11" s="62" t="s">
        <v>403</v>
      </c>
      <c r="G11" s="62">
        <v>1</v>
      </c>
      <c r="H11" s="62">
        <v>8000</v>
      </c>
      <c r="I11" s="62">
        <v>8000</v>
      </c>
    </row>
    <row r="12" ht="19.5" customHeight="1" spans="1:9">
      <c r="A12" s="63" t="s">
        <v>56</v>
      </c>
      <c r="B12" s="64"/>
      <c r="C12" s="64"/>
      <c r="D12" s="65"/>
      <c r="E12" s="66"/>
      <c r="F12" s="66"/>
      <c r="G12" s="62">
        <v>4</v>
      </c>
      <c r="H12" s="62">
        <v>108000</v>
      </c>
      <c r="I12" s="62">
        <v>108000</v>
      </c>
    </row>
  </sheetData>
  <mergeCells count="11">
    <mergeCell ref="A2:I2"/>
    <mergeCell ref="A3:I3"/>
    <mergeCell ref="A4:C4"/>
    <mergeCell ref="G5:I5"/>
    <mergeCell ref="A12:F12"/>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9" sqref="B19"/>
    </sheetView>
  </sheetViews>
  <sheetFormatPr defaultColWidth="9.14545454545454" defaultRowHeight="14.25" customHeight="1"/>
  <cols>
    <col min="1" max="1" width="19.2818181818182" style="2" customWidth="1"/>
    <col min="2" max="2" width="33.8454545454545" style="2" customWidth="1"/>
    <col min="3" max="3" width="23.8545454545455" style="2" customWidth="1"/>
    <col min="4" max="4" width="11.1454545454545" style="2" customWidth="1"/>
    <col min="5" max="5" width="17.7090909090909" style="2" customWidth="1"/>
    <col min="6" max="6" width="9.85454545454546" style="2" customWidth="1"/>
    <col min="7" max="7" width="17.7090909090909" style="2" customWidth="1"/>
    <col min="8" max="11" width="23.1454545454545" style="2" customWidth="1"/>
    <col min="12" max="16384" width="9.14545454545454" style="2"/>
  </cols>
  <sheetData>
    <row r="1" customHeight="1" spans="1:11">
      <c r="A1" s="3"/>
      <c r="B1" s="3"/>
      <c r="C1" s="3"/>
      <c r="D1" s="3"/>
      <c r="E1" s="3"/>
      <c r="F1" s="3"/>
      <c r="G1" s="3"/>
      <c r="H1" s="3"/>
      <c r="I1" s="3"/>
      <c r="J1" s="3"/>
      <c r="K1" s="3"/>
    </row>
    <row r="2" customHeight="1" spans="4:11">
      <c r="D2" s="4"/>
      <c r="E2" s="4"/>
      <c r="F2" s="4"/>
      <c r="G2" s="4"/>
      <c r="K2" s="5" t="s">
        <v>584</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7" t="s">
        <v>1</v>
      </c>
      <c r="B4" s="8"/>
      <c r="C4" s="8"/>
      <c r="D4" s="8"/>
      <c r="E4" s="8"/>
      <c r="F4" s="8"/>
      <c r="G4" s="8"/>
      <c r="H4" s="9"/>
      <c r="I4" s="9"/>
      <c r="J4" s="9"/>
      <c r="K4" s="10" t="s">
        <v>2</v>
      </c>
    </row>
    <row r="5" ht="21.75" customHeight="1" spans="1:11">
      <c r="A5" s="11" t="s">
        <v>232</v>
      </c>
      <c r="B5" s="11" t="s">
        <v>187</v>
      </c>
      <c r="C5" s="11" t="s">
        <v>233</v>
      </c>
      <c r="D5" s="12" t="s">
        <v>188</v>
      </c>
      <c r="E5" s="12" t="s">
        <v>189</v>
      </c>
      <c r="F5" s="12" t="s">
        <v>234</v>
      </c>
      <c r="G5" s="12" t="s">
        <v>235</v>
      </c>
      <c r="H5" s="18" t="s">
        <v>56</v>
      </c>
      <c r="I5" s="13" t="s">
        <v>585</v>
      </c>
      <c r="J5" s="14"/>
      <c r="K5" s="15"/>
    </row>
    <row r="6" ht="21.75" customHeight="1" spans="1:11">
      <c r="A6" s="16"/>
      <c r="B6" s="16"/>
      <c r="C6" s="16"/>
      <c r="D6" s="17"/>
      <c r="E6" s="17"/>
      <c r="F6" s="17"/>
      <c r="G6" s="17"/>
      <c r="H6" s="34"/>
      <c r="I6" s="12" t="s">
        <v>59</v>
      </c>
      <c r="J6" s="12" t="s">
        <v>60</v>
      </c>
      <c r="K6" s="12" t="s">
        <v>61</v>
      </c>
    </row>
    <row r="7" ht="40.5" customHeight="1" spans="1:11">
      <c r="A7" s="19"/>
      <c r="B7" s="19"/>
      <c r="C7" s="19"/>
      <c r="D7" s="20"/>
      <c r="E7" s="20"/>
      <c r="F7" s="20"/>
      <c r="G7" s="20"/>
      <c r="H7" s="21"/>
      <c r="I7" s="20" t="s">
        <v>58</v>
      </c>
      <c r="J7" s="20"/>
      <c r="K7" s="20"/>
    </row>
    <row r="8" ht="15" customHeight="1" spans="1:11">
      <c r="A8" s="22">
        <v>1</v>
      </c>
      <c r="B8" s="22">
        <v>2</v>
      </c>
      <c r="C8" s="22">
        <v>3</v>
      </c>
      <c r="D8" s="22">
        <v>4</v>
      </c>
      <c r="E8" s="22">
        <v>5</v>
      </c>
      <c r="F8" s="22">
        <v>6</v>
      </c>
      <c r="G8" s="22">
        <v>7</v>
      </c>
      <c r="H8" s="22">
        <v>8</v>
      </c>
      <c r="I8" s="22">
        <v>9</v>
      </c>
      <c r="J8" s="41">
        <v>10</v>
      </c>
      <c r="K8" s="41">
        <v>11</v>
      </c>
    </row>
    <row r="9" ht="18.75" customHeight="1" spans="1:11">
      <c r="A9" s="35"/>
      <c r="B9" s="36"/>
      <c r="C9" s="35"/>
      <c r="D9" s="35"/>
      <c r="E9" s="35"/>
      <c r="F9" s="35"/>
      <c r="G9" s="35"/>
      <c r="H9" s="37"/>
      <c r="I9" s="42"/>
      <c r="J9" s="42"/>
      <c r="K9" s="37"/>
    </row>
    <row r="10" ht="18.75" customHeight="1" spans="1:11">
      <c r="A10" s="36"/>
      <c r="B10" s="36"/>
      <c r="C10" s="36"/>
      <c r="D10" s="36"/>
      <c r="E10" s="36"/>
      <c r="F10" s="36"/>
      <c r="G10" s="36"/>
      <c r="H10" s="33"/>
      <c r="I10" s="33"/>
      <c r="J10" s="33"/>
      <c r="K10" s="37"/>
    </row>
    <row r="11" ht="18.75" customHeight="1" spans="1:11">
      <c r="A11" s="38" t="s">
        <v>137</v>
      </c>
      <c r="B11" s="39"/>
      <c r="C11" s="39"/>
      <c r="D11" s="39"/>
      <c r="E11" s="39"/>
      <c r="F11" s="39"/>
      <c r="G11" s="40"/>
      <c r="H11" s="33"/>
      <c r="I11" s="33"/>
      <c r="J11" s="33"/>
      <c r="K11" s="37"/>
    </row>
    <row r="12" customHeight="1" spans="1:1">
      <c r="A12" s="2" t="s">
        <v>586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C23" sqref="C23"/>
    </sheetView>
  </sheetViews>
  <sheetFormatPr defaultColWidth="9.14545454545454" defaultRowHeight="14.25" customHeight="1" outlineLevelCol="6"/>
  <cols>
    <col min="1" max="1" width="35.2818181818182" style="2" customWidth="1"/>
    <col min="2" max="2" width="28" style="2" customWidth="1"/>
    <col min="3" max="3" width="35.3727272727273" style="2" customWidth="1"/>
    <col min="4" max="4" width="28" style="2" customWidth="1"/>
    <col min="5" max="7" width="23.8545454545455" style="2" customWidth="1"/>
    <col min="8" max="16384" width="9.14545454545454" style="2"/>
  </cols>
  <sheetData>
    <row r="1" customHeight="1" spans="1:7">
      <c r="A1" s="3"/>
      <c r="B1" s="3"/>
      <c r="C1" s="3"/>
      <c r="D1" s="3"/>
      <c r="E1" s="3"/>
      <c r="F1" s="3"/>
      <c r="G1" s="3"/>
    </row>
    <row r="2" ht="13.5" customHeight="1" spans="4:7">
      <c r="D2" s="4"/>
      <c r="G2" s="5" t="s">
        <v>587</v>
      </c>
    </row>
    <row r="3" ht="41.25" customHeight="1" spans="1:7">
      <c r="A3" s="6" t="str">
        <f>"2025"&amp;"年部门项目中期规划预算表"</f>
        <v>2025年部门项目中期规划预算表</v>
      </c>
      <c r="B3" s="6"/>
      <c r="C3" s="6"/>
      <c r="D3" s="6"/>
      <c r="E3" s="6"/>
      <c r="F3" s="6"/>
      <c r="G3" s="6"/>
    </row>
    <row r="4" ht="13.5" customHeight="1" spans="1:7">
      <c r="A4" s="7" t="s">
        <v>1</v>
      </c>
      <c r="B4" s="8"/>
      <c r="C4" s="8"/>
      <c r="D4" s="8"/>
      <c r="E4" s="9"/>
      <c r="F4" s="9"/>
      <c r="G4" s="10" t="s">
        <v>2</v>
      </c>
    </row>
    <row r="5" ht="21.75" customHeight="1" spans="1:7">
      <c r="A5" s="11" t="s">
        <v>233</v>
      </c>
      <c r="B5" s="11" t="s">
        <v>232</v>
      </c>
      <c r="C5" s="11" t="s">
        <v>187</v>
      </c>
      <c r="D5" s="12" t="s">
        <v>588</v>
      </c>
      <c r="E5" s="13" t="s">
        <v>59</v>
      </c>
      <c r="F5" s="14"/>
      <c r="G5" s="15"/>
    </row>
    <row r="6" ht="21.75" customHeight="1" spans="1:7">
      <c r="A6" s="16"/>
      <c r="B6" s="16"/>
      <c r="C6" s="16"/>
      <c r="D6" s="17"/>
      <c r="E6" s="18" t="str">
        <f>"2025"&amp;"年"</f>
        <v>2025年</v>
      </c>
      <c r="F6" s="12" t="str">
        <f>("2025"+1)&amp;"年"</f>
        <v>2026年</v>
      </c>
      <c r="G6" s="12" t="str">
        <f>("2025"+2)&amp;"年"</f>
        <v>2027年</v>
      </c>
    </row>
    <row r="7" ht="40.5" customHeight="1" spans="1:7">
      <c r="A7" s="19"/>
      <c r="B7" s="19"/>
      <c r="C7" s="19"/>
      <c r="D7" s="20"/>
      <c r="E7" s="21"/>
      <c r="F7" s="20" t="s">
        <v>58</v>
      </c>
      <c r="G7" s="20"/>
    </row>
    <row r="8" ht="15" customHeight="1" spans="1:7">
      <c r="A8" s="22">
        <v>1</v>
      </c>
      <c r="B8" s="22">
        <v>2</v>
      </c>
      <c r="C8" s="22">
        <v>3</v>
      </c>
      <c r="D8" s="22">
        <v>4</v>
      </c>
      <c r="E8" s="22">
        <v>5</v>
      </c>
      <c r="F8" s="22">
        <v>6</v>
      </c>
      <c r="G8" s="22">
        <v>7</v>
      </c>
    </row>
    <row r="9" customFormat="1" ht="14" spans="1:7">
      <c r="A9" s="23" t="s">
        <v>70</v>
      </c>
      <c r="B9" s="24"/>
      <c r="C9" s="24"/>
      <c r="D9" s="23"/>
      <c r="E9" s="25"/>
      <c r="F9" s="25"/>
      <c r="G9" s="25"/>
    </row>
    <row r="10" s="1" customFormat="1" ht="17.25" customHeight="1" spans="1:7">
      <c r="A10" s="26"/>
      <c r="B10" s="27" t="s">
        <v>589</v>
      </c>
      <c r="C10" s="27" t="s">
        <v>240</v>
      </c>
      <c r="D10" s="26" t="s">
        <v>590</v>
      </c>
      <c r="E10" s="28">
        <v>110000</v>
      </c>
      <c r="F10" s="28">
        <v>235717.56</v>
      </c>
      <c r="G10" s="28"/>
    </row>
    <row r="11" s="1" customFormat="1" ht="17.25" customHeight="1" spans="1:7">
      <c r="A11" s="29"/>
      <c r="B11" s="27" t="s">
        <v>589</v>
      </c>
      <c r="C11" s="27" t="s">
        <v>257</v>
      </c>
      <c r="D11" s="26" t="s">
        <v>590</v>
      </c>
      <c r="E11" s="28">
        <v>9600</v>
      </c>
      <c r="F11" s="28">
        <v>0</v>
      </c>
      <c r="G11" s="28"/>
    </row>
    <row r="12" s="1" customFormat="1" ht="17.25" customHeight="1" spans="1:7">
      <c r="A12" s="29"/>
      <c r="B12" s="27" t="s">
        <v>589</v>
      </c>
      <c r="C12" s="27" t="s">
        <v>298</v>
      </c>
      <c r="D12" s="26" t="s">
        <v>590</v>
      </c>
      <c r="E12" s="28">
        <v>1000</v>
      </c>
      <c r="F12" s="28">
        <v>0</v>
      </c>
      <c r="G12" s="28"/>
    </row>
    <row r="13" s="1" customFormat="1" ht="17.25" customHeight="1" spans="1:7">
      <c r="A13" s="29"/>
      <c r="B13" s="27" t="s">
        <v>591</v>
      </c>
      <c r="C13" s="27" t="s">
        <v>245</v>
      </c>
      <c r="D13" s="26" t="s">
        <v>590</v>
      </c>
      <c r="E13" s="28">
        <v>795484.16</v>
      </c>
      <c r="F13" s="28">
        <v>783380.48</v>
      </c>
      <c r="G13" s="28"/>
    </row>
    <row r="14" s="1" customFormat="1" ht="17.25" customHeight="1" spans="1:7">
      <c r="A14" s="29"/>
      <c r="B14" s="27" t="s">
        <v>591</v>
      </c>
      <c r="C14" s="27" t="s">
        <v>264</v>
      </c>
      <c r="D14" s="26" t="s">
        <v>590</v>
      </c>
      <c r="E14" s="28">
        <v>70000</v>
      </c>
      <c r="F14" s="28"/>
      <c r="G14" s="28"/>
    </row>
    <row r="15" s="1" customFormat="1" ht="17.25" customHeight="1" spans="1:7">
      <c r="A15" s="29"/>
      <c r="B15" s="27" t="s">
        <v>592</v>
      </c>
      <c r="C15" s="27" t="s">
        <v>262</v>
      </c>
      <c r="D15" s="26" t="s">
        <v>590</v>
      </c>
      <c r="E15" s="28">
        <v>587276</v>
      </c>
      <c r="F15" s="28"/>
      <c r="G15" s="28"/>
    </row>
    <row r="16" ht="18.75" customHeight="1" spans="1:7">
      <c r="A16" s="30" t="s">
        <v>56</v>
      </c>
      <c r="B16" s="31" t="s">
        <v>593</v>
      </c>
      <c r="C16" s="31"/>
      <c r="D16" s="32"/>
      <c r="E16" s="33">
        <v>1573360.16</v>
      </c>
      <c r="F16" s="33">
        <v>1019098.04</v>
      </c>
      <c r="G16" s="33"/>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E24" sqref="E24"/>
    </sheetView>
  </sheetViews>
  <sheetFormatPr defaultColWidth="8.57272727272727" defaultRowHeight="12.75" customHeight="1"/>
  <cols>
    <col min="1" max="1" width="15.8909090909091" style="2" customWidth="1"/>
    <col min="2" max="2" width="35" style="2" customWidth="1"/>
    <col min="3" max="19" width="22" style="2" customWidth="1"/>
    <col min="20" max="16384" width="8.57272727272727" style="2"/>
  </cols>
  <sheetData>
    <row r="1" customHeight="1" spans="1:19">
      <c r="A1" s="3"/>
      <c r="B1" s="3"/>
      <c r="C1" s="3"/>
      <c r="D1" s="3"/>
      <c r="E1" s="3"/>
      <c r="F1" s="3"/>
      <c r="G1" s="3"/>
      <c r="H1" s="3"/>
      <c r="I1" s="3"/>
      <c r="J1" s="3"/>
      <c r="K1" s="3"/>
      <c r="L1" s="3"/>
      <c r="M1" s="3"/>
      <c r="N1" s="3"/>
      <c r="O1" s="3"/>
      <c r="P1" s="3"/>
      <c r="Q1" s="3"/>
      <c r="R1" s="3"/>
      <c r="S1" s="3"/>
    </row>
    <row r="2" ht="17.25" customHeight="1" spans="1:1">
      <c r="A2" s="67" t="s">
        <v>53</v>
      </c>
    </row>
    <row r="3" ht="41.25" customHeight="1" spans="1:1">
      <c r="A3" s="46" t="str">
        <f>"2025"&amp;"年部门财务收支预算总表"</f>
        <v>2025年部门财务收支预算总表</v>
      </c>
    </row>
    <row r="4" ht="17.25" customHeight="1" spans="1:19">
      <c r="A4" s="49" t="s">
        <v>1</v>
      </c>
      <c r="S4" s="51" t="s">
        <v>2</v>
      </c>
    </row>
    <row r="5" ht="21.75" customHeight="1" spans="1:19">
      <c r="A5" s="256" t="s">
        <v>54</v>
      </c>
      <c r="B5" s="257" t="s">
        <v>55</v>
      </c>
      <c r="C5" s="257" t="s">
        <v>56</v>
      </c>
      <c r="D5" s="258" t="s">
        <v>57</v>
      </c>
      <c r="E5" s="258"/>
      <c r="F5" s="258"/>
      <c r="G5" s="258"/>
      <c r="H5" s="258"/>
      <c r="I5" s="160"/>
      <c r="J5" s="258"/>
      <c r="K5" s="258"/>
      <c r="L5" s="258"/>
      <c r="M5" s="258"/>
      <c r="N5" s="265"/>
      <c r="O5" s="258" t="s">
        <v>46</v>
      </c>
      <c r="P5" s="258"/>
      <c r="Q5" s="258"/>
      <c r="R5" s="258"/>
      <c r="S5" s="265"/>
    </row>
    <row r="6" ht="27" customHeight="1" spans="1:19">
      <c r="A6" s="259"/>
      <c r="B6" s="260"/>
      <c r="C6" s="260"/>
      <c r="D6" s="260" t="s">
        <v>58</v>
      </c>
      <c r="E6" s="260" t="s">
        <v>59</v>
      </c>
      <c r="F6" s="260" t="s">
        <v>60</v>
      </c>
      <c r="G6" s="260" t="s">
        <v>61</v>
      </c>
      <c r="H6" s="260" t="s">
        <v>62</v>
      </c>
      <c r="I6" s="266" t="s">
        <v>63</v>
      </c>
      <c r="J6" s="267"/>
      <c r="K6" s="267"/>
      <c r="L6" s="267"/>
      <c r="M6" s="267"/>
      <c r="N6" s="268"/>
      <c r="O6" s="260" t="s">
        <v>58</v>
      </c>
      <c r="P6" s="260" t="s">
        <v>59</v>
      </c>
      <c r="Q6" s="260" t="s">
        <v>60</v>
      </c>
      <c r="R6" s="260" t="s">
        <v>61</v>
      </c>
      <c r="S6" s="260" t="s">
        <v>64</v>
      </c>
    </row>
    <row r="7" ht="30" customHeight="1" spans="1:19">
      <c r="A7" s="261"/>
      <c r="B7" s="262"/>
      <c r="C7" s="263"/>
      <c r="D7" s="263"/>
      <c r="E7" s="263"/>
      <c r="F7" s="263"/>
      <c r="G7" s="263"/>
      <c r="H7" s="263"/>
      <c r="I7" s="73" t="s">
        <v>58</v>
      </c>
      <c r="J7" s="268" t="s">
        <v>65</v>
      </c>
      <c r="K7" s="268" t="s">
        <v>66</v>
      </c>
      <c r="L7" s="268" t="s">
        <v>67</v>
      </c>
      <c r="M7" s="268" t="s">
        <v>68</v>
      </c>
      <c r="N7" s="268" t="s">
        <v>69</v>
      </c>
      <c r="O7" s="269"/>
      <c r="P7" s="269"/>
      <c r="Q7" s="269"/>
      <c r="R7" s="269"/>
      <c r="S7" s="263"/>
    </row>
    <row r="8" ht="15" customHeight="1" spans="1:19">
      <c r="A8" s="63">
        <v>1</v>
      </c>
      <c r="B8" s="63">
        <v>2</v>
      </c>
      <c r="C8" s="63">
        <v>3</v>
      </c>
      <c r="D8" s="63">
        <v>4</v>
      </c>
      <c r="E8" s="63">
        <v>5</v>
      </c>
      <c r="F8" s="63">
        <v>6</v>
      </c>
      <c r="G8" s="63">
        <v>7</v>
      </c>
      <c r="H8" s="63">
        <v>8</v>
      </c>
      <c r="I8" s="73">
        <v>9</v>
      </c>
      <c r="J8" s="63">
        <v>10</v>
      </c>
      <c r="K8" s="63">
        <v>11</v>
      </c>
      <c r="L8" s="63">
        <v>12</v>
      </c>
      <c r="M8" s="63">
        <v>13</v>
      </c>
      <c r="N8" s="63">
        <v>14</v>
      </c>
      <c r="O8" s="63">
        <v>15</v>
      </c>
      <c r="P8" s="63">
        <v>16</v>
      </c>
      <c r="Q8" s="63">
        <v>17</v>
      </c>
      <c r="R8" s="63">
        <v>18</v>
      </c>
      <c r="S8" s="63">
        <v>19</v>
      </c>
    </row>
    <row r="9" ht="18" customHeight="1" spans="1:19">
      <c r="A9" s="36">
        <v>131010</v>
      </c>
      <c r="B9" s="226" t="s">
        <v>70</v>
      </c>
      <c r="C9" s="25">
        <v>17502298.96</v>
      </c>
      <c r="D9" s="253">
        <v>17502298.96</v>
      </c>
      <c r="E9" s="233">
        <v>7415372.96</v>
      </c>
      <c r="F9" s="233"/>
      <c r="G9" s="233"/>
      <c r="H9" s="233"/>
      <c r="I9" s="233">
        <v>10086926</v>
      </c>
      <c r="J9" s="233">
        <v>10086926</v>
      </c>
      <c r="K9" s="233"/>
      <c r="L9" s="233"/>
      <c r="M9" s="233"/>
      <c r="N9" s="233"/>
      <c r="O9" s="233"/>
      <c r="P9" s="233"/>
      <c r="Q9" s="233"/>
      <c r="R9" s="233"/>
      <c r="S9" s="233"/>
    </row>
    <row r="10" ht="18" customHeight="1" spans="1:19">
      <c r="A10" s="264"/>
      <c r="B10" s="264"/>
      <c r="C10" s="28"/>
      <c r="D10" s="28"/>
      <c r="E10" s="28"/>
      <c r="F10" s="28"/>
      <c r="G10" s="28"/>
      <c r="H10" s="28"/>
      <c r="I10" s="28"/>
      <c r="J10" s="28"/>
      <c r="K10" s="28"/>
      <c r="L10" s="28"/>
      <c r="M10" s="28"/>
      <c r="N10" s="28"/>
      <c r="O10" s="28"/>
      <c r="P10" s="28"/>
      <c r="Q10" s="28"/>
      <c r="R10" s="28"/>
      <c r="S10" s="28"/>
    </row>
    <row r="11" ht="18" customHeight="1" spans="1:19">
      <c r="A11" s="264"/>
      <c r="B11" s="264"/>
      <c r="C11" s="28"/>
      <c r="D11" s="28"/>
      <c r="E11" s="28"/>
      <c r="F11" s="28"/>
      <c r="G11" s="28"/>
      <c r="H11" s="28"/>
      <c r="I11" s="28"/>
      <c r="J11" s="28"/>
      <c r="K11" s="28"/>
      <c r="L11" s="28"/>
      <c r="M11" s="28"/>
      <c r="N11" s="28"/>
      <c r="O11" s="28"/>
      <c r="P11" s="28"/>
      <c r="Q11" s="28"/>
      <c r="R11" s="28"/>
      <c r="S11" s="28"/>
    </row>
    <row r="12" ht="18" customHeight="1" spans="1:19">
      <c r="A12" s="264"/>
      <c r="B12" s="264"/>
      <c r="C12" s="28"/>
      <c r="D12" s="28"/>
      <c r="E12" s="28"/>
      <c r="F12" s="28"/>
      <c r="G12" s="28"/>
      <c r="H12" s="28"/>
      <c r="I12" s="28"/>
      <c r="J12" s="28"/>
      <c r="K12" s="28"/>
      <c r="L12" s="28"/>
      <c r="M12" s="28"/>
      <c r="N12" s="28"/>
      <c r="O12" s="28"/>
      <c r="P12" s="28"/>
      <c r="Q12" s="28"/>
      <c r="R12" s="28"/>
      <c r="S12" s="28"/>
    </row>
    <row r="13" ht="18" customHeight="1" spans="1:19">
      <c r="A13" s="52" t="s">
        <v>56</v>
      </c>
      <c r="B13" s="215"/>
      <c r="C13" s="25">
        <v>17502298.96</v>
      </c>
      <c r="D13" s="253">
        <v>17502298.96</v>
      </c>
      <c r="E13" s="233">
        <v>7415372.96</v>
      </c>
      <c r="F13" s="233"/>
      <c r="G13" s="233"/>
      <c r="H13" s="233"/>
      <c r="I13" s="233">
        <v>10086926</v>
      </c>
      <c r="J13" s="233">
        <v>10086926</v>
      </c>
      <c r="K13" s="233"/>
      <c r="L13" s="233"/>
      <c r="M13" s="233"/>
      <c r="N13" s="233"/>
      <c r="O13" s="233"/>
      <c r="P13" s="233"/>
      <c r="Q13" s="233"/>
      <c r="R13" s="233"/>
      <c r="S13" s="233"/>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pane ySplit="1" topLeftCell="A2" activePane="bottomLeft" state="frozen"/>
      <selection/>
      <selection pane="bottomLeft" activeCell="G34" sqref="G34"/>
    </sheetView>
  </sheetViews>
  <sheetFormatPr defaultColWidth="8.57272727272727" defaultRowHeight="12.75" customHeight="1"/>
  <cols>
    <col min="1" max="1" width="14.2818181818182" style="2" customWidth="1"/>
    <col min="2" max="2" width="37.5727272727273" style="2" customWidth="1"/>
    <col min="3" max="8" width="24.5727272727273" style="2" customWidth="1"/>
    <col min="9" max="9" width="26.7090909090909" style="2" customWidth="1"/>
    <col min="10" max="11" width="24.4272727272727" style="2" customWidth="1"/>
    <col min="12" max="15" width="24.5727272727273" style="2" customWidth="1"/>
    <col min="16" max="16384" width="8.57272727272727" style="2"/>
  </cols>
  <sheetData>
    <row r="1" customHeight="1" spans="1:15">
      <c r="A1" s="3"/>
      <c r="B1" s="3"/>
      <c r="C1" s="3"/>
      <c r="D1" s="3"/>
      <c r="E1" s="3"/>
      <c r="F1" s="3"/>
      <c r="G1" s="3"/>
      <c r="H1" s="3"/>
      <c r="I1" s="3"/>
      <c r="J1" s="3"/>
      <c r="K1" s="3"/>
      <c r="L1" s="3"/>
      <c r="M1" s="3"/>
      <c r="N1" s="3"/>
      <c r="O1" s="3"/>
    </row>
    <row r="2" ht="17.25" customHeight="1" spans="1:1">
      <c r="A2" s="51" t="s">
        <v>71</v>
      </c>
    </row>
    <row r="3" ht="41.25" customHeight="1" spans="1:1">
      <c r="A3" s="46" t="str">
        <f>"2025"&amp;"年部门财务收支预算总表"</f>
        <v>2025年部门财务收支预算总表</v>
      </c>
    </row>
    <row r="4" ht="17.25" customHeight="1" spans="1:15">
      <c r="A4" s="49" t="s">
        <v>1</v>
      </c>
      <c r="O4" s="51" t="s">
        <v>2</v>
      </c>
    </row>
    <row r="5" ht="27" customHeight="1" spans="1:15">
      <c r="A5" s="238" t="s">
        <v>72</v>
      </c>
      <c r="B5" s="238" t="s">
        <v>73</v>
      </c>
      <c r="C5" s="238" t="s">
        <v>56</v>
      </c>
      <c r="D5" s="239" t="s">
        <v>59</v>
      </c>
      <c r="E5" s="240"/>
      <c r="F5" s="241"/>
      <c r="G5" s="242" t="s">
        <v>60</v>
      </c>
      <c r="H5" s="242" t="s">
        <v>61</v>
      </c>
      <c r="I5" s="242" t="s">
        <v>74</v>
      </c>
      <c r="J5" s="239" t="s">
        <v>63</v>
      </c>
      <c r="K5" s="240"/>
      <c r="L5" s="240"/>
      <c r="M5" s="240"/>
      <c r="N5" s="254"/>
      <c r="O5" s="255"/>
    </row>
    <row r="6" ht="42" customHeight="1" spans="1:15">
      <c r="A6" s="243"/>
      <c r="B6" s="243"/>
      <c r="C6" s="244"/>
      <c r="D6" s="245" t="s">
        <v>58</v>
      </c>
      <c r="E6" s="245" t="s">
        <v>75</v>
      </c>
      <c r="F6" s="245" t="s">
        <v>76</v>
      </c>
      <c r="G6" s="244"/>
      <c r="H6" s="244"/>
      <c r="I6" s="243"/>
      <c r="J6" s="245" t="s">
        <v>58</v>
      </c>
      <c r="K6" s="230" t="s">
        <v>77</v>
      </c>
      <c r="L6" s="230" t="s">
        <v>78</v>
      </c>
      <c r="M6" s="230" t="s">
        <v>79</v>
      </c>
      <c r="N6" s="230" t="s">
        <v>80</v>
      </c>
      <c r="O6" s="230" t="s">
        <v>81</v>
      </c>
    </row>
    <row r="7" ht="18" customHeight="1" spans="1:15">
      <c r="A7" s="55" t="s">
        <v>82</v>
      </c>
      <c r="B7" s="55" t="s">
        <v>83</v>
      </c>
      <c r="C7" s="55" t="s">
        <v>84</v>
      </c>
      <c r="D7" s="59" t="s">
        <v>85</v>
      </c>
      <c r="E7" s="59" t="s">
        <v>86</v>
      </c>
      <c r="F7" s="59" t="s">
        <v>87</v>
      </c>
      <c r="G7" s="59" t="s">
        <v>88</v>
      </c>
      <c r="H7" s="59" t="s">
        <v>89</v>
      </c>
      <c r="I7" s="59" t="s">
        <v>90</v>
      </c>
      <c r="J7" s="59" t="s">
        <v>91</v>
      </c>
      <c r="K7" s="59" t="s">
        <v>92</v>
      </c>
      <c r="L7" s="59" t="s">
        <v>93</v>
      </c>
      <c r="M7" s="59" t="s">
        <v>94</v>
      </c>
      <c r="N7" s="55" t="s">
        <v>95</v>
      </c>
      <c r="O7" s="59" t="s">
        <v>96</v>
      </c>
    </row>
    <row r="8" s="1" customFormat="1" ht="21" customHeight="1" spans="1:15">
      <c r="A8" s="246" t="s">
        <v>97</v>
      </c>
      <c r="B8" s="246" t="s">
        <v>98</v>
      </c>
      <c r="C8" s="247">
        <v>697191</v>
      </c>
      <c r="D8" s="248">
        <v>697191</v>
      </c>
      <c r="E8" s="248">
        <v>697191</v>
      </c>
      <c r="F8" s="248"/>
      <c r="G8" s="248"/>
      <c r="H8" s="248"/>
      <c r="I8" s="248"/>
      <c r="J8" s="248"/>
      <c r="K8" s="248"/>
      <c r="L8" s="248"/>
      <c r="M8" s="248"/>
      <c r="N8" s="247"/>
      <c r="O8" s="247"/>
    </row>
    <row r="9" s="1" customFormat="1" ht="21" customHeight="1" spans="1:15">
      <c r="A9" s="249" t="s">
        <v>99</v>
      </c>
      <c r="B9" s="249" t="s">
        <v>100</v>
      </c>
      <c r="C9" s="247">
        <v>697191</v>
      </c>
      <c r="D9" s="248">
        <v>697191</v>
      </c>
      <c r="E9" s="248">
        <v>697191</v>
      </c>
      <c r="F9" s="248"/>
      <c r="G9" s="248"/>
      <c r="H9" s="248"/>
      <c r="I9" s="248"/>
      <c r="J9" s="248"/>
      <c r="K9" s="248"/>
      <c r="L9" s="248"/>
      <c r="M9" s="248"/>
      <c r="N9" s="247"/>
      <c r="O9" s="247"/>
    </row>
    <row r="10" s="1" customFormat="1" ht="21" customHeight="1" spans="1:15">
      <c r="A10" s="250" t="s">
        <v>101</v>
      </c>
      <c r="B10" s="250" t="s">
        <v>102</v>
      </c>
      <c r="C10" s="247">
        <v>697191</v>
      </c>
      <c r="D10" s="248">
        <v>697191</v>
      </c>
      <c r="E10" s="248">
        <v>697191</v>
      </c>
      <c r="F10" s="248"/>
      <c r="G10" s="248"/>
      <c r="H10" s="248"/>
      <c r="I10" s="248"/>
      <c r="J10" s="248"/>
      <c r="K10" s="248"/>
      <c r="L10" s="248"/>
      <c r="M10" s="248"/>
      <c r="N10" s="247"/>
      <c r="O10" s="247"/>
    </row>
    <row r="11" s="1" customFormat="1" ht="21" customHeight="1" spans="1:15">
      <c r="A11" s="246" t="s">
        <v>103</v>
      </c>
      <c r="B11" s="246" t="s">
        <v>104</v>
      </c>
      <c r="C11" s="247">
        <v>16229479.96</v>
      </c>
      <c r="D11" s="248">
        <v>6142553.96</v>
      </c>
      <c r="E11" s="248">
        <v>4569193.8</v>
      </c>
      <c r="F11" s="248">
        <v>1573360.16</v>
      </c>
      <c r="G11" s="248"/>
      <c r="H11" s="248"/>
      <c r="I11" s="248"/>
      <c r="J11" s="248">
        <v>10086926</v>
      </c>
      <c r="K11" s="248">
        <v>10086926</v>
      </c>
      <c r="L11" s="248"/>
      <c r="M11" s="248"/>
      <c r="N11" s="247"/>
      <c r="O11" s="247"/>
    </row>
    <row r="12" s="1" customFormat="1" ht="21" customHeight="1" spans="1:15">
      <c r="A12" s="249" t="s">
        <v>105</v>
      </c>
      <c r="B12" s="249" t="s">
        <v>106</v>
      </c>
      <c r="C12" s="247">
        <v>9600</v>
      </c>
      <c r="D12" s="248">
        <v>9600</v>
      </c>
      <c r="E12" s="248"/>
      <c r="F12" s="248">
        <v>9600</v>
      </c>
      <c r="G12" s="248"/>
      <c r="H12" s="248"/>
      <c r="I12" s="248"/>
      <c r="J12" s="248"/>
      <c r="K12" s="248"/>
      <c r="L12" s="248"/>
      <c r="M12" s="248"/>
      <c r="N12" s="247"/>
      <c r="O12" s="247"/>
    </row>
    <row r="13" s="1" customFormat="1" ht="21" customHeight="1" spans="1:15">
      <c r="A13" s="250" t="s">
        <v>107</v>
      </c>
      <c r="B13" s="250" t="s">
        <v>108</v>
      </c>
      <c r="C13" s="247">
        <v>9600</v>
      </c>
      <c r="D13" s="248">
        <v>9600</v>
      </c>
      <c r="E13" s="248"/>
      <c r="F13" s="248">
        <v>9600</v>
      </c>
      <c r="G13" s="248"/>
      <c r="H13" s="248"/>
      <c r="I13" s="248"/>
      <c r="J13" s="248"/>
      <c r="K13" s="248"/>
      <c r="L13" s="248"/>
      <c r="M13" s="248"/>
      <c r="N13" s="247"/>
      <c r="O13" s="247"/>
    </row>
    <row r="14" s="1" customFormat="1" ht="21" customHeight="1" spans="1:15">
      <c r="A14" s="249" t="s">
        <v>109</v>
      </c>
      <c r="B14" s="249" t="s">
        <v>110</v>
      </c>
      <c r="C14" s="247">
        <v>14247757.32</v>
      </c>
      <c r="D14" s="248">
        <v>4160831.32</v>
      </c>
      <c r="E14" s="248">
        <v>4050831.32</v>
      </c>
      <c r="F14" s="248">
        <v>110000</v>
      </c>
      <c r="G14" s="248"/>
      <c r="H14" s="248"/>
      <c r="I14" s="248"/>
      <c r="J14" s="248">
        <v>10086926</v>
      </c>
      <c r="K14" s="248">
        <v>10086926</v>
      </c>
      <c r="L14" s="248"/>
      <c r="M14" s="248"/>
      <c r="N14" s="247"/>
      <c r="O14" s="247"/>
    </row>
    <row r="15" s="1" customFormat="1" ht="21" customHeight="1" spans="1:15">
      <c r="A15" s="250" t="s">
        <v>111</v>
      </c>
      <c r="B15" s="250" t="s">
        <v>112</v>
      </c>
      <c r="C15" s="247">
        <v>14247757.32</v>
      </c>
      <c r="D15" s="248">
        <v>4160831.32</v>
      </c>
      <c r="E15" s="248">
        <v>4050831.32</v>
      </c>
      <c r="F15" s="248">
        <v>110000</v>
      </c>
      <c r="G15" s="248"/>
      <c r="H15" s="248"/>
      <c r="I15" s="248"/>
      <c r="J15" s="248">
        <v>10086926</v>
      </c>
      <c r="K15" s="248">
        <v>10086926</v>
      </c>
      <c r="L15" s="248"/>
      <c r="M15" s="248"/>
      <c r="N15" s="247"/>
      <c r="O15" s="247"/>
    </row>
    <row r="16" s="1" customFormat="1" ht="21" customHeight="1" spans="1:15">
      <c r="A16" s="249" t="s">
        <v>113</v>
      </c>
      <c r="B16" s="249" t="s">
        <v>114</v>
      </c>
      <c r="C16" s="247">
        <v>1453760.16</v>
      </c>
      <c r="D16" s="248">
        <v>1453760.16</v>
      </c>
      <c r="E16" s="248"/>
      <c r="F16" s="248">
        <v>1453760.16</v>
      </c>
      <c r="G16" s="248"/>
      <c r="H16" s="248"/>
      <c r="I16" s="248"/>
      <c r="J16" s="248"/>
      <c r="K16" s="248"/>
      <c r="L16" s="248"/>
      <c r="M16" s="248"/>
      <c r="N16" s="247"/>
      <c r="O16" s="247"/>
    </row>
    <row r="17" s="1" customFormat="1" ht="21" customHeight="1" spans="1:15">
      <c r="A17" s="250" t="s">
        <v>115</v>
      </c>
      <c r="B17" s="250" t="s">
        <v>116</v>
      </c>
      <c r="C17" s="247">
        <v>795484.16</v>
      </c>
      <c r="D17" s="248">
        <v>795484.16</v>
      </c>
      <c r="E17" s="248"/>
      <c r="F17" s="248">
        <v>795484.16</v>
      </c>
      <c r="G17" s="248"/>
      <c r="H17" s="248"/>
      <c r="I17" s="248"/>
      <c r="J17" s="248"/>
      <c r="K17" s="248"/>
      <c r="L17" s="248"/>
      <c r="M17" s="248"/>
      <c r="N17" s="247"/>
      <c r="O17" s="247"/>
    </row>
    <row r="18" s="1" customFormat="1" ht="21" customHeight="1" spans="1:15">
      <c r="A18" s="250" t="s">
        <v>117</v>
      </c>
      <c r="B18" s="250" t="s">
        <v>118</v>
      </c>
      <c r="C18" s="247">
        <v>70000</v>
      </c>
      <c r="D18" s="248">
        <v>70000</v>
      </c>
      <c r="E18" s="248"/>
      <c r="F18" s="248">
        <v>70000</v>
      </c>
      <c r="G18" s="248"/>
      <c r="H18" s="248"/>
      <c r="I18" s="248"/>
      <c r="J18" s="248"/>
      <c r="K18" s="248"/>
      <c r="L18" s="248"/>
      <c r="M18" s="248"/>
      <c r="N18" s="247"/>
      <c r="O18" s="247"/>
    </row>
    <row r="19" s="1" customFormat="1" ht="21" customHeight="1" spans="1:15">
      <c r="A19" s="250" t="s">
        <v>119</v>
      </c>
      <c r="B19" s="250" t="s">
        <v>120</v>
      </c>
      <c r="C19" s="247">
        <v>1000</v>
      </c>
      <c r="D19" s="248">
        <v>1000</v>
      </c>
      <c r="E19" s="248"/>
      <c r="F19" s="248">
        <v>1000</v>
      </c>
      <c r="G19" s="248"/>
      <c r="H19" s="248"/>
      <c r="I19" s="248"/>
      <c r="J19" s="248"/>
      <c r="K19" s="248"/>
      <c r="L19" s="248"/>
      <c r="M19" s="248"/>
      <c r="N19" s="247"/>
      <c r="O19" s="247"/>
    </row>
    <row r="20" s="1" customFormat="1" ht="21" customHeight="1" spans="1:15">
      <c r="A20" s="250" t="s">
        <v>121</v>
      </c>
      <c r="B20" s="250" t="s">
        <v>122</v>
      </c>
      <c r="C20" s="247">
        <v>587276</v>
      </c>
      <c r="D20" s="248">
        <v>587276</v>
      </c>
      <c r="E20" s="248"/>
      <c r="F20" s="248">
        <v>587276</v>
      </c>
      <c r="G20" s="248"/>
      <c r="H20" s="248"/>
      <c r="I20" s="248"/>
      <c r="J20" s="248"/>
      <c r="K20" s="248"/>
      <c r="L20" s="248"/>
      <c r="M20" s="248"/>
      <c r="N20" s="247"/>
      <c r="O20" s="247"/>
    </row>
    <row r="21" s="1" customFormat="1" ht="21" customHeight="1" spans="1:15">
      <c r="A21" s="249" t="s">
        <v>123</v>
      </c>
      <c r="B21" s="249" t="s">
        <v>124</v>
      </c>
      <c r="C21" s="247">
        <v>518362.48</v>
      </c>
      <c r="D21" s="248">
        <v>518362.48</v>
      </c>
      <c r="E21" s="248">
        <v>518362.48</v>
      </c>
      <c r="F21" s="248"/>
      <c r="G21" s="248"/>
      <c r="H21" s="248"/>
      <c r="I21" s="248"/>
      <c r="J21" s="248"/>
      <c r="K21" s="248"/>
      <c r="L21" s="248"/>
      <c r="M21" s="248"/>
      <c r="N21" s="247"/>
      <c r="O21" s="247"/>
    </row>
    <row r="22" s="1" customFormat="1" ht="21" customHeight="1" spans="1:15">
      <c r="A22" s="250" t="s">
        <v>125</v>
      </c>
      <c r="B22" s="250" t="s">
        <v>126</v>
      </c>
      <c r="C22" s="247">
        <v>319236</v>
      </c>
      <c r="D22" s="248">
        <v>319236</v>
      </c>
      <c r="E22" s="248">
        <v>319236</v>
      </c>
      <c r="F22" s="248"/>
      <c r="G22" s="248"/>
      <c r="H22" s="248"/>
      <c r="I22" s="248"/>
      <c r="J22" s="248"/>
      <c r="K22" s="248"/>
      <c r="L22" s="248"/>
      <c r="M22" s="248"/>
      <c r="N22" s="247"/>
      <c r="O22" s="247"/>
    </row>
    <row r="23" s="1" customFormat="1" ht="21" customHeight="1" spans="1:15">
      <c r="A23" s="250" t="s">
        <v>127</v>
      </c>
      <c r="B23" s="250" t="s">
        <v>128</v>
      </c>
      <c r="C23" s="247">
        <v>168535</v>
      </c>
      <c r="D23" s="248">
        <v>168535</v>
      </c>
      <c r="E23" s="248">
        <v>168535</v>
      </c>
      <c r="F23" s="248"/>
      <c r="G23" s="248"/>
      <c r="H23" s="248"/>
      <c r="I23" s="248"/>
      <c r="J23" s="248"/>
      <c r="K23" s="248"/>
      <c r="L23" s="248"/>
      <c r="M23" s="248"/>
      <c r="N23" s="247"/>
      <c r="O23" s="247"/>
    </row>
    <row r="24" s="1" customFormat="1" ht="21" customHeight="1" spans="1:15">
      <c r="A24" s="250" t="s">
        <v>129</v>
      </c>
      <c r="B24" s="250" t="s">
        <v>130</v>
      </c>
      <c r="C24" s="247">
        <v>30591.48</v>
      </c>
      <c r="D24" s="248">
        <v>30591.48</v>
      </c>
      <c r="E24" s="248">
        <v>30591.48</v>
      </c>
      <c r="F24" s="248"/>
      <c r="G24" s="248"/>
      <c r="H24" s="248"/>
      <c r="I24" s="248"/>
      <c r="J24" s="248"/>
      <c r="K24" s="248"/>
      <c r="L24" s="248"/>
      <c r="M24" s="248"/>
      <c r="N24" s="247"/>
      <c r="O24" s="247"/>
    </row>
    <row r="25" s="1" customFormat="1" ht="21" customHeight="1" spans="1:15">
      <c r="A25" s="246" t="s">
        <v>131</v>
      </c>
      <c r="B25" s="246" t="s">
        <v>132</v>
      </c>
      <c r="C25" s="247">
        <v>575628</v>
      </c>
      <c r="D25" s="248">
        <v>575628</v>
      </c>
      <c r="E25" s="248">
        <v>575628</v>
      </c>
      <c r="F25" s="248"/>
      <c r="G25" s="248"/>
      <c r="H25" s="248"/>
      <c r="I25" s="248"/>
      <c r="J25" s="248"/>
      <c r="K25" s="248"/>
      <c r="L25" s="248"/>
      <c r="M25" s="248"/>
      <c r="N25" s="247"/>
      <c r="O25" s="247"/>
    </row>
    <row r="26" s="1" customFormat="1" ht="21" customHeight="1" spans="1:15">
      <c r="A26" s="249" t="s">
        <v>133</v>
      </c>
      <c r="B26" s="249" t="s">
        <v>134</v>
      </c>
      <c r="C26" s="247">
        <v>575628</v>
      </c>
      <c r="D26" s="248">
        <v>575628</v>
      </c>
      <c r="E26" s="248">
        <v>575628</v>
      </c>
      <c r="F26" s="248"/>
      <c r="G26" s="248"/>
      <c r="H26" s="248"/>
      <c r="I26" s="248"/>
      <c r="J26" s="248"/>
      <c r="K26" s="248"/>
      <c r="L26" s="248"/>
      <c r="M26" s="248"/>
      <c r="N26" s="247"/>
      <c r="O26" s="247"/>
    </row>
    <row r="27" s="1" customFormat="1" ht="21" customHeight="1" spans="1:15">
      <c r="A27" s="250" t="s">
        <v>135</v>
      </c>
      <c r="B27" s="250" t="s">
        <v>136</v>
      </c>
      <c r="C27" s="247">
        <v>575628</v>
      </c>
      <c r="D27" s="248">
        <v>575628</v>
      </c>
      <c r="E27" s="248">
        <v>575628</v>
      </c>
      <c r="F27" s="248"/>
      <c r="G27" s="248"/>
      <c r="H27" s="248"/>
      <c r="I27" s="248"/>
      <c r="J27" s="248"/>
      <c r="K27" s="248"/>
      <c r="L27" s="248"/>
      <c r="M27" s="248"/>
      <c r="N27" s="247"/>
      <c r="O27" s="247"/>
    </row>
    <row r="28" customFormat="1" ht="17.25" customHeight="1" spans="1:15">
      <c r="A28" s="251" t="s">
        <v>137</v>
      </c>
      <c r="B28" s="252" t="s">
        <v>137</v>
      </c>
      <c r="C28" s="253">
        <v>17502298.96</v>
      </c>
      <c r="D28" s="253">
        <v>7415372.96</v>
      </c>
      <c r="E28" s="253">
        <v>5842012.8</v>
      </c>
      <c r="F28" s="253">
        <v>1573360.16</v>
      </c>
      <c r="G28" s="233"/>
      <c r="H28" s="253"/>
      <c r="I28" s="253"/>
      <c r="J28" s="253">
        <v>10086926</v>
      </c>
      <c r="K28" s="253">
        <v>10086926</v>
      </c>
      <c r="L28" s="253"/>
      <c r="M28" s="233"/>
      <c r="N28" s="253"/>
      <c r="O28" s="253"/>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16" sqref="D16"/>
    </sheetView>
  </sheetViews>
  <sheetFormatPr defaultColWidth="8.57272727272727" defaultRowHeight="12.75" customHeight="1" outlineLevelCol="3"/>
  <cols>
    <col min="1" max="4" width="35.5727272727273" style="2" customWidth="1"/>
    <col min="5" max="16384" width="8.57272727272727" style="2"/>
  </cols>
  <sheetData>
    <row r="1" customHeight="1" spans="1:4">
      <c r="A1" s="3"/>
      <c r="B1" s="3"/>
      <c r="C1" s="3"/>
      <c r="D1" s="3"/>
    </row>
    <row r="2" ht="15" customHeight="1" spans="1:4">
      <c r="A2" s="47"/>
      <c r="B2" s="51"/>
      <c r="C2" s="51"/>
      <c r="D2" s="51" t="s">
        <v>138</v>
      </c>
    </row>
    <row r="3" ht="41.25" customHeight="1" spans="1:1">
      <c r="A3" s="46" t="str">
        <f>"2025"&amp;"年部门财务收支预算总表"</f>
        <v>2025年部门财务收支预算总表</v>
      </c>
    </row>
    <row r="4" ht="17.25" customHeight="1" spans="1:4">
      <c r="A4" s="49" t="s">
        <v>1</v>
      </c>
      <c r="B4" s="229"/>
      <c r="D4" s="51" t="s">
        <v>2</v>
      </c>
    </row>
    <row r="5" ht="17.25" customHeight="1" spans="1:4">
      <c r="A5" s="230" t="s">
        <v>3</v>
      </c>
      <c r="B5" s="231"/>
      <c r="C5" s="230" t="s">
        <v>4</v>
      </c>
      <c r="D5" s="231"/>
    </row>
    <row r="6" ht="18.75" customHeight="1" spans="1:4">
      <c r="A6" s="230" t="s">
        <v>5</v>
      </c>
      <c r="B6" s="230" t="s">
        <v>6</v>
      </c>
      <c r="C6" s="230" t="s">
        <v>7</v>
      </c>
      <c r="D6" s="230" t="s">
        <v>6</v>
      </c>
    </row>
    <row r="7" ht="16.5" customHeight="1" spans="1:4">
      <c r="A7" s="232" t="s">
        <v>139</v>
      </c>
      <c r="B7" s="233">
        <v>7415372.96</v>
      </c>
      <c r="C7" s="232" t="s">
        <v>140</v>
      </c>
      <c r="D7" s="28">
        <v>7415372.96</v>
      </c>
    </row>
    <row r="8" ht="16.5" customHeight="1" spans="1:4">
      <c r="A8" s="232" t="s">
        <v>141</v>
      </c>
      <c r="B8" s="233">
        <v>7415372.96</v>
      </c>
      <c r="C8" s="232" t="s">
        <v>142</v>
      </c>
      <c r="D8" s="28"/>
    </row>
    <row r="9" ht="16.5" customHeight="1" spans="1:4">
      <c r="A9" s="232" t="s">
        <v>143</v>
      </c>
      <c r="B9" s="28"/>
      <c r="C9" s="232" t="s">
        <v>144</v>
      </c>
      <c r="D9" s="28"/>
    </row>
    <row r="10" ht="16.5" customHeight="1" spans="1:4">
      <c r="A10" s="232" t="s">
        <v>145</v>
      </c>
      <c r="B10" s="28"/>
      <c r="C10" s="232" t="s">
        <v>146</v>
      </c>
      <c r="D10" s="28"/>
    </row>
    <row r="11" ht="16.5" customHeight="1" spans="1:4">
      <c r="A11" s="232" t="s">
        <v>147</v>
      </c>
      <c r="B11" s="28"/>
      <c r="C11" s="232" t="s">
        <v>148</v>
      </c>
      <c r="D11" s="28"/>
    </row>
    <row r="12" ht="16.5" customHeight="1" spans="1:4">
      <c r="A12" s="232" t="s">
        <v>141</v>
      </c>
      <c r="B12" s="28"/>
      <c r="C12" s="232" t="s">
        <v>149</v>
      </c>
      <c r="D12" s="28"/>
    </row>
    <row r="13" ht="16.5" customHeight="1" spans="1:4">
      <c r="A13" s="234" t="s">
        <v>143</v>
      </c>
      <c r="B13" s="28"/>
      <c r="C13" s="72" t="s">
        <v>150</v>
      </c>
      <c r="D13" s="28"/>
    </row>
    <row r="14" ht="16.5" customHeight="1" spans="1:4">
      <c r="A14" s="234" t="s">
        <v>145</v>
      </c>
      <c r="B14" s="28"/>
      <c r="C14" s="72" t="s">
        <v>151</v>
      </c>
      <c r="D14" s="28"/>
    </row>
    <row r="15" ht="16.5" customHeight="1" spans="1:4">
      <c r="A15" s="235"/>
      <c r="B15" s="28"/>
      <c r="C15" s="72" t="s">
        <v>152</v>
      </c>
      <c r="D15" s="28">
        <v>697191</v>
      </c>
    </row>
    <row r="16" ht="16.5" customHeight="1" spans="1:4">
      <c r="A16" s="235"/>
      <c r="B16" s="28"/>
      <c r="C16" s="72" t="s">
        <v>153</v>
      </c>
      <c r="D16" s="28">
        <v>6142553.96</v>
      </c>
    </row>
    <row r="17" ht="16.5" customHeight="1" spans="1:4">
      <c r="A17" s="235"/>
      <c r="B17" s="28"/>
      <c r="C17" s="72" t="s">
        <v>154</v>
      </c>
      <c r="D17" s="28"/>
    </row>
    <row r="18" ht="16.5" customHeight="1" spans="1:4">
      <c r="A18" s="235"/>
      <c r="B18" s="28"/>
      <c r="C18" s="72" t="s">
        <v>155</v>
      </c>
      <c r="D18" s="28"/>
    </row>
    <row r="19" ht="16.5" customHeight="1" spans="1:4">
      <c r="A19" s="235"/>
      <c r="B19" s="28"/>
      <c r="C19" s="72" t="s">
        <v>156</v>
      </c>
      <c r="D19" s="28"/>
    </row>
    <row r="20" ht="16.5" customHeight="1" spans="1:4">
      <c r="A20" s="235"/>
      <c r="B20" s="28"/>
      <c r="C20" s="72" t="s">
        <v>157</v>
      </c>
      <c r="D20" s="28"/>
    </row>
    <row r="21" ht="16.5" customHeight="1" spans="1:4">
      <c r="A21" s="235"/>
      <c r="B21" s="28"/>
      <c r="C21" s="72" t="s">
        <v>158</v>
      </c>
      <c r="D21" s="28"/>
    </row>
    <row r="22" ht="16.5" customHeight="1" spans="1:4">
      <c r="A22" s="235"/>
      <c r="B22" s="28"/>
      <c r="C22" s="72" t="s">
        <v>159</v>
      </c>
      <c r="D22" s="28"/>
    </row>
    <row r="23" ht="16.5" customHeight="1" spans="1:4">
      <c r="A23" s="235"/>
      <c r="B23" s="28"/>
      <c r="C23" s="72" t="s">
        <v>160</v>
      </c>
      <c r="D23" s="28"/>
    </row>
    <row r="24" ht="16.5" customHeight="1" spans="1:4">
      <c r="A24" s="235"/>
      <c r="B24" s="28"/>
      <c r="C24" s="72" t="s">
        <v>161</v>
      </c>
      <c r="D24" s="28"/>
    </row>
    <row r="25" ht="16.5" customHeight="1" spans="1:4">
      <c r="A25" s="235"/>
      <c r="B25" s="28"/>
      <c r="C25" s="72" t="s">
        <v>162</v>
      </c>
      <c r="D25" s="28"/>
    </row>
    <row r="26" ht="16.5" customHeight="1" spans="1:4">
      <c r="A26" s="235"/>
      <c r="B26" s="28"/>
      <c r="C26" s="72" t="s">
        <v>163</v>
      </c>
      <c r="D26" s="28">
        <v>575628</v>
      </c>
    </row>
    <row r="27" ht="16.5" customHeight="1" spans="1:4">
      <c r="A27" s="235"/>
      <c r="B27" s="28"/>
      <c r="C27" s="72" t="s">
        <v>164</v>
      </c>
      <c r="D27" s="28"/>
    </row>
    <row r="28" ht="16.5" customHeight="1" spans="1:4">
      <c r="A28" s="235"/>
      <c r="B28" s="28"/>
      <c r="C28" s="72" t="s">
        <v>165</v>
      </c>
      <c r="D28" s="28"/>
    </row>
    <row r="29" ht="16.5" customHeight="1" spans="1:4">
      <c r="A29" s="235"/>
      <c r="B29" s="28"/>
      <c r="C29" s="72" t="s">
        <v>166</v>
      </c>
      <c r="D29" s="28"/>
    </row>
    <row r="30" ht="16.5" customHeight="1" spans="1:4">
      <c r="A30" s="235"/>
      <c r="B30" s="28"/>
      <c r="C30" s="72" t="s">
        <v>167</v>
      </c>
      <c r="D30" s="28"/>
    </row>
    <row r="31" ht="16.5" customHeight="1" spans="1:4">
      <c r="A31" s="235"/>
      <c r="B31" s="28"/>
      <c r="C31" s="72" t="s">
        <v>168</v>
      </c>
      <c r="D31" s="28"/>
    </row>
    <row r="32" ht="16.5" customHeight="1" spans="1:4">
      <c r="A32" s="235"/>
      <c r="B32" s="28"/>
      <c r="C32" s="234" t="s">
        <v>169</v>
      </c>
      <c r="D32" s="28"/>
    </row>
    <row r="33" ht="16.5" customHeight="1" spans="1:4">
      <c r="A33" s="235"/>
      <c r="B33" s="28"/>
      <c r="C33" s="234" t="s">
        <v>170</v>
      </c>
      <c r="D33" s="28"/>
    </row>
    <row r="34" ht="16.5" customHeight="1" spans="1:4">
      <c r="A34" s="235"/>
      <c r="B34" s="28"/>
      <c r="C34" s="35" t="s">
        <v>171</v>
      </c>
      <c r="D34" s="28"/>
    </row>
    <row r="35" ht="15" customHeight="1" spans="1:4">
      <c r="A35" s="236" t="s">
        <v>51</v>
      </c>
      <c r="B35" s="237">
        <v>7415372.96</v>
      </c>
      <c r="C35" s="236" t="s">
        <v>52</v>
      </c>
      <c r="D35" s="237">
        <v>7415372.96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3" activePane="bottomLeft" state="frozen"/>
      <selection/>
      <selection pane="bottomLeft" activeCell="D29" sqref="D29"/>
    </sheetView>
  </sheetViews>
  <sheetFormatPr defaultColWidth="9.14545454545454" defaultRowHeight="14.25" customHeight="1" outlineLevelCol="6"/>
  <cols>
    <col min="1" max="1" width="20.1454545454545" style="2" customWidth="1"/>
    <col min="2" max="2" width="44" style="2" customWidth="1"/>
    <col min="3" max="7" width="24.1454545454545" style="2" customWidth="1"/>
    <col min="8" max="16384" width="9.14545454545454" style="2"/>
  </cols>
  <sheetData>
    <row r="1" customHeight="1" spans="1:7">
      <c r="A1" s="3"/>
      <c r="B1" s="3"/>
      <c r="C1" s="3"/>
      <c r="D1" s="3"/>
      <c r="E1" s="3"/>
      <c r="F1" s="3"/>
      <c r="G1" s="3"/>
    </row>
    <row r="2" customHeight="1" spans="4:7">
      <c r="D2" s="216"/>
      <c r="F2" s="74"/>
      <c r="G2" s="217" t="s">
        <v>172</v>
      </c>
    </row>
    <row r="3" ht="41.25" customHeight="1" spans="1:7">
      <c r="A3" s="153" t="str">
        <f>"2025"&amp;"年部门财务收支预算总表"</f>
        <v>2025年部门财务收支预算总表</v>
      </c>
      <c r="B3" s="153"/>
      <c r="C3" s="153"/>
      <c r="D3" s="153"/>
      <c r="E3" s="153"/>
      <c r="F3" s="153"/>
      <c r="G3" s="153"/>
    </row>
    <row r="4" ht="18" customHeight="1" spans="1:7">
      <c r="A4" s="7" t="s">
        <v>1</v>
      </c>
      <c r="F4" s="149"/>
      <c r="G4" s="217" t="s">
        <v>2</v>
      </c>
    </row>
    <row r="5" ht="20.25" customHeight="1" spans="1:7">
      <c r="A5" s="218" t="s">
        <v>173</v>
      </c>
      <c r="B5" s="219"/>
      <c r="C5" s="154" t="s">
        <v>56</v>
      </c>
      <c r="D5" s="220" t="s">
        <v>75</v>
      </c>
      <c r="E5" s="14"/>
      <c r="F5" s="15"/>
      <c r="G5" s="221" t="s">
        <v>76</v>
      </c>
    </row>
    <row r="6" ht="20.25" customHeight="1" spans="1:7">
      <c r="A6" s="222" t="s">
        <v>72</v>
      </c>
      <c r="B6" s="222" t="s">
        <v>73</v>
      </c>
      <c r="C6" s="21"/>
      <c r="D6" s="159" t="s">
        <v>58</v>
      </c>
      <c r="E6" s="159" t="s">
        <v>174</v>
      </c>
      <c r="F6" s="159" t="s">
        <v>175</v>
      </c>
      <c r="G6" s="223"/>
    </row>
    <row r="7" ht="15" customHeight="1" spans="1:7">
      <c r="A7" s="63" t="s">
        <v>82</v>
      </c>
      <c r="B7" s="63" t="s">
        <v>83</v>
      </c>
      <c r="C7" s="63" t="s">
        <v>84</v>
      </c>
      <c r="D7" s="63" t="s">
        <v>85</v>
      </c>
      <c r="E7" s="63" t="s">
        <v>86</v>
      </c>
      <c r="F7" s="63" t="s">
        <v>87</v>
      </c>
      <c r="G7" s="63" t="s">
        <v>88</v>
      </c>
    </row>
    <row r="8" s="1" customFormat="1" ht="18" customHeight="1" spans="1:7">
      <c r="A8" s="35" t="s">
        <v>97</v>
      </c>
      <c r="B8" s="35" t="s">
        <v>98</v>
      </c>
      <c r="C8" s="33">
        <v>697191</v>
      </c>
      <c r="D8" s="37">
        <v>697191</v>
      </c>
      <c r="E8" s="37">
        <v>697191</v>
      </c>
      <c r="F8" s="37"/>
      <c r="G8" s="37"/>
    </row>
    <row r="9" s="1" customFormat="1" ht="18" customHeight="1" spans="1:7">
      <c r="A9" s="224" t="s">
        <v>99</v>
      </c>
      <c r="B9" s="224" t="s">
        <v>100</v>
      </c>
      <c r="C9" s="33">
        <v>697191</v>
      </c>
      <c r="D9" s="37">
        <v>697191</v>
      </c>
      <c r="E9" s="37">
        <v>697191</v>
      </c>
      <c r="F9" s="37"/>
      <c r="G9" s="37"/>
    </row>
    <row r="10" s="1" customFormat="1" ht="18" customHeight="1" spans="1:7">
      <c r="A10" s="225" t="s">
        <v>101</v>
      </c>
      <c r="B10" s="225" t="s">
        <v>102</v>
      </c>
      <c r="C10" s="33">
        <v>697191</v>
      </c>
      <c r="D10" s="37">
        <v>697191</v>
      </c>
      <c r="E10" s="37">
        <v>697191</v>
      </c>
      <c r="F10" s="37"/>
      <c r="G10" s="37"/>
    </row>
    <row r="11" s="1" customFormat="1" ht="18" customHeight="1" spans="1:7">
      <c r="A11" s="35" t="s">
        <v>103</v>
      </c>
      <c r="B11" s="35" t="s">
        <v>104</v>
      </c>
      <c r="C11" s="33">
        <v>6142553.96</v>
      </c>
      <c r="D11" s="37">
        <v>4569193.8</v>
      </c>
      <c r="E11" s="37">
        <v>4506193.8</v>
      </c>
      <c r="F11" s="37">
        <v>63000</v>
      </c>
      <c r="G11" s="37">
        <v>1573360.16</v>
      </c>
    </row>
    <row r="12" s="1" customFormat="1" ht="18" customHeight="1" spans="1:7">
      <c r="A12" s="224" t="s">
        <v>105</v>
      </c>
      <c r="B12" s="224" t="s">
        <v>106</v>
      </c>
      <c r="C12" s="33">
        <v>9600</v>
      </c>
      <c r="D12" s="37"/>
      <c r="E12" s="37"/>
      <c r="F12" s="37"/>
      <c r="G12" s="37">
        <v>9600</v>
      </c>
    </row>
    <row r="13" s="1" customFormat="1" ht="18" customHeight="1" spans="1:7">
      <c r="A13" s="225" t="s">
        <v>107</v>
      </c>
      <c r="B13" s="225" t="s">
        <v>108</v>
      </c>
      <c r="C13" s="33">
        <v>9600</v>
      </c>
      <c r="D13" s="37"/>
      <c r="E13" s="37"/>
      <c r="F13" s="37"/>
      <c r="G13" s="37">
        <v>9600</v>
      </c>
    </row>
    <row r="14" s="1" customFormat="1" ht="18" customHeight="1" spans="1:7">
      <c r="A14" s="224" t="s">
        <v>109</v>
      </c>
      <c r="B14" s="224" t="s">
        <v>110</v>
      </c>
      <c r="C14" s="33">
        <v>4160831.32</v>
      </c>
      <c r="D14" s="37">
        <v>4050831.32</v>
      </c>
      <c r="E14" s="37">
        <v>3987831.32</v>
      </c>
      <c r="F14" s="37">
        <v>63000</v>
      </c>
      <c r="G14" s="37">
        <v>110000</v>
      </c>
    </row>
    <row r="15" s="1" customFormat="1" ht="18" customHeight="1" spans="1:7">
      <c r="A15" s="225" t="s">
        <v>111</v>
      </c>
      <c r="B15" s="225" t="s">
        <v>112</v>
      </c>
      <c r="C15" s="33">
        <v>4160831.32</v>
      </c>
      <c r="D15" s="37">
        <v>4050831.32</v>
      </c>
      <c r="E15" s="37">
        <v>3987831.32</v>
      </c>
      <c r="F15" s="37">
        <v>63000</v>
      </c>
      <c r="G15" s="37">
        <v>110000</v>
      </c>
    </row>
    <row r="16" s="1" customFormat="1" ht="18" customHeight="1" spans="1:7">
      <c r="A16" s="224" t="s">
        <v>113</v>
      </c>
      <c r="B16" s="224" t="s">
        <v>114</v>
      </c>
      <c r="C16" s="33">
        <v>1453760.16</v>
      </c>
      <c r="D16" s="37"/>
      <c r="E16" s="37"/>
      <c r="F16" s="37"/>
      <c r="G16" s="37">
        <v>1453760.16</v>
      </c>
    </row>
    <row r="17" s="1" customFormat="1" ht="18" customHeight="1" spans="1:7">
      <c r="A17" s="225" t="s">
        <v>115</v>
      </c>
      <c r="B17" s="225" t="s">
        <v>116</v>
      </c>
      <c r="C17" s="33">
        <v>795484.16</v>
      </c>
      <c r="D17" s="37"/>
      <c r="E17" s="37"/>
      <c r="F17" s="37"/>
      <c r="G17" s="37">
        <v>795484.16</v>
      </c>
    </row>
    <row r="18" s="1" customFormat="1" ht="18" customHeight="1" spans="1:7">
      <c r="A18" s="225">
        <v>2100409</v>
      </c>
      <c r="B18" s="225" t="s">
        <v>118</v>
      </c>
      <c r="C18" s="33">
        <v>70000</v>
      </c>
      <c r="D18" s="37"/>
      <c r="E18" s="37"/>
      <c r="F18" s="37"/>
      <c r="G18" s="37">
        <v>70000</v>
      </c>
    </row>
    <row r="19" s="1" customFormat="1" ht="18" customHeight="1" spans="1:7">
      <c r="A19" s="225">
        <v>2100410</v>
      </c>
      <c r="B19" s="225" t="s">
        <v>120</v>
      </c>
      <c r="C19" s="33">
        <v>1000</v>
      </c>
      <c r="D19" s="37"/>
      <c r="E19" s="37"/>
      <c r="F19" s="37"/>
      <c r="G19" s="37">
        <v>1000</v>
      </c>
    </row>
    <row r="20" s="1" customFormat="1" ht="18" customHeight="1" spans="1:7">
      <c r="A20" s="225" t="s">
        <v>121</v>
      </c>
      <c r="B20" s="225" t="s">
        <v>122</v>
      </c>
      <c r="C20" s="33">
        <v>587276</v>
      </c>
      <c r="D20" s="37"/>
      <c r="E20" s="37"/>
      <c r="F20" s="37"/>
      <c r="G20" s="37">
        <v>587276</v>
      </c>
    </row>
    <row r="21" s="1" customFormat="1" ht="18" customHeight="1" spans="1:7">
      <c r="A21" s="224" t="s">
        <v>123</v>
      </c>
      <c r="B21" s="224" t="s">
        <v>124</v>
      </c>
      <c r="C21" s="33">
        <v>518362.48</v>
      </c>
      <c r="D21" s="37">
        <v>518362.48</v>
      </c>
      <c r="E21" s="37">
        <v>518362.48</v>
      </c>
      <c r="F21" s="37"/>
      <c r="G21" s="37"/>
    </row>
    <row r="22" s="1" customFormat="1" ht="18" customHeight="1" spans="1:7">
      <c r="A22" s="225" t="s">
        <v>125</v>
      </c>
      <c r="B22" s="225" t="s">
        <v>126</v>
      </c>
      <c r="C22" s="33">
        <v>319236</v>
      </c>
      <c r="D22" s="37">
        <v>319236</v>
      </c>
      <c r="E22" s="37">
        <v>319236</v>
      </c>
      <c r="F22" s="37"/>
      <c r="G22" s="37"/>
    </row>
    <row r="23" s="1" customFormat="1" ht="18" customHeight="1" spans="1:7">
      <c r="A23" s="225" t="s">
        <v>127</v>
      </c>
      <c r="B23" s="225" t="s">
        <v>128</v>
      </c>
      <c r="C23" s="33">
        <v>168535</v>
      </c>
      <c r="D23" s="37">
        <v>168535</v>
      </c>
      <c r="E23" s="37">
        <v>168535</v>
      </c>
      <c r="F23" s="37"/>
      <c r="G23" s="37"/>
    </row>
    <row r="24" s="1" customFormat="1" ht="18" customHeight="1" spans="1:7">
      <c r="A24" s="225" t="s">
        <v>129</v>
      </c>
      <c r="B24" s="225" t="s">
        <v>130</v>
      </c>
      <c r="C24" s="33">
        <v>30591.48</v>
      </c>
      <c r="D24" s="37">
        <v>30591.48</v>
      </c>
      <c r="E24" s="37">
        <v>30591.48</v>
      </c>
      <c r="F24" s="37"/>
      <c r="G24" s="37"/>
    </row>
    <row r="25" s="1" customFormat="1" ht="18" customHeight="1" spans="1:7">
      <c r="A25" s="35" t="s">
        <v>131</v>
      </c>
      <c r="B25" s="35" t="s">
        <v>132</v>
      </c>
      <c r="C25" s="33">
        <v>575628</v>
      </c>
      <c r="D25" s="37">
        <v>575628</v>
      </c>
      <c r="E25" s="37">
        <v>575628</v>
      </c>
      <c r="F25" s="37"/>
      <c r="G25" s="37"/>
    </row>
    <row r="26" s="1" customFormat="1" ht="18" customHeight="1" spans="1:7">
      <c r="A26" s="224" t="s">
        <v>133</v>
      </c>
      <c r="B26" s="224" t="s">
        <v>134</v>
      </c>
      <c r="C26" s="33">
        <v>575628</v>
      </c>
      <c r="D26" s="37">
        <v>575628</v>
      </c>
      <c r="E26" s="37">
        <v>575628</v>
      </c>
      <c r="F26" s="37"/>
      <c r="G26" s="37"/>
    </row>
    <row r="27" s="1" customFormat="1" ht="18" customHeight="1" spans="1:7">
      <c r="A27" s="225" t="s">
        <v>135</v>
      </c>
      <c r="B27" s="225" t="s">
        <v>136</v>
      </c>
      <c r="C27" s="33">
        <v>575628</v>
      </c>
      <c r="D27" s="37">
        <v>575628</v>
      </c>
      <c r="E27" s="37">
        <v>575628</v>
      </c>
      <c r="F27" s="37"/>
      <c r="G27" s="37"/>
    </row>
    <row r="28" customFormat="1" ht="18" customHeight="1" spans="1:7">
      <c r="A28" s="226"/>
      <c r="B28" s="226"/>
      <c r="C28" s="25"/>
      <c r="D28" s="25"/>
      <c r="E28" s="25"/>
      <c r="F28" s="25"/>
      <c r="G28" s="25"/>
    </row>
    <row r="29" customFormat="1" ht="18" customHeight="1" spans="1:7">
      <c r="A29" s="227" t="s">
        <v>137</v>
      </c>
      <c r="B29" s="228" t="s">
        <v>137</v>
      </c>
      <c r="C29" s="25">
        <v>7415372.96</v>
      </c>
      <c r="D29" s="25">
        <v>5842012.8</v>
      </c>
      <c r="E29" s="25">
        <v>5779012.8</v>
      </c>
      <c r="F29" s="25">
        <v>63000</v>
      </c>
      <c r="G29" s="25">
        <v>1573360.16</v>
      </c>
    </row>
  </sheetData>
  <mergeCells count="6">
    <mergeCell ref="A3:G3"/>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8" sqref="F8"/>
    </sheetView>
  </sheetViews>
  <sheetFormatPr defaultColWidth="10.4272727272727" defaultRowHeight="14.25" customHeight="1" outlineLevelRow="7" outlineLevelCol="5"/>
  <cols>
    <col min="1" max="6" width="28.1454545454545" style="2" customWidth="1"/>
    <col min="7" max="16384" width="10.4272727272727" style="2"/>
  </cols>
  <sheetData>
    <row r="1" customHeight="1" spans="1:6">
      <c r="A1" s="3"/>
      <c r="B1" s="3"/>
      <c r="C1" s="3"/>
      <c r="D1" s="3"/>
      <c r="E1" s="3"/>
      <c r="F1" s="3"/>
    </row>
    <row r="2" customHeight="1" spans="1:6">
      <c r="A2" s="48"/>
      <c r="B2" s="48"/>
      <c r="C2" s="48"/>
      <c r="D2" s="48"/>
      <c r="E2" s="47"/>
      <c r="F2" s="211" t="s">
        <v>176</v>
      </c>
    </row>
    <row r="3" ht="41.25" customHeight="1" spans="1:6">
      <c r="A3" s="212" t="str">
        <f>"2025"&amp;"年部门财务收支预算总表"</f>
        <v>2025年部门财务收支预算总表</v>
      </c>
      <c r="B3" s="48"/>
      <c r="C3" s="48"/>
      <c r="D3" s="48"/>
      <c r="E3" s="47"/>
      <c r="F3" s="48"/>
    </row>
    <row r="4" customHeight="1" spans="1:6">
      <c r="A4" s="213" t="s">
        <v>1</v>
      </c>
      <c r="B4" s="214"/>
      <c r="D4" s="48"/>
      <c r="E4" s="47"/>
      <c r="F4" s="67" t="s">
        <v>2</v>
      </c>
    </row>
    <row r="5" ht="27" customHeight="1" spans="1:6">
      <c r="A5" s="52" t="s">
        <v>177</v>
      </c>
      <c r="B5" s="52" t="s">
        <v>178</v>
      </c>
      <c r="C5" s="52" t="s">
        <v>179</v>
      </c>
      <c r="D5" s="52"/>
      <c r="E5" s="41"/>
      <c r="F5" s="52" t="s">
        <v>180</v>
      </c>
    </row>
    <row r="6" ht="28.5" customHeight="1" spans="1:6">
      <c r="A6" s="215"/>
      <c r="B6" s="54"/>
      <c r="C6" s="41" t="s">
        <v>58</v>
      </c>
      <c r="D6" s="41" t="s">
        <v>181</v>
      </c>
      <c r="E6" s="41" t="s">
        <v>182</v>
      </c>
      <c r="F6" s="53"/>
    </row>
    <row r="7" ht="17.25" customHeight="1" spans="1:6">
      <c r="A7" s="59" t="s">
        <v>82</v>
      </c>
      <c r="B7" s="59" t="s">
        <v>83</v>
      </c>
      <c r="C7" s="59" t="s">
        <v>84</v>
      </c>
      <c r="D7" s="59" t="s">
        <v>85</v>
      </c>
      <c r="E7" s="59" t="s">
        <v>86</v>
      </c>
      <c r="F7" s="59" t="s">
        <v>87</v>
      </c>
    </row>
    <row r="8" ht="17.25" customHeight="1" spans="1:6">
      <c r="A8" s="28">
        <v>10000</v>
      </c>
      <c r="B8" s="28">
        <v>0</v>
      </c>
      <c r="C8" s="28">
        <v>10000</v>
      </c>
      <c r="D8" s="28">
        <v>0</v>
      </c>
      <c r="E8" s="28">
        <v>10000</v>
      </c>
      <c r="F8" s="28"/>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5"/>
  <sheetViews>
    <sheetView showZeros="0" topLeftCell="M1" workbookViewId="0">
      <pane ySplit="1" topLeftCell="A2" activePane="bottomLeft" state="frozen"/>
      <selection/>
      <selection pane="bottomLeft" activeCell="B28" sqref="B28"/>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4" width="18.7090909090909" customWidth="1"/>
  </cols>
  <sheetData>
    <row r="1" customHeight="1" spans="1:24">
      <c r="A1" s="83"/>
      <c r="B1" s="83"/>
      <c r="C1" s="83"/>
      <c r="D1" s="83"/>
      <c r="E1" s="83"/>
      <c r="F1" s="83"/>
      <c r="G1" s="83"/>
      <c r="H1" s="83"/>
      <c r="I1" s="83"/>
      <c r="J1" s="83"/>
      <c r="K1" s="83"/>
      <c r="L1" s="83"/>
      <c r="M1" s="83"/>
      <c r="N1" s="83"/>
      <c r="O1" s="83"/>
      <c r="P1" s="83"/>
      <c r="Q1" s="83"/>
      <c r="R1" s="83"/>
      <c r="S1" s="83"/>
      <c r="T1" s="83"/>
      <c r="U1" s="83"/>
      <c r="V1" s="83"/>
      <c r="W1" s="83"/>
      <c r="X1" s="83"/>
    </row>
    <row r="2" ht="13.5" customHeight="1" spans="2:24">
      <c r="B2" s="165"/>
      <c r="C2" s="195"/>
      <c r="E2" s="196"/>
      <c r="F2" s="196"/>
      <c r="G2" s="196"/>
      <c r="H2" s="196"/>
      <c r="I2" s="85"/>
      <c r="J2" s="85"/>
      <c r="K2" s="85"/>
      <c r="L2" s="85"/>
      <c r="M2" s="85"/>
      <c r="N2" s="85"/>
      <c r="R2" s="85"/>
      <c r="V2" s="195"/>
      <c r="X2" s="144" t="s">
        <v>183</v>
      </c>
    </row>
    <row r="3" ht="45.75" customHeight="1" spans="1:24">
      <c r="A3" s="87" t="str">
        <f>"2025"&amp;"年部门基本支出预算表"</f>
        <v>2025年部门基本支出预算表</v>
      </c>
      <c r="B3" s="121"/>
      <c r="C3" s="87"/>
      <c r="D3" s="87"/>
      <c r="E3" s="87"/>
      <c r="F3" s="87"/>
      <c r="G3" s="87"/>
      <c r="H3" s="87"/>
      <c r="I3" s="87"/>
      <c r="J3" s="87"/>
      <c r="K3" s="87"/>
      <c r="L3" s="87"/>
      <c r="M3" s="87"/>
      <c r="N3" s="87"/>
      <c r="O3" s="121"/>
      <c r="P3" s="121"/>
      <c r="Q3" s="121"/>
      <c r="R3" s="87"/>
      <c r="S3" s="87"/>
      <c r="T3" s="87"/>
      <c r="U3" s="87"/>
      <c r="V3" s="87"/>
      <c r="W3" s="87"/>
      <c r="X3" s="87"/>
    </row>
    <row r="4" ht="18.75" customHeight="1" spans="1:24">
      <c r="A4" s="138" t="s">
        <v>1</v>
      </c>
      <c r="B4" s="167"/>
      <c r="C4" s="197"/>
      <c r="D4" s="197"/>
      <c r="E4" s="197"/>
      <c r="F4" s="197"/>
      <c r="G4" s="197"/>
      <c r="H4" s="197"/>
      <c r="I4" s="90"/>
      <c r="J4" s="90"/>
      <c r="K4" s="90"/>
      <c r="L4" s="90"/>
      <c r="M4" s="90"/>
      <c r="N4" s="90"/>
      <c r="O4" s="123"/>
      <c r="P4" s="123"/>
      <c r="Q4" s="123"/>
      <c r="R4" s="90"/>
      <c r="V4" s="195"/>
      <c r="X4" s="144" t="s">
        <v>2</v>
      </c>
    </row>
    <row r="5" ht="18" customHeight="1" spans="1:24">
      <c r="A5" s="168" t="s">
        <v>184</v>
      </c>
      <c r="B5" s="168" t="s">
        <v>185</v>
      </c>
      <c r="C5" s="168" t="s">
        <v>186</v>
      </c>
      <c r="D5" s="168" t="s">
        <v>187</v>
      </c>
      <c r="E5" s="168" t="s">
        <v>188</v>
      </c>
      <c r="F5" s="168" t="s">
        <v>189</v>
      </c>
      <c r="G5" s="168" t="s">
        <v>190</v>
      </c>
      <c r="H5" s="168" t="s">
        <v>191</v>
      </c>
      <c r="I5" s="205" t="s">
        <v>192</v>
      </c>
      <c r="J5" s="117" t="s">
        <v>192</v>
      </c>
      <c r="K5" s="117"/>
      <c r="L5" s="117"/>
      <c r="M5" s="117"/>
      <c r="N5" s="117"/>
      <c r="O5" s="181"/>
      <c r="P5" s="181"/>
      <c r="Q5" s="181"/>
      <c r="R5" s="109" t="s">
        <v>62</v>
      </c>
      <c r="S5" s="117" t="s">
        <v>63</v>
      </c>
      <c r="T5" s="117"/>
      <c r="U5" s="117"/>
      <c r="V5" s="117"/>
      <c r="W5" s="117"/>
      <c r="X5" s="118"/>
    </row>
    <row r="6" ht="18" customHeight="1" spans="1:24">
      <c r="A6" s="169"/>
      <c r="B6" s="170"/>
      <c r="C6" s="198"/>
      <c r="D6" s="169"/>
      <c r="E6" s="169"/>
      <c r="F6" s="169"/>
      <c r="G6" s="169"/>
      <c r="H6" s="169"/>
      <c r="I6" s="206" t="s">
        <v>193</v>
      </c>
      <c r="J6" s="205" t="s">
        <v>59</v>
      </c>
      <c r="K6" s="117"/>
      <c r="L6" s="117"/>
      <c r="M6" s="117"/>
      <c r="N6" s="118"/>
      <c r="O6" s="180" t="s">
        <v>194</v>
      </c>
      <c r="P6" s="181"/>
      <c r="Q6" s="182"/>
      <c r="R6" s="168" t="s">
        <v>62</v>
      </c>
      <c r="S6" s="205" t="s">
        <v>63</v>
      </c>
      <c r="T6" s="109" t="s">
        <v>65</v>
      </c>
      <c r="U6" s="117" t="s">
        <v>63</v>
      </c>
      <c r="V6" s="109" t="s">
        <v>67</v>
      </c>
      <c r="W6" s="109" t="s">
        <v>68</v>
      </c>
      <c r="X6" s="210" t="s">
        <v>69</v>
      </c>
    </row>
    <row r="7" ht="19.5" customHeight="1" spans="1:24">
      <c r="A7" s="170"/>
      <c r="B7" s="170"/>
      <c r="C7" s="170"/>
      <c r="D7" s="170"/>
      <c r="E7" s="170"/>
      <c r="F7" s="170"/>
      <c r="G7" s="170"/>
      <c r="H7" s="170"/>
      <c r="I7" s="170"/>
      <c r="J7" s="207" t="s">
        <v>195</v>
      </c>
      <c r="K7" s="168" t="s">
        <v>196</v>
      </c>
      <c r="L7" s="168" t="s">
        <v>197</v>
      </c>
      <c r="M7" s="168" t="s">
        <v>198</v>
      </c>
      <c r="N7" s="168" t="s">
        <v>199</v>
      </c>
      <c r="O7" s="168" t="s">
        <v>59</v>
      </c>
      <c r="P7" s="168" t="s">
        <v>60</v>
      </c>
      <c r="Q7" s="168" t="s">
        <v>61</v>
      </c>
      <c r="R7" s="170"/>
      <c r="S7" s="168" t="s">
        <v>58</v>
      </c>
      <c r="T7" s="168" t="s">
        <v>65</v>
      </c>
      <c r="U7" s="168" t="s">
        <v>200</v>
      </c>
      <c r="V7" s="168" t="s">
        <v>67</v>
      </c>
      <c r="W7" s="168" t="s">
        <v>68</v>
      </c>
      <c r="X7" s="168" t="s">
        <v>69</v>
      </c>
    </row>
    <row r="8" ht="37.5" customHeight="1" spans="1:24">
      <c r="A8" s="199"/>
      <c r="B8" s="101"/>
      <c r="C8" s="199"/>
      <c r="D8" s="199"/>
      <c r="E8" s="199"/>
      <c r="F8" s="199"/>
      <c r="G8" s="199"/>
      <c r="H8" s="199"/>
      <c r="I8" s="199"/>
      <c r="J8" s="208" t="s">
        <v>58</v>
      </c>
      <c r="K8" s="171" t="s">
        <v>201</v>
      </c>
      <c r="L8" s="171" t="s">
        <v>197</v>
      </c>
      <c r="M8" s="171" t="s">
        <v>198</v>
      </c>
      <c r="N8" s="171" t="s">
        <v>199</v>
      </c>
      <c r="O8" s="171" t="s">
        <v>197</v>
      </c>
      <c r="P8" s="171" t="s">
        <v>198</v>
      </c>
      <c r="Q8" s="171" t="s">
        <v>199</v>
      </c>
      <c r="R8" s="171" t="s">
        <v>62</v>
      </c>
      <c r="S8" s="171" t="s">
        <v>58</v>
      </c>
      <c r="T8" s="171" t="s">
        <v>65</v>
      </c>
      <c r="U8" s="171" t="s">
        <v>200</v>
      </c>
      <c r="V8" s="171" t="s">
        <v>67</v>
      </c>
      <c r="W8" s="171" t="s">
        <v>68</v>
      </c>
      <c r="X8" s="171" t="s">
        <v>69</v>
      </c>
    </row>
    <row r="9" customHeight="1" spans="1:24">
      <c r="A9" s="188">
        <v>1</v>
      </c>
      <c r="B9" s="188">
        <v>2</v>
      </c>
      <c r="C9" s="188">
        <v>3</v>
      </c>
      <c r="D9" s="188">
        <v>4</v>
      </c>
      <c r="E9" s="188">
        <v>5</v>
      </c>
      <c r="F9" s="188">
        <v>6</v>
      </c>
      <c r="G9" s="188">
        <v>7</v>
      </c>
      <c r="H9" s="188">
        <v>8</v>
      </c>
      <c r="I9" s="188">
        <v>9</v>
      </c>
      <c r="J9" s="188">
        <v>10</v>
      </c>
      <c r="K9" s="188">
        <v>11</v>
      </c>
      <c r="L9" s="188">
        <v>12</v>
      </c>
      <c r="M9" s="188">
        <v>13</v>
      </c>
      <c r="N9" s="188">
        <v>14</v>
      </c>
      <c r="O9" s="188">
        <v>15</v>
      </c>
      <c r="P9" s="188">
        <v>16</v>
      </c>
      <c r="Q9" s="188">
        <v>17</v>
      </c>
      <c r="R9" s="188">
        <v>18</v>
      </c>
      <c r="S9" s="188">
        <v>19</v>
      </c>
      <c r="T9" s="188">
        <v>20</v>
      </c>
      <c r="U9" s="188">
        <v>21</v>
      </c>
      <c r="V9" s="188">
        <v>22</v>
      </c>
      <c r="W9" s="188">
        <v>23</v>
      </c>
      <c r="X9" s="188">
        <v>24</v>
      </c>
    </row>
    <row r="10" ht="20.25" customHeight="1" spans="1:24">
      <c r="A10" s="200" t="s">
        <v>202</v>
      </c>
      <c r="B10" s="201" t="s">
        <v>70</v>
      </c>
      <c r="C10" s="274" t="s">
        <v>203</v>
      </c>
      <c r="D10" s="201" t="s">
        <v>204</v>
      </c>
      <c r="E10" s="201" t="s">
        <v>101</v>
      </c>
      <c r="F10" s="201" t="s">
        <v>102</v>
      </c>
      <c r="G10" s="201" t="s">
        <v>205</v>
      </c>
      <c r="H10" s="201" t="s">
        <v>206</v>
      </c>
      <c r="I10" s="201">
        <v>697191</v>
      </c>
      <c r="J10" s="201">
        <v>697191</v>
      </c>
      <c r="K10" s="201"/>
      <c r="L10" s="201"/>
      <c r="M10" s="201">
        <v>697191</v>
      </c>
      <c r="N10" s="201"/>
      <c r="O10" s="201"/>
      <c r="P10" s="201"/>
      <c r="Q10" s="201"/>
      <c r="R10" s="201"/>
      <c r="S10" s="201"/>
      <c r="T10" s="201"/>
      <c r="U10" s="201"/>
      <c r="V10" s="201"/>
      <c r="W10" s="201"/>
      <c r="X10" s="201"/>
    </row>
    <row r="11" ht="17.25" customHeight="1" spans="1:24">
      <c r="A11" s="200" t="s">
        <v>202</v>
      </c>
      <c r="B11" s="201" t="s">
        <v>70</v>
      </c>
      <c r="C11" s="274" t="s">
        <v>203</v>
      </c>
      <c r="D11" s="201" t="s">
        <v>204</v>
      </c>
      <c r="E11" s="201" t="s">
        <v>125</v>
      </c>
      <c r="F11" s="201" t="s">
        <v>126</v>
      </c>
      <c r="G11" s="201" t="s">
        <v>207</v>
      </c>
      <c r="H11" s="201" t="s">
        <v>208</v>
      </c>
      <c r="I11" s="201">
        <v>319236</v>
      </c>
      <c r="J11" s="201">
        <v>319236</v>
      </c>
      <c r="K11" s="201"/>
      <c r="L11" s="201"/>
      <c r="M11" s="201">
        <v>319236</v>
      </c>
      <c r="N11" s="201"/>
      <c r="O11" s="201"/>
      <c r="P11" s="201"/>
      <c r="Q11" s="201"/>
      <c r="R11" s="201"/>
      <c r="S11" s="201"/>
      <c r="T11" s="201"/>
      <c r="U11" s="201"/>
      <c r="V11" s="201"/>
      <c r="W11" s="201"/>
      <c r="X11" s="201"/>
    </row>
    <row r="12" ht="17.25" customHeight="1" spans="1:24">
      <c r="A12" s="200" t="s">
        <v>202</v>
      </c>
      <c r="B12" s="201" t="s">
        <v>70</v>
      </c>
      <c r="C12" s="274" t="s">
        <v>203</v>
      </c>
      <c r="D12" s="201" t="s">
        <v>204</v>
      </c>
      <c r="E12" s="201" t="s">
        <v>127</v>
      </c>
      <c r="F12" s="201" t="s">
        <v>128</v>
      </c>
      <c r="G12" s="201" t="s">
        <v>209</v>
      </c>
      <c r="H12" s="201" t="s">
        <v>210</v>
      </c>
      <c r="I12" s="201">
        <v>168535</v>
      </c>
      <c r="J12" s="201">
        <v>168535</v>
      </c>
      <c r="K12" s="201"/>
      <c r="L12" s="201"/>
      <c r="M12" s="201">
        <v>168535</v>
      </c>
      <c r="N12" s="201"/>
      <c r="O12" s="201"/>
      <c r="P12" s="201"/>
      <c r="Q12" s="201"/>
      <c r="R12" s="201"/>
      <c r="S12" s="201"/>
      <c r="T12" s="201"/>
      <c r="U12" s="201"/>
      <c r="V12" s="201"/>
      <c r="W12" s="201"/>
      <c r="X12" s="201"/>
    </row>
    <row r="13" ht="17.25" customHeight="1" spans="1:24">
      <c r="A13" s="200" t="s">
        <v>202</v>
      </c>
      <c r="B13" s="201" t="s">
        <v>70</v>
      </c>
      <c r="C13" s="274" t="s">
        <v>203</v>
      </c>
      <c r="D13" s="201" t="s">
        <v>204</v>
      </c>
      <c r="E13" s="201" t="s">
        <v>111</v>
      </c>
      <c r="F13" s="201" t="s">
        <v>112</v>
      </c>
      <c r="G13" s="201" t="s">
        <v>211</v>
      </c>
      <c r="H13" s="201" t="s">
        <v>212</v>
      </c>
      <c r="I13" s="201">
        <v>15136.32</v>
      </c>
      <c r="J13" s="201">
        <v>15136.32</v>
      </c>
      <c r="K13" s="201"/>
      <c r="L13" s="201"/>
      <c r="M13" s="201">
        <v>15136.32</v>
      </c>
      <c r="N13" s="201"/>
      <c r="O13" s="201"/>
      <c r="P13" s="201"/>
      <c r="Q13" s="201"/>
      <c r="R13" s="201"/>
      <c r="S13" s="201"/>
      <c r="T13" s="201"/>
      <c r="U13" s="201"/>
      <c r="V13" s="201"/>
      <c r="W13" s="201"/>
      <c r="X13" s="201"/>
    </row>
    <row r="14" ht="17.25" customHeight="1" spans="1:24">
      <c r="A14" s="200" t="s">
        <v>202</v>
      </c>
      <c r="B14" s="201" t="s">
        <v>70</v>
      </c>
      <c r="C14" s="274" t="s">
        <v>203</v>
      </c>
      <c r="D14" s="201" t="s">
        <v>204</v>
      </c>
      <c r="E14" s="201" t="s">
        <v>129</v>
      </c>
      <c r="F14" s="201" t="s">
        <v>130</v>
      </c>
      <c r="G14" s="201" t="s">
        <v>211</v>
      </c>
      <c r="H14" s="201" t="s">
        <v>212</v>
      </c>
      <c r="I14" s="201">
        <v>17649</v>
      </c>
      <c r="J14" s="201">
        <v>17649</v>
      </c>
      <c r="K14" s="201"/>
      <c r="L14" s="201"/>
      <c r="M14" s="201">
        <v>17649</v>
      </c>
      <c r="N14" s="201"/>
      <c r="O14" s="201"/>
      <c r="P14" s="201"/>
      <c r="Q14" s="201"/>
      <c r="R14" s="201"/>
      <c r="S14" s="201"/>
      <c r="T14" s="201"/>
      <c r="U14" s="201"/>
      <c r="V14" s="201"/>
      <c r="W14" s="201"/>
      <c r="X14" s="201"/>
    </row>
    <row r="15" ht="17.25" customHeight="1" spans="1:24">
      <c r="A15" s="200" t="s">
        <v>202</v>
      </c>
      <c r="B15" s="201" t="s">
        <v>70</v>
      </c>
      <c r="C15" s="274" t="s">
        <v>203</v>
      </c>
      <c r="D15" s="201" t="s">
        <v>204</v>
      </c>
      <c r="E15" s="201" t="s">
        <v>129</v>
      </c>
      <c r="F15" s="201" t="s">
        <v>130</v>
      </c>
      <c r="G15" s="201" t="s">
        <v>211</v>
      </c>
      <c r="H15" s="201" t="s">
        <v>212</v>
      </c>
      <c r="I15" s="201">
        <v>12942.48</v>
      </c>
      <c r="J15" s="201">
        <v>12942.48</v>
      </c>
      <c r="K15" s="201"/>
      <c r="L15" s="201"/>
      <c r="M15" s="201">
        <v>12942.48</v>
      </c>
      <c r="N15" s="201"/>
      <c r="O15" s="201"/>
      <c r="P15" s="201"/>
      <c r="Q15" s="201"/>
      <c r="R15" s="201"/>
      <c r="S15" s="201"/>
      <c r="T15" s="201"/>
      <c r="U15" s="201"/>
      <c r="V15" s="201"/>
      <c r="W15" s="201"/>
      <c r="X15" s="201"/>
    </row>
    <row r="16" ht="17.25" customHeight="1" spans="1:24">
      <c r="A16" s="200" t="s">
        <v>202</v>
      </c>
      <c r="B16" s="201" t="s">
        <v>70</v>
      </c>
      <c r="C16" s="274" t="s">
        <v>213</v>
      </c>
      <c r="D16" s="201" t="s">
        <v>136</v>
      </c>
      <c r="E16" s="201" t="s">
        <v>135</v>
      </c>
      <c r="F16" s="201" t="s">
        <v>136</v>
      </c>
      <c r="G16" s="201" t="s">
        <v>214</v>
      </c>
      <c r="H16" s="201" t="s">
        <v>136</v>
      </c>
      <c r="I16" s="201">
        <v>575628</v>
      </c>
      <c r="J16" s="201">
        <v>575628</v>
      </c>
      <c r="K16" s="201"/>
      <c r="L16" s="201"/>
      <c r="M16" s="201">
        <v>575628</v>
      </c>
      <c r="N16" s="201"/>
      <c r="O16" s="201"/>
      <c r="P16" s="201"/>
      <c r="Q16" s="201"/>
      <c r="R16" s="201"/>
      <c r="S16" s="201"/>
      <c r="T16" s="201"/>
      <c r="U16" s="201"/>
      <c r="V16" s="201"/>
      <c r="W16" s="201"/>
      <c r="X16" s="201"/>
    </row>
    <row r="17" ht="17.25" customHeight="1" spans="1:24">
      <c r="A17" s="200" t="s">
        <v>202</v>
      </c>
      <c r="B17" s="201" t="s">
        <v>70</v>
      </c>
      <c r="C17" s="274" t="s">
        <v>215</v>
      </c>
      <c r="D17" s="201" t="s">
        <v>216</v>
      </c>
      <c r="E17" s="201" t="s">
        <v>111</v>
      </c>
      <c r="F17" s="201" t="s">
        <v>112</v>
      </c>
      <c r="G17" s="201" t="s">
        <v>217</v>
      </c>
      <c r="H17" s="201" t="s">
        <v>218</v>
      </c>
      <c r="I17" s="201">
        <v>63000</v>
      </c>
      <c r="J17" s="201">
        <v>63000</v>
      </c>
      <c r="K17" s="201"/>
      <c r="L17" s="201"/>
      <c r="M17" s="201">
        <v>63000</v>
      </c>
      <c r="N17" s="201"/>
      <c r="O17" s="201"/>
      <c r="P17" s="201"/>
      <c r="Q17" s="201"/>
      <c r="R17" s="201"/>
      <c r="S17" s="201"/>
      <c r="T17" s="201"/>
      <c r="U17" s="201"/>
      <c r="V17" s="201"/>
      <c r="W17" s="201"/>
      <c r="X17" s="201"/>
    </row>
    <row r="18" ht="17.25" customHeight="1" spans="1:24">
      <c r="A18" s="200" t="s">
        <v>202</v>
      </c>
      <c r="B18" s="201" t="s">
        <v>70</v>
      </c>
      <c r="C18" s="274" t="s">
        <v>219</v>
      </c>
      <c r="D18" s="201" t="s">
        <v>220</v>
      </c>
      <c r="E18" s="201" t="s">
        <v>111</v>
      </c>
      <c r="F18" s="201" t="s">
        <v>112</v>
      </c>
      <c r="G18" s="201" t="s">
        <v>221</v>
      </c>
      <c r="H18" s="201" t="s">
        <v>222</v>
      </c>
      <c r="I18" s="201">
        <v>1214148</v>
      </c>
      <c r="J18" s="201">
        <v>1214148</v>
      </c>
      <c r="K18" s="201"/>
      <c r="L18" s="201"/>
      <c r="M18" s="201">
        <v>1214148</v>
      </c>
      <c r="N18" s="201"/>
      <c r="O18" s="201"/>
      <c r="P18" s="201"/>
      <c r="Q18" s="201"/>
      <c r="R18" s="201"/>
      <c r="S18" s="201"/>
      <c r="T18" s="201"/>
      <c r="U18" s="201"/>
      <c r="V18" s="201"/>
      <c r="W18" s="201"/>
      <c r="X18" s="201"/>
    </row>
    <row r="19" ht="17.25" customHeight="1" spans="1:24">
      <c r="A19" s="200" t="s">
        <v>202</v>
      </c>
      <c r="B19" s="201" t="s">
        <v>70</v>
      </c>
      <c r="C19" s="274" t="s">
        <v>219</v>
      </c>
      <c r="D19" s="201" t="s">
        <v>220</v>
      </c>
      <c r="E19" s="201" t="s">
        <v>111</v>
      </c>
      <c r="F19" s="201" t="s">
        <v>112</v>
      </c>
      <c r="G19" s="201" t="s">
        <v>223</v>
      </c>
      <c r="H19" s="201" t="s">
        <v>224</v>
      </c>
      <c r="I19" s="201">
        <v>689448</v>
      </c>
      <c r="J19" s="201">
        <v>689448</v>
      </c>
      <c r="K19" s="201"/>
      <c r="L19" s="201"/>
      <c r="M19" s="201">
        <v>689448</v>
      </c>
      <c r="N19" s="201"/>
      <c r="O19" s="201"/>
      <c r="P19" s="201"/>
      <c r="Q19" s="201"/>
      <c r="R19" s="201"/>
      <c r="S19" s="201"/>
      <c r="T19" s="201"/>
      <c r="U19" s="201"/>
      <c r="V19" s="201"/>
      <c r="W19" s="201"/>
      <c r="X19" s="201"/>
    </row>
    <row r="20" ht="17.25" customHeight="1" spans="1:24">
      <c r="A20" s="200" t="s">
        <v>202</v>
      </c>
      <c r="B20" s="201" t="s">
        <v>70</v>
      </c>
      <c r="C20" s="274" t="s">
        <v>219</v>
      </c>
      <c r="D20" s="201" t="s">
        <v>220</v>
      </c>
      <c r="E20" s="201" t="s">
        <v>111</v>
      </c>
      <c r="F20" s="201" t="s">
        <v>112</v>
      </c>
      <c r="G20" s="201" t="s">
        <v>225</v>
      </c>
      <c r="H20" s="201" t="s">
        <v>226</v>
      </c>
      <c r="I20" s="201">
        <v>101179</v>
      </c>
      <c r="J20" s="201">
        <v>101179</v>
      </c>
      <c r="K20" s="201"/>
      <c r="L20" s="201"/>
      <c r="M20" s="201">
        <v>101179</v>
      </c>
      <c r="N20" s="201"/>
      <c r="O20" s="201"/>
      <c r="P20" s="201"/>
      <c r="Q20" s="201"/>
      <c r="R20" s="201"/>
      <c r="S20" s="201"/>
      <c r="T20" s="201"/>
      <c r="U20" s="201"/>
      <c r="V20" s="201"/>
      <c r="W20" s="201"/>
      <c r="X20" s="201"/>
    </row>
    <row r="21" ht="17.25" customHeight="1" spans="1:24">
      <c r="A21" s="200" t="s">
        <v>202</v>
      </c>
      <c r="B21" s="201" t="s">
        <v>70</v>
      </c>
      <c r="C21" s="274" t="s">
        <v>219</v>
      </c>
      <c r="D21" s="201" t="s">
        <v>220</v>
      </c>
      <c r="E21" s="201" t="s">
        <v>111</v>
      </c>
      <c r="F21" s="201" t="s">
        <v>112</v>
      </c>
      <c r="G21" s="201" t="s">
        <v>227</v>
      </c>
      <c r="H21" s="201" t="s">
        <v>228</v>
      </c>
      <c r="I21" s="201">
        <v>663660</v>
      </c>
      <c r="J21" s="201">
        <v>663660</v>
      </c>
      <c r="K21" s="201"/>
      <c r="L21" s="201"/>
      <c r="M21" s="201">
        <v>663660</v>
      </c>
      <c r="N21" s="201"/>
      <c r="O21" s="201"/>
      <c r="P21" s="201"/>
      <c r="Q21" s="201"/>
      <c r="R21" s="201"/>
      <c r="S21" s="201"/>
      <c r="T21" s="201"/>
      <c r="U21" s="201"/>
      <c r="V21" s="201"/>
      <c r="W21" s="201"/>
      <c r="X21" s="201"/>
    </row>
    <row r="22" ht="17.25" customHeight="1" spans="1:24">
      <c r="A22" s="200" t="s">
        <v>202</v>
      </c>
      <c r="B22" s="201" t="s">
        <v>70</v>
      </c>
      <c r="C22" s="274" t="s">
        <v>219</v>
      </c>
      <c r="D22" s="201" t="s">
        <v>220</v>
      </c>
      <c r="E22" s="201" t="s">
        <v>111</v>
      </c>
      <c r="F22" s="201" t="s">
        <v>112</v>
      </c>
      <c r="G22" s="201" t="s">
        <v>227</v>
      </c>
      <c r="H22" s="201" t="s">
        <v>228</v>
      </c>
      <c r="I22" s="201">
        <v>345960</v>
      </c>
      <c r="J22" s="201">
        <v>345960</v>
      </c>
      <c r="K22" s="201"/>
      <c r="L22" s="201"/>
      <c r="M22" s="201">
        <v>345960</v>
      </c>
      <c r="N22" s="201"/>
      <c r="O22" s="201"/>
      <c r="P22" s="201"/>
      <c r="Q22" s="201"/>
      <c r="R22" s="201"/>
      <c r="S22" s="201"/>
      <c r="T22" s="201"/>
      <c r="U22" s="201"/>
      <c r="V22" s="201"/>
      <c r="W22" s="201"/>
      <c r="X22" s="201"/>
    </row>
    <row r="23" ht="17.25" customHeight="1" spans="1:24">
      <c r="A23" s="200" t="s">
        <v>202</v>
      </c>
      <c r="B23" s="201" t="s">
        <v>70</v>
      </c>
      <c r="C23" s="274" t="s">
        <v>229</v>
      </c>
      <c r="D23" s="201" t="s">
        <v>230</v>
      </c>
      <c r="E23" s="201" t="s">
        <v>111</v>
      </c>
      <c r="F23" s="201" t="s">
        <v>112</v>
      </c>
      <c r="G23" s="201" t="s">
        <v>225</v>
      </c>
      <c r="H23" s="201" t="s">
        <v>226</v>
      </c>
      <c r="I23" s="201">
        <v>647500</v>
      </c>
      <c r="J23" s="201">
        <v>647500</v>
      </c>
      <c r="K23" s="201"/>
      <c r="L23" s="201"/>
      <c r="M23" s="201">
        <v>647500</v>
      </c>
      <c r="N23" s="201"/>
      <c r="O23" s="201"/>
      <c r="P23" s="201"/>
      <c r="Q23" s="201"/>
      <c r="R23" s="201"/>
      <c r="S23" s="201"/>
      <c r="T23" s="201"/>
      <c r="U23" s="201"/>
      <c r="V23" s="201"/>
      <c r="W23" s="201"/>
      <c r="X23" s="201"/>
    </row>
    <row r="24" ht="17.25" customHeight="1" spans="1:24">
      <c r="A24" s="200" t="s">
        <v>202</v>
      </c>
      <c r="B24" s="201" t="s">
        <v>70</v>
      </c>
      <c r="C24" s="274" t="s">
        <v>229</v>
      </c>
      <c r="D24" s="201" t="s">
        <v>230</v>
      </c>
      <c r="E24" s="201" t="s">
        <v>111</v>
      </c>
      <c r="F24" s="201" t="s">
        <v>112</v>
      </c>
      <c r="G24" s="201" t="s">
        <v>227</v>
      </c>
      <c r="H24" s="201" t="s">
        <v>228</v>
      </c>
      <c r="I24" s="201">
        <v>310800</v>
      </c>
      <c r="J24" s="201">
        <v>310800</v>
      </c>
      <c r="K24" s="201"/>
      <c r="L24" s="201"/>
      <c r="M24" s="201">
        <v>310800</v>
      </c>
      <c r="N24" s="201"/>
      <c r="O24" s="201"/>
      <c r="P24" s="201"/>
      <c r="Q24" s="201"/>
      <c r="R24" s="201"/>
      <c r="S24" s="201"/>
      <c r="T24" s="201"/>
      <c r="U24" s="201"/>
      <c r="V24" s="201"/>
      <c r="W24" s="201"/>
      <c r="X24" s="201"/>
    </row>
    <row r="25" ht="17.25" customHeight="1" spans="1:24">
      <c r="A25" s="176" t="s">
        <v>137</v>
      </c>
      <c r="B25" s="202"/>
      <c r="C25" s="203"/>
      <c r="D25" s="203"/>
      <c r="E25" s="203"/>
      <c r="F25" s="203"/>
      <c r="G25" s="203"/>
      <c r="H25" s="204"/>
      <c r="I25" s="209">
        <v>5842012.8</v>
      </c>
      <c r="J25" s="209">
        <v>5842012.8</v>
      </c>
      <c r="K25" s="25"/>
      <c r="L25" s="25"/>
      <c r="M25" s="209">
        <v>5842012.8</v>
      </c>
      <c r="N25" s="113"/>
      <c r="O25" s="113"/>
      <c r="P25" s="113"/>
      <c r="Q25" s="113"/>
      <c r="R25" s="113"/>
      <c r="S25" s="113"/>
      <c r="T25" s="113"/>
      <c r="U25" s="113"/>
      <c r="V25" s="113"/>
      <c r="W25" s="113"/>
      <c r="X25" s="113"/>
    </row>
  </sheetData>
  <mergeCells count="31">
    <mergeCell ref="A3:X3"/>
    <mergeCell ref="A4:H4"/>
    <mergeCell ref="I5:X5"/>
    <mergeCell ref="J6:N6"/>
    <mergeCell ref="O6:Q6"/>
    <mergeCell ref="S6:X6"/>
    <mergeCell ref="A25:H2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5"/>
  <sheetViews>
    <sheetView showZeros="0" workbookViewId="0">
      <pane ySplit="1" topLeftCell="A8" activePane="bottomLeft" state="frozen"/>
      <selection/>
      <selection pane="bottomLeft" activeCell="F43" sqref="F43"/>
    </sheetView>
  </sheetViews>
  <sheetFormatPr defaultColWidth="9.14545454545454" defaultRowHeight="14.25" customHeight="1"/>
  <cols>
    <col min="1" max="1" width="14.8727272727273" customWidth="1"/>
    <col min="2" max="2" width="20.8727272727273" customWidth="1"/>
    <col min="3" max="3" width="38.5" customWidth="1"/>
    <col min="4" max="4" width="29.3727272727273" customWidth="1"/>
    <col min="5" max="5" width="11.1454545454545" customWidth="1"/>
    <col min="6" max="6" width="22.1272727272727"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customHeight="1" spans="1:23">
      <c r="A1" s="83"/>
      <c r="B1" s="83"/>
      <c r="C1" s="83"/>
      <c r="D1" s="83"/>
      <c r="E1" s="83"/>
      <c r="F1" s="83"/>
      <c r="G1" s="83"/>
      <c r="H1" s="83"/>
      <c r="I1" s="83"/>
      <c r="J1" s="83"/>
      <c r="K1" s="83"/>
      <c r="L1" s="83"/>
      <c r="M1" s="83"/>
      <c r="N1" s="83"/>
      <c r="O1" s="83"/>
      <c r="P1" s="83"/>
      <c r="Q1" s="83"/>
      <c r="R1" s="83"/>
      <c r="S1" s="83"/>
      <c r="T1" s="83"/>
      <c r="U1" s="83"/>
      <c r="V1" s="83"/>
      <c r="W1" s="83"/>
    </row>
    <row r="2" ht="13.5" customHeight="1" spans="2:23">
      <c r="B2" s="165"/>
      <c r="E2" s="166"/>
      <c r="F2" s="166"/>
      <c r="G2" s="166"/>
      <c r="H2" s="166"/>
      <c r="U2" s="165"/>
      <c r="W2" s="192" t="s">
        <v>231</v>
      </c>
    </row>
    <row r="3" ht="46.5" customHeight="1" spans="1:23">
      <c r="A3" s="121" t="str">
        <f>"2025"&amp;"年部门项目支出预算表"</f>
        <v>2025年部门项目支出预算表</v>
      </c>
      <c r="B3" s="121"/>
      <c r="C3" s="121"/>
      <c r="D3" s="121"/>
      <c r="E3" s="121"/>
      <c r="F3" s="121"/>
      <c r="G3" s="121"/>
      <c r="H3" s="121"/>
      <c r="I3" s="121"/>
      <c r="J3" s="121"/>
      <c r="K3" s="121"/>
      <c r="L3" s="121"/>
      <c r="M3" s="121"/>
      <c r="N3" s="121"/>
      <c r="O3" s="121"/>
      <c r="P3" s="121"/>
      <c r="Q3" s="121"/>
      <c r="R3" s="121"/>
      <c r="S3" s="121"/>
      <c r="T3" s="121"/>
      <c r="U3" s="121"/>
      <c r="V3" s="121"/>
      <c r="W3" s="121"/>
    </row>
    <row r="4" ht="13.5" customHeight="1" spans="1:23">
      <c r="A4" s="138" t="s">
        <v>1</v>
      </c>
      <c r="B4" s="167"/>
      <c r="C4" s="167"/>
      <c r="D4" s="167"/>
      <c r="E4" s="167"/>
      <c r="F4" s="167"/>
      <c r="G4" s="167"/>
      <c r="H4" s="167"/>
      <c r="I4" s="123"/>
      <c r="J4" s="123"/>
      <c r="K4" s="123"/>
      <c r="L4" s="123"/>
      <c r="M4" s="123"/>
      <c r="N4" s="123"/>
      <c r="O4" s="123"/>
      <c r="P4" s="123"/>
      <c r="Q4" s="123"/>
      <c r="U4" s="165"/>
      <c r="W4" s="146" t="s">
        <v>2</v>
      </c>
    </row>
    <row r="5" ht="21.75" customHeight="1" spans="1:23">
      <c r="A5" s="168" t="s">
        <v>232</v>
      </c>
      <c r="B5" s="92" t="s">
        <v>186</v>
      </c>
      <c r="C5" s="168" t="s">
        <v>187</v>
      </c>
      <c r="D5" s="168" t="s">
        <v>233</v>
      </c>
      <c r="E5" s="92" t="s">
        <v>188</v>
      </c>
      <c r="F5" s="92" t="s">
        <v>189</v>
      </c>
      <c r="G5" s="92" t="s">
        <v>234</v>
      </c>
      <c r="H5" s="92" t="s">
        <v>235</v>
      </c>
      <c r="I5" s="179" t="s">
        <v>56</v>
      </c>
      <c r="J5" s="180" t="s">
        <v>236</v>
      </c>
      <c r="K5" s="181"/>
      <c r="L5" s="181"/>
      <c r="M5" s="182"/>
      <c r="N5" s="180" t="s">
        <v>194</v>
      </c>
      <c r="O5" s="181"/>
      <c r="P5" s="182"/>
      <c r="Q5" s="92" t="s">
        <v>62</v>
      </c>
      <c r="R5" s="180" t="s">
        <v>63</v>
      </c>
      <c r="S5" s="181"/>
      <c r="T5" s="181"/>
      <c r="U5" s="181"/>
      <c r="V5" s="181"/>
      <c r="W5" s="182"/>
    </row>
    <row r="6" ht="21.75" customHeight="1" spans="1:23">
      <c r="A6" s="169"/>
      <c r="B6" s="170"/>
      <c r="C6" s="169"/>
      <c r="D6" s="169"/>
      <c r="E6" s="95"/>
      <c r="F6" s="95"/>
      <c r="G6" s="95"/>
      <c r="H6" s="95"/>
      <c r="I6" s="170"/>
      <c r="J6" s="183" t="s">
        <v>59</v>
      </c>
      <c r="K6" s="184"/>
      <c r="L6" s="92" t="s">
        <v>60</v>
      </c>
      <c r="M6" s="92" t="s">
        <v>61</v>
      </c>
      <c r="N6" s="92" t="s">
        <v>59</v>
      </c>
      <c r="O6" s="92" t="s">
        <v>60</v>
      </c>
      <c r="P6" s="92" t="s">
        <v>61</v>
      </c>
      <c r="Q6" s="95"/>
      <c r="R6" s="92" t="s">
        <v>58</v>
      </c>
      <c r="S6" s="92" t="s">
        <v>65</v>
      </c>
      <c r="T6" s="92" t="s">
        <v>200</v>
      </c>
      <c r="U6" s="92" t="s">
        <v>67</v>
      </c>
      <c r="V6" s="92" t="s">
        <v>68</v>
      </c>
      <c r="W6" s="92" t="s">
        <v>69</v>
      </c>
    </row>
    <row r="7" ht="21" customHeight="1" spans="1:23">
      <c r="A7" s="170"/>
      <c r="B7" s="170"/>
      <c r="C7" s="170"/>
      <c r="D7" s="170"/>
      <c r="E7" s="170"/>
      <c r="F7" s="170"/>
      <c r="G7" s="170"/>
      <c r="H7" s="170"/>
      <c r="I7" s="170"/>
      <c r="J7" s="185" t="s">
        <v>58</v>
      </c>
      <c r="K7" s="186"/>
      <c r="L7" s="170"/>
      <c r="M7" s="170"/>
      <c r="N7" s="170"/>
      <c r="O7" s="170"/>
      <c r="P7" s="170"/>
      <c r="Q7" s="170"/>
      <c r="R7" s="170"/>
      <c r="S7" s="170"/>
      <c r="T7" s="170"/>
      <c r="U7" s="170"/>
      <c r="V7" s="170"/>
      <c r="W7" s="170"/>
    </row>
    <row r="8" ht="39.75" customHeight="1" spans="1:23">
      <c r="A8" s="171"/>
      <c r="B8" s="101"/>
      <c r="C8" s="171"/>
      <c r="D8" s="171"/>
      <c r="E8" s="98"/>
      <c r="F8" s="98"/>
      <c r="G8" s="98"/>
      <c r="H8" s="98"/>
      <c r="I8" s="101"/>
      <c r="J8" s="187" t="s">
        <v>58</v>
      </c>
      <c r="K8" s="187" t="s">
        <v>237</v>
      </c>
      <c r="L8" s="98"/>
      <c r="M8" s="98"/>
      <c r="N8" s="98"/>
      <c r="O8" s="98"/>
      <c r="P8" s="98"/>
      <c r="Q8" s="98"/>
      <c r="R8" s="98"/>
      <c r="S8" s="98"/>
      <c r="T8" s="98"/>
      <c r="U8" s="101"/>
      <c r="V8" s="98"/>
      <c r="W8" s="98"/>
    </row>
    <row r="9" ht="15" customHeight="1" spans="1:23">
      <c r="A9" s="172">
        <v>1</v>
      </c>
      <c r="B9" s="172">
        <v>2</v>
      </c>
      <c r="C9" s="172">
        <v>3</v>
      </c>
      <c r="D9" s="172">
        <v>4</v>
      </c>
      <c r="E9" s="172">
        <v>5</v>
      </c>
      <c r="F9" s="172">
        <v>6</v>
      </c>
      <c r="G9" s="172">
        <v>7</v>
      </c>
      <c r="H9" s="172">
        <v>8</v>
      </c>
      <c r="I9" s="172">
        <v>9</v>
      </c>
      <c r="J9" s="172">
        <v>10</v>
      </c>
      <c r="K9" s="172">
        <v>11</v>
      </c>
      <c r="L9" s="188">
        <v>12</v>
      </c>
      <c r="M9" s="188">
        <v>13</v>
      </c>
      <c r="N9" s="188">
        <v>14</v>
      </c>
      <c r="O9" s="188">
        <v>15</v>
      </c>
      <c r="P9" s="188">
        <v>16</v>
      </c>
      <c r="Q9" s="188">
        <v>17</v>
      </c>
      <c r="R9" s="188">
        <v>18</v>
      </c>
      <c r="S9" s="188">
        <v>19</v>
      </c>
      <c r="T9" s="188">
        <v>20</v>
      </c>
      <c r="U9" s="172">
        <v>21</v>
      </c>
      <c r="V9" s="188">
        <v>22</v>
      </c>
      <c r="W9" s="172">
        <v>23</v>
      </c>
    </row>
    <row r="10" s="164" customFormat="1" ht="15" customHeight="1" spans="1:23">
      <c r="A10" s="172" t="s">
        <v>238</v>
      </c>
      <c r="B10" s="275" t="s">
        <v>239</v>
      </c>
      <c r="C10" s="172" t="s">
        <v>240</v>
      </c>
      <c r="D10" s="172" t="s">
        <v>70</v>
      </c>
      <c r="E10" s="172" t="s">
        <v>111</v>
      </c>
      <c r="F10" s="172" t="s">
        <v>112</v>
      </c>
      <c r="G10" s="172" t="s">
        <v>241</v>
      </c>
      <c r="H10" s="172" t="s">
        <v>242</v>
      </c>
      <c r="I10" s="189">
        <v>110000</v>
      </c>
      <c r="J10" s="172">
        <v>110000</v>
      </c>
      <c r="K10" s="172">
        <v>110000</v>
      </c>
      <c r="L10" s="172"/>
      <c r="M10" s="172"/>
      <c r="N10" s="172"/>
      <c r="O10" s="172"/>
      <c r="P10" s="172"/>
      <c r="Q10" s="172"/>
      <c r="R10" s="172"/>
      <c r="S10" s="172"/>
      <c r="T10" s="172"/>
      <c r="U10" s="172"/>
      <c r="V10" s="172"/>
      <c r="W10" s="172"/>
    </row>
    <row r="11" s="164" customFormat="1" ht="15" customHeight="1" spans="1:23">
      <c r="A11" s="172" t="s">
        <v>243</v>
      </c>
      <c r="B11" s="275" t="s">
        <v>244</v>
      </c>
      <c r="C11" s="172" t="s">
        <v>245</v>
      </c>
      <c r="D11" s="172" t="s">
        <v>70</v>
      </c>
      <c r="E11" s="172" t="s">
        <v>115</v>
      </c>
      <c r="F11" s="172" t="s">
        <v>116</v>
      </c>
      <c r="G11" s="172" t="s">
        <v>246</v>
      </c>
      <c r="H11" s="172" t="s">
        <v>247</v>
      </c>
      <c r="I11" s="189">
        <v>425484.16</v>
      </c>
      <c r="J11" s="172">
        <v>425484.16</v>
      </c>
      <c r="K11" s="172">
        <v>425484.16</v>
      </c>
      <c r="L11" s="172"/>
      <c r="M11" s="172"/>
      <c r="N11" s="172"/>
      <c r="O11" s="172"/>
      <c r="P11" s="172"/>
      <c r="Q11" s="172"/>
      <c r="R11" s="172"/>
      <c r="S11" s="172"/>
      <c r="T11" s="172"/>
      <c r="U11" s="172"/>
      <c r="V11" s="172"/>
      <c r="W11" s="172"/>
    </row>
    <row r="12" s="164" customFormat="1" ht="15" customHeight="1" spans="1:23">
      <c r="A12" s="172" t="s">
        <v>243</v>
      </c>
      <c r="B12" s="275" t="s">
        <v>244</v>
      </c>
      <c r="C12" s="172" t="s">
        <v>245</v>
      </c>
      <c r="D12" s="172" t="s">
        <v>70</v>
      </c>
      <c r="E12" s="172" t="s">
        <v>115</v>
      </c>
      <c r="F12" s="172" t="s">
        <v>116</v>
      </c>
      <c r="G12" s="172" t="s">
        <v>248</v>
      </c>
      <c r="H12" s="172" t="s">
        <v>249</v>
      </c>
      <c r="I12" s="189">
        <v>200000</v>
      </c>
      <c r="J12" s="172">
        <v>200000</v>
      </c>
      <c r="K12" s="172">
        <v>200000</v>
      </c>
      <c r="L12" s="172"/>
      <c r="M12" s="172"/>
      <c r="N12" s="172"/>
      <c r="O12" s="172"/>
      <c r="P12" s="172"/>
      <c r="Q12" s="172"/>
      <c r="R12" s="172"/>
      <c r="S12" s="172"/>
      <c r="T12" s="172"/>
      <c r="U12" s="172"/>
      <c r="V12" s="172"/>
      <c r="W12" s="172"/>
    </row>
    <row r="13" s="164" customFormat="1" ht="15" customHeight="1" spans="1:23">
      <c r="A13" s="172" t="s">
        <v>243</v>
      </c>
      <c r="B13" s="275" t="s">
        <v>244</v>
      </c>
      <c r="C13" s="172" t="s">
        <v>245</v>
      </c>
      <c r="D13" s="172" t="s">
        <v>70</v>
      </c>
      <c r="E13" s="172" t="s">
        <v>115</v>
      </c>
      <c r="F13" s="172" t="s">
        <v>116</v>
      </c>
      <c r="G13" s="172" t="s">
        <v>250</v>
      </c>
      <c r="H13" s="172" t="s">
        <v>251</v>
      </c>
      <c r="I13" s="189">
        <v>50000</v>
      </c>
      <c r="J13" s="172">
        <v>50000</v>
      </c>
      <c r="K13" s="172">
        <v>50000</v>
      </c>
      <c r="L13" s="172"/>
      <c r="M13" s="172"/>
      <c r="N13" s="172"/>
      <c r="O13" s="172"/>
      <c r="P13" s="172"/>
      <c r="Q13" s="172"/>
      <c r="R13" s="172"/>
      <c r="S13" s="172"/>
      <c r="T13" s="172"/>
      <c r="U13" s="172"/>
      <c r="V13" s="172"/>
      <c r="W13" s="172"/>
    </row>
    <row r="14" s="164" customFormat="1" ht="15" customHeight="1" spans="1:23">
      <c r="A14" s="172" t="s">
        <v>243</v>
      </c>
      <c r="B14" s="275" t="s">
        <v>244</v>
      </c>
      <c r="C14" s="172" t="s">
        <v>245</v>
      </c>
      <c r="D14" s="172" t="s">
        <v>70</v>
      </c>
      <c r="E14" s="172" t="s">
        <v>115</v>
      </c>
      <c r="F14" s="172" t="s">
        <v>116</v>
      </c>
      <c r="G14" s="172" t="s">
        <v>252</v>
      </c>
      <c r="H14" s="172" t="s">
        <v>253</v>
      </c>
      <c r="I14" s="189">
        <v>100000</v>
      </c>
      <c r="J14" s="172">
        <v>100000</v>
      </c>
      <c r="K14" s="172">
        <v>100000</v>
      </c>
      <c r="L14" s="172"/>
      <c r="M14" s="172"/>
      <c r="N14" s="172"/>
      <c r="O14" s="172"/>
      <c r="P14" s="172"/>
      <c r="Q14" s="172"/>
      <c r="R14" s="172"/>
      <c r="S14" s="172"/>
      <c r="T14" s="172"/>
      <c r="U14" s="172"/>
      <c r="V14" s="172"/>
      <c r="W14" s="172"/>
    </row>
    <row r="15" s="164" customFormat="1" ht="15" customHeight="1" spans="1:23">
      <c r="A15" s="172" t="s">
        <v>243</v>
      </c>
      <c r="B15" s="275" t="s">
        <v>244</v>
      </c>
      <c r="C15" s="172" t="s">
        <v>245</v>
      </c>
      <c r="D15" s="172" t="s">
        <v>70</v>
      </c>
      <c r="E15" s="172" t="s">
        <v>115</v>
      </c>
      <c r="F15" s="172" t="s">
        <v>116</v>
      </c>
      <c r="G15" s="172" t="s">
        <v>254</v>
      </c>
      <c r="H15" s="172" t="s">
        <v>255</v>
      </c>
      <c r="I15" s="189">
        <v>20000</v>
      </c>
      <c r="J15" s="172">
        <v>20000</v>
      </c>
      <c r="K15" s="172">
        <v>20000</v>
      </c>
      <c r="L15" s="172"/>
      <c r="M15" s="172"/>
      <c r="N15" s="172"/>
      <c r="O15" s="172"/>
      <c r="P15" s="172"/>
      <c r="Q15" s="172"/>
      <c r="R15" s="172"/>
      <c r="S15" s="172"/>
      <c r="T15" s="172"/>
      <c r="U15" s="172"/>
      <c r="V15" s="172"/>
      <c r="W15" s="172"/>
    </row>
    <row r="16" s="164" customFormat="1" ht="15" customHeight="1" spans="1:23">
      <c r="A16" s="172" t="s">
        <v>238</v>
      </c>
      <c r="B16" s="275" t="s">
        <v>256</v>
      </c>
      <c r="C16" s="172" t="s">
        <v>257</v>
      </c>
      <c r="D16" s="172" t="s">
        <v>70</v>
      </c>
      <c r="E16" s="172" t="s">
        <v>107</v>
      </c>
      <c r="F16" s="172" t="s">
        <v>108</v>
      </c>
      <c r="G16" s="172" t="s">
        <v>258</v>
      </c>
      <c r="H16" s="172" t="s">
        <v>259</v>
      </c>
      <c r="I16" s="189">
        <v>9600</v>
      </c>
      <c r="J16" s="172">
        <v>9600</v>
      </c>
      <c r="K16" s="172">
        <v>9600</v>
      </c>
      <c r="L16" s="172"/>
      <c r="M16" s="172"/>
      <c r="N16" s="172"/>
      <c r="O16" s="172"/>
      <c r="P16" s="172"/>
      <c r="Q16" s="172"/>
      <c r="R16" s="172"/>
      <c r="S16" s="172"/>
      <c r="T16" s="172"/>
      <c r="U16" s="172"/>
      <c r="V16" s="172"/>
      <c r="W16" s="172"/>
    </row>
    <row r="17" s="164" customFormat="1" ht="15" customHeight="1" spans="1:23">
      <c r="A17" s="172" t="s">
        <v>260</v>
      </c>
      <c r="B17" s="275" t="s">
        <v>261</v>
      </c>
      <c r="C17" s="172" t="s">
        <v>262</v>
      </c>
      <c r="D17" s="172" t="s">
        <v>70</v>
      </c>
      <c r="E17" s="172" t="s">
        <v>121</v>
      </c>
      <c r="F17" s="172" t="s">
        <v>122</v>
      </c>
      <c r="G17" s="172" t="s">
        <v>250</v>
      </c>
      <c r="H17" s="172" t="s">
        <v>251</v>
      </c>
      <c r="I17" s="189">
        <v>11776</v>
      </c>
      <c r="J17" s="172">
        <v>11776</v>
      </c>
      <c r="K17" s="172">
        <v>11776</v>
      </c>
      <c r="L17" s="172"/>
      <c r="M17" s="172"/>
      <c r="N17" s="172"/>
      <c r="O17" s="172"/>
      <c r="P17" s="172"/>
      <c r="Q17" s="172"/>
      <c r="R17" s="172"/>
      <c r="S17" s="172"/>
      <c r="T17" s="172"/>
      <c r="U17" s="172"/>
      <c r="V17" s="172"/>
      <c r="W17" s="172"/>
    </row>
    <row r="18" s="164" customFormat="1" ht="15" customHeight="1" spans="1:23">
      <c r="A18" s="172" t="s">
        <v>260</v>
      </c>
      <c r="B18" s="275" t="s">
        <v>261</v>
      </c>
      <c r="C18" s="172" t="s">
        <v>262</v>
      </c>
      <c r="D18" s="172" t="s">
        <v>70</v>
      </c>
      <c r="E18" s="172" t="s">
        <v>121</v>
      </c>
      <c r="F18" s="172" t="s">
        <v>122</v>
      </c>
      <c r="G18" s="172" t="s">
        <v>252</v>
      </c>
      <c r="H18" s="172" t="s">
        <v>253</v>
      </c>
      <c r="I18" s="189">
        <v>173000</v>
      </c>
      <c r="J18" s="172">
        <v>173000</v>
      </c>
      <c r="K18" s="172">
        <v>173000</v>
      </c>
      <c r="L18" s="172"/>
      <c r="M18" s="172"/>
      <c r="N18" s="172"/>
      <c r="O18" s="172"/>
      <c r="P18" s="172"/>
      <c r="Q18" s="172"/>
      <c r="R18" s="172"/>
      <c r="S18" s="172"/>
      <c r="T18" s="172"/>
      <c r="U18" s="172"/>
      <c r="V18" s="172"/>
      <c r="W18" s="172"/>
    </row>
    <row r="19" s="164" customFormat="1" ht="15" customHeight="1" spans="1:23">
      <c r="A19" s="172" t="s">
        <v>260</v>
      </c>
      <c r="B19" s="275" t="s">
        <v>261</v>
      </c>
      <c r="C19" s="172" t="s">
        <v>262</v>
      </c>
      <c r="D19" s="172" t="s">
        <v>70</v>
      </c>
      <c r="E19" s="172" t="s">
        <v>121</v>
      </c>
      <c r="F19" s="172" t="s">
        <v>122</v>
      </c>
      <c r="G19" s="172" t="s">
        <v>254</v>
      </c>
      <c r="H19" s="172" t="s">
        <v>255</v>
      </c>
      <c r="I19" s="189">
        <v>25500</v>
      </c>
      <c r="J19" s="172">
        <v>25500</v>
      </c>
      <c r="K19" s="172">
        <v>25500</v>
      </c>
      <c r="L19" s="172"/>
      <c r="M19" s="172"/>
      <c r="N19" s="172"/>
      <c r="O19" s="172"/>
      <c r="P19" s="172"/>
      <c r="Q19" s="172"/>
      <c r="R19" s="172"/>
      <c r="S19" s="172"/>
      <c r="T19" s="172"/>
      <c r="U19" s="172"/>
      <c r="V19" s="172"/>
      <c r="W19" s="172"/>
    </row>
    <row r="20" s="164" customFormat="1" ht="15" customHeight="1" spans="1:23">
      <c r="A20" s="172" t="s">
        <v>260</v>
      </c>
      <c r="B20" s="275" t="s">
        <v>261</v>
      </c>
      <c r="C20" s="172" t="s">
        <v>262</v>
      </c>
      <c r="D20" s="172" t="s">
        <v>70</v>
      </c>
      <c r="E20" s="172" t="s">
        <v>121</v>
      </c>
      <c r="F20" s="172" t="s">
        <v>122</v>
      </c>
      <c r="G20" s="172" t="s">
        <v>246</v>
      </c>
      <c r="H20" s="172" t="s">
        <v>247</v>
      </c>
      <c r="I20" s="189">
        <v>5000</v>
      </c>
      <c r="J20" s="172">
        <v>5000</v>
      </c>
      <c r="K20" s="172">
        <v>5000</v>
      </c>
      <c r="L20" s="172"/>
      <c r="M20" s="172"/>
      <c r="N20" s="172"/>
      <c r="O20" s="172"/>
      <c r="P20" s="172"/>
      <c r="Q20" s="172"/>
      <c r="R20" s="172"/>
      <c r="S20" s="172"/>
      <c r="T20" s="172"/>
      <c r="U20" s="172"/>
      <c r="V20" s="172"/>
      <c r="W20" s="172"/>
    </row>
    <row r="21" s="164" customFormat="1" ht="15" customHeight="1" spans="1:23">
      <c r="A21" s="172" t="s">
        <v>260</v>
      </c>
      <c r="B21" s="275" t="s">
        <v>261</v>
      </c>
      <c r="C21" s="172" t="s">
        <v>262</v>
      </c>
      <c r="D21" s="172" t="s">
        <v>70</v>
      </c>
      <c r="E21" s="172" t="s">
        <v>121</v>
      </c>
      <c r="F21" s="172" t="s">
        <v>122</v>
      </c>
      <c r="G21" s="172" t="s">
        <v>248</v>
      </c>
      <c r="H21" s="172" t="s">
        <v>249</v>
      </c>
      <c r="I21" s="189">
        <v>372000</v>
      </c>
      <c r="J21" s="172">
        <v>372000</v>
      </c>
      <c r="K21" s="172">
        <v>372000</v>
      </c>
      <c r="L21" s="172"/>
      <c r="M21" s="172"/>
      <c r="N21" s="172"/>
      <c r="O21" s="172"/>
      <c r="P21" s="172"/>
      <c r="Q21" s="172"/>
      <c r="R21" s="172"/>
      <c r="S21" s="172"/>
      <c r="T21" s="172"/>
      <c r="U21" s="172"/>
      <c r="V21" s="172"/>
      <c r="W21" s="172"/>
    </row>
    <row r="22" s="164" customFormat="1" ht="15" customHeight="1" spans="1:23">
      <c r="A22" s="172" t="s">
        <v>243</v>
      </c>
      <c r="B22" s="275" t="s">
        <v>263</v>
      </c>
      <c r="C22" s="172" t="s">
        <v>264</v>
      </c>
      <c r="D22" s="172" t="s">
        <v>70</v>
      </c>
      <c r="E22" s="172" t="s">
        <v>117</v>
      </c>
      <c r="F22" s="172" t="s">
        <v>118</v>
      </c>
      <c r="G22" s="172" t="s">
        <v>248</v>
      </c>
      <c r="H22" s="172" t="s">
        <v>249</v>
      </c>
      <c r="I22" s="189">
        <v>35000</v>
      </c>
      <c r="J22" s="172">
        <v>35000</v>
      </c>
      <c r="K22" s="172">
        <v>35000</v>
      </c>
      <c r="L22" s="172"/>
      <c r="M22" s="172"/>
      <c r="N22" s="172"/>
      <c r="O22" s="172"/>
      <c r="P22" s="172"/>
      <c r="Q22" s="172"/>
      <c r="R22" s="172"/>
      <c r="S22" s="172"/>
      <c r="T22" s="172"/>
      <c r="U22" s="172"/>
      <c r="V22" s="172"/>
      <c r="W22" s="172"/>
    </row>
    <row r="23" s="164" customFormat="1" ht="15" customHeight="1" spans="1:23">
      <c r="A23" s="172" t="s">
        <v>243</v>
      </c>
      <c r="B23" s="275" t="s">
        <v>263</v>
      </c>
      <c r="C23" s="172" t="s">
        <v>264</v>
      </c>
      <c r="D23" s="172" t="s">
        <v>70</v>
      </c>
      <c r="E23" s="172" t="s">
        <v>117</v>
      </c>
      <c r="F23" s="172" t="s">
        <v>118</v>
      </c>
      <c r="G23" s="172" t="s">
        <v>246</v>
      </c>
      <c r="H23" s="172" t="s">
        <v>247</v>
      </c>
      <c r="I23" s="189">
        <v>5000</v>
      </c>
      <c r="J23" s="172">
        <v>5000</v>
      </c>
      <c r="K23" s="172">
        <v>5000</v>
      </c>
      <c r="L23" s="172"/>
      <c r="M23" s="172"/>
      <c r="N23" s="172"/>
      <c r="O23" s="172"/>
      <c r="P23" s="172"/>
      <c r="Q23" s="172"/>
      <c r="R23" s="172"/>
      <c r="S23" s="172"/>
      <c r="T23" s="172"/>
      <c r="U23" s="172"/>
      <c r="V23" s="172"/>
      <c r="W23" s="172"/>
    </row>
    <row r="24" s="164" customFormat="1" ht="15" customHeight="1" spans="1:23">
      <c r="A24" s="172" t="s">
        <v>243</v>
      </c>
      <c r="B24" s="275" t="s">
        <v>263</v>
      </c>
      <c r="C24" s="172" t="s">
        <v>264</v>
      </c>
      <c r="D24" s="172" t="s">
        <v>70</v>
      </c>
      <c r="E24" s="172" t="s">
        <v>117</v>
      </c>
      <c r="F24" s="172" t="s">
        <v>118</v>
      </c>
      <c r="G24" s="172" t="s">
        <v>254</v>
      </c>
      <c r="H24" s="172" t="s">
        <v>255</v>
      </c>
      <c r="I24" s="189">
        <v>5000</v>
      </c>
      <c r="J24" s="172">
        <v>5000</v>
      </c>
      <c r="K24" s="172">
        <v>5000</v>
      </c>
      <c r="L24" s="172"/>
      <c r="M24" s="172"/>
      <c r="N24" s="172"/>
      <c r="O24" s="172"/>
      <c r="P24" s="172"/>
      <c r="Q24" s="172"/>
      <c r="R24" s="172"/>
      <c r="S24" s="172"/>
      <c r="T24" s="172"/>
      <c r="U24" s="172"/>
      <c r="V24" s="172"/>
      <c r="W24" s="172"/>
    </row>
    <row r="25" s="164" customFormat="1" ht="15" customHeight="1" spans="1:23">
      <c r="A25" s="172" t="s">
        <v>243</v>
      </c>
      <c r="B25" s="275" t="s">
        <v>263</v>
      </c>
      <c r="C25" s="172" t="s">
        <v>264</v>
      </c>
      <c r="D25" s="172" t="s">
        <v>70</v>
      </c>
      <c r="E25" s="172" t="s">
        <v>117</v>
      </c>
      <c r="F25" s="172" t="s">
        <v>118</v>
      </c>
      <c r="G25" s="172" t="s">
        <v>250</v>
      </c>
      <c r="H25" s="172" t="s">
        <v>251</v>
      </c>
      <c r="I25" s="189">
        <v>5000</v>
      </c>
      <c r="J25" s="172">
        <v>5000</v>
      </c>
      <c r="K25" s="172">
        <v>5000</v>
      </c>
      <c r="L25" s="172"/>
      <c r="M25" s="172"/>
      <c r="N25" s="172"/>
      <c r="O25" s="172"/>
      <c r="P25" s="172"/>
      <c r="Q25" s="172"/>
      <c r="R25" s="172"/>
      <c r="S25" s="172"/>
      <c r="T25" s="172"/>
      <c r="U25" s="172"/>
      <c r="V25" s="172"/>
      <c r="W25" s="172"/>
    </row>
    <row r="26" s="164" customFormat="1" ht="15" customHeight="1" spans="1:23">
      <c r="A26" s="172" t="s">
        <v>243</v>
      </c>
      <c r="B26" s="275" t="s">
        <v>263</v>
      </c>
      <c r="C26" s="172" t="s">
        <v>264</v>
      </c>
      <c r="D26" s="172" t="s">
        <v>70</v>
      </c>
      <c r="E26" s="172" t="s">
        <v>117</v>
      </c>
      <c r="F26" s="172" t="s">
        <v>118</v>
      </c>
      <c r="G26" s="172" t="s">
        <v>252</v>
      </c>
      <c r="H26" s="172" t="s">
        <v>253</v>
      </c>
      <c r="I26" s="189">
        <v>20000</v>
      </c>
      <c r="J26" s="172">
        <v>20000</v>
      </c>
      <c r="K26" s="172">
        <v>20000</v>
      </c>
      <c r="L26" s="172"/>
      <c r="M26" s="172"/>
      <c r="N26" s="172"/>
      <c r="O26" s="172"/>
      <c r="P26" s="172"/>
      <c r="Q26" s="172"/>
      <c r="R26" s="172"/>
      <c r="S26" s="172"/>
      <c r="T26" s="172"/>
      <c r="U26" s="172"/>
      <c r="V26" s="172"/>
      <c r="W26" s="172"/>
    </row>
    <row r="27" s="164" customFormat="1" ht="15" customHeight="1" spans="1:23">
      <c r="A27" s="172" t="s">
        <v>265</v>
      </c>
      <c r="B27" s="275" t="s">
        <v>266</v>
      </c>
      <c r="C27" s="172" t="s">
        <v>267</v>
      </c>
      <c r="D27" s="172" t="s">
        <v>70</v>
      </c>
      <c r="E27" s="172" t="s">
        <v>111</v>
      </c>
      <c r="F27" s="172" t="s">
        <v>112</v>
      </c>
      <c r="G27" s="172" t="s">
        <v>254</v>
      </c>
      <c r="H27" s="172" t="s">
        <v>255</v>
      </c>
      <c r="I27" s="189">
        <v>20000</v>
      </c>
      <c r="J27" s="172"/>
      <c r="K27" s="172"/>
      <c r="L27" s="172"/>
      <c r="M27" s="172"/>
      <c r="N27" s="172"/>
      <c r="O27" s="172"/>
      <c r="P27" s="172"/>
      <c r="Q27" s="172"/>
      <c r="R27" s="172">
        <v>20000</v>
      </c>
      <c r="S27" s="172">
        <v>20000</v>
      </c>
      <c r="T27" s="172"/>
      <c r="U27" s="172"/>
      <c r="V27" s="172"/>
      <c r="W27" s="172"/>
    </row>
    <row r="28" s="164" customFormat="1" ht="15" customHeight="1" spans="1:23">
      <c r="A28" s="172" t="s">
        <v>265</v>
      </c>
      <c r="B28" s="275" t="s">
        <v>266</v>
      </c>
      <c r="C28" s="172" t="s">
        <v>267</v>
      </c>
      <c r="D28" s="172" t="s">
        <v>70</v>
      </c>
      <c r="E28" s="172" t="s">
        <v>111</v>
      </c>
      <c r="F28" s="172" t="s">
        <v>112</v>
      </c>
      <c r="G28" s="172" t="s">
        <v>248</v>
      </c>
      <c r="H28" s="172" t="s">
        <v>249</v>
      </c>
      <c r="I28" s="189">
        <v>218800</v>
      </c>
      <c r="J28" s="172"/>
      <c r="K28" s="172"/>
      <c r="L28" s="172"/>
      <c r="M28" s="172"/>
      <c r="N28" s="172"/>
      <c r="O28" s="172"/>
      <c r="P28" s="172"/>
      <c r="Q28" s="172"/>
      <c r="R28" s="172">
        <v>218800</v>
      </c>
      <c r="S28" s="172">
        <v>218800</v>
      </c>
      <c r="T28" s="172"/>
      <c r="U28" s="172"/>
      <c r="V28" s="172"/>
      <c r="W28" s="172"/>
    </row>
    <row r="29" s="164" customFormat="1" ht="15" customHeight="1" spans="1:23">
      <c r="A29" s="172" t="s">
        <v>265</v>
      </c>
      <c r="B29" s="275" t="s">
        <v>266</v>
      </c>
      <c r="C29" s="172" t="s">
        <v>267</v>
      </c>
      <c r="D29" s="172" t="s">
        <v>70</v>
      </c>
      <c r="E29" s="172" t="s">
        <v>111</v>
      </c>
      <c r="F29" s="172" t="s">
        <v>112</v>
      </c>
      <c r="G29" s="172" t="s">
        <v>268</v>
      </c>
      <c r="H29" s="172" t="s">
        <v>269</v>
      </c>
      <c r="I29" s="189">
        <v>150000</v>
      </c>
      <c r="J29" s="172"/>
      <c r="K29" s="172"/>
      <c r="L29" s="172"/>
      <c r="M29" s="172"/>
      <c r="N29" s="172"/>
      <c r="O29" s="172"/>
      <c r="P29" s="172"/>
      <c r="Q29" s="172"/>
      <c r="R29" s="172">
        <v>150000</v>
      </c>
      <c r="S29" s="172">
        <v>150000</v>
      </c>
      <c r="T29" s="172"/>
      <c r="U29" s="172"/>
      <c r="V29" s="172"/>
      <c r="W29" s="172"/>
    </row>
    <row r="30" s="164" customFormat="1" ht="15" customHeight="1" spans="1:23">
      <c r="A30" s="172" t="s">
        <v>265</v>
      </c>
      <c r="B30" s="275" t="s">
        <v>266</v>
      </c>
      <c r="C30" s="172" t="s">
        <v>267</v>
      </c>
      <c r="D30" s="172" t="s">
        <v>70</v>
      </c>
      <c r="E30" s="172" t="s">
        <v>111</v>
      </c>
      <c r="F30" s="172" t="s">
        <v>112</v>
      </c>
      <c r="G30" s="172" t="s">
        <v>270</v>
      </c>
      <c r="H30" s="172" t="s">
        <v>271</v>
      </c>
      <c r="I30" s="189">
        <v>2000</v>
      </c>
      <c r="J30" s="172"/>
      <c r="K30" s="172"/>
      <c r="L30" s="172"/>
      <c r="M30" s="172"/>
      <c r="N30" s="172"/>
      <c r="O30" s="172"/>
      <c r="P30" s="172"/>
      <c r="Q30" s="172"/>
      <c r="R30" s="172">
        <v>2000</v>
      </c>
      <c r="S30" s="172">
        <v>2000</v>
      </c>
      <c r="T30" s="172"/>
      <c r="U30" s="172"/>
      <c r="V30" s="172"/>
      <c r="W30" s="172"/>
    </row>
    <row r="31" s="164" customFormat="1" ht="15" customHeight="1" spans="1:23">
      <c r="A31" s="172" t="s">
        <v>265</v>
      </c>
      <c r="B31" s="275" t="s">
        <v>266</v>
      </c>
      <c r="C31" s="172" t="s">
        <v>267</v>
      </c>
      <c r="D31" s="172" t="s">
        <v>70</v>
      </c>
      <c r="E31" s="172" t="s">
        <v>111</v>
      </c>
      <c r="F31" s="172" t="s">
        <v>112</v>
      </c>
      <c r="G31" s="172" t="s">
        <v>272</v>
      </c>
      <c r="H31" s="172" t="s">
        <v>273</v>
      </c>
      <c r="I31" s="189">
        <v>12000</v>
      </c>
      <c r="J31" s="172"/>
      <c r="K31" s="172"/>
      <c r="L31" s="172"/>
      <c r="M31" s="172"/>
      <c r="N31" s="172"/>
      <c r="O31" s="172"/>
      <c r="P31" s="172"/>
      <c r="Q31" s="172"/>
      <c r="R31" s="172">
        <v>12000</v>
      </c>
      <c r="S31" s="172">
        <v>12000</v>
      </c>
      <c r="T31" s="172"/>
      <c r="U31" s="172"/>
      <c r="V31" s="172"/>
      <c r="W31" s="172"/>
    </row>
    <row r="32" s="164" customFormat="1" ht="15" customHeight="1" spans="1:23">
      <c r="A32" s="172" t="s">
        <v>265</v>
      </c>
      <c r="B32" s="275" t="s">
        <v>266</v>
      </c>
      <c r="C32" s="172" t="s">
        <v>267</v>
      </c>
      <c r="D32" s="172" t="s">
        <v>70</v>
      </c>
      <c r="E32" s="172" t="s">
        <v>111</v>
      </c>
      <c r="F32" s="172" t="s">
        <v>112</v>
      </c>
      <c r="G32" s="172" t="s">
        <v>274</v>
      </c>
      <c r="H32" s="172" t="s">
        <v>275</v>
      </c>
      <c r="I32" s="189">
        <v>430000</v>
      </c>
      <c r="J32" s="172"/>
      <c r="K32" s="172"/>
      <c r="L32" s="172"/>
      <c r="M32" s="172"/>
      <c r="N32" s="172"/>
      <c r="O32" s="172"/>
      <c r="P32" s="172"/>
      <c r="Q32" s="172"/>
      <c r="R32" s="172">
        <v>430000</v>
      </c>
      <c r="S32" s="172">
        <v>430000</v>
      </c>
      <c r="T32" s="172"/>
      <c r="U32" s="172"/>
      <c r="V32" s="172"/>
      <c r="W32" s="172"/>
    </row>
    <row r="33" s="164" customFormat="1" ht="15" customHeight="1" spans="1:23">
      <c r="A33" s="172" t="s">
        <v>265</v>
      </c>
      <c r="B33" s="275" t="s">
        <v>266</v>
      </c>
      <c r="C33" s="172" t="s">
        <v>267</v>
      </c>
      <c r="D33" s="172" t="s">
        <v>70</v>
      </c>
      <c r="E33" s="172" t="s">
        <v>111</v>
      </c>
      <c r="F33" s="172" t="s">
        <v>112</v>
      </c>
      <c r="G33" s="172" t="s">
        <v>250</v>
      </c>
      <c r="H33" s="172" t="s">
        <v>251</v>
      </c>
      <c r="I33" s="189">
        <v>20000</v>
      </c>
      <c r="J33" s="172"/>
      <c r="K33" s="172"/>
      <c r="L33" s="172"/>
      <c r="M33" s="172"/>
      <c r="N33" s="172"/>
      <c r="O33" s="172"/>
      <c r="P33" s="172"/>
      <c r="Q33" s="172"/>
      <c r="R33" s="172">
        <v>20000</v>
      </c>
      <c r="S33" s="172">
        <v>20000</v>
      </c>
      <c r="T33" s="172"/>
      <c r="U33" s="172"/>
      <c r="V33" s="172"/>
      <c r="W33" s="172"/>
    </row>
    <row r="34" s="164" customFormat="1" ht="15" customHeight="1" spans="1:23">
      <c r="A34" s="172" t="s">
        <v>265</v>
      </c>
      <c r="B34" s="275" t="s">
        <v>266</v>
      </c>
      <c r="C34" s="172" t="s">
        <v>267</v>
      </c>
      <c r="D34" s="172" t="s">
        <v>70</v>
      </c>
      <c r="E34" s="172" t="s">
        <v>111</v>
      </c>
      <c r="F34" s="172" t="s">
        <v>112</v>
      </c>
      <c r="G34" s="172" t="s">
        <v>276</v>
      </c>
      <c r="H34" s="172" t="s">
        <v>277</v>
      </c>
      <c r="I34" s="189">
        <v>7200</v>
      </c>
      <c r="J34" s="172"/>
      <c r="K34" s="172"/>
      <c r="L34" s="172"/>
      <c r="M34" s="172"/>
      <c r="N34" s="172"/>
      <c r="O34" s="172"/>
      <c r="P34" s="172"/>
      <c r="Q34" s="172"/>
      <c r="R34" s="172">
        <v>7200</v>
      </c>
      <c r="S34" s="172">
        <v>7200</v>
      </c>
      <c r="T34" s="172"/>
      <c r="U34" s="172"/>
      <c r="V34" s="172"/>
      <c r="W34" s="172"/>
    </row>
    <row r="35" s="164" customFormat="1" ht="15" customHeight="1" spans="1:23">
      <c r="A35" s="172" t="s">
        <v>278</v>
      </c>
      <c r="B35" s="275" t="s">
        <v>279</v>
      </c>
      <c r="C35" s="172" t="s">
        <v>280</v>
      </c>
      <c r="D35" s="172" t="s">
        <v>70</v>
      </c>
      <c r="E35" s="172" t="s">
        <v>111</v>
      </c>
      <c r="F35" s="172" t="s">
        <v>112</v>
      </c>
      <c r="G35" s="172" t="s">
        <v>281</v>
      </c>
      <c r="H35" s="172" t="s">
        <v>278</v>
      </c>
      <c r="I35" s="189">
        <v>200000</v>
      </c>
      <c r="J35" s="172"/>
      <c r="K35" s="172"/>
      <c r="L35" s="172"/>
      <c r="M35" s="172"/>
      <c r="N35" s="172"/>
      <c r="O35" s="172"/>
      <c r="P35" s="172"/>
      <c r="Q35" s="172"/>
      <c r="R35" s="172">
        <v>200000</v>
      </c>
      <c r="S35" s="172">
        <v>200000</v>
      </c>
      <c r="T35" s="172"/>
      <c r="U35" s="172"/>
      <c r="V35" s="172"/>
      <c r="W35" s="172"/>
    </row>
    <row r="36" s="164" customFormat="1" ht="15" customHeight="1" spans="1:23">
      <c r="A36" s="172" t="s">
        <v>282</v>
      </c>
      <c r="B36" s="275" t="s">
        <v>283</v>
      </c>
      <c r="C36" s="172" t="s">
        <v>284</v>
      </c>
      <c r="D36" s="172" t="s">
        <v>70</v>
      </c>
      <c r="E36" s="172" t="s">
        <v>111</v>
      </c>
      <c r="F36" s="172" t="s">
        <v>112</v>
      </c>
      <c r="G36" s="172" t="s">
        <v>285</v>
      </c>
      <c r="H36" s="172" t="s">
        <v>286</v>
      </c>
      <c r="I36" s="189">
        <v>10000</v>
      </c>
      <c r="J36" s="172"/>
      <c r="K36" s="172"/>
      <c r="L36" s="172"/>
      <c r="M36" s="172"/>
      <c r="N36" s="172"/>
      <c r="O36" s="172"/>
      <c r="P36" s="172"/>
      <c r="Q36" s="172"/>
      <c r="R36" s="172">
        <v>10000</v>
      </c>
      <c r="S36" s="172">
        <v>10000</v>
      </c>
      <c r="T36" s="172"/>
      <c r="U36" s="172"/>
      <c r="V36" s="172"/>
      <c r="W36" s="172"/>
    </row>
    <row r="37" s="164" customFormat="1" ht="15" customHeight="1" spans="1:23">
      <c r="A37" s="172" t="s">
        <v>260</v>
      </c>
      <c r="B37" s="275" t="s">
        <v>287</v>
      </c>
      <c r="C37" s="172" t="s">
        <v>288</v>
      </c>
      <c r="D37" s="172" t="s">
        <v>70</v>
      </c>
      <c r="E37" s="172" t="s">
        <v>111</v>
      </c>
      <c r="F37" s="172" t="s">
        <v>112</v>
      </c>
      <c r="G37" s="172" t="s">
        <v>289</v>
      </c>
      <c r="H37" s="172" t="s">
        <v>290</v>
      </c>
      <c r="I37" s="189">
        <v>322950</v>
      </c>
      <c r="J37" s="172"/>
      <c r="K37" s="172"/>
      <c r="L37" s="172"/>
      <c r="M37" s="172"/>
      <c r="N37" s="172"/>
      <c r="O37" s="172"/>
      <c r="P37" s="172"/>
      <c r="Q37" s="172"/>
      <c r="R37" s="172">
        <v>322950</v>
      </c>
      <c r="S37" s="172">
        <v>322950</v>
      </c>
      <c r="T37" s="172"/>
      <c r="U37" s="172"/>
      <c r="V37" s="172"/>
      <c r="W37" s="172"/>
    </row>
    <row r="38" s="164" customFormat="1" ht="15" customHeight="1" spans="1:23">
      <c r="A38" s="172" t="s">
        <v>291</v>
      </c>
      <c r="B38" s="275" t="s">
        <v>292</v>
      </c>
      <c r="C38" s="172" t="s">
        <v>293</v>
      </c>
      <c r="D38" s="172" t="s">
        <v>70</v>
      </c>
      <c r="E38" s="172" t="s">
        <v>111</v>
      </c>
      <c r="F38" s="172" t="s">
        <v>112</v>
      </c>
      <c r="G38" s="172" t="s">
        <v>294</v>
      </c>
      <c r="H38" s="172" t="s">
        <v>291</v>
      </c>
      <c r="I38" s="189">
        <v>50000</v>
      </c>
      <c r="J38" s="172"/>
      <c r="K38" s="172"/>
      <c r="L38" s="172"/>
      <c r="M38" s="172"/>
      <c r="N38" s="172"/>
      <c r="O38" s="172"/>
      <c r="P38" s="172"/>
      <c r="Q38" s="172"/>
      <c r="R38" s="172">
        <v>50000</v>
      </c>
      <c r="S38" s="172">
        <v>50000</v>
      </c>
      <c r="T38" s="172"/>
      <c r="U38" s="172"/>
      <c r="V38" s="172"/>
      <c r="W38" s="172"/>
    </row>
    <row r="39" s="164" customFormat="1" ht="15" customHeight="1" spans="1:23">
      <c r="A39" s="172" t="s">
        <v>260</v>
      </c>
      <c r="B39" s="275" t="s">
        <v>295</v>
      </c>
      <c r="C39" s="172" t="s">
        <v>296</v>
      </c>
      <c r="D39" s="172" t="s">
        <v>70</v>
      </c>
      <c r="E39" s="172" t="s">
        <v>111</v>
      </c>
      <c r="F39" s="172" t="s">
        <v>112</v>
      </c>
      <c r="G39" s="172" t="s">
        <v>241</v>
      </c>
      <c r="H39" s="172" t="s">
        <v>242</v>
      </c>
      <c r="I39" s="189">
        <v>151776</v>
      </c>
      <c r="J39" s="172"/>
      <c r="K39" s="172"/>
      <c r="L39" s="172"/>
      <c r="M39" s="172"/>
      <c r="N39" s="172"/>
      <c r="O39" s="172"/>
      <c r="P39" s="172"/>
      <c r="Q39" s="172"/>
      <c r="R39" s="172">
        <v>151776</v>
      </c>
      <c r="S39" s="172">
        <v>151776</v>
      </c>
      <c r="T39" s="172"/>
      <c r="U39" s="172"/>
      <c r="V39" s="172"/>
      <c r="W39" s="172"/>
    </row>
    <row r="40" s="164" customFormat="1" ht="15" customHeight="1" spans="1:23">
      <c r="A40" s="174" t="s">
        <v>238</v>
      </c>
      <c r="B40" s="175" t="s">
        <v>297</v>
      </c>
      <c r="C40" s="174" t="s">
        <v>298</v>
      </c>
      <c r="D40" s="172" t="s">
        <v>70</v>
      </c>
      <c r="E40" s="174" t="s">
        <v>119</v>
      </c>
      <c r="F40" s="174" t="s">
        <v>120</v>
      </c>
      <c r="G40" s="174" t="s">
        <v>252</v>
      </c>
      <c r="H40" s="174" t="s">
        <v>253</v>
      </c>
      <c r="I40" s="190">
        <v>1000</v>
      </c>
      <c r="J40" s="190">
        <v>1000</v>
      </c>
      <c r="K40" s="190">
        <v>1000</v>
      </c>
      <c r="L40" s="191"/>
      <c r="M40" s="191"/>
      <c r="N40" s="191"/>
      <c r="O40" s="191"/>
      <c r="P40" s="191"/>
      <c r="Q40" s="191"/>
      <c r="R40" s="190"/>
      <c r="S40" s="190"/>
      <c r="T40" s="191"/>
      <c r="U40" s="193"/>
      <c r="V40" s="194"/>
      <c r="W40" s="194"/>
    </row>
    <row r="41" s="164" customFormat="1" ht="15" customHeight="1" spans="1:23">
      <c r="A41" s="174" t="s">
        <v>299</v>
      </c>
      <c r="B41" s="175" t="s">
        <v>300</v>
      </c>
      <c r="C41" s="174" t="s">
        <v>301</v>
      </c>
      <c r="D41" s="172" t="s">
        <v>70</v>
      </c>
      <c r="E41" s="174" t="s">
        <v>111</v>
      </c>
      <c r="F41" s="174" t="s">
        <v>112</v>
      </c>
      <c r="G41" s="174" t="s">
        <v>225</v>
      </c>
      <c r="H41" s="174" t="s">
        <v>226</v>
      </c>
      <c r="I41" s="190">
        <v>1000000</v>
      </c>
      <c r="J41" s="190"/>
      <c r="K41" s="190"/>
      <c r="L41" s="191"/>
      <c r="M41" s="191"/>
      <c r="N41" s="191"/>
      <c r="O41" s="191"/>
      <c r="P41" s="191"/>
      <c r="Q41" s="191"/>
      <c r="R41" s="190">
        <v>1000000</v>
      </c>
      <c r="S41" s="190">
        <v>1000000</v>
      </c>
      <c r="T41" s="191"/>
      <c r="U41" s="193"/>
      <c r="V41" s="194"/>
      <c r="W41" s="194"/>
    </row>
    <row r="42" s="164" customFormat="1" ht="15" customHeight="1" spans="1:23">
      <c r="A42" s="174" t="s">
        <v>265</v>
      </c>
      <c r="B42" s="175" t="s">
        <v>302</v>
      </c>
      <c r="C42" s="174" t="s">
        <v>303</v>
      </c>
      <c r="D42" s="172" t="s">
        <v>70</v>
      </c>
      <c r="E42" s="174" t="s">
        <v>111</v>
      </c>
      <c r="F42" s="174" t="s">
        <v>112</v>
      </c>
      <c r="G42" s="174" t="s">
        <v>304</v>
      </c>
      <c r="H42" s="174" t="s">
        <v>305</v>
      </c>
      <c r="I42" s="190">
        <v>15000</v>
      </c>
      <c r="J42" s="190"/>
      <c r="K42" s="190"/>
      <c r="L42" s="191"/>
      <c r="M42" s="191"/>
      <c r="N42" s="191"/>
      <c r="O42" s="191"/>
      <c r="P42" s="191"/>
      <c r="Q42" s="191"/>
      <c r="R42" s="190">
        <v>15000</v>
      </c>
      <c r="S42" s="190">
        <v>15000</v>
      </c>
      <c r="T42" s="191"/>
      <c r="U42" s="193"/>
      <c r="V42" s="194"/>
      <c r="W42" s="194"/>
    </row>
    <row r="43" s="164" customFormat="1" ht="15" customHeight="1" spans="1:23">
      <c r="A43" s="174" t="s">
        <v>260</v>
      </c>
      <c r="B43" s="175" t="s">
        <v>306</v>
      </c>
      <c r="C43" s="174" t="s">
        <v>307</v>
      </c>
      <c r="D43" s="172" t="s">
        <v>70</v>
      </c>
      <c r="E43" s="174" t="s">
        <v>111</v>
      </c>
      <c r="F43" s="174" t="s">
        <v>112</v>
      </c>
      <c r="G43" s="174" t="s">
        <v>252</v>
      </c>
      <c r="H43" s="174" t="s">
        <v>253</v>
      </c>
      <c r="I43" s="190">
        <v>7400000</v>
      </c>
      <c r="J43" s="190"/>
      <c r="K43" s="190"/>
      <c r="L43" s="191"/>
      <c r="M43" s="191"/>
      <c r="N43" s="191"/>
      <c r="O43" s="191"/>
      <c r="P43" s="191"/>
      <c r="Q43" s="191"/>
      <c r="R43" s="190">
        <v>7400000</v>
      </c>
      <c r="S43" s="190">
        <v>7400000</v>
      </c>
      <c r="T43" s="191"/>
      <c r="U43" s="193"/>
      <c r="V43" s="194"/>
      <c r="W43" s="194"/>
    </row>
    <row r="44" s="164" customFormat="1" ht="15" customHeight="1" spans="1:23">
      <c r="A44" s="174" t="s">
        <v>260</v>
      </c>
      <c r="B44" s="175" t="s">
        <v>308</v>
      </c>
      <c r="C44" s="174" t="s">
        <v>309</v>
      </c>
      <c r="D44" s="172" t="s">
        <v>70</v>
      </c>
      <c r="E44" s="174" t="s">
        <v>111</v>
      </c>
      <c r="F44" s="174" t="s">
        <v>112</v>
      </c>
      <c r="G44" s="174" t="s">
        <v>246</v>
      </c>
      <c r="H44" s="174" t="s">
        <v>247</v>
      </c>
      <c r="I44" s="190">
        <v>77200</v>
      </c>
      <c r="J44" s="190"/>
      <c r="K44" s="190"/>
      <c r="L44" s="191"/>
      <c r="M44" s="191"/>
      <c r="N44" s="191"/>
      <c r="O44" s="191"/>
      <c r="P44" s="191"/>
      <c r="Q44" s="191"/>
      <c r="R44" s="190">
        <v>77200</v>
      </c>
      <c r="S44" s="190">
        <v>77200</v>
      </c>
      <c r="T44" s="191"/>
      <c r="U44" s="193"/>
      <c r="V44" s="194"/>
      <c r="W44" s="194"/>
    </row>
    <row r="45" s="164" customFormat="1" ht="18.75" customHeight="1" spans="1:23">
      <c r="A45" s="176" t="s">
        <v>137</v>
      </c>
      <c r="B45" s="177"/>
      <c r="C45" s="177"/>
      <c r="D45" s="177"/>
      <c r="E45" s="177"/>
      <c r="F45" s="177"/>
      <c r="G45" s="177"/>
      <c r="H45" s="178"/>
      <c r="I45" s="190">
        <v>11660286.16</v>
      </c>
      <c r="J45" s="190">
        <v>1573360.16</v>
      </c>
      <c r="K45" s="190">
        <v>1573360.16</v>
      </c>
      <c r="L45" s="191"/>
      <c r="M45" s="191"/>
      <c r="N45" s="191"/>
      <c r="O45" s="191"/>
      <c r="P45" s="191"/>
      <c r="Q45" s="191"/>
      <c r="R45" s="190">
        <v>10086926</v>
      </c>
      <c r="S45" s="190">
        <v>10086926</v>
      </c>
      <c r="T45" s="191"/>
      <c r="U45" s="193"/>
      <c r="V45" s="194"/>
      <c r="W45" s="194"/>
    </row>
  </sheetData>
  <mergeCells count="28">
    <mergeCell ref="A3:W3"/>
    <mergeCell ref="A4:H4"/>
    <mergeCell ref="J5:M5"/>
    <mergeCell ref="N5:P5"/>
    <mergeCell ref="R5:W5"/>
    <mergeCell ref="A45:H4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9"/>
  <sheetViews>
    <sheetView showZeros="0" workbookViewId="0">
      <pane ySplit="1" topLeftCell="A5" activePane="bottomLeft" state="frozen"/>
      <selection/>
      <selection pane="bottomLeft" activeCell="B7" sqref="B7:B12"/>
    </sheetView>
  </sheetViews>
  <sheetFormatPr defaultColWidth="9.14545454545454" defaultRowHeight="12" customHeight="1"/>
  <cols>
    <col min="1" max="1" width="34.2818181818182" style="2" customWidth="1"/>
    <col min="2" max="2" width="29" style="2" customWidth="1"/>
    <col min="3" max="5" width="23.5727272727273" style="2" customWidth="1"/>
    <col min="6" max="6" width="11.2818181818182" style="2" customWidth="1"/>
    <col min="7" max="7" width="25.1454545454545" style="2" customWidth="1"/>
    <col min="8" max="8" width="15.5727272727273" style="2" customWidth="1"/>
    <col min="9" max="9" width="13.4272727272727" style="2" customWidth="1"/>
    <col min="10" max="10" width="18.8545454545455" style="2" customWidth="1"/>
    <col min="11" max="16384" width="9.14545454545454" style="2"/>
  </cols>
  <sheetData>
    <row r="1" customHeight="1" spans="1:10">
      <c r="A1" s="3"/>
      <c r="B1" s="3"/>
      <c r="C1" s="3"/>
      <c r="D1" s="3"/>
      <c r="E1" s="3"/>
      <c r="F1" s="3"/>
      <c r="G1" s="3"/>
      <c r="H1" s="3"/>
      <c r="I1" s="3"/>
      <c r="J1" s="3"/>
    </row>
    <row r="2" ht="18" customHeight="1" spans="10:10">
      <c r="J2" s="5" t="s">
        <v>310</v>
      </c>
    </row>
    <row r="3" ht="39.75" customHeight="1" spans="1:10">
      <c r="A3" s="68" t="str">
        <f>"2025"&amp;"年部门项目支出绩效目标表"</f>
        <v>2025年部门项目支出绩效目标表</v>
      </c>
      <c r="B3" s="6"/>
      <c r="C3" s="6"/>
      <c r="D3" s="6"/>
      <c r="E3" s="6"/>
      <c r="F3" s="69"/>
      <c r="G3" s="6"/>
      <c r="H3" s="69"/>
      <c r="I3" s="69"/>
      <c r="J3" s="6"/>
    </row>
    <row r="4" ht="17.25" customHeight="1" spans="1:1">
      <c r="A4" s="7" t="s">
        <v>1</v>
      </c>
    </row>
    <row r="5" ht="44.25" customHeight="1" spans="1:10">
      <c r="A5" s="70" t="s">
        <v>187</v>
      </c>
      <c r="B5" s="70" t="s">
        <v>311</v>
      </c>
      <c r="C5" s="70" t="s">
        <v>312</v>
      </c>
      <c r="D5" s="70" t="s">
        <v>313</v>
      </c>
      <c r="E5" s="70" t="s">
        <v>314</v>
      </c>
      <c r="F5" s="71" t="s">
        <v>315</v>
      </c>
      <c r="G5" s="70" t="s">
        <v>316</v>
      </c>
      <c r="H5" s="71" t="s">
        <v>317</v>
      </c>
      <c r="I5" s="71" t="s">
        <v>318</v>
      </c>
      <c r="J5" s="70" t="s">
        <v>319</v>
      </c>
    </row>
    <row r="6" ht="18.75" customHeight="1" spans="1:10">
      <c r="A6" s="162">
        <v>1</v>
      </c>
      <c r="B6" s="162">
        <v>2</v>
      </c>
      <c r="C6" s="162">
        <v>3</v>
      </c>
      <c r="D6" s="162">
        <v>4</v>
      </c>
      <c r="E6" s="162">
        <v>5</v>
      </c>
      <c r="F6" s="41">
        <v>6</v>
      </c>
      <c r="G6" s="162">
        <v>7</v>
      </c>
      <c r="H6" s="41">
        <v>8</v>
      </c>
      <c r="I6" s="41">
        <v>9</v>
      </c>
      <c r="J6" s="162">
        <v>10</v>
      </c>
    </row>
    <row r="7" s="1" customFormat="1" ht="108" spans="1:10">
      <c r="A7" s="163" t="s">
        <v>262</v>
      </c>
      <c r="B7" s="29" t="s">
        <v>320</v>
      </c>
      <c r="C7" s="29" t="s">
        <v>321</v>
      </c>
      <c r="D7" s="29" t="s">
        <v>322</v>
      </c>
      <c r="E7" s="29" t="s">
        <v>323</v>
      </c>
      <c r="F7" s="29" t="s">
        <v>324</v>
      </c>
      <c r="G7" s="29" t="s">
        <v>325</v>
      </c>
      <c r="H7" s="29" t="s">
        <v>326</v>
      </c>
      <c r="I7" s="29" t="s">
        <v>327</v>
      </c>
      <c r="J7" s="29" t="s">
        <v>328</v>
      </c>
    </row>
    <row r="8" s="1" customFormat="1" ht="120" spans="1:10">
      <c r="A8" s="163" t="s">
        <v>262</v>
      </c>
      <c r="B8" s="29" t="s">
        <v>320</v>
      </c>
      <c r="C8" s="29" t="s">
        <v>321</v>
      </c>
      <c r="D8" s="29" t="s">
        <v>329</v>
      </c>
      <c r="E8" s="29" t="s">
        <v>330</v>
      </c>
      <c r="F8" s="29" t="s">
        <v>331</v>
      </c>
      <c r="G8" s="29" t="s">
        <v>332</v>
      </c>
      <c r="H8" s="29" t="s">
        <v>333</v>
      </c>
      <c r="I8" s="29" t="s">
        <v>327</v>
      </c>
      <c r="J8" s="29" t="s">
        <v>334</v>
      </c>
    </row>
    <row r="9" s="1" customFormat="1" ht="24" spans="1:10">
      <c r="A9" s="163" t="s">
        <v>262</v>
      </c>
      <c r="B9" s="29" t="s">
        <v>320</v>
      </c>
      <c r="C9" s="29" t="s">
        <v>321</v>
      </c>
      <c r="D9" s="29" t="s">
        <v>335</v>
      </c>
      <c r="E9" s="29" t="s">
        <v>336</v>
      </c>
      <c r="F9" s="29" t="s">
        <v>324</v>
      </c>
      <c r="G9" s="29" t="s">
        <v>337</v>
      </c>
      <c r="H9" s="29" t="s">
        <v>338</v>
      </c>
      <c r="I9" s="29" t="s">
        <v>327</v>
      </c>
      <c r="J9" s="29" t="s">
        <v>339</v>
      </c>
    </row>
    <row r="10" s="1" customFormat="1" ht="24" spans="1:10">
      <c r="A10" s="163" t="s">
        <v>262</v>
      </c>
      <c r="B10" s="29" t="s">
        <v>320</v>
      </c>
      <c r="C10" s="29" t="s">
        <v>321</v>
      </c>
      <c r="D10" s="29" t="s">
        <v>340</v>
      </c>
      <c r="E10" s="29" t="s">
        <v>341</v>
      </c>
      <c r="F10" s="29" t="s">
        <v>324</v>
      </c>
      <c r="G10" s="29" t="s">
        <v>342</v>
      </c>
      <c r="H10" s="29" t="s">
        <v>343</v>
      </c>
      <c r="I10" s="29" t="s">
        <v>327</v>
      </c>
      <c r="J10" s="29" t="s">
        <v>344</v>
      </c>
    </row>
    <row r="11" s="1" customFormat="1" ht="192" spans="1:10">
      <c r="A11" s="163" t="s">
        <v>262</v>
      </c>
      <c r="B11" s="29" t="s">
        <v>320</v>
      </c>
      <c r="C11" s="29" t="s">
        <v>345</v>
      </c>
      <c r="D11" s="29" t="s">
        <v>346</v>
      </c>
      <c r="E11" s="29" t="s">
        <v>347</v>
      </c>
      <c r="F11" s="29" t="s">
        <v>324</v>
      </c>
      <c r="G11" s="29" t="s">
        <v>348</v>
      </c>
      <c r="H11" s="29" t="s">
        <v>333</v>
      </c>
      <c r="I11" s="29" t="s">
        <v>327</v>
      </c>
      <c r="J11" s="29" t="s">
        <v>349</v>
      </c>
    </row>
    <row r="12" s="1" customFormat="1" ht="48" spans="1:10">
      <c r="A12" s="163" t="s">
        <v>262</v>
      </c>
      <c r="B12" s="29" t="s">
        <v>320</v>
      </c>
      <c r="C12" s="29" t="s">
        <v>350</v>
      </c>
      <c r="D12" s="29" t="s">
        <v>351</v>
      </c>
      <c r="E12" s="29" t="s">
        <v>352</v>
      </c>
      <c r="F12" s="29" t="s">
        <v>331</v>
      </c>
      <c r="G12" s="29" t="s">
        <v>332</v>
      </c>
      <c r="H12" s="29" t="s">
        <v>333</v>
      </c>
      <c r="I12" s="29" t="s">
        <v>327</v>
      </c>
      <c r="J12" s="29" t="s">
        <v>353</v>
      </c>
    </row>
    <row r="13" s="1" customFormat="1" ht="14" spans="1:10">
      <c r="A13" s="163" t="s">
        <v>240</v>
      </c>
      <c r="B13" s="29" t="s">
        <v>354</v>
      </c>
      <c r="C13" s="29" t="s">
        <v>321</v>
      </c>
      <c r="D13" s="29" t="s">
        <v>322</v>
      </c>
      <c r="E13" s="29" t="s">
        <v>355</v>
      </c>
      <c r="F13" s="29" t="s">
        <v>324</v>
      </c>
      <c r="G13" s="29" t="s">
        <v>356</v>
      </c>
      <c r="H13" s="29" t="s">
        <v>357</v>
      </c>
      <c r="I13" s="29" t="s">
        <v>327</v>
      </c>
      <c r="J13" s="29" t="s">
        <v>358</v>
      </c>
    </row>
    <row r="14" s="1" customFormat="1" ht="24" spans="1:10">
      <c r="A14" s="163" t="s">
        <v>240</v>
      </c>
      <c r="B14" s="29" t="s">
        <v>354</v>
      </c>
      <c r="C14" s="29" t="s">
        <v>321</v>
      </c>
      <c r="D14" s="29" t="s">
        <v>329</v>
      </c>
      <c r="E14" s="29" t="s">
        <v>359</v>
      </c>
      <c r="F14" s="29" t="s">
        <v>331</v>
      </c>
      <c r="G14" s="29" t="s">
        <v>332</v>
      </c>
      <c r="H14" s="29" t="s">
        <v>360</v>
      </c>
      <c r="I14" s="29" t="s">
        <v>327</v>
      </c>
      <c r="J14" s="29" t="s">
        <v>361</v>
      </c>
    </row>
    <row r="15" s="1" customFormat="1" ht="108" spans="1:10">
      <c r="A15" s="163" t="s">
        <v>240</v>
      </c>
      <c r="B15" s="29" t="s">
        <v>354</v>
      </c>
      <c r="C15" s="29" t="s">
        <v>321</v>
      </c>
      <c r="D15" s="29" t="s">
        <v>329</v>
      </c>
      <c r="E15" s="29" t="s">
        <v>362</v>
      </c>
      <c r="F15" s="29" t="s">
        <v>324</v>
      </c>
      <c r="G15" s="29" t="s">
        <v>363</v>
      </c>
      <c r="H15" s="29" t="s">
        <v>333</v>
      </c>
      <c r="I15" s="29" t="s">
        <v>364</v>
      </c>
      <c r="J15" s="29" t="s">
        <v>365</v>
      </c>
    </row>
    <row r="16" s="1" customFormat="1" ht="14" spans="1:10">
      <c r="A16" s="163" t="s">
        <v>240</v>
      </c>
      <c r="B16" s="29" t="s">
        <v>354</v>
      </c>
      <c r="C16" s="29" t="s">
        <v>321</v>
      </c>
      <c r="D16" s="29" t="s">
        <v>335</v>
      </c>
      <c r="E16" s="29" t="s">
        <v>366</v>
      </c>
      <c r="F16" s="29" t="s">
        <v>324</v>
      </c>
      <c r="G16" s="29" t="s">
        <v>86</v>
      </c>
      <c r="H16" s="29" t="s">
        <v>338</v>
      </c>
      <c r="I16" s="29" t="s">
        <v>327</v>
      </c>
      <c r="J16" s="29" t="s">
        <v>367</v>
      </c>
    </row>
    <row r="17" s="1" customFormat="1" ht="14" spans="1:10">
      <c r="A17" s="163" t="s">
        <v>240</v>
      </c>
      <c r="B17" s="29" t="s">
        <v>354</v>
      </c>
      <c r="C17" s="29" t="s">
        <v>321</v>
      </c>
      <c r="D17" s="29" t="s">
        <v>335</v>
      </c>
      <c r="E17" s="29" t="s">
        <v>368</v>
      </c>
      <c r="F17" s="29" t="s">
        <v>324</v>
      </c>
      <c r="G17" s="29" t="s">
        <v>369</v>
      </c>
      <c r="H17" s="29" t="s">
        <v>338</v>
      </c>
      <c r="I17" s="29" t="s">
        <v>327</v>
      </c>
      <c r="J17" s="29" t="s">
        <v>368</v>
      </c>
    </row>
    <row r="18" s="1" customFormat="1" ht="14" spans="1:10">
      <c r="A18" s="163" t="s">
        <v>240</v>
      </c>
      <c r="B18" s="29" t="s">
        <v>354</v>
      </c>
      <c r="C18" s="29" t="s">
        <v>321</v>
      </c>
      <c r="D18" s="29" t="s">
        <v>335</v>
      </c>
      <c r="E18" s="29" t="s">
        <v>370</v>
      </c>
      <c r="F18" s="29" t="s">
        <v>324</v>
      </c>
      <c r="G18" s="29" t="s">
        <v>363</v>
      </c>
      <c r="H18" s="29" t="s">
        <v>333</v>
      </c>
      <c r="I18" s="29" t="s">
        <v>327</v>
      </c>
      <c r="J18" s="29" t="s">
        <v>371</v>
      </c>
    </row>
    <row r="19" s="1" customFormat="1" ht="14" spans="1:10">
      <c r="A19" s="163" t="s">
        <v>240</v>
      </c>
      <c r="B19" s="29" t="s">
        <v>354</v>
      </c>
      <c r="C19" s="29" t="s">
        <v>321</v>
      </c>
      <c r="D19" s="29" t="s">
        <v>340</v>
      </c>
      <c r="E19" s="29" t="s">
        <v>341</v>
      </c>
      <c r="F19" s="29" t="s">
        <v>324</v>
      </c>
      <c r="G19" s="29" t="s">
        <v>372</v>
      </c>
      <c r="H19" s="29" t="s">
        <v>343</v>
      </c>
      <c r="I19" s="29" t="s">
        <v>327</v>
      </c>
      <c r="J19" s="29" t="s">
        <v>373</v>
      </c>
    </row>
    <row r="20" s="1" customFormat="1" ht="36" spans="1:10">
      <c r="A20" s="163" t="s">
        <v>240</v>
      </c>
      <c r="B20" s="29" t="s">
        <v>354</v>
      </c>
      <c r="C20" s="29" t="s">
        <v>345</v>
      </c>
      <c r="D20" s="29" t="s">
        <v>374</v>
      </c>
      <c r="E20" s="29" t="s">
        <v>375</v>
      </c>
      <c r="F20" s="29" t="s">
        <v>376</v>
      </c>
      <c r="G20" s="29" t="s">
        <v>377</v>
      </c>
      <c r="H20" s="29" t="s">
        <v>333</v>
      </c>
      <c r="I20" s="29" t="s">
        <v>327</v>
      </c>
      <c r="J20" s="29" t="s">
        <v>378</v>
      </c>
    </row>
    <row r="21" s="1" customFormat="1" ht="132" spans="1:10">
      <c r="A21" s="163" t="s">
        <v>240</v>
      </c>
      <c r="B21" s="29" t="s">
        <v>354</v>
      </c>
      <c r="C21" s="29" t="s">
        <v>345</v>
      </c>
      <c r="D21" s="29" t="s">
        <v>346</v>
      </c>
      <c r="E21" s="29" t="s">
        <v>379</v>
      </c>
      <c r="F21" s="29" t="s">
        <v>324</v>
      </c>
      <c r="G21" s="29" t="s">
        <v>380</v>
      </c>
      <c r="H21" s="29" t="s">
        <v>333</v>
      </c>
      <c r="I21" s="29" t="s">
        <v>364</v>
      </c>
      <c r="J21" s="29" t="s">
        <v>381</v>
      </c>
    </row>
    <row r="22" s="1" customFormat="1" ht="132" spans="1:10">
      <c r="A22" s="163" t="s">
        <v>240</v>
      </c>
      <c r="B22" s="29" t="s">
        <v>354</v>
      </c>
      <c r="C22" s="29" t="s">
        <v>345</v>
      </c>
      <c r="D22" s="29" t="s">
        <v>346</v>
      </c>
      <c r="E22" s="29" t="s">
        <v>382</v>
      </c>
      <c r="F22" s="29" t="s">
        <v>331</v>
      </c>
      <c r="G22" s="29" t="s">
        <v>332</v>
      </c>
      <c r="H22" s="29" t="s">
        <v>333</v>
      </c>
      <c r="I22" s="29" t="s">
        <v>364</v>
      </c>
      <c r="J22" s="29" t="s">
        <v>381</v>
      </c>
    </row>
    <row r="23" s="1" customFormat="1" ht="216" spans="1:10">
      <c r="A23" s="163" t="s">
        <v>240</v>
      </c>
      <c r="B23" s="29" t="s">
        <v>354</v>
      </c>
      <c r="C23" s="29" t="s">
        <v>350</v>
      </c>
      <c r="D23" s="29" t="s">
        <v>351</v>
      </c>
      <c r="E23" s="29" t="s">
        <v>383</v>
      </c>
      <c r="F23" s="29" t="s">
        <v>331</v>
      </c>
      <c r="G23" s="29" t="s">
        <v>384</v>
      </c>
      <c r="H23" s="29" t="s">
        <v>333</v>
      </c>
      <c r="I23" s="29" t="s">
        <v>327</v>
      </c>
      <c r="J23" s="29" t="s">
        <v>385</v>
      </c>
    </row>
    <row r="24" s="1" customFormat="1" ht="14" spans="1:10">
      <c r="A24" s="163" t="s">
        <v>267</v>
      </c>
      <c r="B24" s="29" t="s">
        <v>386</v>
      </c>
      <c r="C24" s="29" t="s">
        <v>321</v>
      </c>
      <c r="D24" s="29" t="s">
        <v>322</v>
      </c>
      <c r="E24" s="29" t="s">
        <v>387</v>
      </c>
      <c r="F24" s="29" t="s">
        <v>324</v>
      </c>
      <c r="G24" s="29" t="s">
        <v>388</v>
      </c>
      <c r="H24" s="29" t="s">
        <v>326</v>
      </c>
      <c r="I24" s="29" t="s">
        <v>327</v>
      </c>
      <c r="J24" s="29" t="s">
        <v>387</v>
      </c>
    </row>
    <row r="25" s="1" customFormat="1" ht="14" spans="1:10">
      <c r="A25" s="163" t="s">
        <v>267</v>
      </c>
      <c r="B25" s="29" t="s">
        <v>386</v>
      </c>
      <c r="C25" s="29" t="s">
        <v>321</v>
      </c>
      <c r="D25" s="29" t="s">
        <v>335</v>
      </c>
      <c r="E25" s="29" t="s">
        <v>336</v>
      </c>
      <c r="F25" s="29" t="s">
        <v>324</v>
      </c>
      <c r="G25" s="29" t="s">
        <v>337</v>
      </c>
      <c r="H25" s="29" t="s">
        <v>338</v>
      </c>
      <c r="I25" s="29" t="s">
        <v>327</v>
      </c>
      <c r="J25" s="29" t="s">
        <v>336</v>
      </c>
    </row>
    <row r="26" s="1" customFormat="1" ht="14" spans="1:10">
      <c r="A26" s="163" t="s">
        <v>267</v>
      </c>
      <c r="B26" s="29" t="s">
        <v>386</v>
      </c>
      <c r="C26" s="29" t="s">
        <v>321</v>
      </c>
      <c r="D26" s="29" t="s">
        <v>340</v>
      </c>
      <c r="E26" s="29" t="s">
        <v>341</v>
      </c>
      <c r="F26" s="29" t="s">
        <v>324</v>
      </c>
      <c r="G26" s="29" t="s">
        <v>389</v>
      </c>
      <c r="H26" s="29" t="s">
        <v>343</v>
      </c>
      <c r="I26" s="29" t="s">
        <v>327</v>
      </c>
      <c r="J26" s="29" t="s">
        <v>390</v>
      </c>
    </row>
    <row r="27" s="1" customFormat="1" ht="14" spans="1:10">
      <c r="A27" s="163" t="s">
        <v>267</v>
      </c>
      <c r="B27" s="29" t="s">
        <v>386</v>
      </c>
      <c r="C27" s="29" t="s">
        <v>345</v>
      </c>
      <c r="D27" s="29" t="s">
        <v>346</v>
      </c>
      <c r="E27" s="29" t="s">
        <v>391</v>
      </c>
      <c r="F27" s="29" t="s">
        <v>324</v>
      </c>
      <c r="G27" s="29" t="s">
        <v>391</v>
      </c>
      <c r="H27" s="29" t="s">
        <v>338</v>
      </c>
      <c r="I27" s="29" t="s">
        <v>327</v>
      </c>
      <c r="J27" s="29" t="s">
        <v>391</v>
      </c>
    </row>
    <row r="28" s="1" customFormat="1" ht="14" spans="1:10">
      <c r="A28" s="163" t="s">
        <v>267</v>
      </c>
      <c r="B28" s="29" t="s">
        <v>386</v>
      </c>
      <c r="C28" s="29" t="s">
        <v>350</v>
      </c>
      <c r="D28" s="29" t="s">
        <v>351</v>
      </c>
      <c r="E28" s="29" t="s">
        <v>351</v>
      </c>
      <c r="F28" s="29" t="s">
        <v>331</v>
      </c>
      <c r="G28" s="29" t="s">
        <v>384</v>
      </c>
      <c r="H28" s="29" t="s">
        <v>333</v>
      </c>
      <c r="I28" s="29" t="s">
        <v>327</v>
      </c>
      <c r="J28" s="29" t="s">
        <v>351</v>
      </c>
    </row>
    <row r="29" s="1" customFormat="1" ht="14" spans="1:10">
      <c r="A29" s="163" t="s">
        <v>284</v>
      </c>
      <c r="B29" s="29" t="s">
        <v>392</v>
      </c>
      <c r="C29" s="29" t="s">
        <v>321</v>
      </c>
      <c r="D29" s="29" t="s">
        <v>322</v>
      </c>
      <c r="E29" s="29" t="s">
        <v>393</v>
      </c>
      <c r="F29" s="29" t="s">
        <v>324</v>
      </c>
      <c r="G29" s="29" t="s">
        <v>394</v>
      </c>
      <c r="H29" s="29" t="s">
        <v>395</v>
      </c>
      <c r="I29" s="29" t="s">
        <v>327</v>
      </c>
      <c r="J29" s="29" t="s">
        <v>393</v>
      </c>
    </row>
    <row r="30" s="1" customFormat="1" ht="14" spans="1:10">
      <c r="A30" s="163" t="s">
        <v>284</v>
      </c>
      <c r="B30" s="29" t="s">
        <v>392</v>
      </c>
      <c r="C30" s="29" t="s">
        <v>321</v>
      </c>
      <c r="D30" s="29" t="s">
        <v>340</v>
      </c>
      <c r="E30" s="29" t="s">
        <v>341</v>
      </c>
      <c r="F30" s="29" t="s">
        <v>324</v>
      </c>
      <c r="G30" s="29" t="s">
        <v>396</v>
      </c>
      <c r="H30" s="29" t="s">
        <v>343</v>
      </c>
      <c r="I30" s="29" t="s">
        <v>327</v>
      </c>
      <c r="J30" s="29" t="s">
        <v>397</v>
      </c>
    </row>
    <row r="31" s="1" customFormat="1" ht="14" spans="1:10">
      <c r="A31" s="163" t="s">
        <v>284</v>
      </c>
      <c r="B31" s="29" t="s">
        <v>392</v>
      </c>
      <c r="C31" s="29" t="s">
        <v>345</v>
      </c>
      <c r="D31" s="29" t="s">
        <v>346</v>
      </c>
      <c r="E31" s="29" t="s">
        <v>398</v>
      </c>
      <c r="F31" s="29" t="s">
        <v>324</v>
      </c>
      <c r="G31" s="29" t="s">
        <v>399</v>
      </c>
      <c r="H31" s="29" t="s">
        <v>338</v>
      </c>
      <c r="I31" s="29" t="s">
        <v>364</v>
      </c>
      <c r="J31" s="29" t="s">
        <v>398</v>
      </c>
    </row>
    <row r="32" s="1" customFormat="1" ht="14" spans="1:10">
      <c r="A32" s="163" t="s">
        <v>284</v>
      </c>
      <c r="B32" s="29" t="s">
        <v>392</v>
      </c>
      <c r="C32" s="29" t="s">
        <v>350</v>
      </c>
      <c r="D32" s="29" t="s">
        <v>351</v>
      </c>
      <c r="E32" s="29" t="s">
        <v>352</v>
      </c>
      <c r="F32" s="29" t="s">
        <v>331</v>
      </c>
      <c r="G32" s="29" t="s">
        <v>384</v>
      </c>
      <c r="H32" s="29" t="s">
        <v>333</v>
      </c>
      <c r="I32" s="29" t="s">
        <v>327</v>
      </c>
      <c r="J32" s="29" t="s">
        <v>352</v>
      </c>
    </row>
    <row r="33" s="1" customFormat="1" ht="14" spans="1:10">
      <c r="A33" s="163" t="s">
        <v>288</v>
      </c>
      <c r="B33" s="29" t="s">
        <v>400</v>
      </c>
      <c r="C33" s="29" t="s">
        <v>321</v>
      </c>
      <c r="D33" s="29" t="s">
        <v>322</v>
      </c>
      <c r="E33" s="29" t="s">
        <v>401</v>
      </c>
      <c r="F33" s="29" t="s">
        <v>324</v>
      </c>
      <c r="G33" s="29" t="s">
        <v>402</v>
      </c>
      <c r="H33" s="29" t="s">
        <v>403</v>
      </c>
      <c r="I33" s="29" t="s">
        <v>327</v>
      </c>
      <c r="J33" s="29" t="s">
        <v>401</v>
      </c>
    </row>
    <row r="34" s="1" customFormat="1" ht="14" spans="1:10">
      <c r="A34" s="163" t="s">
        <v>288</v>
      </c>
      <c r="B34" s="29" t="s">
        <v>400</v>
      </c>
      <c r="C34" s="29" t="s">
        <v>321</v>
      </c>
      <c r="D34" s="29" t="s">
        <v>335</v>
      </c>
      <c r="E34" s="29" t="s">
        <v>336</v>
      </c>
      <c r="F34" s="29" t="s">
        <v>324</v>
      </c>
      <c r="G34" s="29" t="s">
        <v>337</v>
      </c>
      <c r="H34" s="29" t="s">
        <v>343</v>
      </c>
      <c r="I34" s="29" t="s">
        <v>327</v>
      </c>
      <c r="J34" s="29" t="s">
        <v>336</v>
      </c>
    </row>
    <row r="35" s="1" customFormat="1" ht="14" spans="1:10">
      <c r="A35" s="163" t="s">
        <v>288</v>
      </c>
      <c r="B35" s="29" t="s">
        <v>400</v>
      </c>
      <c r="C35" s="29" t="s">
        <v>321</v>
      </c>
      <c r="D35" s="29" t="s">
        <v>340</v>
      </c>
      <c r="E35" s="29" t="s">
        <v>341</v>
      </c>
      <c r="F35" s="29" t="s">
        <v>324</v>
      </c>
      <c r="G35" s="29" t="s">
        <v>404</v>
      </c>
      <c r="H35" s="29" t="s">
        <v>343</v>
      </c>
      <c r="I35" s="29" t="s">
        <v>327</v>
      </c>
      <c r="J35" s="29" t="s">
        <v>405</v>
      </c>
    </row>
    <row r="36" s="1" customFormat="1" ht="14" spans="1:10">
      <c r="A36" s="163" t="s">
        <v>288</v>
      </c>
      <c r="B36" s="29" t="s">
        <v>400</v>
      </c>
      <c r="C36" s="29" t="s">
        <v>345</v>
      </c>
      <c r="D36" s="29" t="s">
        <v>346</v>
      </c>
      <c r="E36" s="29" t="s">
        <v>406</v>
      </c>
      <c r="F36" s="29" t="s">
        <v>324</v>
      </c>
      <c r="G36" s="29" t="s">
        <v>406</v>
      </c>
      <c r="H36" s="29" t="s">
        <v>338</v>
      </c>
      <c r="I36" s="29" t="s">
        <v>327</v>
      </c>
      <c r="J36" s="29" t="s">
        <v>406</v>
      </c>
    </row>
    <row r="37" s="1" customFormat="1" ht="14" spans="1:10">
      <c r="A37" s="163" t="s">
        <v>288</v>
      </c>
      <c r="B37" s="29" t="s">
        <v>400</v>
      </c>
      <c r="C37" s="29" t="s">
        <v>350</v>
      </c>
      <c r="D37" s="29" t="s">
        <v>351</v>
      </c>
      <c r="E37" s="29" t="s">
        <v>407</v>
      </c>
      <c r="F37" s="29" t="s">
        <v>331</v>
      </c>
      <c r="G37" s="29" t="s">
        <v>384</v>
      </c>
      <c r="H37" s="29" t="s">
        <v>333</v>
      </c>
      <c r="I37" s="29" t="s">
        <v>327</v>
      </c>
      <c r="J37" s="29" t="s">
        <v>408</v>
      </c>
    </row>
    <row r="38" s="1" customFormat="1" ht="24" spans="1:10">
      <c r="A38" s="163" t="s">
        <v>257</v>
      </c>
      <c r="B38" s="29" t="s">
        <v>409</v>
      </c>
      <c r="C38" s="29" t="s">
        <v>321</v>
      </c>
      <c r="D38" s="29" t="s">
        <v>322</v>
      </c>
      <c r="E38" s="29" t="s">
        <v>410</v>
      </c>
      <c r="F38" s="29" t="s">
        <v>324</v>
      </c>
      <c r="G38" s="29" t="s">
        <v>86</v>
      </c>
      <c r="H38" s="29" t="s">
        <v>326</v>
      </c>
      <c r="I38" s="29" t="s">
        <v>327</v>
      </c>
      <c r="J38" s="29" t="s">
        <v>410</v>
      </c>
    </row>
    <row r="39" s="1" customFormat="1" ht="36" spans="1:10">
      <c r="A39" s="163" t="s">
        <v>257</v>
      </c>
      <c r="B39" s="29" t="s">
        <v>409</v>
      </c>
      <c r="C39" s="29" t="s">
        <v>321</v>
      </c>
      <c r="D39" s="29" t="s">
        <v>335</v>
      </c>
      <c r="E39" s="29" t="s">
        <v>336</v>
      </c>
      <c r="F39" s="29" t="s">
        <v>324</v>
      </c>
      <c r="G39" s="29" t="s">
        <v>337</v>
      </c>
      <c r="H39" s="29" t="s">
        <v>338</v>
      </c>
      <c r="I39" s="29" t="s">
        <v>327</v>
      </c>
      <c r="J39" s="29" t="s">
        <v>411</v>
      </c>
    </row>
    <row r="40" s="1" customFormat="1" ht="36" spans="1:10">
      <c r="A40" s="163" t="s">
        <v>257</v>
      </c>
      <c r="B40" s="29" t="s">
        <v>409</v>
      </c>
      <c r="C40" s="29" t="s">
        <v>321</v>
      </c>
      <c r="D40" s="29" t="s">
        <v>340</v>
      </c>
      <c r="E40" s="29" t="s">
        <v>341</v>
      </c>
      <c r="F40" s="29" t="s">
        <v>324</v>
      </c>
      <c r="G40" s="29" t="s">
        <v>412</v>
      </c>
      <c r="H40" s="29" t="s">
        <v>343</v>
      </c>
      <c r="I40" s="29" t="s">
        <v>327</v>
      </c>
      <c r="J40" s="29" t="s">
        <v>413</v>
      </c>
    </row>
    <row r="41" s="1" customFormat="1" ht="24" spans="1:10">
      <c r="A41" s="163" t="s">
        <v>257</v>
      </c>
      <c r="B41" s="29" t="s">
        <v>409</v>
      </c>
      <c r="C41" s="29" t="s">
        <v>345</v>
      </c>
      <c r="D41" s="29" t="s">
        <v>346</v>
      </c>
      <c r="E41" s="29" t="s">
        <v>414</v>
      </c>
      <c r="F41" s="29" t="s">
        <v>331</v>
      </c>
      <c r="G41" s="29" t="s">
        <v>415</v>
      </c>
      <c r="H41" s="29" t="s">
        <v>333</v>
      </c>
      <c r="I41" s="29" t="s">
        <v>327</v>
      </c>
      <c r="J41" s="29" t="s">
        <v>414</v>
      </c>
    </row>
    <row r="42" s="1" customFormat="1" ht="24" spans="1:10">
      <c r="A42" s="163" t="s">
        <v>257</v>
      </c>
      <c r="B42" s="29" t="s">
        <v>409</v>
      </c>
      <c r="C42" s="29" t="s">
        <v>345</v>
      </c>
      <c r="D42" s="29" t="s">
        <v>416</v>
      </c>
      <c r="E42" s="29" t="s">
        <v>417</v>
      </c>
      <c r="F42" s="29" t="s">
        <v>324</v>
      </c>
      <c r="G42" s="29" t="s">
        <v>417</v>
      </c>
      <c r="H42" s="29" t="s">
        <v>338</v>
      </c>
      <c r="I42" s="29" t="s">
        <v>364</v>
      </c>
      <c r="J42" s="29" t="s">
        <v>417</v>
      </c>
    </row>
    <row r="43" s="1" customFormat="1" ht="14" spans="1:10">
      <c r="A43" s="163" t="s">
        <v>257</v>
      </c>
      <c r="B43" s="29" t="s">
        <v>409</v>
      </c>
      <c r="C43" s="29" t="s">
        <v>350</v>
      </c>
      <c r="D43" s="29" t="s">
        <v>351</v>
      </c>
      <c r="E43" s="29" t="s">
        <v>418</v>
      </c>
      <c r="F43" s="29" t="s">
        <v>331</v>
      </c>
      <c r="G43" s="29" t="s">
        <v>332</v>
      </c>
      <c r="H43" s="29" t="s">
        <v>333</v>
      </c>
      <c r="I43" s="29" t="s">
        <v>327</v>
      </c>
      <c r="J43" s="29" t="s">
        <v>418</v>
      </c>
    </row>
    <row r="44" s="1" customFormat="1" ht="14" spans="1:10">
      <c r="A44" s="163" t="s">
        <v>303</v>
      </c>
      <c r="B44" s="29" t="s">
        <v>419</v>
      </c>
      <c r="C44" s="29" t="s">
        <v>321</v>
      </c>
      <c r="D44" s="29" t="s">
        <v>322</v>
      </c>
      <c r="E44" s="29" t="s">
        <v>420</v>
      </c>
      <c r="F44" s="29" t="s">
        <v>324</v>
      </c>
      <c r="G44" s="29" t="s">
        <v>421</v>
      </c>
      <c r="H44" s="29" t="s">
        <v>326</v>
      </c>
      <c r="I44" s="29" t="s">
        <v>327</v>
      </c>
      <c r="J44" s="29" t="s">
        <v>420</v>
      </c>
    </row>
    <row r="45" s="1" customFormat="1" ht="14" spans="1:10">
      <c r="A45" s="163" t="s">
        <v>303</v>
      </c>
      <c r="B45" s="29" t="s">
        <v>419</v>
      </c>
      <c r="C45" s="29" t="s">
        <v>321</v>
      </c>
      <c r="D45" s="29" t="s">
        <v>335</v>
      </c>
      <c r="E45" s="29" t="s">
        <v>336</v>
      </c>
      <c r="F45" s="29" t="s">
        <v>324</v>
      </c>
      <c r="G45" s="29" t="s">
        <v>337</v>
      </c>
      <c r="H45" s="29" t="s">
        <v>338</v>
      </c>
      <c r="I45" s="29" t="s">
        <v>327</v>
      </c>
      <c r="J45" s="29" t="s">
        <v>336</v>
      </c>
    </row>
    <row r="46" s="1" customFormat="1" ht="14" spans="1:10">
      <c r="A46" s="163" t="s">
        <v>303</v>
      </c>
      <c r="B46" s="29" t="s">
        <v>419</v>
      </c>
      <c r="C46" s="29" t="s">
        <v>321</v>
      </c>
      <c r="D46" s="29" t="s">
        <v>340</v>
      </c>
      <c r="E46" s="29" t="s">
        <v>341</v>
      </c>
      <c r="F46" s="29" t="s">
        <v>324</v>
      </c>
      <c r="G46" s="29" t="s">
        <v>422</v>
      </c>
      <c r="H46" s="29" t="s">
        <v>343</v>
      </c>
      <c r="I46" s="29" t="s">
        <v>327</v>
      </c>
      <c r="J46" s="29" t="s">
        <v>422</v>
      </c>
    </row>
    <row r="47" s="1" customFormat="1" ht="14" spans="1:10">
      <c r="A47" s="163" t="s">
        <v>303</v>
      </c>
      <c r="B47" s="29" t="s">
        <v>419</v>
      </c>
      <c r="C47" s="29" t="s">
        <v>345</v>
      </c>
      <c r="D47" s="29" t="s">
        <v>346</v>
      </c>
      <c r="E47" s="29" t="s">
        <v>423</v>
      </c>
      <c r="F47" s="29" t="s">
        <v>324</v>
      </c>
      <c r="G47" s="29" t="s">
        <v>423</v>
      </c>
      <c r="H47" s="29" t="s">
        <v>338</v>
      </c>
      <c r="I47" s="29" t="s">
        <v>327</v>
      </c>
      <c r="J47" s="29" t="s">
        <v>423</v>
      </c>
    </row>
    <row r="48" s="1" customFormat="1" ht="14" spans="1:10">
      <c r="A48" s="163" t="s">
        <v>303</v>
      </c>
      <c r="B48" s="29" t="s">
        <v>419</v>
      </c>
      <c r="C48" s="29" t="s">
        <v>350</v>
      </c>
      <c r="D48" s="29" t="s">
        <v>351</v>
      </c>
      <c r="E48" s="29" t="s">
        <v>352</v>
      </c>
      <c r="F48" s="29" t="s">
        <v>331</v>
      </c>
      <c r="G48" s="29" t="s">
        <v>424</v>
      </c>
      <c r="H48" s="29" t="s">
        <v>333</v>
      </c>
      <c r="I48" s="29" t="s">
        <v>327</v>
      </c>
      <c r="J48" s="29" t="s">
        <v>352</v>
      </c>
    </row>
    <row r="49" s="1" customFormat="1" ht="14" spans="1:10">
      <c r="A49" s="163" t="s">
        <v>293</v>
      </c>
      <c r="B49" s="29" t="s">
        <v>425</v>
      </c>
      <c r="C49" s="29" t="s">
        <v>321</v>
      </c>
      <c r="D49" s="29" t="s">
        <v>322</v>
      </c>
      <c r="E49" s="29" t="s">
        <v>426</v>
      </c>
      <c r="F49" s="29" t="s">
        <v>324</v>
      </c>
      <c r="G49" s="29" t="s">
        <v>427</v>
      </c>
      <c r="H49" s="29" t="s">
        <v>326</v>
      </c>
      <c r="I49" s="29" t="s">
        <v>327</v>
      </c>
      <c r="J49" s="29" t="s">
        <v>426</v>
      </c>
    </row>
    <row r="50" s="1" customFormat="1" ht="14" spans="1:10">
      <c r="A50" s="163" t="s">
        <v>293</v>
      </c>
      <c r="B50" s="29" t="s">
        <v>425</v>
      </c>
      <c r="C50" s="29" t="s">
        <v>321</v>
      </c>
      <c r="D50" s="29" t="s">
        <v>335</v>
      </c>
      <c r="E50" s="29" t="s">
        <v>336</v>
      </c>
      <c r="F50" s="29" t="s">
        <v>324</v>
      </c>
      <c r="G50" s="29" t="s">
        <v>337</v>
      </c>
      <c r="H50" s="29" t="s">
        <v>338</v>
      </c>
      <c r="I50" s="29" t="s">
        <v>327</v>
      </c>
      <c r="J50" s="29" t="s">
        <v>336</v>
      </c>
    </row>
    <row r="51" s="1" customFormat="1" ht="14" spans="1:10">
      <c r="A51" s="163" t="s">
        <v>293</v>
      </c>
      <c r="B51" s="29" t="s">
        <v>425</v>
      </c>
      <c r="C51" s="29" t="s">
        <v>321</v>
      </c>
      <c r="D51" s="29" t="s">
        <v>340</v>
      </c>
      <c r="E51" s="29" t="s">
        <v>341</v>
      </c>
      <c r="F51" s="29" t="s">
        <v>324</v>
      </c>
      <c r="G51" s="29" t="s">
        <v>428</v>
      </c>
      <c r="H51" s="29" t="s">
        <v>343</v>
      </c>
      <c r="I51" s="29" t="s">
        <v>327</v>
      </c>
      <c r="J51" s="29" t="s">
        <v>291</v>
      </c>
    </row>
    <row r="52" s="1" customFormat="1" ht="14" spans="1:10">
      <c r="A52" s="163" t="s">
        <v>293</v>
      </c>
      <c r="B52" s="29" t="s">
        <v>425</v>
      </c>
      <c r="C52" s="29" t="s">
        <v>345</v>
      </c>
      <c r="D52" s="29" t="s">
        <v>346</v>
      </c>
      <c r="E52" s="29" t="s">
        <v>429</v>
      </c>
      <c r="F52" s="29" t="s">
        <v>331</v>
      </c>
      <c r="G52" s="29" t="s">
        <v>377</v>
      </c>
      <c r="H52" s="29" t="s">
        <v>333</v>
      </c>
      <c r="I52" s="29" t="s">
        <v>327</v>
      </c>
      <c r="J52" s="29" t="s">
        <v>430</v>
      </c>
    </row>
    <row r="53" s="1" customFormat="1" ht="14" spans="1:10">
      <c r="A53" s="163" t="s">
        <v>293</v>
      </c>
      <c r="B53" s="29" t="s">
        <v>425</v>
      </c>
      <c r="C53" s="29" t="s">
        <v>350</v>
      </c>
      <c r="D53" s="29" t="s">
        <v>351</v>
      </c>
      <c r="E53" s="29" t="s">
        <v>431</v>
      </c>
      <c r="F53" s="29" t="s">
        <v>331</v>
      </c>
      <c r="G53" s="29" t="s">
        <v>384</v>
      </c>
      <c r="H53" s="29" t="s">
        <v>333</v>
      </c>
      <c r="I53" s="29" t="s">
        <v>327</v>
      </c>
      <c r="J53" s="29" t="s">
        <v>431</v>
      </c>
    </row>
    <row r="54" s="1" customFormat="1" ht="14" spans="1:10">
      <c r="A54" s="163" t="s">
        <v>296</v>
      </c>
      <c r="B54" s="29" t="s">
        <v>432</v>
      </c>
      <c r="C54" s="29" t="s">
        <v>321</v>
      </c>
      <c r="D54" s="29" t="s">
        <v>322</v>
      </c>
      <c r="E54" s="29" t="s">
        <v>433</v>
      </c>
      <c r="F54" s="29" t="s">
        <v>324</v>
      </c>
      <c r="G54" s="29" t="s">
        <v>434</v>
      </c>
      <c r="H54" s="29" t="s">
        <v>357</v>
      </c>
      <c r="I54" s="29" t="s">
        <v>327</v>
      </c>
      <c r="J54" s="29" t="s">
        <v>435</v>
      </c>
    </row>
    <row r="55" s="1" customFormat="1" ht="14" spans="1:10">
      <c r="A55" s="163" t="s">
        <v>296</v>
      </c>
      <c r="B55" s="29" t="s">
        <v>432</v>
      </c>
      <c r="C55" s="29" t="s">
        <v>321</v>
      </c>
      <c r="D55" s="29" t="s">
        <v>335</v>
      </c>
      <c r="E55" s="29" t="s">
        <v>336</v>
      </c>
      <c r="F55" s="29" t="s">
        <v>324</v>
      </c>
      <c r="G55" s="29" t="s">
        <v>337</v>
      </c>
      <c r="H55" s="29" t="s">
        <v>338</v>
      </c>
      <c r="I55" s="29" t="s">
        <v>327</v>
      </c>
      <c r="J55" s="29" t="s">
        <v>336</v>
      </c>
    </row>
    <row r="56" s="1" customFormat="1" ht="14" spans="1:10">
      <c r="A56" s="163" t="s">
        <v>296</v>
      </c>
      <c r="B56" s="29" t="s">
        <v>432</v>
      </c>
      <c r="C56" s="29" t="s">
        <v>321</v>
      </c>
      <c r="D56" s="29" t="s">
        <v>340</v>
      </c>
      <c r="E56" s="29" t="s">
        <v>341</v>
      </c>
      <c r="F56" s="29" t="s">
        <v>324</v>
      </c>
      <c r="G56" s="29" t="s">
        <v>436</v>
      </c>
      <c r="H56" s="29" t="s">
        <v>343</v>
      </c>
      <c r="I56" s="29" t="s">
        <v>327</v>
      </c>
      <c r="J56" s="29" t="s">
        <v>436</v>
      </c>
    </row>
    <row r="57" s="1" customFormat="1" ht="24" spans="1:10">
      <c r="A57" s="163" t="s">
        <v>296</v>
      </c>
      <c r="B57" s="29" t="s">
        <v>432</v>
      </c>
      <c r="C57" s="29" t="s">
        <v>345</v>
      </c>
      <c r="D57" s="29" t="s">
        <v>346</v>
      </c>
      <c r="E57" s="29" t="s">
        <v>437</v>
      </c>
      <c r="F57" s="29" t="s">
        <v>331</v>
      </c>
      <c r="G57" s="29" t="s">
        <v>437</v>
      </c>
      <c r="H57" s="29" t="s">
        <v>338</v>
      </c>
      <c r="I57" s="29" t="s">
        <v>327</v>
      </c>
      <c r="J57" s="29" t="s">
        <v>437</v>
      </c>
    </row>
    <row r="58" s="1" customFormat="1" ht="14" spans="1:10">
      <c r="A58" s="163" t="s">
        <v>296</v>
      </c>
      <c r="B58" s="29" t="s">
        <v>432</v>
      </c>
      <c r="C58" s="29" t="s">
        <v>350</v>
      </c>
      <c r="D58" s="29" t="s">
        <v>351</v>
      </c>
      <c r="E58" s="29" t="s">
        <v>408</v>
      </c>
      <c r="F58" s="29" t="s">
        <v>331</v>
      </c>
      <c r="G58" s="29" t="s">
        <v>424</v>
      </c>
      <c r="H58" s="29" t="s">
        <v>333</v>
      </c>
      <c r="I58" s="29" t="s">
        <v>327</v>
      </c>
      <c r="J58" s="29" t="s">
        <v>408</v>
      </c>
    </row>
    <row r="59" s="1" customFormat="1" ht="14" spans="1:10">
      <c r="A59" s="163" t="s">
        <v>298</v>
      </c>
      <c r="B59" s="29" t="s">
        <v>438</v>
      </c>
      <c r="C59" s="29" t="s">
        <v>321</v>
      </c>
      <c r="D59" s="29" t="s">
        <v>322</v>
      </c>
      <c r="E59" s="29" t="s">
        <v>439</v>
      </c>
      <c r="F59" s="29" t="s">
        <v>376</v>
      </c>
      <c r="G59" s="29" t="s">
        <v>86</v>
      </c>
      <c r="H59" s="29" t="s">
        <v>440</v>
      </c>
      <c r="I59" s="29" t="s">
        <v>327</v>
      </c>
      <c r="J59" s="29" t="s">
        <v>439</v>
      </c>
    </row>
    <row r="60" s="1" customFormat="1" ht="14" spans="1:10">
      <c r="A60" s="163" t="s">
        <v>298</v>
      </c>
      <c r="B60" s="29" t="s">
        <v>438</v>
      </c>
      <c r="C60" s="29" t="s">
        <v>321</v>
      </c>
      <c r="D60" s="29" t="s">
        <v>329</v>
      </c>
      <c r="E60" s="29" t="s">
        <v>441</v>
      </c>
      <c r="F60" s="29" t="s">
        <v>324</v>
      </c>
      <c r="G60" s="29" t="s">
        <v>363</v>
      </c>
      <c r="H60" s="29" t="s">
        <v>333</v>
      </c>
      <c r="I60" s="29" t="s">
        <v>327</v>
      </c>
      <c r="J60" s="29" t="s">
        <v>441</v>
      </c>
    </row>
    <row r="61" s="1" customFormat="1" ht="14" spans="1:10">
      <c r="A61" s="163" t="s">
        <v>298</v>
      </c>
      <c r="B61" s="29" t="s">
        <v>438</v>
      </c>
      <c r="C61" s="29" t="s">
        <v>321</v>
      </c>
      <c r="D61" s="29" t="s">
        <v>335</v>
      </c>
      <c r="E61" s="29" t="s">
        <v>336</v>
      </c>
      <c r="F61" s="29" t="s">
        <v>324</v>
      </c>
      <c r="G61" s="29" t="s">
        <v>337</v>
      </c>
      <c r="H61" s="29" t="s">
        <v>338</v>
      </c>
      <c r="I61" s="29" t="s">
        <v>327</v>
      </c>
      <c r="J61" s="29" t="s">
        <v>336</v>
      </c>
    </row>
    <row r="62" s="1" customFormat="1" ht="14" spans="1:10">
      <c r="A62" s="163" t="s">
        <v>298</v>
      </c>
      <c r="B62" s="29" t="s">
        <v>438</v>
      </c>
      <c r="C62" s="29" t="s">
        <v>321</v>
      </c>
      <c r="D62" s="29" t="s">
        <v>340</v>
      </c>
      <c r="E62" s="29" t="s">
        <v>341</v>
      </c>
      <c r="F62" s="29" t="s">
        <v>324</v>
      </c>
      <c r="G62" s="29" t="s">
        <v>442</v>
      </c>
      <c r="H62" s="29" t="s">
        <v>343</v>
      </c>
      <c r="I62" s="29" t="s">
        <v>327</v>
      </c>
      <c r="J62" s="29" t="s">
        <v>443</v>
      </c>
    </row>
    <row r="63" s="1" customFormat="1" ht="14" spans="1:10">
      <c r="A63" s="163" t="s">
        <v>298</v>
      </c>
      <c r="B63" s="29" t="s">
        <v>438</v>
      </c>
      <c r="C63" s="29" t="s">
        <v>345</v>
      </c>
      <c r="D63" s="29" t="s">
        <v>346</v>
      </c>
      <c r="E63" s="29" t="s">
        <v>444</v>
      </c>
      <c r="F63" s="29" t="s">
        <v>324</v>
      </c>
      <c r="G63" s="29" t="s">
        <v>445</v>
      </c>
      <c r="H63" s="29" t="s">
        <v>338</v>
      </c>
      <c r="I63" s="29" t="s">
        <v>364</v>
      </c>
      <c r="J63" s="29" t="s">
        <v>446</v>
      </c>
    </row>
    <row r="64" s="1" customFormat="1" ht="14" spans="1:10">
      <c r="A64" s="163" t="s">
        <v>298</v>
      </c>
      <c r="B64" s="29" t="s">
        <v>438</v>
      </c>
      <c r="C64" s="29" t="s">
        <v>350</v>
      </c>
      <c r="D64" s="29" t="s">
        <v>351</v>
      </c>
      <c r="E64" s="29" t="s">
        <v>351</v>
      </c>
      <c r="F64" s="29" t="s">
        <v>331</v>
      </c>
      <c r="G64" s="29" t="s">
        <v>424</v>
      </c>
      <c r="H64" s="29" t="s">
        <v>333</v>
      </c>
      <c r="I64" s="29" t="s">
        <v>327</v>
      </c>
      <c r="J64" s="29" t="s">
        <v>351</v>
      </c>
    </row>
    <row r="65" s="1" customFormat="1" ht="14" spans="1:10">
      <c r="A65" s="163" t="s">
        <v>280</v>
      </c>
      <c r="B65" s="29" t="s">
        <v>447</v>
      </c>
      <c r="C65" s="29" t="s">
        <v>321</v>
      </c>
      <c r="D65" s="29" t="s">
        <v>322</v>
      </c>
      <c r="E65" s="29" t="s">
        <v>448</v>
      </c>
      <c r="F65" s="29" t="s">
        <v>324</v>
      </c>
      <c r="G65" s="29" t="s">
        <v>449</v>
      </c>
      <c r="H65" s="29" t="s">
        <v>326</v>
      </c>
      <c r="I65" s="29" t="s">
        <v>327</v>
      </c>
      <c r="J65" s="29" t="s">
        <v>448</v>
      </c>
    </row>
    <row r="66" s="1" customFormat="1" ht="14" spans="1:10">
      <c r="A66" s="163" t="s">
        <v>280</v>
      </c>
      <c r="B66" s="29" t="s">
        <v>447</v>
      </c>
      <c r="C66" s="29" t="s">
        <v>321</v>
      </c>
      <c r="D66" s="29" t="s">
        <v>335</v>
      </c>
      <c r="E66" s="29" t="s">
        <v>336</v>
      </c>
      <c r="F66" s="29" t="s">
        <v>324</v>
      </c>
      <c r="G66" s="29" t="s">
        <v>337</v>
      </c>
      <c r="H66" s="29" t="s">
        <v>338</v>
      </c>
      <c r="I66" s="29" t="s">
        <v>327</v>
      </c>
      <c r="J66" s="29" t="s">
        <v>336</v>
      </c>
    </row>
    <row r="67" s="1" customFormat="1" ht="14" spans="1:10">
      <c r="A67" s="163" t="s">
        <v>280</v>
      </c>
      <c r="B67" s="29" t="s">
        <v>447</v>
      </c>
      <c r="C67" s="29" t="s">
        <v>321</v>
      </c>
      <c r="D67" s="29" t="s">
        <v>340</v>
      </c>
      <c r="E67" s="29" t="s">
        <v>341</v>
      </c>
      <c r="F67" s="29" t="s">
        <v>324</v>
      </c>
      <c r="G67" s="29" t="s">
        <v>450</v>
      </c>
      <c r="H67" s="29" t="s">
        <v>343</v>
      </c>
      <c r="I67" s="29" t="s">
        <v>327</v>
      </c>
      <c r="J67" s="29" t="s">
        <v>174</v>
      </c>
    </row>
    <row r="68" s="1" customFormat="1" ht="24" spans="1:10">
      <c r="A68" s="163" t="s">
        <v>280</v>
      </c>
      <c r="B68" s="29" t="s">
        <v>447</v>
      </c>
      <c r="C68" s="29" t="s">
        <v>345</v>
      </c>
      <c r="D68" s="29" t="s">
        <v>346</v>
      </c>
      <c r="E68" s="29" t="s">
        <v>451</v>
      </c>
      <c r="F68" s="29" t="s">
        <v>324</v>
      </c>
      <c r="G68" s="29" t="s">
        <v>451</v>
      </c>
      <c r="H68" s="29" t="s">
        <v>338</v>
      </c>
      <c r="I68" s="29" t="s">
        <v>327</v>
      </c>
      <c r="J68" s="29" t="s">
        <v>451</v>
      </c>
    </row>
    <row r="69" s="1" customFormat="1" ht="14" spans="1:10">
      <c r="A69" s="163" t="s">
        <v>280</v>
      </c>
      <c r="B69" s="29" t="s">
        <v>447</v>
      </c>
      <c r="C69" s="29" t="s">
        <v>350</v>
      </c>
      <c r="D69" s="29" t="s">
        <v>351</v>
      </c>
      <c r="E69" s="29" t="s">
        <v>452</v>
      </c>
      <c r="F69" s="29" t="s">
        <v>331</v>
      </c>
      <c r="G69" s="29" t="s">
        <v>424</v>
      </c>
      <c r="H69" s="29" t="s">
        <v>333</v>
      </c>
      <c r="I69" s="29" t="s">
        <v>327</v>
      </c>
      <c r="J69" s="29" t="s">
        <v>452</v>
      </c>
    </row>
    <row r="70" s="1" customFormat="1" ht="14" spans="1:10">
      <c r="A70" s="163" t="s">
        <v>301</v>
      </c>
      <c r="B70" s="29" t="s">
        <v>453</v>
      </c>
      <c r="C70" s="29" t="s">
        <v>321</v>
      </c>
      <c r="D70" s="29" t="s">
        <v>322</v>
      </c>
      <c r="E70" s="29" t="s">
        <v>454</v>
      </c>
      <c r="F70" s="29" t="s">
        <v>324</v>
      </c>
      <c r="G70" s="29" t="s">
        <v>421</v>
      </c>
      <c r="H70" s="29" t="s">
        <v>326</v>
      </c>
      <c r="I70" s="29" t="s">
        <v>327</v>
      </c>
      <c r="J70" s="29" t="s">
        <v>455</v>
      </c>
    </row>
    <row r="71" s="1" customFormat="1" ht="14" spans="1:10">
      <c r="A71" s="163" t="s">
        <v>301</v>
      </c>
      <c r="B71" s="29" t="s">
        <v>453</v>
      </c>
      <c r="C71" s="29" t="s">
        <v>321</v>
      </c>
      <c r="D71" s="29" t="s">
        <v>335</v>
      </c>
      <c r="E71" s="29" t="s">
        <v>336</v>
      </c>
      <c r="F71" s="29" t="s">
        <v>324</v>
      </c>
      <c r="G71" s="29" t="s">
        <v>337</v>
      </c>
      <c r="H71" s="29" t="s">
        <v>338</v>
      </c>
      <c r="I71" s="29" t="s">
        <v>327</v>
      </c>
      <c r="J71" s="29" t="s">
        <v>336</v>
      </c>
    </row>
    <row r="72" s="1" customFormat="1" ht="14" spans="1:10">
      <c r="A72" s="163" t="s">
        <v>301</v>
      </c>
      <c r="B72" s="29" t="s">
        <v>453</v>
      </c>
      <c r="C72" s="29" t="s">
        <v>321</v>
      </c>
      <c r="D72" s="29" t="s">
        <v>340</v>
      </c>
      <c r="E72" s="29" t="s">
        <v>341</v>
      </c>
      <c r="F72" s="29" t="s">
        <v>324</v>
      </c>
      <c r="G72" s="29" t="s">
        <v>456</v>
      </c>
      <c r="H72" s="29" t="s">
        <v>343</v>
      </c>
      <c r="I72" s="29" t="s">
        <v>327</v>
      </c>
      <c r="J72" s="29" t="s">
        <v>456</v>
      </c>
    </row>
    <row r="73" s="1" customFormat="1" ht="24" spans="1:10">
      <c r="A73" s="163" t="s">
        <v>301</v>
      </c>
      <c r="B73" s="29" t="s">
        <v>453</v>
      </c>
      <c r="C73" s="29" t="s">
        <v>345</v>
      </c>
      <c r="D73" s="29" t="s">
        <v>346</v>
      </c>
      <c r="E73" s="29" t="s">
        <v>457</v>
      </c>
      <c r="F73" s="29" t="s">
        <v>324</v>
      </c>
      <c r="G73" s="29" t="s">
        <v>457</v>
      </c>
      <c r="H73" s="29" t="s">
        <v>343</v>
      </c>
      <c r="I73" s="29" t="s">
        <v>327</v>
      </c>
      <c r="J73" s="29" t="s">
        <v>457</v>
      </c>
    </row>
    <row r="74" s="1" customFormat="1" ht="14" spans="1:10">
      <c r="A74" s="163" t="s">
        <v>301</v>
      </c>
      <c r="B74" s="29" t="s">
        <v>453</v>
      </c>
      <c r="C74" s="29" t="s">
        <v>350</v>
      </c>
      <c r="D74" s="29" t="s">
        <v>351</v>
      </c>
      <c r="E74" s="29" t="s">
        <v>458</v>
      </c>
      <c r="F74" s="29" t="s">
        <v>331</v>
      </c>
      <c r="G74" s="29" t="s">
        <v>384</v>
      </c>
      <c r="H74" s="29" t="s">
        <v>333</v>
      </c>
      <c r="I74" s="29" t="s">
        <v>327</v>
      </c>
      <c r="J74" s="29" t="s">
        <v>458</v>
      </c>
    </row>
    <row r="75" s="1" customFormat="1" ht="14" spans="1:10">
      <c r="A75" s="163" t="s">
        <v>309</v>
      </c>
      <c r="B75" s="29" t="s">
        <v>459</v>
      </c>
      <c r="C75" s="29" t="s">
        <v>321</v>
      </c>
      <c r="D75" s="29" t="s">
        <v>322</v>
      </c>
      <c r="E75" s="29" t="s">
        <v>460</v>
      </c>
      <c r="F75" s="29" t="s">
        <v>324</v>
      </c>
      <c r="G75" s="29" t="s">
        <v>89</v>
      </c>
      <c r="H75" s="29" t="s">
        <v>461</v>
      </c>
      <c r="I75" s="29" t="s">
        <v>327</v>
      </c>
      <c r="J75" s="29" t="s">
        <v>462</v>
      </c>
    </row>
    <row r="76" s="1" customFormat="1" ht="14" spans="1:10">
      <c r="A76" s="163" t="s">
        <v>309</v>
      </c>
      <c r="B76" s="29" t="s">
        <v>459</v>
      </c>
      <c r="C76" s="29" t="s">
        <v>321</v>
      </c>
      <c r="D76" s="29" t="s">
        <v>329</v>
      </c>
      <c r="E76" s="29" t="s">
        <v>463</v>
      </c>
      <c r="F76" s="29" t="s">
        <v>324</v>
      </c>
      <c r="G76" s="29" t="s">
        <v>363</v>
      </c>
      <c r="H76" s="29" t="s">
        <v>333</v>
      </c>
      <c r="I76" s="29" t="s">
        <v>327</v>
      </c>
      <c r="J76" s="29" t="s">
        <v>463</v>
      </c>
    </row>
    <row r="77" s="1" customFormat="1" ht="14" spans="1:10">
      <c r="A77" s="163" t="s">
        <v>309</v>
      </c>
      <c r="B77" s="29" t="s">
        <v>459</v>
      </c>
      <c r="C77" s="29" t="s">
        <v>321</v>
      </c>
      <c r="D77" s="29" t="s">
        <v>335</v>
      </c>
      <c r="E77" s="29" t="s">
        <v>336</v>
      </c>
      <c r="F77" s="29" t="s">
        <v>324</v>
      </c>
      <c r="G77" s="29" t="s">
        <v>337</v>
      </c>
      <c r="H77" s="29" t="s">
        <v>338</v>
      </c>
      <c r="I77" s="29" t="s">
        <v>327</v>
      </c>
      <c r="J77" s="29" t="s">
        <v>336</v>
      </c>
    </row>
    <row r="78" s="1" customFormat="1" ht="24" spans="1:10">
      <c r="A78" s="163" t="s">
        <v>309</v>
      </c>
      <c r="B78" s="29" t="s">
        <v>459</v>
      </c>
      <c r="C78" s="29" t="s">
        <v>321</v>
      </c>
      <c r="D78" s="29" t="s">
        <v>340</v>
      </c>
      <c r="E78" s="29" t="s">
        <v>341</v>
      </c>
      <c r="F78" s="29" t="s">
        <v>324</v>
      </c>
      <c r="G78" s="29" t="s">
        <v>464</v>
      </c>
      <c r="H78" s="29" t="s">
        <v>343</v>
      </c>
      <c r="I78" s="29" t="s">
        <v>327</v>
      </c>
      <c r="J78" s="29" t="s">
        <v>464</v>
      </c>
    </row>
    <row r="79" s="1" customFormat="1" ht="14" spans="1:10">
      <c r="A79" s="163" t="s">
        <v>309</v>
      </c>
      <c r="B79" s="29" t="s">
        <v>459</v>
      </c>
      <c r="C79" s="29" t="s">
        <v>345</v>
      </c>
      <c r="D79" s="29" t="s">
        <v>346</v>
      </c>
      <c r="E79" s="29" t="s">
        <v>465</v>
      </c>
      <c r="F79" s="29" t="s">
        <v>331</v>
      </c>
      <c r="G79" s="29" t="s">
        <v>415</v>
      </c>
      <c r="H79" s="29" t="s">
        <v>333</v>
      </c>
      <c r="I79" s="29" t="s">
        <v>327</v>
      </c>
      <c r="J79" s="29" t="s">
        <v>465</v>
      </c>
    </row>
    <row r="80" s="1" customFormat="1" ht="14" spans="1:10">
      <c r="A80" s="163" t="s">
        <v>309</v>
      </c>
      <c r="B80" s="29" t="s">
        <v>459</v>
      </c>
      <c r="C80" s="29" t="s">
        <v>350</v>
      </c>
      <c r="D80" s="29" t="s">
        <v>351</v>
      </c>
      <c r="E80" s="29" t="s">
        <v>418</v>
      </c>
      <c r="F80" s="29" t="s">
        <v>331</v>
      </c>
      <c r="G80" s="29" t="s">
        <v>384</v>
      </c>
      <c r="H80" s="29" t="s">
        <v>333</v>
      </c>
      <c r="I80" s="29" t="s">
        <v>327</v>
      </c>
      <c r="J80" s="29" t="s">
        <v>418</v>
      </c>
    </row>
    <row r="81" s="1" customFormat="1" ht="14" spans="1:10">
      <c r="A81" s="163" t="s">
        <v>307</v>
      </c>
      <c r="B81" s="29" t="s">
        <v>466</v>
      </c>
      <c r="C81" s="29" t="s">
        <v>321</v>
      </c>
      <c r="D81" s="29" t="s">
        <v>322</v>
      </c>
      <c r="E81" s="29" t="s">
        <v>467</v>
      </c>
      <c r="F81" s="29" t="s">
        <v>324</v>
      </c>
      <c r="G81" s="29" t="s">
        <v>388</v>
      </c>
      <c r="H81" s="29" t="s">
        <v>326</v>
      </c>
      <c r="I81" s="29" t="s">
        <v>327</v>
      </c>
      <c r="J81" s="29" t="s">
        <v>468</v>
      </c>
    </row>
    <row r="82" s="1" customFormat="1" ht="14" spans="1:10">
      <c r="A82" s="163" t="s">
        <v>307</v>
      </c>
      <c r="B82" s="29" t="s">
        <v>466</v>
      </c>
      <c r="C82" s="29" t="s">
        <v>321</v>
      </c>
      <c r="D82" s="29" t="s">
        <v>329</v>
      </c>
      <c r="E82" s="29" t="s">
        <v>469</v>
      </c>
      <c r="F82" s="29" t="s">
        <v>331</v>
      </c>
      <c r="G82" s="29" t="s">
        <v>332</v>
      </c>
      <c r="H82" s="29" t="s">
        <v>333</v>
      </c>
      <c r="I82" s="29" t="s">
        <v>327</v>
      </c>
      <c r="J82" s="29" t="s">
        <v>469</v>
      </c>
    </row>
    <row r="83" s="1" customFormat="1" ht="14" spans="1:10">
      <c r="A83" s="163" t="s">
        <v>307</v>
      </c>
      <c r="B83" s="29" t="s">
        <v>466</v>
      </c>
      <c r="C83" s="29" t="s">
        <v>321</v>
      </c>
      <c r="D83" s="29" t="s">
        <v>329</v>
      </c>
      <c r="E83" s="29" t="s">
        <v>470</v>
      </c>
      <c r="F83" s="29" t="s">
        <v>324</v>
      </c>
      <c r="G83" s="29" t="s">
        <v>363</v>
      </c>
      <c r="H83" s="29" t="s">
        <v>333</v>
      </c>
      <c r="I83" s="29" t="s">
        <v>327</v>
      </c>
      <c r="J83" s="29" t="s">
        <v>470</v>
      </c>
    </row>
    <row r="84" s="1" customFormat="1" ht="14" spans="1:10">
      <c r="A84" s="163" t="s">
        <v>307</v>
      </c>
      <c r="B84" s="29" t="s">
        <v>466</v>
      </c>
      <c r="C84" s="29" t="s">
        <v>321</v>
      </c>
      <c r="D84" s="29" t="s">
        <v>335</v>
      </c>
      <c r="E84" s="29" t="s">
        <v>336</v>
      </c>
      <c r="F84" s="29" t="s">
        <v>324</v>
      </c>
      <c r="G84" s="29" t="s">
        <v>337</v>
      </c>
      <c r="H84" s="29" t="s">
        <v>338</v>
      </c>
      <c r="I84" s="29" t="s">
        <v>327</v>
      </c>
      <c r="J84" s="29" t="s">
        <v>336</v>
      </c>
    </row>
    <row r="85" s="1" customFormat="1" ht="14" spans="1:10">
      <c r="A85" s="163" t="s">
        <v>307</v>
      </c>
      <c r="B85" s="29" t="s">
        <v>466</v>
      </c>
      <c r="C85" s="29" t="s">
        <v>321</v>
      </c>
      <c r="D85" s="29" t="s">
        <v>340</v>
      </c>
      <c r="E85" s="29" t="s">
        <v>341</v>
      </c>
      <c r="F85" s="29" t="s">
        <v>324</v>
      </c>
      <c r="G85" s="29" t="s">
        <v>471</v>
      </c>
      <c r="H85" s="29" t="s">
        <v>343</v>
      </c>
      <c r="I85" s="29" t="s">
        <v>327</v>
      </c>
      <c r="J85" s="29" t="s">
        <v>471</v>
      </c>
    </row>
    <row r="86" s="1" customFormat="1" ht="14" spans="1:10">
      <c r="A86" s="163" t="s">
        <v>307</v>
      </c>
      <c r="B86" s="29" t="s">
        <v>466</v>
      </c>
      <c r="C86" s="29" t="s">
        <v>345</v>
      </c>
      <c r="D86" s="29" t="s">
        <v>346</v>
      </c>
      <c r="E86" s="29" t="s">
        <v>472</v>
      </c>
      <c r="F86" s="29" t="s">
        <v>331</v>
      </c>
      <c r="G86" s="29" t="s">
        <v>415</v>
      </c>
      <c r="H86" s="29" t="s">
        <v>333</v>
      </c>
      <c r="I86" s="29" t="s">
        <v>327</v>
      </c>
      <c r="J86" s="29" t="s">
        <v>472</v>
      </c>
    </row>
    <row r="87" s="1" customFormat="1" ht="14" spans="1:10">
      <c r="A87" s="163" t="s">
        <v>307</v>
      </c>
      <c r="B87" s="29" t="s">
        <v>466</v>
      </c>
      <c r="C87" s="29" t="s">
        <v>345</v>
      </c>
      <c r="D87" s="29" t="s">
        <v>346</v>
      </c>
      <c r="E87" s="29" t="s">
        <v>473</v>
      </c>
      <c r="F87" s="29" t="s">
        <v>474</v>
      </c>
      <c r="G87" s="29" t="s">
        <v>475</v>
      </c>
      <c r="H87" s="29" t="s">
        <v>333</v>
      </c>
      <c r="I87" s="29" t="s">
        <v>327</v>
      </c>
      <c r="J87" s="29" t="s">
        <v>476</v>
      </c>
    </row>
    <row r="88" s="1" customFormat="1" ht="24" spans="1:10">
      <c r="A88" s="163" t="s">
        <v>307</v>
      </c>
      <c r="B88" s="29" t="s">
        <v>466</v>
      </c>
      <c r="C88" s="29" t="s">
        <v>345</v>
      </c>
      <c r="D88" s="29" t="s">
        <v>416</v>
      </c>
      <c r="E88" s="29" t="s">
        <v>477</v>
      </c>
      <c r="F88" s="29" t="s">
        <v>324</v>
      </c>
      <c r="G88" s="29" t="s">
        <v>477</v>
      </c>
      <c r="H88" s="29" t="s">
        <v>338</v>
      </c>
      <c r="I88" s="29" t="s">
        <v>364</v>
      </c>
      <c r="J88" s="29" t="s">
        <v>478</v>
      </c>
    </row>
    <row r="89" s="1" customFormat="1" ht="14" spans="1:10">
      <c r="A89" s="163" t="s">
        <v>307</v>
      </c>
      <c r="B89" s="29" t="s">
        <v>466</v>
      </c>
      <c r="C89" s="29" t="s">
        <v>350</v>
      </c>
      <c r="D89" s="29" t="s">
        <v>351</v>
      </c>
      <c r="E89" s="29" t="s">
        <v>479</v>
      </c>
      <c r="F89" s="29" t="s">
        <v>331</v>
      </c>
      <c r="G89" s="29" t="s">
        <v>384</v>
      </c>
      <c r="H89" s="29" t="s">
        <v>333</v>
      </c>
      <c r="I89" s="29" t="s">
        <v>327</v>
      </c>
      <c r="J89" s="29" t="s">
        <v>479</v>
      </c>
    </row>
    <row r="90" s="1" customFormat="1" ht="14" spans="1:10">
      <c r="A90" s="163" t="s">
        <v>264</v>
      </c>
      <c r="B90" s="29" t="s">
        <v>480</v>
      </c>
      <c r="C90" s="29" t="s">
        <v>321</v>
      </c>
      <c r="D90" s="29" t="s">
        <v>322</v>
      </c>
      <c r="E90" s="29" t="s">
        <v>481</v>
      </c>
      <c r="F90" s="29" t="s">
        <v>324</v>
      </c>
      <c r="G90" s="29" t="s">
        <v>482</v>
      </c>
      <c r="H90" s="29" t="s">
        <v>326</v>
      </c>
      <c r="I90" s="29" t="s">
        <v>327</v>
      </c>
      <c r="J90" s="29" t="s">
        <v>483</v>
      </c>
    </row>
    <row r="91" s="1" customFormat="1" ht="36" spans="1:10">
      <c r="A91" s="163" t="s">
        <v>264</v>
      </c>
      <c r="B91" s="29" t="s">
        <v>480</v>
      </c>
      <c r="C91" s="29" t="s">
        <v>321</v>
      </c>
      <c r="D91" s="29" t="s">
        <v>322</v>
      </c>
      <c r="E91" s="29" t="s">
        <v>484</v>
      </c>
      <c r="F91" s="29" t="s">
        <v>331</v>
      </c>
      <c r="G91" s="29" t="s">
        <v>384</v>
      </c>
      <c r="H91" s="29" t="s">
        <v>333</v>
      </c>
      <c r="I91" s="29" t="s">
        <v>327</v>
      </c>
      <c r="J91" s="29" t="s">
        <v>484</v>
      </c>
    </row>
    <row r="92" s="1" customFormat="1" ht="24" spans="1:10">
      <c r="A92" s="163" t="s">
        <v>264</v>
      </c>
      <c r="B92" s="29" t="s">
        <v>480</v>
      </c>
      <c r="C92" s="29" t="s">
        <v>321</v>
      </c>
      <c r="D92" s="29" t="s">
        <v>322</v>
      </c>
      <c r="E92" s="29" t="s">
        <v>485</v>
      </c>
      <c r="F92" s="29" t="s">
        <v>331</v>
      </c>
      <c r="G92" s="29" t="s">
        <v>332</v>
      </c>
      <c r="H92" s="29" t="s">
        <v>333</v>
      </c>
      <c r="I92" s="29" t="s">
        <v>327</v>
      </c>
      <c r="J92" s="29" t="s">
        <v>485</v>
      </c>
    </row>
    <row r="93" s="1" customFormat="1" ht="14" spans="1:10">
      <c r="A93" s="163" t="s">
        <v>264</v>
      </c>
      <c r="B93" s="29" t="s">
        <v>480</v>
      </c>
      <c r="C93" s="29" t="s">
        <v>321</v>
      </c>
      <c r="D93" s="29" t="s">
        <v>322</v>
      </c>
      <c r="E93" s="29" t="s">
        <v>486</v>
      </c>
      <c r="F93" s="29" t="s">
        <v>474</v>
      </c>
      <c r="G93" s="29" t="s">
        <v>83</v>
      </c>
      <c r="H93" s="29" t="s">
        <v>333</v>
      </c>
      <c r="I93" s="29" t="s">
        <v>327</v>
      </c>
      <c r="J93" s="29" t="s">
        <v>486</v>
      </c>
    </row>
    <row r="94" s="1" customFormat="1" ht="24" spans="1:10">
      <c r="A94" s="163" t="s">
        <v>264</v>
      </c>
      <c r="B94" s="29" t="s">
        <v>480</v>
      </c>
      <c r="C94" s="29" t="s">
        <v>321</v>
      </c>
      <c r="D94" s="29" t="s">
        <v>329</v>
      </c>
      <c r="E94" s="29" t="s">
        <v>487</v>
      </c>
      <c r="F94" s="29" t="s">
        <v>324</v>
      </c>
      <c r="G94" s="29" t="s">
        <v>488</v>
      </c>
      <c r="H94" s="29" t="s">
        <v>338</v>
      </c>
      <c r="I94" s="29" t="s">
        <v>327</v>
      </c>
      <c r="J94" s="29" t="s">
        <v>489</v>
      </c>
    </row>
    <row r="95" s="1" customFormat="1" ht="24" spans="1:10">
      <c r="A95" s="163" t="s">
        <v>264</v>
      </c>
      <c r="B95" s="29" t="s">
        <v>480</v>
      </c>
      <c r="C95" s="29" t="s">
        <v>321</v>
      </c>
      <c r="D95" s="29" t="s">
        <v>335</v>
      </c>
      <c r="E95" s="29" t="s">
        <v>490</v>
      </c>
      <c r="F95" s="29" t="s">
        <v>324</v>
      </c>
      <c r="G95" s="29" t="s">
        <v>337</v>
      </c>
      <c r="H95" s="29" t="s">
        <v>338</v>
      </c>
      <c r="I95" s="29" t="s">
        <v>327</v>
      </c>
      <c r="J95" s="29" t="s">
        <v>491</v>
      </c>
    </row>
    <row r="96" s="1" customFormat="1" ht="14" spans="1:10">
      <c r="A96" s="163" t="s">
        <v>264</v>
      </c>
      <c r="B96" s="29" t="s">
        <v>480</v>
      </c>
      <c r="C96" s="29" t="s">
        <v>321</v>
      </c>
      <c r="D96" s="29" t="s">
        <v>340</v>
      </c>
      <c r="E96" s="29" t="s">
        <v>341</v>
      </c>
      <c r="F96" s="29" t="s">
        <v>324</v>
      </c>
      <c r="G96" s="29" t="s">
        <v>492</v>
      </c>
      <c r="H96" s="29" t="s">
        <v>343</v>
      </c>
      <c r="I96" s="29" t="s">
        <v>327</v>
      </c>
      <c r="J96" s="29" t="s">
        <v>493</v>
      </c>
    </row>
    <row r="97" s="1" customFormat="1" ht="24" spans="1:10">
      <c r="A97" s="163" t="s">
        <v>264</v>
      </c>
      <c r="B97" s="29" t="s">
        <v>480</v>
      </c>
      <c r="C97" s="29" t="s">
        <v>345</v>
      </c>
      <c r="D97" s="29" t="s">
        <v>346</v>
      </c>
      <c r="E97" s="29" t="s">
        <v>494</v>
      </c>
      <c r="F97" s="29" t="s">
        <v>331</v>
      </c>
      <c r="G97" s="29" t="s">
        <v>384</v>
      </c>
      <c r="H97" s="29" t="s">
        <v>333</v>
      </c>
      <c r="I97" s="29" t="s">
        <v>327</v>
      </c>
      <c r="J97" s="29" t="s">
        <v>494</v>
      </c>
    </row>
    <row r="98" s="1" customFormat="1" ht="24" spans="1:10">
      <c r="A98" s="163" t="s">
        <v>264</v>
      </c>
      <c r="B98" s="29" t="s">
        <v>480</v>
      </c>
      <c r="C98" s="29" t="s">
        <v>350</v>
      </c>
      <c r="D98" s="29" t="s">
        <v>351</v>
      </c>
      <c r="E98" s="29" t="s">
        <v>495</v>
      </c>
      <c r="F98" s="29" t="s">
        <v>331</v>
      </c>
      <c r="G98" s="29" t="s">
        <v>424</v>
      </c>
      <c r="H98" s="29" t="s">
        <v>333</v>
      </c>
      <c r="I98" s="29" t="s">
        <v>327</v>
      </c>
      <c r="J98" s="29" t="s">
        <v>496</v>
      </c>
    </row>
    <row r="99" s="1" customFormat="1" ht="24" spans="1:10">
      <c r="A99" s="163" t="s">
        <v>245</v>
      </c>
      <c r="B99" s="29" t="s">
        <v>497</v>
      </c>
      <c r="C99" s="29" t="s">
        <v>321</v>
      </c>
      <c r="D99" s="29" t="s">
        <v>322</v>
      </c>
      <c r="E99" s="29" t="s">
        <v>498</v>
      </c>
      <c r="F99" s="29" t="s">
        <v>331</v>
      </c>
      <c r="G99" s="29" t="s">
        <v>499</v>
      </c>
      <c r="H99" s="29" t="s">
        <v>333</v>
      </c>
      <c r="I99" s="29" t="s">
        <v>327</v>
      </c>
      <c r="J99" s="29" t="s">
        <v>498</v>
      </c>
    </row>
    <row r="100" s="1" customFormat="1" ht="14" spans="1:10">
      <c r="A100" s="163" t="s">
        <v>245</v>
      </c>
      <c r="B100" s="29" t="s">
        <v>497</v>
      </c>
      <c r="C100" s="29" t="s">
        <v>321</v>
      </c>
      <c r="D100" s="29" t="s">
        <v>322</v>
      </c>
      <c r="E100" s="29" t="s">
        <v>500</v>
      </c>
      <c r="F100" s="29" t="s">
        <v>331</v>
      </c>
      <c r="G100" s="29" t="s">
        <v>384</v>
      </c>
      <c r="H100" s="29" t="s">
        <v>333</v>
      </c>
      <c r="I100" s="29" t="s">
        <v>327</v>
      </c>
      <c r="J100" s="29" t="s">
        <v>500</v>
      </c>
    </row>
    <row r="101" s="1" customFormat="1" ht="14" spans="1:10">
      <c r="A101" s="163" t="s">
        <v>245</v>
      </c>
      <c r="B101" s="29" t="s">
        <v>497</v>
      </c>
      <c r="C101" s="29" t="s">
        <v>321</v>
      </c>
      <c r="D101" s="29" t="s">
        <v>322</v>
      </c>
      <c r="E101" s="29" t="s">
        <v>501</v>
      </c>
      <c r="F101" s="29" t="s">
        <v>324</v>
      </c>
      <c r="G101" s="29" t="s">
        <v>502</v>
      </c>
      <c r="H101" s="29" t="s">
        <v>326</v>
      </c>
      <c r="I101" s="29" t="s">
        <v>327</v>
      </c>
      <c r="J101" s="29" t="s">
        <v>501</v>
      </c>
    </row>
    <row r="102" s="1" customFormat="1" ht="14" spans="1:10">
      <c r="A102" s="163" t="s">
        <v>245</v>
      </c>
      <c r="B102" s="29" t="s">
        <v>497</v>
      </c>
      <c r="C102" s="29" t="s">
        <v>321</v>
      </c>
      <c r="D102" s="29" t="s">
        <v>322</v>
      </c>
      <c r="E102" s="29" t="s">
        <v>503</v>
      </c>
      <c r="F102" s="29" t="s">
        <v>324</v>
      </c>
      <c r="G102" s="29" t="s">
        <v>504</v>
      </c>
      <c r="H102" s="29" t="s">
        <v>326</v>
      </c>
      <c r="I102" s="29" t="s">
        <v>327</v>
      </c>
      <c r="J102" s="29" t="s">
        <v>503</v>
      </c>
    </row>
    <row r="103" s="1" customFormat="1" ht="14" spans="1:10">
      <c r="A103" s="163" t="s">
        <v>245</v>
      </c>
      <c r="B103" s="29" t="s">
        <v>497</v>
      </c>
      <c r="C103" s="29" t="s">
        <v>321</v>
      </c>
      <c r="D103" s="29" t="s">
        <v>322</v>
      </c>
      <c r="E103" s="29" t="s">
        <v>505</v>
      </c>
      <c r="F103" s="29" t="s">
        <v>324</v>
      </c>
      <c r="G103" s="29" t="s">
        <v>506</v>
      </c>
      <c r="H103" s="29" t="s">
        <v>326</v>
      </c>
      <c r="I103" s="29" t="s">
        <v>327</v>
      </c>
      <c r="J103" s="29" t="s">
        <v>505</v>
      </c>
    </row>
    <row r="104" s="1" customFormat="1" ht="14" spans="1:10">
      <c r="A104" s="163" t="s">
        <v>245</v>
      </c>
      <c r="B104" s="29" t="s">
        <v>497</v>
      </c>
      <c r="C104" s="29" t="s">
        <v>321</v>
      </c>
      <c r="D104" s="29" t="s">
        <v>322</v>
      </c>
      <c r="E104" s="29" t="s">
        <v>507</v>
      </c>
      <c r="F104" s="29" t="s">
        <v>324</v>
      </c>
      <c r="G104" s="29" t="s">
        <v>508</v>
      </c>
      <c r="H104" s="29" t="s">
        <v>326</v>
      </c>
      <c r="I104" s="29" t="s">
        <v>327</v>
      </c>
      <c r="J104" s="29" t="s">
        <v>509</v>
      </c>
    </row>
    <row r="105" s="1" customFormat="1" ht="24" spans="1:10">
      <c r="A105" s="163" t="s">
        <v>245</v>
      </c>
      <c r="B105" s="29" t="s">
        <v>497</v>
      </c>
      <c r="C105" s="29" t="s">
        <v>321</v>
      </c>
      <c r="D105" s="29" t="s">
        <v>322</v>
      </c>
      <c r="E105" s="29" t="s">
        <v>510</v>
      </c>
      <c r="F105" s="29" t="s">
        <v>331</v>
      </c>
      <c r="G105" s="29" t="s">
        <v>511</v>
      </c>
      <c r="H105" s="29" t="s">
        <v>333</v>
      </c>
      <c r="I105" s="29" t="s">
        <v>327</v>
      </c>
      <c r="J105" s="29" t="s">
        <v>510</v>
      </c>
    </row>
    <row r="106" s="1" customFormat="1" ht="14" spans="1:10">
      <c r="A106" s="163" t="s">
        <v>245</v>
      </c>
      <c r="B106" s="29" t="s">
        <v>497</v>
      </c>
      <c r="C106" s="29" t="s">
        <v>321</v>
      </c>
      <c r="D106" s="29" t="s">
        <v>322</v>
      </c>
      <c r="E106" s="29" t="s">
        <v>512</v>
      </c>
      <c r="F106" s="29" t="s">
        <v>331</v>
      </c>
      <c r="G106" s="29" t="s">
        <v>332</v>
      </c>
      <c r="H106" s="29" t="s">
        <v>333</v>
      </c>
      <c r="I106" s="29" t="s">
        <v>327</v>
      </c>
      <c r="J106" s="29" t="s">
        <v>512</v>
      </c>
    </row>
    <row r="107" s="1" customFormat="1" ht="14" spans="1:10">
      <c r="A107" s="163" t="s">
        <v>245</v>
      </c>
      <c r="B107" s="29" t="s">
        <v>497</v>
      </c>
      <c r="C107" s="29" t="s">
        <v>321</v>
      </c>
      <c r="D107" s="29" t="s">
        <v>322</v>
      </c>
      <c r="E107" s="29" t="s">
        <v>513</v>
      </c>
      <c r="F107" s="29" t="s">
        <v>331</v>
      </c>
      <c r="G107" s="29" t="s">
        <v>424</v>
      </c>
      <c r="H107" s="29" t="s">
        <v>333</v>
      </c>
      <c r="I107" s="29" t="s">
        <v>327</v>
      </c>
      <c r="J107" s="29" t="s">
        <v>513</v>
      </c>
    </row>
    <row r="108" s="1" customFormat="1" ht="14" spans="1:10">
      <c r="A108" s="163" t="s">
        <v>245</v>
      </c>
      <c r="B108" s="29" t="s">
        <v>497</v>
      </c>
      <c r="C108" s="29" t="s">
        <v>321</v>
      </c>
      <c r="D108" s="29" t="s">
        <v>322</v>
      </c>
      <c r="E108" s="29" t="s">
        <v>514</v>
      </c>
      <c r="F108" s="29" t="s">
        <v>331</v>
      </c>
      <c r="G108" s="29" t="s">
        <v>415</v>
      </c>
      <c r="H108" s="29" t="s">
        <v>333</v>
      </c>
      <c r="I108" s="29" t="s">
        <v>327</v>
      </c>
      <c r="J108" s="29" t="s">
        <v>514</v>
      </c>
    </row>
    <row r="109" s="1" customFormat="1" ht="14" spans="1:10">
      <c r="A109" s="163" t="s">
        <v>245</v>
      </c>
      <c r="B109" s="29" t="s">
        <v>497</v>
      </c>
      <c r="C109" s="29" t="s">
        <v>321</v>
      </c>
      <c r="D109" s="29" t="s">
        <v>322</v>
      </c>
      <c r="E109" s="29" t="s">
        <v>515</v>
      </c>
      <c r="F109" s="29" t="s">
        <v>331</v>
      </c>
      <c r="G109" s="29" t="s">
        <v>384</v>
      </c>
      <c r="H109" s="29" t="s">
        <v>333</v>
      </c>
      <c r="I109" s="29" t="s">
        <v>327</v>
      </c>
      <c r="J109" s="29" t="s">
        <v>515</v>
      </c>
    </row>
    <row r="110" s="1" customFormat="1" ht="24" spans="1:10">
      <c r="A110" s="163" t="s">
        <v>245</v>
      </c>
      <c r="B110" s="29" t="s">
        <v>497</v>
      </c>
      <c r="C110" s="29" t="s">
        <v>321</v>
      </c>
      <c r="D110" s="29" t="s">
        <v>322</v>
      </c>
      <c r="E110" s="29" t="s">
        <v>516</v>
      </c>
      <c r="F110" s="29" t="s">
        <v>331</v>
      </c>
      <c r="G110" s="29" t="s">
        <v>384</v>
      </c>
      <c r="H110" s="29" t="s">
        <v>333</v>
      </c>
      <c r="I110" s="29" t="s">
        <v>327</v>
      </c>
      <c r="J110" s="29" t="s">
        <v>516</v>
      </c>
    </row>
    <row r="111" s="1" customFormat="1" ht="14" spans="1:10">
      <c r="A111" s="163" t="s">
        <v>245</v>
      </c>
      <c r="B111" s="29" t="s">
        <v>497</v>
      </c>
      <c r="C111" s="29" t="s">
        <v>321</v>
      </c>
      <c r="D111" s="29" t="s">
        <v>322</v>
      </c>
      <c r="E111" s="29" t="s">
        <v>517</v>
      </c>
      <c r="F111" s="29" t="s">
        <v>331</v>
      </c>
      <c r="G111" s="29" t="s">
        <v>511</v>
      </c>
      <c r="H111" s="29" t="s">
        <v>333</v>
      </c>
      <c r="I111" s="29" t="s">
        <v>327</v>
      </c>
      <c r="J111" s="29" t="s">
        <v>517</v>
      </c>
    </row>
    <row r="112" s="1" customFormat="1" ht="14" spans="1:10">
      <c r="A112" s="163" t="s">
        <v>245</v>
      </c>
      <c r="B112" s="29" t="s">
        <v>497</v>
      </c>
      <c r="C112" s="29" t="s">
        <v>321</v>
      </c>
      <c r="D112" s="29" t="s">
        <v>322</v>
      </c>
      <c r="E112" s="29" t="s">
        <v>518</v>
      </c>
      <c r="F112" s="29" t="s">
        <v>331</v>
      </c>
      <c r="G112" s="29" t="s">
        <v>384</v>
      </c>
      <c r="H112" s="29" t="s">
        <v>333</v>
      </c>
      <c r="I112" s="29" t="s">
        <v>327</v>
      </c>
      <c r="J112" s="29" t="s">
        <v>518</v>
      </c>
    </row>
    <row r="113" s="1" customFormat="1" ht="14" spans="1:10">
      <c r="A113" s="163" t="s">
        <v>245</v>
      </c>
      <c r="B113" s="29" t="s">
        <v>497</v>
      </c>
      <c r="C113" s="29" t="s">
        <v>321</v>
      </c>
      <c r="D113" s="29" t="s">
        <v>322</v>
      </c>
      <c r="E113" s="29" t="s">
        <v>519</v>
      </c>
      <c r="F113" s="29" t="s">
        <v>331</v>
      </c>
      <c r="G113" s="29" t="s">
        <v>415</v>
      </c>
      <c r="H113" s="29" t="s">
        <v>333</v>
      </c>
      <c r="I113" s="29" t="s">
        <v>327</v>
      </c>
      <c r="J113" s="29" t="s">
        <v>519</v>
      </c>
    </row>
    <row r="114" s="1" customFormat="1" ht="14" spans="1:10">
      <c r="A114" s="163" t="s">
        <v>245</v>
      </c>
      <c r="B114" s="29" t="s">
        <v>497</v>
      </c>
      <c r="C114" s="29" t="s">
        <v>321</v>
      </c>
      <c r="D114" s="29" t="s">
        <v>329</v>
      </c>
      <c r="E114" s="29" t="s">
        <v>520</v>
      </c>
      <c r="F114" s="29" t="s">
        <v>324</v>
      </c>
      <c r="G114" s="29" t="s">
        <v>363</v>
      </c>
      <c r="H114" s="29" t="s">
        <v>333</v>
      </c>
      <c r="I114" s="29" t="s">
        <v>327</v>
      </c>
      <c r="J114" s="29" t="s">
        <v>521</v>
      </c>
    </row>
    <row r="115" s="1" customFormat="1" ht="24" spans="1:10">
      <c r="A115" s="163" t="s">
        <v>245</v>
      </c>
      <c r="B115" s="29" t="s">
        <v>497</v>
      </c>
      <c r="C115" s="29" t="s">
        <v>321</v>
      </c>
      <c r="D115" s="29" t="s">
        <v>335</v>
      </c>
      <c r="E115" s="29" t="s">
        <v>336</v>
      </c>
      <c r="F115" s="29" t="s">
        <v>324</v>
      </c>
      <c r="G115" s="29" t="s">
        <v>337</v>
      </c>
      <c r="H115" s="29" t="s">
        <v>338</v>
      </c>
      <c r="I115" s="29" t="s">
        <v>327</v>
      </c>
      <c r="J115" s="29" t="s">
        <v>522</v>
      </c>
    </row>
    <row r="116" s="1" customFormat="1" ht="24" spans="1:10">
      <c r="A116" s="163" t="s">
        <v>245</v>
      </c>
      <c r="B116" s="29" t="s">
        <v>497</v>
      </c>
      <c r="C116" s="29" t="s">
        <v>321</v>
      </c>
      <c r="D116" s="29" t="s">
        <v>340</v>
      </c>
      <c r="E116" s="29" t="s">
        <v>341</v>
      </c>
      <c r="F116" s="29" t="s">
        <v>324</v>
      </c>
      <c r="G116" s="29" t="s">
        <v>523</v>
      </c>
      <c r="H116" s="29" t="s">
        <v>343</v>
      </c>
      <c r="I116" s="29" t="s">
        <v>327</v>
      </c>
      <c r="J116" s="29" t="s">
        <v>524</v>
      </c>
    </row>
    <row r="117" s="1" customFormat="1" ht="24" spans="1:10">
      <c r="A117" s="163" t="s">
        <v>245</v>
      </c>
      <c r="B117" s="29" t="s">
        <v>497</v>
      </c>
      <c r="C117" s="29" t="s">
        <v>345</v>
      </c>
      <c r="D117" s="29" t="s">
        <v>346</v>
      </c>
      <c r="E117" s="29" t="s">
        <v>525</v>
      </c>
      <c r="F117" s="29" t="s">
        <v>331</v>
      </c>
      <c r="G117" s="29" t="s">
        <v>332</v>
      </c>
      <c r="H117" s="29" t="s">
        <v>333</v>
      </c>
      <c r="I117" s="29" t="s">
        <v>327</v>
      </c>
      <c r="J117" s="29" t="s">
        <v>526</v>
      </c>
    </row>
    <row r="118" s="1" customFormat="1" ht="36" spans="1:10">
      <c r="A118" s="163" t="s">
        <v>245</v>
      </c>
      <c r="B118" s="29" t="s">
        <v>497</v>
      </c>
      <c r="C118" s="29" t="s">
        <v>345</v>
      </c>
      <c r="D118" s="29" t="s">
        <v>416</v>
      </c>
      <c r="E118" s="29" t="s">
        <v>527</v>
      </c>
      <c r="F118" s="29" t="s">
        <v>324</v>
      </c>
      <c r="G118" s="29" t="s">
        <v>527</v>
      </c>
      <c r="H118" s="29" t="s">
        <v>338</v>
      </c>
      <c r="I118" s="29" t="s">
        <v>364</v>
      </c>
      <c r="J118" s="29" t="s">
        <v>527</v>
      </c>
    </row>
    <row r="119" s="1" customFormat="1" ht="84" spans="1:10">
      <c r="A119" s="163" t="s">
        <v>245</v>
      </c>
      <c r="B119" s="29" t="s">
        <v>497</v>
      </c>
      <c r="C119" s="29" t="s">
        <v>350</v>
      </c>
      <c r="D119" s="29" t="s">
        <v>351</v>
      </c>
      <c r="E119" s="29" t="s">
        <v>528</v>
      </c>
      <c r="F119" s="29" t="s">
        <v>331</v>
      </c>
      <c r="G119" s="29" t="s">
        <v>332</v>
      </c>
      <c r="H119" s="29" t="s">
        <v>333</v>
      </c>
      <c r="I119" s="29" t="s">
        <v>327</v>
      </c>
      <c r="J119" s="29" t="s">
        <v>528</v>
      </c>
    </row>
  </sheetData>
  <mergeCells count="34">
    <mergeCell ref="A3:J3"/>
    <mergeCell ref="A4:H4"/>
    <mergeCell ref="A7:A12"/>
    <mergeCell ref="A13:A23"/>
    <mergeCell ref="A24:A28"/>
    <mergeCell ref="A29:A32"/>
    <mergeCell ref="A33:A37"/>
    <mergeCell ref="A38:A43"/>
    <mergeCell ref="A44:A48"/>
    <mergeCell ref="A49:A53"/>
    <mergeCell ref="A54:A58"/>
    <mergeCell ref="A59:A64"/>
    <mergeCell ref="A65:A69"/>
    <mergeCell ref="A70:A74"/>
    <mergeCell ref="A75:A80"/>
    <mergeCell ref="A81:A89"/>
    <mergeCell ref="A90:A98"/>
    <mergeCell ref="A99:A119"/>
    <mergeCell ref="B7:B12"/>
    <mergeCell ref="B13:B23"/>
    <mergeCell ref="B24:B28"/>
    <mergeCell ref="B29:B32"/>
    <mergeCell ref="B33:B37"/>
    <mergeCell ref="B38:B43"/>
    <mergeCell ref="B44:B48"/>
    <mergeCell ref="B49:B53"/>
    <mergeCell ref="B54:B58"/>
    <mergeCell ref="B59:B64"/>
    <mergeCell ref="B65:B69"/>
    <mergeCell ref="B70:B74"/>
    <mergeCell ref="B75:B80"/>
    <mergeCell ref="B81:B89"/>
    <mergeCell ref="B90:B98"/>
    <mergeCell ref="B99:B11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程海堃</cp:lastModifiedBy>
  <dcterms:created xsi:type="dcterms:W3CDTF">2025-02-06T07:09:00Z</dcterms:created>
  <dcterms:modified xsi:type="dcterms:W3CDTF">2025-02-17T06:53:45Z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2052-12.1.0.19302</vt:lpwstr>
  </property>
</Properties>
</file>