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'部门项目支出绩效目标表05-2'!$A$5:$J$100</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'部门项目支出绩效目标表05-2'!$A:$A,'部门项目支出绩效目标表05-2'!$3:$6</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<sst xmlns="http://schemas.openxmlformats.org/spreadsheetml/2006/main" count="1867" uniqueCount="604">
  <si>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</si>
  <si>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</si>
  <si>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</si>
  <si>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</si>
  <si>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</si>
  <si>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</si>
  <si>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</si>
  <si>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</si>
  <si>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</si>
  <si>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</si>
  <si>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</si>
  <si>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</si>
  <si>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</si>
  <si>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</si>
  <si>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</si>
  <si>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</si>
  <si>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</si>
  <si>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</si>
  <si>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</si>
  <si>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</si>
  <si>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</si>
  <si>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</si>
  <si>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</si>
  <si>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</si>
  <si>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</si>
  <si>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</si>
  <si>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</si>
  <si>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</si>
  <si>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</si>
  <si>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</si>
  <si>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</si>
  <si>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</si>
  <si>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</si>
  <si>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</si>
  <si>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</si>
  <si>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</si>
  <si>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</si>
  <si>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</si>
  <si>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</si>
  <si>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</si>
  <si>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</si>
  <si>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</si>
  <si>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</si>
  <si>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</si>
  <si>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</si>
  <si>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</si>
  <si>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</si>
  <si>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</si>
  <si>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</si>
  <si>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</si>
  <si>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</si>
  <si>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</si>
  <si>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</si>
  <si>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</si>
  <si>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</si>
  <si>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</si>
  <si>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</si>
  <si>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</si>
  <si>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</si>
  <si>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</si>
  <si>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</si>
  <si>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</si>
  <si>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</si>
  <si>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</si>
  <si>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</si>
  <si>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</si>
  <si>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</si>
  <si>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</si>
  <si>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</si>
  <si>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131008</t>
  </si>
  <si>
    <t>昆明市西山区西苑社区卫生服务中心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</si>
  <si>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</si>
  <si>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</si>
  <si>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</si>
  <si>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</si>
  <si>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</si>
  <si>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</si>
  <si>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</si>
  <si>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</si>
  <si>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</si>
  <si>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</si>
  <si>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</si>
  <si>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</si>
  <si>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</si>
  <si>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</si>
  <si>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</si>
  <si>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</si>
  <si>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</si>
  <si>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</si>
  <si>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</si>
  <si>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</si>
  <si>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</si>
  <si>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</si>
  <si>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</si>
  <si>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</si>
  <si>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</si>
  <si>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</si>
  <si>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</si>
  <si>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</si>
  <si>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</si>
  <si>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</si>
  <si>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</si>
  <si>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</si>
  <si>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</si>
  <si>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</si>
  <si>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21001</t>
  </si>
  <si>
    <t>卫生健康管理事务</t>
  </si>
  <si>
    <t>2100199</t>
  </si>
  <si>
    <t>其他卫生健康管理事务支出</t>
  </si>
  <si>
    <t>21003</t>
  </si>
  <si>
    <t>基层医疗卫生机构</t>
  </si>
  <si>
    <t>2100301</t>
  </si>
  <si>
    <t>城市社区卫生机构</t>
  </si>
  <si>
    <t>21004</t>
  </si>
  <si>
    <t>公共卫生</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</si>
  <si>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</si>
  <si>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</si>
  <si>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</si>
  <si>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</si>
  <si>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</si>
  <si>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</si>
  <si>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</si>
  <si>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</si>
  <si>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</si>
  <si>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</si>
  <si>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</si>
  <si>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</si>
  <si>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</si>
  <si>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</si>
  <si>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</si>
  <si>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</si>
  <si>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</si>
  <si>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</si>
  <si>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</si>
  <si>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</si>
  <si>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</si>
  <si>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</si>
  <si>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</si>
  <si>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</si>
  <si>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</si>
  <si>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</si>
  <si>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</si>
  <si>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</si>
  <si>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</si>
  <si>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</si>
  <si>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</si>
  <si>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</si>
  <si>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</si>
  <si>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</si>
  <si>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</si>
  <si>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</si>
  <si>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</si>
  <si>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</si>
  <si>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</si>
  <si>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</si>
  <si>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</si>
  <si>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</si>
  <si>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</si>
  <si>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</si>
  <si>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</si>
  <si>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</si>
  <si>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</si>
  <si>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</si>
  <si>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</si>
  <si>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</si>
  <si>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</si>
  <si>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</si>
  <si>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</si>
  <si>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</si>
  <si>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</si>
  <si>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</si>
  <si>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</si>
  <si>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</si>
  <si>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</si>
  <si>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</si>
  <si>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</si>
  <si>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</si>
  <si>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</si>
  <si>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</si>
  <si>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</si>
  <si>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</si>
  <si>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</si>
  <si>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</si>
  <si>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昆明市西山区西苑社区卫生服务中心无一般公共预算“三公”经费支出，此表无数据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</si>
  <si>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</si>
  <si>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</si>
  <si>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</si>
  <si>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</si>
  <si>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</si>
  <si>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</si>
  <si>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</si>
  <si>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</si>
  <si>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</si>
  <si>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</si>
  <si>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</si>
  <si>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</si>
  <si>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</si>
  <si>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</si>
  <si>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</si>
  <si>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</si>
  <si>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</si>
  <si>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</si>
  <si>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</si>
  <si>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</si>
  <si>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530112241100002303801</t>
  </si>
  <si>
    <t>一般公用经费支出</t>
  </si>
  <si>
    <t>30209</t>
  </si>
  <si>
    <t>物业管理费</t>
  </si>
  <si>
    <t>530112210000000004372</t>
  </si>
  <si>
    <t>30113</t>
  </si>
  <si>
    <t>530112210000000004370</t>
  </si>
  <si>
    <t>事业人员工资支出</t>
  </si>
  <si>
    <t>30101</t>
  </si>
  <si>
    <t>基本工资</t>
  </si>
  <si>
    <t>30102</t>
  </si>
  <si>
    <t>津贴补贴</t>
  </si>
  <si>
    <t>30103</t>
  </si>
  <si>
    <t>奖金</t>
  </si>
  <si>
    <t>30107</t>
  </si>
  <si>
    <t>绩效工资</t>
  </si>
  <si>
    <t>530112231100001410053</t>
  </si>
  <si>
    <t>事业人员绩效奖励</t>
  </si>
  <si>
    <t>530112210000000004371</t>
  </si>
  <si>
    <t>社会保障缴费</t>
  </si>
  <si>
    <t>30108</t>
  </si>
  <si>
    <t>机关事业单位基本养老保险缴费</t>
  </si>
  <si>
    <t>30110</t>
  </si>
  <si>
    <t>职工基本医疗保险缴费</t>
  </si>
  <si>
    <t>30111</t>
  </si>
  <si>
    <t>公务员医疗补助缴费</t>
  </si>
  <si>
    <t>30112</t>
  </si>
  <si>
    <t>其他社会保障缴费</t>
  </si>
  <si>
    <t>预算05-1表</t>
  </si>
  <si>
    <t>项目分类</t>
  </si>
  <si>
    <t>项目单位</t>
  </si>
  <si>
    <t>经济科目编码</t>
  </si>
  <si>
    <t>经济科目名称</t>
  </si>
  <si>
    <t>本年拨款</t>
  </si>
  <si>
    <t>其中：本次下达</t>
  </si>
  <si>
    <t>事业发展类</t>
  </si>
  <si>
    <t>530112221100000614742</t>
  </si>
  <si>
    <t>西苑社区卫生服务中心租房补助资金</t>
  </si>
  <si>
    <t>租赁费</t>
  </si>
  <si>
    <t>50502</t>
  </si>
  <si>
    <t>民生类</t>
  </si>
  <si>
    <t>530112231100001408880</t>
  </si>
  <si>
    <t>基本公共卫生服务项目补助资金</t>
  </si>
  <si>
    <t>委托业务费</t>
  </si>
  <si>
    <t>专项业务类</t>
  </si>
  <si>
    <t>530112241100002237046</t>
  </si>
  <si>
    <t>重精“以奖代补”补助经费</t>
  </si>
  <si>
    <t>生活补助</t>
  </si>
  <si>
    <t>50901</t>
  </si>
  <si>
    <t>530112251100003720893</t>
  </si>
  <si>
    <t>西苑中心预防性健康体检补助资金</t>
  </si>
  <si>
    <t>邮电费</t>
  </si>
  <si>
    <t>印刷费</t>
  </si>
  <si>
    <t>劳务费</t>
  </si>
  <si>
    <t>专用设备购置</t>
  </si>
  <si>
    <t>50601</t>
  </si>
  <si>
    <t>维修（护）费</t>
  </si>
  <si>
    <t>办公费</t>
  </si>
  <si>
    <t>专用材料费</t>
  </si>
  <si>
    <t>530112251100003720936</t>
  </si>
  <si>
    <t>西苑中心防艾工作经费</t>
  </si>
  <si>
    <t>530112251100003730515</t>
  </si>
  <si>
    <t>西苑中心卫生应急经费</t>
  </si>
  <si>
    <t>事业人员支出工资</t>
  </si>
  <si>
    <t>530112251100003766063</t>
  </si>
  <si>
    <t>（自有资金）在编人员经费</t>
  </si>
  <si>
    <t>50501</t>
  </si>
  <si>
    <t>其他工资福利支出</t>
  </si>
  <si>
    <t>530112251100003766454</t>
  </si>
  <si>
    <t>（自有资金）编外人员经费</t>
  </si>
  <si>
    <t>工会经费</t>
  </si>
  <si>
    <t>530112251100003766552</t>
  </si>
  <si>
    <t>（自有资金）工会经费</t>
  </si>
  <si>
    <t>其他公用支出</t>
  </si>
  <si>
    <t>530112251100003770301</t>
  </si>
  <si>
    <t>（自有资金）公用经费</t>
  </si>
  <si>
    <t>福利费</t>
  </si>
  <si>
    <t>水费</t>
  </si>
  <si>
    <t>差旅费</t>
  </si>
  <si>
    <t>会议费</t>
  </si>
  <si>
    <t>培训费</t>
  </si>
  <si>
    <t>电费</t>
  </si>
  <si>
    <t>530112251100003770311</t>
  </si>
  <si>
    <t>（自有资金）设备采购经费</t>
  </si>
  <si>
    <t>办公设备购置</t>
  </si>
  <si>
    <t>公车购置及运维费</t>
  </si>
  <si>
    <t>530112251100003770321</t>
  </si>
  <si>
    <t>（自有资金）公务用车运行维护经费</t>
  </si>
  <si>
    <t>公务用车运行维护费</t>
  </si>
  <si>
    <t>530112251100003770326</t>
  </si>
  <si>
    <t>（自有资金）房屋租赁和装修改造经费</t>
  </si>
  <si>
    <t>530112251100003770331</t>
  </si>
  <si>
    <t>（自有资金）专用耗材经费</t>
  </si>
  <si>
    <t>530112251100003770337</t>
  </si>
  <si>
    <t>（自有资金）残疾人保障金经费</t>
  </si>
  <si>
    <t>其他商品和服务支出</t>
  </si>
  <si>
    <t>530112251100003770354</t>
  </si>
  <si>
    <t>（自有资金）第三方服务项目经费</t>
  </si>
  <si>
    <t>预算05-2表</t>
  </si>
  <si>
    <t>项目年度绩效目标</t>
  </si>
  <si>
    <t>一级指标</t>
  </si>
  <si>
    <t>二级指标</t>
  </si>
  <si>
    <t>三级指标</t>
  </si>
  <si>
    <t>指标性质</t>
  </si>
  <si>
    <t>指标值</t>
  </si>
  <si>
    <t>度量单位</t>
  </si>
  <si>
    <t>指标属性</t>
  </si>
  <si>
    <t>指标内容</t>
  </si>
  <si>
    <t>救护车运维费用</t>
  </si>
  <si>
    <t>产出指标</t>
  </si>
  <si>
    <t>数量指标</t>
  </si>
  <si>
    <t>救护车数量</t>
  </si>
  <si>
    <t>=</t>
  </si>
  <si>
    <t>1.00</t>
  </si>
  <si>
    <t>辆</t>
  </si>
  <si>
    <t>定量指标</t>
  </si>
  <si>
    <t>保证救护车1.00辆正常运行</t>
  </si>
  <si>
    <t>成本指标</t>
  </si>
  <si>
    <t>经济成本指标</t>
  </si>
  <si>
    <t>5000</t>
  </si>
  <si>
    <t>元</t>
  </si>
  <si>
    <t>经济成本5000元</t>
  </si>
  <si>
    <t>效益指标</t>
  </si>
  <si>
    <t>社会效益</t>
  </si>
  <si>
    <t>卫生应急救援保障</t>
  </si>
  <si>
    <t>保证救护车正常使用，做好应急救援保障工作</t>
  </si>
  <si>
    <t>定性指标</t>
  </si>
  <si>
    <t>满意度指标</t>
  </si>
  <si>
    <t>服务对象满意度</t>
  </si>
  <si>
    <t>患者满意程度</t>
  </si>
  <si>
    <t>&gt;=</t>
  </si>
  <si>
    <t>85</t>
  </si>
  <si>
    <t>%</t>
  </si>
  <si>
    <t>患者满意程度大于等于85%</t>
  </si>
  <si>
    <t>时效指标</t>
  </si>
  <si>
    <t>完成时间</t>
  </si>
  <si>
    <t>&lt;=</t>
  </si>
  <si>
    <t>2025年12月31日</t>
  </si>
  <si>
    <t>年-月-日</t>
  </si>
  <si>
    <t>在2025年12月31日前完成工作安排</t>
  </si>
  <si>
    <t>863275.35</t>
  </si>
  <si>
    <t>经济成本863275.35元以内</t>
  </si>
  <si>
    <t>正常开展办公，保证单位运转</t>
  </si>
  <si>
    <t>职工满意程度</t>
  </si>
  <si>
    <t>职工满意程度晕大于等于85%</t>
  </si>
  <si>
    <t>保安保洁、法律顾问、设备校验等</t>
  </si>
  <si>
    <t>在2025年内完成采购</t>
  </si>
  <si>
    <t>336900</t>
  </si>
  <si>
    <t>经济成本达336900元</t>
  </si>
  <si>
    <t>提升医疗服务能力，提高辖区居民满意度</t>
  </si>
  <si>
    <t>用于2025年派遣救护车医务人员药品支出、医疗保障。通过开展医疗保障、对突发公共卫生事件的应急处理，保障公众身体健康与生命安全，维护正常的社会秩序。</t>
  </si>
  <si>
    <t>医疗保障次数</t>
  </si>
  <si>
    <t>次</t>
  </si>
  <si>
    <t>2025年度开展医疗应急保障的次数在5次及以上</t>
  </si>
  <si>
    <t>质量指标</t>
  </si>
  <si>
    <t>规范使用项目资金</t>
  </si>
  <si>
    <t>100</t>
  </si>
  <si>
    <t>按规范使用项目资金</t>
  </si>
  <si>
    <t>应急药品合理使用率</t>
  </si>
  <si>
    <t>规范使用应急药品，做好应急救援</t>
  </si>
  <si>
    <t>2025年12月20日</t>
  </si>
  <si>
    <t>在2025年12月20日前完成5次应急保障工作</t>
  </si>
  <si>
    <t>下发项目资金成本5000元，在使用时达到经济效益最大化</t>
  </si>
  <si>
    <t>做好突发事件救护保障，维护社会稳定</t>
  </si>
  <si>
    <t>90</t>
  </si>
  <si>
    <t>患者满意程度大于等于90%，得分</t>
  </si>
  <si>
    <t>通过广泛开展宣传教育，大力开展疫情监测，扩大人群检测，积极推行高危行为干预措施，认真落实“四免一关怀”政策，实现巩固提升西山区艾滋病综合防治“三个90x”成果，按照昆明市2025年艾滋病防治工作要点的要求，深入推进我辖区防治艾滋病工作。</t>
  </si>
  <si>
    <t>2024年指标任务数</t>
  </si>
  <si>
    <t>28000</t>
  </si>
  <si>
    <t>人次</t>
  </si>
  <si>
    <t>完成指标任务检测人次</t>
  </si>
  <si>
    <t>规范使用资金</t>
  </si>
  <si>
    <t>计划在2025年内完成检测人数的指标任务，完成宣传任务</t>
  </si>
  <si>
    <t>48000</t>
  </si>
  <si>
    <t>完成48000元项目支出，用于劳务费和材料费支出</t>
  </si>
  <si>
    <t>防艾社会效益</t>
  </si>
  <si>
    <t>效果明显</t>
  </si>
  <si>
    <t>完成艾滋病检测目标，做好防艾宣传工作，降低艾滋病传染率</t>
  </si>
  <si>
    <t>服务对象满意程度</t>
  </si>
  <si>
    <t>服务对象满意程度大于等于90%</t>
  </si>
  <si>
    <t>2025年完成工作目标</t>
  </si>
  <si>
    <t>1156070</t>
  </si>
  <si>
    <t>成本指标达1156070元</t>
  </si>
  <si>
    <t>可持续影响</t>
  </si>
  <si>
    <t>可持续影响效益</t>
  </si>
  <si>
    <t>提高中心服务能力，拓展业务范围，守护辖区居民健康安全</t>
  </si>
  <si>
    <t>空工会经费</t>
  </si>
  <si>
    <t>预测会员人数</t>
  </si>
  <si>
    <t>67</t>
  </si>
  <si>
    <t>人</t>
  </si>
  <si>
    <t>预计工会会员人数67人</t>
  </si>
  <si>
    <t>35000</t>
  </si>
  <si>
    <t xml:space="preserve">预测工会经费35000元 </t>
  </si>
  <si>
    <t>促进工会费用合理化</t>
  </si>
  <si>
    <t>工会会员满意程度</t>
  </si>
  <si>
    <t>工会会员满意度大于等于85%</t>
  </si>
  <si>
    <t>通过发放“严重精神障碍患者监护人以奖代补经费”，实现补充重精家庭生活收入，提高患者及家属的获得感，维护社会稳定。严重精神障碍患者监护人“以奖代补”补助资金，资金用于发放给重症精神病人监护人。</t>
  </si>
  <si>
    <t>核定人数</t>
  </si>
  <si>
    <t>19</t>
  </si>
  <si>
    <t>补助经费全部发放到重精监护人</t>
  </si>
  <si>
    <t>发放覆盖率</t>
  </si>
  <si>
    <t>发放时间</t>
  </si>
  <si>
    <t>年</t>
  </si>
  <si>
    <t>按时发放补助经费</t>
  </si>
  <si>
    <t>36480</t>
  </si>
  <si>
    <t>补助资金32640元，发放标准1920元/人（区级资金）</t>
  </si>
  <si>
    <t>保障重精家庭生活，维护社会稳定</t>
  </si>
  <si>
    <t>效果显著</t>
  </si>
  <si>
    <t>重精病人监护人满意度</t>
  </si>
  <si>
    <t>&gt;</t>
  </si>
  <si>
    <t>重精病人监护人满意</t>
  </si>
  <si>
    <t>通过开展基本公共卫生服务，督促下辖站点开展基本公共卫生服务，实现辖区居民基本公卫服务获得度提高，保障人民生命健康。根据2022年“七普”人口数预拨2022年公卫补助资金，西苑辖区管辖53148人。为保证2024年基层医疗卫生机构为城乡居民提供基本公共卫生服务工作的顺利开展，提供健康档案、健康教育、预防接种、传染病防治、儿童保健、孕产妇保健、老年人保健、高血压、糖尿病、严重精神障碍患者等慢性病管理等服务。资金用于开展公卫服务所发生的各项支出。</t>
  </si>
  <si>
    <t>服务人口数</t>
  </si>
  <si>
    <t>53148</t>
  </si>
  <si>
    <t>反映服务人口</t>
  </si>
  <si>
    <t>高血压患者管理人数</t>
  </si>
  <si>
    <t>2941</t>
  </si>
  <si>
    <t>糖尿病患者管理人数</t>
  </si>
  <si>
    <t>951</t>
  </si>
  <si>
    <t>慢阻肺病患者管理人数</t>
  </si>
  <si>
    <t>31</t>
  </si>
  <si>
    <t>规范化电子健康档案覆盖率</t>
  </si>
  <si>
    <t>64</t>
  </si>
  <si>
    <t>资金使用规范</t>
  </si>
  <si>
    <t>3岁以下儿童系统管理率</t>
  </si>
  <si>
    <t>40</t>
  </si>
  <si>
    <t>3岁以下儿童系统管理率大于等于40%</t>
  </si>
  <si>
    <t>孕产妇系统管理率</t>
  </si>
  <si>
    <t>适龄儿童免疫规划疫苗接种率</t>
  </si>
  <si>
    <t>老年人健康管理率</t>
  </si>
  <si>
    <t>老年人健康管理率大于</t>
  </si>
  <si>
    <t>传染病报告处理率</t>
  </si>
  <si>
    <t>95</t>
  </si>
  <si>
    <t>健康教育覆盖率</t>
  </si>
  <si>
    <t>80</t>
  </si>
  <si>
    <t>儿童中医健康管理率</t>
  </si>
  <si>
    <t>84</t>
  </si>
  <si>
    <t>2025年基本公共卫生服务项目任务完成及时率</t>
  </si>
  <si>
    <t>544235.52</t>
  </si>
  <si>
    <t>区级基本公卫补助资金544235.52元，主要用于拨付下辖站点（梁源、春苑、凯苑）</t>
  </si>
  <si>
    <t>提高基本公卫服务能力的可持续影响</t>
  </si>
  <si>
    <t>达标</t>
  </si>
  <si>
    <t>提高基本公共卫生服务能力，改善群众卫生健康</t>
  </si>
  <si>
    <t>基本公卫服务对象满意度</t>
  </si>
  <si>
    <t>基本满意</t>
  </si>
  <si>
    <t>基本公卫服务医务人员满意度</t>
  </si>
  <si>
    <t>医疗收支结余考核</t>
  </si>
  <si>
    <t>在编人员</t>
  </si>
  <si>
    <t>34</t>
  </si>
  <si>
    <t>1306100</t>
  </si>
  <si>
    <t>医疗收支考核结余发放目标责任奖</t>
  </si>
  <si>
    <t>提供给劳动岗位，维护社会稳定，促进卫生健康事业发展</t>
  </si>
  <si>
    <t>职工满意程度大于等于85%</t>
  </si>
  <si>
    <t>通过开展业人员预防性健康体检工作，实现辖区居民健康安全保障的提高。
根据《中华人民共和国传染病防治法》《中华人民共和国食品安全法》《公共场所卫生管理条例》《西山区人民政府办公室关于印发西山区预防性健康体检工作方案（试行）的通知》（西政办通〔2018〕168号）《昆明市西山区卫生健康局关于印发西山区进一步加强预防性健康体检机构管理工作的方案（试行）的通知》（西卫便笺102号）等要求，社区卫生服务中心负责西山区、度假区餐饮服务行业、公共服务行业等从业人员预防性健康体检工作。</t>
  </si>
  <si>
    <t>体检人数</t>
  </si>
  <si>
    <t>101104</t>
  </si>
  <si>
    <t>完成预计体检人数（2023年41002 2024年30051 2025年30051）则得满分，未完成则按比例得分</t>
  </si>
  <si>
    <t>审计通过率</t>
  </si>
  <si>
    <t>预防性健康体检人数审计通过率大于等于90%</t>
  </si>
  <si>
    <t>在2025年12月31日前完成指标任务</t>
  </si>
  <si>
    <t xml:space="preserve"> 5,055,200.00 </t>
  </si>
  <si>
    <t>规范使用资金，节约经济成本。资金用于项目办公费、劳务费、专用耗材采购费、宣传印刷费、委托业务费等。</t>
  </si>
  <si>
    <t>做好辖区内餐饮服务行业、公共服务行业等从业人员预防性健康体检工作</t>
  </si>
  <si>
    <t>二类疫苗、西药、中药饮片、试剂耗材、卫生耗材、医护服等</t>
  </si>
  <si>
    <t>采购物品验收合格率</t>
  </si>
  <si>
    <t>采购物品验收合格率大于等于90%</t>
  </si>
  <si>
    <t>14533434</t>
  </si>
  <si>
    <t>采购经济成本预算金额达14533434元</t>
  </si>
  <si>
    <t>保证单位正常运转，提升医疗服务水平和质量</t>
  </si>
  <si>
    <t>患者满意程度大于等于85%空</t>
  </si>
  <si>
    <t>残疾人保障金</t>
  </si>
  <si>
    <t>预计2025年单位在职人数</t>
  </si>
  <si>
    <t>预计2025年单位在职人数67人（编内+编外）</t>
  </si>
  <si>
    <t>15000</t>
  </si>
  <si>
    <t>预计残保金15000元</t>
  </si>
  <si>
    <t>遵守法律规定，缴纳残疾人保障金</t>
  </si>
  <si>
    <t>服务对象满意程度大于等于85%</t>
  </si>
  <si>
    <t>房屋租赁、装修改造费</t>
  </si>
  <si>
    <t>租赁房屋面积</t>
  </si>
  <si>
    <t>1587.84</t>
  </si>
  <si>
    <t>平方米</t>
  </si>
  <si>
    <t>租赁房屋面积达1587.84平方米</t>
  </si>
  <si>
    <t>装修改造项目</t>
  </si>
  <si>
    <t>个</t>
  </si>
  <si>
    <t>房屋装修改造项目大于等于2个</t>
  </si>
  <si>
    <t>租赁和装修项目完成时间</t>
  </si>
  <si>
    <t>在2025年内完成租赁</t>
  </si>
  <si>
    <t>1515700</t>
  </si>
  <si>
    <t>房屋租赁成本达151.57万元</t>
  </si>
  <si>
    <t>提升社区卫生服务中心基本医疗和公共卫生服务能力</t>
  </si>
  <si>
    <t>保障编外人员工资</t>
  </si>
  <si>
    <t>医疗支出供养编外人员</t>
  </si>
  <si>
    <t>供养4名编外人员</t>
  </si>
  <si>
    <t>288000</t>
  </si>
  <si>
    <t>288000元</t>
  </si>
  <si>
    <t>提供就业机会，维护社会稳定，促进医疗卫生发展</t>
  </si>
  <si>
    <t>编外人员满意程度</t>
  </si>
  <si>
    <t>编外人员满意程度大于等于85%</t>
  </si>
  <si>
    <t>通过房屋补助资金保障，解决社区卫生服务中心业务、办公用房需求，逐步提高单位基本公共卫生服务能力和基本医疗水平。医疗卫生与养老服务融合发展，提供更丰富的医养结合供给；医疗卫生服务体系更加健全、完善，服务功能得到增强，医疗卫生机构管理体制和运行机制更加科学，医疗卫生服务资源在地域和人群中的分布更加合理。让辖区群众拥有健康理念和健康生活，家家享有健康服务和健康保障</t>
  </si>
  <si>
    <t>西苑社区卫生服务中心租房面积</t>
  </si>
  <si>
    <t>1141.98</t>
  </si>
  <si>
    <t>房屋租用面积</t>
  </si>
  <si>
    <t>西苑中心2025年增租面积</t>
  </si>
  <si>
    <t>445.68</t>
  </si>
  <si>
    <t>根据《社区卫生服务中心、站建设标准》（建标163-2013）</t>
  </si>
  <si>
    <t>房租补助资金使用规范率</t>
  </si>
  <si>
    <t>按照资金用途规范使用</t>
  </si>
  <si>
    <t>资金使用进度</t>
  </si>
  <si>
    <t>11月前达100%支付进度</t>
  </si>
  <si>
    <t>400900</t>
  </si>
  <si>
    <t>财政补助租房补助资金</t>
  </si>
  <si>
    <t>经济效益</t>
  </si>
  <si>
    <t>业务拓展带来的经济效益提升</t>
  </si>
  <si>
    <t>50</t>
  </si>
  <si>
    <t>基本医疗业务快速提升</t>
  </si>
  <si>
    <t>社区卫生中心社会效益</t>
  </si>
  <si>
    <t>逐步提高社区基本公共卫生服务能力，改善居民健康水平</t>
  </si>
  <si>
    <t>社区卫生服务中心主要承担国家基本公共卫生服务，职责是承担社区“六位一体职能”，是公益一类事业单位。让居民主动参与到自身的健康管理中来，是社区卫生服务从"医生主刀"转变为"医生居民互动"，提高了社区服务能力</t>
  </si>
  <si>
    <t>可持续影响力</t>
  </si>
  <si>
    <t>基本公共卫生服务，职责是承担社区“六位一体职能”，是公益一类事业单位。辖区公共卫生服务机构主要开展基本医疗服务和13项基本公共卫生服务项目，具体为：城乡居民健康档案管理、健康教育、预防接种、0-6岁儿童健康管理、孕产妇健康管理、老年人健康管理、慢性病健康管理（高血压、糖尿病患者健康管理服务）、重性精神病患者健康管理、传染病及突发公共卫生事件报告和处理、中医药健康管理、婚前医学检查、新生儿疾病筛查</t>
  </si>
  <si>
    <t>开展基本医疗服务和13项基本公共卫生服务项目辖区群众满意度</t>
  </si>
  <si>
    <t>辖区公共卫生服务机构主要开展基本医疗服务和13项基本公共卫生服务项目，具体为：城乡居民健康档案管理、健康教育、预防接种、0-6岁儿童健康管理、孕产妇健康管理、老年人健康管理、慢性病健康管理（高血压、糖尿病患者健康管理服务）、重性精神病患者健康管理、传染病及突发公共卫生事件报告和处理、中医药健康管理、卫生监督协管、婚前医学检查、新生儿疾病筛查</t>
  </si>
  <si>
    <t>预算06表</t>
  </si>
  <si>
    <t>政府性基金预算支出预算表</t>
  </si>
  <si>
    <t>单位名称：昆明市发展和改革委员会</t>
  </si>
  <si>
    <t>政府性基金预算支出</t>
  </si>
  <si>
    <t>昆明市西山区西苑社区卫生服务中心无政府性基金预算支出，此表无数据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</si>
  <si>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</si>
  <si>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</si>
  <si>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</si>
  <si>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</si>
  <si>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</si>
  <si>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</si>
  <si>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</si>
  <si>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</si>
  <si>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</si>
  <si>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</si>
  <si>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</si>
  <si>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</si>
  <si>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</si>
  <si>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批</t>
  </si>
  <si>
    <t>便携式计算机</t>
  </si>
  <si>
    <t>台</t>
  </si>
  <si>
    <t>打印机</t>
  </si>
  <si>
    <t>复印机</t>
  </si>
  <si>
    <t>办公家具用具一批</t>
  </si>
  <si>
    <t>家具和用具</t>
  </si>
  <si>
    <t>立式恒温空调</t>
  </si>
  <si>
    <t>空调机</t>
  </si>
  <si>
    <t>碎纸机</t>
  </si>
  <si>
    <t>计算机采购</t>
  </si>
  <si>
    <t>台式计算机</t>
  </si>
  <si>
    <t>条码打印机</t>
  </si>
  <si>
    <t>（自有资金）公务用车保险</t>
  </si>
  <si>
    <t>机动车保险服务</t>
  </si>
  <si>
    <t>项</t>
  </si>
  <si>
    <t>（自有资金）保安服务采购</t>
  </si>
  <si>
    <t>保安服务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</si>
  <si>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</si>
  <si>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</si>
  <si>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</si>
  <si>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</si>
  <si>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</si>
  <si>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</si>
  <si>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</si>
  <si>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</si>
  <si>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昆明市西山区西苑社区卫生服务中心无政府购买服务预算支出，此表无数据</t>
  </si>
  <si>
    <t>预算09-1表</t>
  </si>
  <si>
    <t>单位名称（项目）</t>
  </si>
  <si>
    <t>地区</t>
  </si>
  <si>
    <t>昆明市西山区西苑社区卫生服务中心无对下转移支付支出，此表无数据</t>
  </si>
  <si>
    <t>预算09-2表</t>
  </si>
  <si>
    <t xml:space="preserve">预算10表
</t>
  </si>
  <si>
    <t>资产类别</t>
  </si>
  <si>
    <t>资产分类代码.名称</t>
  </si>
  <si>
    <t>资产名称</t>
  </si>
  <si>
    <t>计量单位</t>
  </si>
  <si>
    <t>财政部门批复数（元）</t>
  </si>
  <si>
    <t>单价</t>
  </si>
  <si>
    <t>金额</t>
  </si>
  <si>
    <t>设备</t>
  </si>
  <si>
    <t>A02320500 医用超声波仪器及设备</t>
  </si>
  <si>
    <t>医用超声波仪器及设备</t>
  </si>
  <si>
    <t>A02320800 物理治疗、康复及体育治疗仪器设备</t>
  </si>
  <si>
    <t>物理治疗、康复及体育治疗仪器设备</t>
  </si>
  <si>
    <t>A02320900 中医器械设备</t>
  </si>
  <si>
    <t>中医器械设备</t>
  </si>
  <si>
    <t>A02322900 医用低温、冷疗设备</t>
  </si>
  <si>
    <t>医用低温、冷疗设备</t>
  </si>
  <si>
    <t>A02329900 其他医疗设备</t>
  </si>
  <si>
    <t>其他医疗设备</t>
  </si>
  <si>
    <t>预算11表</t>
  </si>
  <si>
    <t>上级补助</t>
  </si>
  <si>
    <t xml:space="preserve">昆明市西山区西苑社区卫生服务中心2025年无上级补助项目支出预算，此表无数据 </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</si>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</sst>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b/>
      <sz val="11"/>
      <color rgb="FFFF0000"/>
      <name val="宋体"/>
      <charset val="134"/>
      <scheme val="minor"/>
    </font>
    <font>
      <sz val="10"/>
      <color theme="1"/>
      <name val="宋体"/>
      <charset val="134"/>
      <scheme val="minor"/>
    </font>
    <font>
      <sz val="10"/>
      <color rgb="FF000000"/>
      <name val="Arial"/>
      <charset val="134"/>
    </font>
    <font>
      <b/>
      <sz val="23.95"/>
      <color rgb="FF000000"/>
      <name val="宋体"/>
      <charset val="134"/>
    </font>
    <font>
      <sz val="9"/>
      <name val="SimSun"/>
      <charset val="134"/>
    </font>
    <font>
      <sz val="9"/>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5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178" fontId="5" fillId="0" borderId="7" xfId="54" applyNumberFormat="1" applyFont="1" applyBorder="1">
      <alignment horizontal="right" vertical="center"/>
    </xf>
    <xf numFmtId="178" fontId="5" fillId="0" borderId="7" xfId="54" applyNumberFormat="1" applyFont="1" applyFill="1" applyBorder="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7" fillId="0" borderId="0" xfId="0" applyFont="1" applyFill="1" applyBorder="1"/>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49" fontId="10" fillId="0" borderId="7" xfId="53" applyNumberFormat="1" applyFont="1" applyBorder="1" applyAlignment="1">
      <alignment horizontal="center" vertical="center" wrapText="1"/>
    </xf>
    <xf numFmtId="180" fontId="11" fillId="0" borderId="7" xfId="56" applyNumberFormat="1" applyFont="1" applyBorder="1">
      <alignment horizontal="right" vertical="center"/>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3" fontId="2" fillId="0" borderId="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12"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wrapText="1"/>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2"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4" fillId="0" borderId="12" xfId="0" applyFont="1" applyBorder="1" applyAlignment="1" applyProtection="1">
      <alignment horizontal="center" vertical="center"/>
      <protection locked="0"/>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7" fillId="0" borderId="0" xfId="0" applyFont="1" applyBorder="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180" fontId="5" fillId="0" borderId="12" xfId="56" applyNumberFormat="1" applyFont="1" applyBorder="1" applyAlignment="1">
      <alignment horizontal="center" vertical="center"/>
    </xf>
    <xf numFmtId="180" fontId="5" fillId="0" borderId="12" xfId="0" applyNumberFormat="1" applyFont="1" applyBorder="1" applyAlignment="1">
      <alignment horizontal="center" vertical="center"/>
    </xf>
    <xf numFmtId="43" fontId="5" fillId="0" borderId="7" xfId="56" applyNumberFormat="1" applyFont="1" applyBorder="1" applyAlignment="1">
      <alignment horizontal="center" vertical="center"/>
    </xf>
    <xf numFmtId="0" fontId="2" fillId="2" borderId="12" xfId="0" applyFont="1" applyFill="1" applyBorder="1" applyAlignment="1">
      <alignment horizontal="right" vertical="center"/>
    </xf>
    <xf numFmtId="43" fontId="5" fillId="0" borderId="7" xfId="0" applyNumberFormat="1" applyFont="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4" fillId="0" borderId="4" xfId="0" applyFont="1" applyBorder="1" applyAlignment="1" applyProtection="1">
      <alignment horizontal="center" vertical="center"/>
      <protection locked="0"/>
    </xf>
    <xf numFmtId="0" fontId="13" fillId="0" borderId="0" xfId="0" applyFont="1" applyFill="1" applyBorder="1" applyAlignment="1" applyProtection="1">
      <alignment horizontal="right"/>
      <protection locked="0"/>
    </xf>
    <xf numFmtId="49" fontId="13"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3" fontId="1" fillId="0" borderId="7" xfId="0" applyNumberFormat="1" applyFont="1" applyBorder="1" applyAlignment="1">
      <alignment horizontal="center" vertical="center"/>
    </xf>
    <xf numFmtId="43" fontId="1" fillId="0" borderId="7" xfId="0" applyNumberFormat="1"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0" fontId="0" fillId="0" borderId="0" xfId="0" applyFill="1" applyBorder="1" applyAlignment="1"/>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8" fillId="0" borderId="0" xfId="0"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Fill="1" applyBorder="1" applyAlignment="1" applyProtection="1">
      <alignment horizontal="center" vertical="center" wrapText="1"/>
      <protection locked="0"/>
    </xf>
    <xf numFmtId="178" fontId="18" fillId="0" borderId="7" xfId="0" applyNumberFormat="1" applyFont="1" applyFill="1" applyBorder="1" applyAlignment="1">
      <alignment horizontal="right" vertical="center"/>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applyProtection="1" quotePrefix="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view="pageBreakPreview" zoomScaleNormal="100" workbookViewId="0">
      <pane ySplit="1" topLeftCell="A2" activePane="bottomLeft" state="frozen"/>
      <selection/>
      <selection pane="bottomLeft" activeCell="A4" sqref="A4:B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9"/>
      <c r="B2" s="49"/>
      <c r="C2" s="49"/>
      <c r="D2" s="65" t="s">
        <v>0</v>
      </c>
    </row>
    <row r="3" ht="41.25" customHeight="1" spans="1:1">
      <c r="A3" s="44" t="str">
        <f>"2025"&amp;"年部门财务收支预算总表"</f>
        <v>2025年部门财务收支预算总表</v>
      </c>
    </row>
    <row r="4" ht="17.25" customHeight="1" spans="1:4">
      <c r="A4" s="47" t="str">
        <f>"单位名称：昆明市西山区西苑社区卫生服务中心"&amp;""</f>
        <v>单位名称：昆明市西山区西苑社区卫生服务中心</v>
      </c>
      <c r="B4" s="214"/>
      <c r="D4" s="205" t="s">
        <v>1</v>
      </c>
    </row>
    <row r="5" ht="23.25" customHeight="1" spans="1:4">
      <c r="A5" s="215" t="s">
        <v>2</v>
      </c>
      <c r="B5" s="216"/>
      <c r="C5" s="215" t="s">
        <v>3</v>
      </c>
      <c r="D5" s="216"/>
    </row>
    <row r="6" ht="24" customHeight="1" spans="1:4">
      <c r="A6" s="215" t="s">
        <v>4</v>
      </c>
      <c r="B6" s="215" t="s">
        <v>5</v>
      </c>
      <c r="C6" s="215" t="s">
        <v>6</v>
      </c>
      <c r="D6" s="215" t="s">
        <v>5</v>
      </c>
    </row>
    <row r="7" ht="17.25" customHeight="1" spans="1:4">
      <c r="A7" s="217" t="s">
        <v>7</v>
      </c>
      <c r="B7" s="81">
        <v>7318974.8</v>
      </c>
      <c r="C7" s="217" t="s">
        <v>8</v>
      </c>
      <c r="D7" s="81"/>
    </row>
    <row r="8" ht="17.25" customHeight="1" spans="1:4">
      <c r="A8" s="217" t="s">
        <v>9</v>
      </c>
      <c r="B8" s="81"/>
      <c r="C8" s="217" t="s">
        <v>10</v>
      </c>
      <c r="D8" s="81"/>
    </row>
    <row r="9" ht="17.25" customHeight="1" spans="1:4">
      <c r="A9" s="217" t="s">
        <v>11</v>
      </c>
      <c r="B9" s="81"/>
      <c r="C9" s="253" t="s">
        <v>12</v>
      </c>
      <c r="D9" s="81"/>
    </row>
    <row r="10" ht="17.25" customHeight="1" spans="1:4">
      <c r="A10" s="217" t="s">
        <v>13</v>
      </c>
      <c r="B10" s="81"/>
      <c r="C10" s="253" t="s">
        <v>14</v>
      </c>
      <c r="D10" s="81"/>
    </row>
    <row r="11" ht="17.25" customHeight="1" spans="1:4">
      <c r="A11" s="217" t="s">
        <v>15</v>
      </c>
      <c r="B11" s="81">
        <v>17438960.89</v>
      </c>
      <c r="C11" s="253" t="s">
        <v>16</v>
      </c>
      <c r="D11" s="81"/>
    </row>
    <row r="12" ht="17.25" customHeight="1" spans="1:4">
      <c r="A12" s="217" t="s">
        <v>17</v>
      </c>
      <c r="B12" s="81">
        <v>17438960.89</v>
      </c>
      <c r="C12" s="253" t="s">
        <v>18</v>
      </c>
      <c r="D12" s="81"/>
    </row>
    <row r="13" ht="17.25" customHeight="1" spans="1:4">
      <c r="A13" s="217" t="s">
        <v>19</v>
      </c>
      <c r="B13" s="81"/>
      <c r="C13" s="32" t="s">
        <v>20</v>
      </c>
      <c r="D13" s="81"/>
    </row>
    <row r="14" ht="17.25" customHeight="1" spans="1:4">
      <c r="A14" s="217" t="s">
        <v>21</v>
      </c>
      <c r="B14" s="81"/>
      <c r="C14" s="32" t="s">
        <v>22</v>
      </c>
      <c r="D14" s="81">
        <v>640662</v>
      </c>
    </row>
    <row r="15" ht="17.25" customHeight="1" spans="1:4">
      <c r="A15" s="217" t="s">
        <v>23</v>
      </c>
      <c r="B15" s="81"/>
      <c r="C15" s="32" t="s">
        <v>24</v>
      </c>
      <c r="D15" s="81">
        <v>23578185.69</v>
      </c>
    </row>
    <row r="16" ht="17.25" customHeight="1" spans="1:4">
      <c r="A16" s="217" t="s">
        <v>25</v>
      </c>
      <c r="B16" s="81"/>
      <c r="C16" s="32" t="s">
        <v>26</v>
      </c>
      <c r="D16" s="81"/>
    </row>
    <row r="17" ht="17.25" customHeight="1" spans="1:4">
      <c r="A17" s="218"/>
      <c r="B17" s="81"/>
      <c r="C17" s="32" t="s">
        <v>27</v>
      </c>
      <c r="D17" s="81"/>
    </row>
    <row r="18" ht="17.25" customHeight="1" spans="1:4">
      <c r="A18" s="219"/>
      <c r="B18" s="81"/>
      <c r="C18" s="32" t="s">
        <v>28</v>
      </c>
      <c r="D18" s="81"/>
    </row>
    <row r="19" ht="17.25" customHeight="1" spans="1:4">
      <c r="A19" s="219"/>
      <c r="B19" s="81"/>
      <c r="C19" s="32" t="s">
        <v>29</v>
      </c>
      <c r="D19" s="81"/>
    </row>
    <row r="20" ht="17.25" customHeight="1" spans="1:4">
      <c r="A20" s="219"/>
      <c r="B20" s="81"/>
      <c r="C20" s="32" t="s">
        <v>30</v>
      </c>
      <c r="D20" s="81"/>
    </row>
    <row r="21" ht="17.25" customHeight="1" spans="1:4">
      <c r="A21" s="219"/>
      <c r="B21" s="81"/>
      <c r="C21" s="32" t="s">
        <v>31</v>
      </c>
      <c r="D21" s="81"/>
    </row>
    <row r="22" ht="17.25" customHeight="1" spans="1:4">
      <c r="A22" s="219"/>
      <c r="B22" s="81"/>
      <c r="C22" s="32" t="s">
        <v>32</v>
      </c>
      <c r="D22" s="81"/>
    </row>
    <row r="23" ht="17.25" customHeight="1" spans="1:4">
      <c r="A23" s="219"/>
      <c r="B23" s="81"/>
      <c r="C23" s="32" t="s">
        <v>33</v>
      </c>
      <c r="D23" s="81"/>
    </row>
    <row r="24" ht="17.25" customHeight="1" spans="1:4">
      <c r="A24" s="219"/>
      <c r="B24" s="81"/>
      <c r="C24" s="32" t="s">
        <v>34</v>
      </c>
      <c r="D24" s="81"/>
    </row>
    <row r="25" ht="17.25" customHeight="1" spans="1:4">
      <c r="A25" s="219"/>
      <c r="B25" s="81"/>
      <c r="C25" s="32" t="s">
        <v>35</v>
      </c>
      <c r="D25" s="81">
        <v>539088</v>
      </c>
    </row>
    <row r="26" ht="17.25" customHeight="1" spans="1:4">
      <c r="A26" s="219"/>
      <c r="B26" s="81"/>
      <c r="C26" s="32" t="s">
        <v>36</v>
      </c>
      <c r="D26" s="81"/>
    </row>
    <row r="27" ht="17.25" customHeight="1" spans="1:4">
      <c r="A27" s="219"/>
      <c r="B27" s="81"/>
      <c r="C27" s="218" t="s">
        <v>37</v>
      </c>
      <c r="D27" s="81"/>
    </row>
    <row r="28" ht="17.25" customHeight="1" spans="1:4">
      <c r="A28" s="219"/>
      <c r="B28" s="81"/>
      <c r="C28" s="32" t="s">
        <v>38</v>
      </c>
      <c r="D28" s="81"/>
    </row>
    <row r="29" ht="16.5" customHeight="1" spans="1:4">
      <c r="A29" s="219"/>
      <c r="B29" s="81"/>
      <c r="C29" s="32" t="s">
        <v>39</v>
      </c>
      <c r="D29" s="81"/>
    </row>
    <row r="30" ht="16.5" customHeight="1" spans="1:4">
      <c r="A30" s="219"/>
      <c r="B30" s="81"/>
      <c r="C30" s="218" t="s">
        <v>40</v>
      </c>
      <c r="D30" s="81"/>
    </row>
    <row r="31" ht="17.25" customHeight="1" spans="1:4">
      <c r="A31" s="219"/>
      <c r="B31" s="81"/>
      <c r="C31" s="218" t="s">
        <v>41</v>
      </c>
      <c r="D31" s="81"/>
    </row>
    <row r="32" ht="17.25" customHeight="1" spans="1:4">
      <c r="A32" s="219"/>
      <c r="B32" s="81"/>
      <c r="C32" s="32" t="s">
        <v>42</v>
      </c>
      <c r="D32" s="81"/>
    </row>
    <row r="33" ht="16.5" customHeight="1" spans="1:4">
      <c r="A33" s="219" t="s">
        <v>43</v>
      </c>
      <c r="B33" s="81">
        <v>24757935.69</v>
      </c>
      <c r="C33" s="219" t="s">
        <v>44</v>
      </c>
      <c r="D33" s="81">
        <v>24757935.69</v>
      </c>
    </row>
    <row r="34" ht="16.5" customHeight="1" spans="1:4">
      <c r="A34" s="218" t="s">
        <v>45</v>
      </c>
      <c r="B34" s="81"/>
      <c r="C34" s="218" t="s">
        <v>46</v>
      </c>
      <c r="D34" s="81"/>
    </row>
    <row r="35" ht="16.5" customHeight="1" spans="1:4">
      <c r="A35" s="32" t="s">
        <v>47</v>
      </c>
      <c r="B35" s="81"/>
      <c r="C35" s="32" t="s">
        <v>47</v>
      </c>
      <c r="D35" s="81"/>
    </row>
    <row r="36" ht="16.5" customHeight="1" spans="1:4">
      <c r="A36" s="32" t="s">
        <v>48</v>
      </c>
      <c r="B36" s="81"/>
      <c r="C36" s="32" t="s">
        <v>49</v>
      </c>
      <c r="D36" s="81"/>
    </row>
    <row r="37" ht="16.5" customHeight="1" spans="1:4">
      <c r="A37" s="220" t="s">
        <v>50</v>
      </c>
      <c r="B37" s="81">
        <v>24757935.69</v>
      </c>
      <c r="C37" s="220" t="s">
        <v>51</v>
      </c>
      <c r="D37" s="81">
        <v>24757935.69</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3"/>
      <c r="B2" s="144"/>
      <c r="C2" s="143"/>
      <c r="D2" s="145"/>
      <c r="E2" s="145"/>
      <c r="F2" s="146" t="s">
        <v>526</v>
      </c>
    </row>
    <row r="3" ht="42" customHeight="1" spans="1:6">
      <c r="A3" s="147" t="str">
        <f>"2025"&amp;"年部门政府性基金预算支出预算表"</f>
        <v>2025年部门政府性基金预算支出预算表</v>
      </c>
      <c r="B3" s="147" t="s">
        <v>527</v>
      </c>
      <c r="C3" s="148"/>
      <c r="D3" s="149"/>
      <c r="E3" s="149"/>
      <c r="F3" s="149"/>
    </row>
    <row r="4" ht="13.5" customHeight="1" spans="1:6">
      <c r="A4" s="6" t="str">
        <f>"单位名称：昆明市西山区西苑社区卫生服务中心"&amp;""</f>
        <v>单位名称：昆明市西山区西苑社区卫生服务中心</v>
      </c>
      <c r="B4" s="6" t="s">
        <v>528</v>
      </c>
      <c r="C4" s="143"/>
      <c r="D4" s="145"/>
      <c r="E4" s="145"/>
      <c r="F4" s="146" t="s">
        <v>1</v>
      </c>
    </row>
    <row r="5" ht="19.5" customHeight="1" spans="1:6">
      <c r="A5" s="150" t="s">
        <v>186</v>
      </c>
      <c r="B5" s="151" t="s">
        <v>72</v>
      </c>
      <c r="C5" s="150" t="s">
        <v>73</v>
      </c>
      <c r="D5" s="12" t="s">
        <v>529</v>
      </c>
      <c r="E5" s="13"/>
      <c r="F5" s="14"/>
    </row>
    <row r="6" ht="18.75" customHeight="1" spans="1:6">
      <c r="A6" s="152"/>
      <c r="B6" s="153"/>
      <c r="C6" s="152"/>
      <c r="D6" s="17" t="s">
        <v>55</v>
      </c>
      <c r="E6" s="12" t="s">
        <v>75</v>
      </c>
      <c r="F6" s="17" t="s">
        <v>76</v>
      </c>
    </row>
    <row r="7" ht="18.75" customHeight="1" spans="1:6">
      <c r="A7" s="69">
        <v>1</v>
      </c>
      <c r="B7" s="154" t="s">
        <v>83</v>
      </c>
      <c r="C7" s="69">
        <v>3</v>
      </c>
      <c r="D7" s="155">
        <v>4</v>
      </c>
      <c r="E7" s="155">
        <v>5</v>
      </c>
      <c r="F7" s="155">
        <v>6</v>
      </c>
    </row>
    <row r="8" ht="21" customHeight="1" spans="1:6">
      <c r="A8" s="32"/>
      <c r="B8" s="32"/>
      <c r="C8" s="32"/>
      <c r="D8" s="81"/>
      <c r="E8" s="81"/>
      <c r="F8" s="81"/>
    </row>
    <row r="9" ht="21" customHeight="1" spans="1:6">
      <c r="A9" s="32"/>
      <c r="B9" s="32"/>
      <c r="C9" s="32"/>
      <c r="D9" s="81"/>
      <c r="E9" s="81"/>
      <c r="F9" s="81"/>
    </row>
    <row r="10" ht="18.75" customHeight="1" spans="1:6">
      <c r="A10" s="156" t="s">
        <v>175</v>
      </c>
      <c r="B10" s="156" t="s">
        <v>175</v>
      </c>
      <c r="C10" s="157" t="s">
        <v>175</v>
      </c>
      <c r="D10" s="81"/>
      <c r="E10" s="81"/>
      <c r="F10" s="81"/>
    </row>
    <row r="11" customHeight="1" spans="1:1">
      <c r="A11" s="38" t="s">
        <v>530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zoomScale="85" zoomScaleNormal="85" topLeftCell="I1" workbookViewId="0">
      <pane ySplit="1" topLeftCell="A2" activePane="bottomLeft" state="frozen"/>
      <selection/>
      <selection pane="bottomLeft" activeCell="V13" sqref="V13"/>
    </sheetView>
  </sheetViews>
  <sheetFormatPr defaultColWidth="9.14166666666667" defaultRowHeight="14.25" customHeight="1"/>
  <cols>
    <col min="1" max="1" width="18.75" customWidth="1"/>
    <col min="2" max="3" width="27.125" customWidth="1"/>
    <col min="4" max="4" width="20.375" customWidth="1"/>
    <col min="5" max="5" width="12.125" customWidth="1"/>
    <col min="6" max="6" width="7.70833333333333" customWidth="1"/>
    <col min="7" max="7" width="11.1416666666667" customWidth="1"/>
    <col min="8" max="9" width="11.7666666666667" customWidth="1"/>
    <col min="10" max="19" width="12.3583333333333"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39"/>
      <c r="S2" s="139" t="s">
        <v>531</v>
      </c>
    </row>
    <row r="3" ht="41.25" customHeight="1" spans="1:19">
      <c r="A3" s="86" t="str">
        <f>"2025"&amp;"年部门政府采购预算表"</f>
        <v>2025年部门政府采购预算表</v>
      </c>
      <c r="B3" s="87"/>
      <c r="C3" s="87"/>
      <c r="D3" s="121"/>
      <c r="E3" s="121"/>
      <c r="F3" s="121"/>
      <c r="G3" s="121"/>
      <c r="H3" s="121"/>
      <c r="I3" s="121"/>
      <c r="J3" s="121"/>
      <c r="K3" s="121"/>
      <c r="L3" s="121"/>
      <c r="M3" s="87"/>
      <c r="N3" s="121"/>
      <c r="O3" s="121"/>
      <c r="P3" s="87"/>
      <c r="Q3" s="121"/>
      <c r="R3" s="87"/>
      <c r="S3" s="87"/>
    </row>
    <row r="4" ht="18.75" customHeight="1" spans="1:19">
      <c r="A4" s="122" t="str">
        <f>"单位名称：昆明市西山区西苑社区卫生服务中心"&amp;""</f>
        <v>单位名称：昆明市西山区西苑社区卫生服务中心</v>
      </c>
      <c r="B4" s="90"/>
      <c r="C4" s="90"/>
      <c r="D4" s="123"/>
      <c r="E4" s="123"/>
      <c r="F4" s="123"/>
      <c r="G4" s="123"/>
      <c r="H4" s="123"/>
      <c r="I4" s="123"/>
      <c r="J4" s="123"/>
      <c r="K4" s="123"/>
      <c r="L4" s="123"/>
      <c r="R4" s="140"/>
      <c r="S4" s="141" t="s">
        <v>1</v>
      </c>
    </row>
    <row r="5" ht="15.75" customHeight="1" spans="1:19">
      <c r="A5" s="92" t="s">
        <v>185</v>
      </c>
      <c r="B5" s="124" t="s">
        <v>186</v>
      </c>
      <c r="C5" s="124" t="s">
        <v>532</v>
      </c>
      <c r="D5" s="94" t="s">
        <v>533</v>
      </c>
      <c r="E5" s="94" t="s">
        <v>534</v>
      </c>
      <c r="F5" s="94" t="s">
        <v>535</v>
      </c>
      <c r="G5" s="94" t="s">
        <v>536</v>
      </c>
      <c r="H5" s="94" t="s">
        <v>537</v>
      </c>
      <c r="I5" s="112" t="s">
        <v>193</v>
      </c>
      <c r="J5" s="112"/>
      <c r="K5" s="112"/>
      <c r="L5" s="112"/>
      <c r="M5" s="113"/>
      <c r="N5" s="112"/>
      <c r="O5" s="112"/>
      <c r="P5" s="137"/>
      <c r="Q5" s="112"/>
      <c r="R5" s="113"/>
      <c r="S5" s="142"/>
    </row>
    <row r="6" ht="17.25" customHeight="1" spans="1:19">
      <c r="A6" s="95"/>
      <c r="B6" s="125"/>
      <c r="C6" s="125"/>
      <c r="D6" s="97"/>
      <c r="E6" s="97"/>
      <c r="F6" s="97"/>
      <c r="G6" s="97"/>
      <c r="H6" s="97"/>
      <c r="I6" s="97" t="s">
        <v>55</v>
      </c>
      <c r="J6" s="97" t="s">
        <v>58</v>
      </c>
      <c r="K6" s="97" t="s">
        <v>538</v>
      </c>
      <c r="L6" s="97" t="s">
        <v>539</v>
      </c>
      <c r="M6" s="96" t="s">
        <v>540</v>
      </c>
      <c r="N6" s="114" t="s">
        <v>541</v>
      </c>
      <c r="O6" s="114"/>
      <c r="P6" s="138"/>
      <c r="Q6" s="114"/>
      <c r="R6" s="120"/>
      <c r="S6" s="102"/>
    </row>
    <row r="7" ht="54" customHeight="1" spans="1:19">
      <c r="A7" s="98"/>
      <c r="B7" s="102"/>
      <c r="C7" s="102"/>
      <c r="D7" s="100"/>
      <c r="E7" s="100"/>
      <c r="F7" s="100"/>
      <c r="G7" s="100"/>
      <c r="H7" s="100"/>
      <c r="I7" s="100"/>
      <c r="J7" s="100" t="s">
        <v>57</v>
      </c>
      <c r="K7" s="100"/>
      <c r="L7" s="100"/>
      <c r="M7" s="99"/>
      <c r="N7" s="100" t="s">
        <v>57</v>
      </c>
      <c r="O7" s="100" t="s">
        <v>64</v>
      </c>
      <c r="P7" s="99" t="s">
        <v>65</v>
      </c>
      <c r="Q7" s="100" t="s">
        <v>66</v>
      </c>
      <c r="R7" s="99" t="s">
        <v>67</v>
      </c>
      <c r="S7" s="99" t="s">
        <v>68</v>
      </c>
    </row>
    <row r="8" ht="18" customHeight="1" spans="1:19">
      <c r="A8" s="126">
        <v>1</v>
      </c>
      <c r="B8" s="126" t="s">
        <v>83</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ht="18" customHeight="1" spans="1:19">
      <c r="A9" s="128" t="s">
        <v>203</v>
      </c>
      <c r="B9" s="129" t="s">
        <v>70</v>
      </c>
      <c r="C9" s="130" t="s">
        <v>279</v>
      </c>
      <c r="D9" s="130" t="s">
        <v>542</v>
      </c>
      <c r="E9" s="129" t="s">
        <v>543</v>
      </c>
      <c r="F9" s="129" t="s">
        <v>544</v>
      </c>
      <c r="G9" s="129">
        <v>1</v>
      </c>
      <c r="H9" s="131">
        <v>6000</v>
      </c>
      <c r="I9" s="131">
        <v>6000</v>
      </c>
      <c r="J9" s="131"/>
      <c r="K9" s="131"/>
      <c r="L9" s="131"/>
      <c r="M9" s="131"/>
      <c r="N9" s="131">
        <v>6000</v>
      </c>
      <c r="O9" s="131">
        <v>6000</v>
      </c>
      <c r="P9" s="126"/>
      <c r="Q9" s="126"/>
      <c r="R9" s="126"/>
      <c r="S9" s="126"/>
    </row>
    <row r="10" ht="18" customHeight="1" spans="1:19">
      <c r="A10" s="128" t="s">
        <v>203</v>
      </c>
      <c r="B10" s="129" t="s">
        <v>70</v>
      </c>
      <c r="C10" s="130" t="s">
        <v>287</v>
      </c>
      <c r="D10" s="130" t="s">
        <v>545</v>
      </c>
      <c r="E10" s="129" t="s">
        <v>545</v>
      </c>
      <c r="F10" s="129" t="s">
        <v>546</v>
      </c>
      <c r="G10" s="129">
        <v>1</v>
      </c>
      <c r="H10" s="131">
        <v>5000</v>
      </c>
      <c r="I10" s="131">
        <v>5000</v>
      </c>
      <c r="J10" s="131"/>
      <c r="K10" s="131"/>
      <c r="L10" s="131"/>
      <c r="M10" s="131"/>
      <c r="N10" s="131">
        <v>5000</v>
      </c>
      <c r="O10" s="131">
        <v>5000</v>
      </c>
      <c r="P10" s="126"/>
      <c r="Q10" s="126"/>
      <c r="R10" s="126"/>
      <c r="S10" s="126"/>
    </row>
    <row r="11" ht="18" customHeight="1" spans="1:19">
      <c r="A11" s="128" t="s">
        <v>203</v>
      </c>
      <c r="B11" s="129" t="s">
        <v>70</v>
      </c>
      <c r="C11" s="130" t="s">
        <v>287</v>
      </c>
      <c r="D11" s="130" t="s">
        <v>547</v>
      </c>
      <c r="E11" s="129" t="s">
        <v>547</v>
      </c>
      <c r="F11" s="129" t="s">
        <v>546</v>
      </c>
      <c r="G11" s="129">
        <v>7</v>
      </c>
      <c r="H11" s="131">
        <v>21000</v>
      </c>
      <c r="I11" s="131">
        <v>21000</v>
      </c>
      <c r="J11" s="131"/>
      <c r="K11" s="131"/>
      <c r="L11" s="131"/>
      <c r="M11" s="131"/>
      <c r="N11" s="131">
        <v>21000</v>
      </c>
      <c r="O11" s="131">
        <v>21000</v>
      </c>
      <c r="P11" s="126"/>
      <c r="Q11" s="126"/>
      <c r="R11" s="126"/>
      <c r="S11" s="126"/>
    </row>
    <row r="12" ht="18" customHeight="1" spans="1:19">
      <c r="A12" s="128" t="s">
        <v>203</v>
      </c>
      <c r="B12" s="129" t="s">
        <v>70</v>
      </c>
      <c r="C12" s="130" t="s">
        <v>287</v>
      </c>
      <c r="D12" s="130" t="s">
        <v>548</v>
      </c>
      <c r="E12" s="129" t="s">
        <v>548</v>
      </c>
      <c r="F12" s="129" t="s">
        <v>546</v>
      </c>
      <c r="G12" s="129">
        <v>1</v>
      </c>
      <c r="H12" s="131">
        <v>20000</v>
      </c>
      <c r="I12" s="131">
        <v>20000</v>
      </c>
      <c r="J12" s="131"/>
      <c r="K12" s="131"/>
      <c r="L12" s="131"/>
      <c r="M12" s="131"/>
      <c r="N12" s="131">
        <v>20000</v>
      </c>
      <c r="O12" s="131">
        <v>20000</v>
      </c>
      <c r="P12" s="126"/>
      <c r="Q12" s="126"/>
      <c r="R12" s="126"/>
      <c r="S12" s="126"/>
    </row>
    <row r="13" ht="18" customHeight="1" spans="1:19">
      <c r="A13" s="128" t="s">
        <v>203</v>
      </c>
      <c r="B13" s="129" t="s">
        <v>70</v>
      </c>
      <c r="C13" s="130" t="s">
        <v>287</v>
      </c>
      <c r="D13" s="130" t="s">
        <v>549</v>
      </c>
      <c r="E13" s="129" t="s">
        <v>550</v>
      </c>
      <c r="F13" s="129" t="s">
        <v>544</v>
      </c>
      <c r="G13" s="129">
        <v>1</v>
      </c>
      <c r="H13" s="131">
        <v>60700</v>
      </c>
      <c r="I13" s="131">
        <v>60700</v>
      </c>
      <c r="J13" s="131"/>
      <c r="K13" s="131"/>
      <c r="L13" s="131"/>
      <c r="M13" s="131"/>
      <c r="N13" s="131">
        <v>60700</v>
      </c>
      <c r="O13" s="131">
        <v>60700</v>
      </c>
      <c r="P13" s="126"/>
      <c r="Q13" s="126"/>
      <c r="R13" s="126"/>
      <c r="S13" s="126"/>
    </row>
    <row r="14" ht="18" customHeight="1" spans="1:19">
      <c r="A14" s="128" t="s">
        <v>203</v>
      </c>
      <c r="B14" s="129" t="s">
        <v>70</v>
      </c>
      <c r="C14" s="130" t="s">
        <v>287</v>
      </c>
      <c r="D14" s="130" t="s">
        <v>551</v>
      </c>
      <c r="E14" s="129" t="s">
        <v>552</v>
      </c>
      <c r="F14" s="129" t="s">
        <v>546</v>
      </c>
      <c r="G14" s="129">
        <v>1</v>
      </c>
      <c r="H14" s="131">
        <v>10000</v>
      </c>
      <c r="I14" s="131">
        <v>10000</v>
      </c>
      <c r="J14" s="131"/>
      <c r="K14" s="131"/>
      <c r="L14" s="131"/>
      <c r="M14" s="131"/>
      <c r="N14" s="131">
        <v>10000</v>
      </c>
      <c r="O14" s="131">
        <v>10000</v>
      </c>
      <c r="P14" s="126"/>
      <c r="Q14" s="126"/>
      <c r="R14" s="126"/>
      <c r="S14" s="126"/>
    </row>
    <row r="15" ht="18" customHeight="1" spans="1:19">
      <c r="A15" s="128" t="s">
        <v>203</v>
      </c>
      <c r="B15" s="129" t="s">
        <v>70</v>
      </c>
      <c r="C15" s="130" t="s">
        <v>287</v>
      </c>
      <c r="D15" s="130" t="s">
        <v>553</v>
      </c>
      <c r="E15" s="129" t="s">
        <v>553</v>
      </c>
      <c r="F15" s="129" t="s">
        <v>546</v>
      </c>
      <c r="G15" s="129">
        <v>2</v>
      </c>
      <c r="H15" s="131">
        <v>2000</v>
      </c>
      <c r="I15" s="131">
        <v>2000</v>
      </c>
      <c r="J15" s="131"/>
      <c r="K15" s="131"/>
      <c r="L15" s="131"/>
      <c r="M15" s="131"/>
      <c r="N15" s="131">
        <v>2000</v>
      </c>
      <c r="O15" s="131">
        <v>2000</v>
      </c>
      <c r="P15" s="126"/>
      <c r="Q15" s="126"/>
      <c r="R15" s="126"/>
      <c r="S15" s="126"/>
    </row>
    <row r="16" ht="18" customHeight="1" spans="1:19">
      <c r="A16" s="128" t="s">
        <v>203</v>
      </c>
      <c r="B16" s="129" t="s">
        <v>70</v>
      </c>
      <c r="C16" s="130" t="s">
        <v>287</v>
      </c>
      <c r="D16" s="130" t="s">
        <v>554</v>
      </c>
      <c r="E16" s="129" t="s">
        <v>555</v>
      </c>
      <c r="F16" s="129" t="s">
        <v>546</v>
      </c>
      <c r="G16" s="129">
        <v>8</v>
      </c>
      <c r="H16" s="131">
        <v>40000</v>
      </c>
      <c r="I16" s="131">
        <v>40000</v>
      </c>
      <c r="J16" s="131"/>
      <c r="K16" s="131"/>
      <c r="L16" s="131"/>
      <c r="M16" s="131"/>
      <c r="N16" s="131">
        <v>40000</v>
      </c>
      <c r="O16" s="131">
        <v>40000</v>
      </c>
      <c r="P16" s="126"/>
      <c r="Q16" s="126"/>
      <c r="R16" s="126"/>
      <c r="S16" s="126"/>
    </row>
    <row r="17" ht="18" customHeight="1" spans="1:19">
      <c r="A17" s="128" t="s">
        <v>203</v>
      </c>
      <c r="B17" s="129" t="s">
        <v>70</v>
      </c>
      <c r="C17" s="130" t="s">
        <v>287</v>
      </c>
      <c r="D17" s="130" t="s">
        <v>556</v>
      </c>
      <c r="E17" s="129" t="s">
        <v>556</v>
      </c>
      <c r="F17" s="129" t="s">
        <v>546</v>
      </c>
      <c r="G17" s="129">
        <v>1</v>
      </c>
      <c r="H17" s="131">
        <v>2000</v>
      </c>
      <c r="I17" s="131">
        <v>2000</v>
      </c>
      <c r="J17" s="131"/>
      <c r="K17" s="131"/>
      <c r="L17" s="131"/>
      <c r="M17" s="131"/>
      <c r="N17" s="131">
        <v>2000</v>
      </c>
      <c r="O17" s="131">
        <v>2000</v>
      </c>
      <c r="P17" s="126"/>
      <c r="Q17" s="126"/>
      <c r="R17" s="126"/>
      <c r="S17" s="126"/>
    </row>
    <row r="18" ht="18" customHeight="1" spans="1:19">
      <c r="A18" s="128" t="s">
        <v>203</v>
      </c>
      <c r="B18" s="129" t="s">
        <v>70</v>
      </c>
      <c r="C18" s="130" t="s">
        <v>291</v>
      </c>
      <c r="D18" s="130" t="s">
        <v>557</v>
      </c>
      <c r="E18" s="129" t="s">
        <v>558</v>
      </c>
      <c r="F18" s="129" t="s">
        <v>559</v>
      </c>
      <c r="G18" s="129">
        <v>1</v>
      </c>
      <c r="H18" s="131">
        <v>1000</v>
      </c>
      <c r="I18" s="131">
        <v>1000</v>
      </c>
      <c r="J18" s="131"/>
      <c r="K18" s="131"/>
      <c r="L18" s="131"/>
      <c r="M18" s="131"/>
      <c r="N18" s="131">
        <v>1000</v>
      </c>
      <c r="O18" s="131">
        <v>1000</v>
      </c>
      <c r="P18" s="126"/>
      <c r="Q18" s="126"/>
      <c r="R18" s="126"/>
      <c r="S18" s="126"/>
    </row>
    <row r="19" ht="18" customHeight="1" spans="1:19">
      <c r="A19" s="128" t="s">
        <v>203</v>
      </c>
      <c r="B19" s="129" t="s">
        <v>70</v>
      </c>
      <c r="C19" s="130" t="s">
        <v>291</v>
      </c>
      <c r="D19" s="130" t="s">
        <v>557</v>
      </c>
      <c r="E19" s="129" t="s">
        <v>558</v>
      </c>
      <c r="F19" s="129" t="s">
        <v>559</v>
      </c>
      <c r="G19" s="129">
        <v>1</v>
      </c>
      <c r="H19" s="131">
        <v>2000</v>
      </c>
      <c r="I19" s="131">
        <v>2000</v>
      </c>
      <c r="J19" s="131"/>
      <c r="K19" s="131"/>
      <c r="L19" s="131"/>
      <c r="M19" s="131"/>
      <c r="N19" s="131">
        <v>2000</v>
      </c>
      <c r="O19" s="131">
        <v>2000</v>
      </c>
      <c r="P19" s="126"/>
      <c r="Q19" s="126"/>
      <c r="R19" s="126"/>
      <c r="S19" s="126"/>
    </row>
    <row r="20" ht="18" customHeight="1" spans="1:19">
      <c r="A20" s="128" t="s">
        <v>203</v>
      </c>
      <c r="B20" s="129" t="s">
        <v>70</v>
      </c>
      <c r="C20" s="130" t="s">
        <v>301</v>
      </c>
      <c r="D20" s="130" t="s">
        <v>560</v>
      </c>
      <c r="E20" s="129" t="s">
        <v>561</v>
      </c>
      <c r="F20" s="129" t="s">
        <v>559</v>
      </c>
      <c r="G20" s="129">
        <v>1</v>
      </c>
      <c r="H20" s="131">
        <v>24000</v>
      </c>
      <c r="I20" s="131">
        <v>24000</v>
      </c>
      <c r="J20" s="131"/>
      <c r="K20" s="131"/>
      <c r="L20" s="131"/>
      <c r="M20" s="131"/>
      <c r="N20" s="131">
        <v>24000</v>
      </c>
      <c r="O20" s="131">
        <v>24000</v>
      </c>
      <c r="P20" s="126"/>
      <c r="Q20" s="126"/>
      <c r="R20" s="126"/>
      <c r="S20" s="126"/>
    </row>
    <row r="21" ht="21" customHeight="1" spans="1:19">
      <c r="A21" s="106" t="s">
        <v>175</v>
      </c>
      <c r="B21" s="107"/>
      <c r="C21" s="107"/>
      <c r="D21" s="108"/>
      <c r="E21" s="108"/>
      <c r="F21" s="108"/>
      <c r="G21" s="132"/>
      <c r="H21" s="133">
        <v>193700</v>
      </c>
      <c r="I21" s="133">
        <v>193700</v>
      </c>
      <c r="J21" s="133">
        <v>0</v>
      </c>
      <c r="K21" s="133">
        <v>0</v>
      </c>
      <c r="L21" s="133">
        <v>0</v>
      </c>
      <c r="M21" s="133">
        <v>0</v>
      </c>
      <c r="N21" s="133">
        <v>193700</v>
      </c>
      <c r="O21" s="133">
        <v>193700</v>
      </c>
      <c r="P21" s="115"/>
      <c r="Q21" s="115"/>
      <c r="R21" s="115"/>
      <c r="S21" s="115"/>
    </row>
    <row r="22" ht="21" customHeight="1" spans="1:19">
      <c r="A22" s="122" t="s">
        <v>562</v>
      </c>
      <c r="B22" s="134"/>
      <c r="C22" s="134"/>
      <c r="D22" s="122"/>
      <c r="E22" s="122"/>
      <c r="F22" s="122"/>
      <c r="G22" s="135"/>
      <c r="H22" s="136"/>
      <c r="I22" s="136"/>
      <c r="J22" s="136"/>
      <c r="K22" s="136"/>
      <c r="L22" s="136"/>
      <c r="M22" s="136"/>
      <c r="N22" s="136"/>
      <c r="O22" s="136"/>
      <c r="P22" s="136"/>
      <c r="Q22" s="136"/>
      <c r="R22" s="136"/>
      <c r="S22" s="136"/>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472222222222222" right="0.550694444444444" top="0.72" bottom="0.72" header="0" footer="0"/>
  <pageSetup paperSize="9" scale="4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I19" sqref="I19"/>
    </sheetView>
  </sheetViews>
  <sheetFormatPr defaultColWidth="9.14166666666667" defaultRowHeight="14.25" customHeight="1"/>
  <cols>
    <col min="1" max="5" width="13.25" customWidth="1"/>
    <col min="6" max="20" width="10.5"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10"/>
      <c r="O2" s="84"/>
      <c r="P2" s="84"/>
      <c r="Q2" s="85"/>
      <c r="R2" s="84"/>
      <c r="S2" s="117"/>
      <c r="T2" s="117" t="s">
        <v>563</v>
      </c>
    </row>
    <row r="3" ht="41.25" customHeight="1" spans="1:20">
      <c r="A3" s="86" t="str">
        <f>"2025"&amp;"年部门政府购买服务预算表"</f>
        <v>2025年部门政府购买服务预算表</v>
      </c>
      <c r="B3" s="87"/>
      <c r="C3" s="87"/>
      <c r="D3" s="87"/>
      <c r="E3" s="87"/>
      <c r="F3" s="87"/>
      <c r="G3" s="87"/>
      <c r="H3" s="88"/>
      <c r="I3" s="88"/>
      <c r="J3" s="88"/>
      <c r="K3" s="88"/>
      <c r="L3" s="88"/>
      <c r="M3" s="88"/>
      <c r="N3" s="111"/>
      <c r="O3" s="88"/>
      <c r="P3" s="88"/>
      <c r="Q3" s="87"/>
      <c r="R3" s="88"/>
      <c r="S3" s="111"/>
      <c r="T3" s="87"/>
    </row>
    <row r="4" ht="22.5" customHeight="1" spans="1:20">
      <c r="A4" s="89" t="str">
        <f>"单位名称：昆明市西山区西苑社区卫生服务中心"&amp;""</f>
        <v>单位名称：昆明市西山区西苑社区卫生服务中心</v>
      </c>
      <c r="B4" s="90"/>
      <c r="C4" s="90"/>
      <c r="D4" s="90"/>
      <c r="E4" s="90"/>
      <c r="F4" s="90"/>
      <c r="G4" s="90"/>
      <c r="H4" s="91"/>
      <c r="I4" s="91"/>
      <c r="J4" s="91"/>
      <c r="K4" s="91"/>
      <c r="L4" s="91"/>
      <c r="M4" s="91"/>
      <c r="N4" s="110"/>
      <c r="O4" s="84"/>
      <c r="P4" s="84"/>
      <c r="Q4" s="85"/>
      <c r="R4" s="84"/>
      <c r="S4" s="118"/>
      <c r="T4" s="117" t="s">
        <v>1</v>
      </c>
    </row>
    <row r="5" s="82" customFormat="1" ht="24" customHeight="1" spans="1:20">
      <c r="A5" s="92" t="s">
        <v>185</v>
      </c>
      <c r="B5" s="93" t="s">
        <v>186</v>
      </c>
      <c r="C5" s="93" t="s">
        <v>532</v>
      </c>
      <c r="D5" s="93" t="s">
        <v>564</v>
      </c>
      <c r="E5" s="93" t="s">
        <v>565</v>
      </c>
      <c r="F5" s="93" t="s">
        <v>566</v>
      </c>
      <c r="G5" s="93" t="s">
        <v>567</v>
      </c>
      <c r="H5" s="94" t="s">
        <v>568</v>
      </c>
      <c r="I5" s="94" t="s">
        <v>569</v>
      </c>
      <c r="J5" s="112" t="s">
        <v>193</v>
      </c>
      <c r="K5" s="112"/>
      <c r="L5" s="112"/>
      <c r="M5" s="112"/>
      <c r="N5" s="113"/>
      <c r="O5" s="112"/>
      <c r="P5" s="112"/>
      <c r="Q5" s="113"/>
      <c r="R5" s="112"/>
      <c r="S5" s="113"/>
      <c r="T5" s="119"/>
    </row>
    <row r="6" s="82" customFormat="1" ht="24" customHeight="1" spans="1:20">
      <c r="A6" s="95"/>
      <c r="B6" s="96"/>
      <c r="C6" s="96"/>
      <c r="D6" s="96"/>
      <c r="E6" s="96"/>
      <c r="F6" s="96"/>
      <c r="G6" s="96"/>
      <c r="H6" s="97"/>
      <c r="I6" s="97"/>
      <c r="J6" s="97" t="s">
        <v>55</v>
      </c>
      <c r="K6" s="97" t="s">
        <v>58</v>
      </c>
      <c r="L6" s="97" t="s">
        <v>538</v>
      </c>
      <c r="M6" s="97" t="s">
        <v>539</v>
      </c>
      <c r="N6" s="96" t="s">
        <v>540</v>
      </c>
      <c r="O6" s="114" t="s">
        <v>541</v>
      </c>
      <c r="P6" s="114"/>
      <c r="Q6" s="120"/>
      <c r="R6" s="114"/>
      <c r="S6" s="120"/>
      <c r="T6" s="99"/>
    </row>
    <row r="7" s="82" customFormat="1" ht="54" customHeight="1" spans="1:20">
      <c r="A7" s="98"/>
      <c r="B7" s="99"/>
      <c r="C7" s="99"/>
      <c r="D7" s="99"/>
      <c r="E7" s="99"/>
      <c r="F7" s="99"/>
      <c r="G7" s="99"/>
      <c r="H7" s="100"/>
      <c r="I7" s="100"/>
      <c r="J7" s="100"/>
      <c r="K7" s="100" t="s">
        <v>57</v>
      </c>
      <c r="L7" s="100"/>
      <c r="M7" s="100"/>
      <c r="N7" s="99"/>
      <c r="O7" s="100" t="s">
        <v>57</v>
      </c>
      <c r="P7" s="100" t="s">
        <v>64</v>
      </c>
      <c r="Q7" s="99" t="s">
        <v>65</v>
      </c>
      <c r="R7" s="100" t="s">
        <v>66</v>
      </c>
      <c r="S7" s="99" t="s">
        <v>67</v>
      </c>
      <c r="T7" s="99" t="s">
        <v>68</v>
      </c>
    </row>
    <row r="8" ht="17.25" customHeight="1" spans="1:20">
      <c r="A8" s="101">
        <v>1</v>
      </c>
      <c r="B8" s="102">
        <v>2</v>
      </c>
      <c r="C8" s="101">
        <v>3</v>
      </c>
      <c r="D8" s="101">
        <v>4</v>
      </c>
      <c r="E8" s="102">
        <v>5</v>
      </c>
      <c r="F8" s="101">
        <v>6</v>
      </c>
      <c r="G8" s="101">
        <v>7</v>
      </c>
      <c r="H8" s="102">
        <v>8</v>
      </c>
      <c r="I8" s="101">
        <v>9</v>
      </c>
      <c r="J8" s="101">
        <v>10</v>
      </c>
      <c r="K8" s="102">
        <v>11</v>
      </c>
      <c r="L8" s="101">
        <v>12</v>
      </c>
      <c r="M8" s="101">
        <v>13</v>
      </c>
      <c r="N8" s="102">
        <v>14</v>
      </c>
      <c r="O8" s="101">
        <v>15</v>
      </c>
      <c r="P8" s="101">
        <v>16</v>
      </c>
      <c r="Q8" s="102">
        <v>17</v>
      </c>
      <c r="R8" s="101">
        <v>18</v>
      </c>
      <c r="S8" s="101">
        <v>19</v>
      </c>
      <c r="T8" s="101">
        <v>20</v>
      </c>
    </row>
    <row r="9" ht="21" customHeight="1" spans="1:20">
      <c r="A9" s="103"/>
      <c r="B9" s="104"/>
      <c r="C9" s="104"/>
      <c r="D9" s="104"/>
      <c r="E9" s="104"/>
      <c r="F9" s="104"/>
      <c r="G9" s="104"/>
      <c r="H9" s="105"/>
      <c r="I9" s="105"/>
      <c r="J9" s="115"/>
      <c r="K9" s="115"/>
      <c r="L9" s="115"/>
      <c r="M9" s="115"/>
      <c r="N9" s="115"/>
      <c r="O9" s="115"/>
      <c r="P9" s="115"/>
      <c r="Q9" s="115"/>
      <c r="R9" s="115"/>
      <c r="S9" s="115"/>
      <c r="T9" s="115"/>
    </row>
    <row r="10" ht="21" customHeight="1" spans="1:20">
      <c r="A10" s="106" t="s">
        <v>175</v>
      </c>
      <c r="B10" s="107"/>
      <c r="C10" s="107"/>
      <c r="D10" s="107"/>
      <c r="E10" s="107"/>
      <c r="F10" s="107"/>
      <c r="G10" s="107"/>
      <c r="H10" s="108"/>
      <c r="I10" s="116"/>
      <c r="J10" s="115"/>
      <c r="K10" s="115"/>
      <c r="L10" s="115"/>
      <c r="M10" s="115"/>
      <c r="N10" s="115"/>
      <c r="O10" s="115"/>
      <c r="P10" s="115"/>
      <c r="Q10" s="115"/>
      <c r="R10" s="115"/>
      <c r="S10" s="115"/>
      <c r="T10" s="115"/>
    </row>
    <row r="11" customHeight="1" spans="1:1">
      <c r="A11" s="109" t="s">
        <v>570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5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D12" sqref="D12"/>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2"/>
      <c r="E2" s="4" t="s">
        <v>571</v>
      </c>
    </row>
    <row r="3" ht="41.25" customHeight="1" spans="1:5">
      <c r="A3" s="73" t="str">
        <f>"2025"&amp;"年对下转移支付预算表"</f>
        <v>2025年对下转移支付预算表</v>
      </c>
      <c r="B3" s="5"/>
      <c r="C3" s="5"/>
      <c r="D3" s="5"/>
      <c r="E3" s="67"/>
    </row>
    <row r="4" ht="18" customHeight="1" spans="1:5">
      <c r="A4" s="74" t="str">
        <f>"单位名称：昆明市西山区西苑社区卫生服务中心"&amp;""</f>
        <v>单位名称：昆明市西山区西苑社区卫生服务中心</v>
      </c>
      <c r="B4" s="75"/>
      <c r="C4" s="75"/>
      <c r="D4" s="76"/>
      <c r="E4" s="9" t="s">
        <v>1</v>
      </c>
    </row>
    <row r="5" ht="19.5" customHeight="1" spans="1:5">
      <c r="A5" s="17" t="s">
        <v>572</v>
      </c>
      <c r="B5" s="12" t="s">
        <v>193</v>
      </c>
      <c r="C5" s="13"/>
      <c r="D5" s="13"/>
      <c r="E5" s="77" t="s">
        <v>573</v>
      </c>
    </row>
    <row r="6" ht="40.5" customHeight="1" spans="1:5">
      <c r="A6" s="20"/>
      <c r="B6" s="30" t="s">
        <v>55</v>
      </c>
      <c r="C6" s="11" t="s">
        <v>58</v>
      </c>
      <c r="D6" s="78" t="s">
        <v>538</v>
      </c>
      <c r="E6" s="77"/>
    </row>
    <row r="7" ht="19.5" customHeight="1" spans="1:5">
      <c r="A7" s="21">
        <v>1</v>
      </c>
      <c r="B7" s="21">
        <v>2</v>
      </c>
      <c r="C7" s="21">
        <v>3</v>
      </c>
      <c r="D7" s="79">
        <v>4</v>
      </c>
      <c r="E7" s="80">
        <v>24</v>
      </c>
    </row>
    <row r="8" ht="19.5" customHeight="1" spans="1:5">
      <c r="A8" s="31"/>
      <c r="B8" s="81"/>
      <c r="C8" s="81"/>
      <c r="D8" s="81"/>
      <c r="E8" s="81"/>
    </row>
    <row r="9" ht="19.5" customHeight="1" spans="1:5">
      <c r="A9" s="70"/>
      <c r="B9" s="81"/>
      <c r="C9" s="81"/>
      <c r="D9" s="81"/>
      <c r="E9" s="81"/>
    </row>
    <row r="10" customHeight="1" spans="1:1">
      <c r="A10" s="38" t="s">
        <v>574</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575</v>
      </c>
    </row>
    <row r="3" ht="41.25" customHeight="1" spans="1:10">
      <c r="A3" s="66" t="str">
        <f>"2025"&amp;"年对下转移支付绩效目标表"</f>
        <v>2025年对下转移支付绩效目标表</v>
      </c>
      <c r="B3" s="5"/>
      <c r="C3" s="5"/>
      <c r="D3" s="5"/>
      <c r="E3" s="5"/>
      <c r="F3" s="67"/>
      <c r="G3" s="5"/>
      <c r="H3" s="67"/>
      <c r="I3" s="67"/>
      <c r="J3" s="5"/>
    </row>
    <row r="4" ht="17.25" customHeight="1" spans="1:1">
      <c r="A4" s="6" t="str">
        <f>"单位名称：昆明市西山区西苑社区卫生服务中心"&amp;""</f>
        <v>单位名称：昆明市西山区西苑社区卫生服务中心</v>
      </c>
    </row>
    <row r="5" ht="44.25" customHeight="1" spans="1:10">
      <c r="A5" s="68" t="s">
        <v>572</v>
      </c>
      <c r="B5" s="68" t="s">
        <v>303</v>
      </c>
      <c r="C5" s="68" t="s">
        <v>304</v>
      </c>
      <c r="D5" s="68" t="s">
        <v>305</v>
      </c>
      <c r="E5" s="68" t="s">
        <v>306</v>
      </c>
      <c r="F5" s="69" t="s">
        <v>307</v>
      </c>
      <c r="G5" s="68" t="s">
        <v>308</v>
      </c>
      <c r="H5" s="69" t="s">
        <v>309</v>
      </c>
      <c r="I5" s="69" t="s">
        <v>310</v>
      </c>
      <c r="J5" s="68" t="s">
        <v>311</v>
      </c>
    </row>
    <row r="6" ht="14.25" customHeight="1" spans="1:10">
      <c r="A6" s="68">
        <v>1</v>
      </c>
      <c r="B6" s="68">
        <v>2</v>
      </c>
      <c r="C6" s="68">
        <v>3</v>
      </c>
      <c r="D6" s="68">
        <v>4</v>
      </c>
      <c r="E6" s="68">
        <v>5</v>
      </c>
      <c r="F6" s="69">
        <v>6</v>
      </c>
      <c r="G6" s="68">
        <v>7</v>
      </c>
      <c r="H6" s="69">
        <v>8</v>
      </c>
      <c r="I6" s="69">
        <v>9</v>
      </c>
      <c r="J6" s="68">
        <v>10</v>
      </c>
    </row>
    <row r="7" ht="42" customHeight="1" spans="1:10">
      <c r="A7" s="31"/>
      <c r="B7" s="70"/>
      <c r="C7" s="70"/>
      <c r="D7" s="70"/>
      <c r="E7" s="53"/>
      <c r="F7" s="71"/>
      <c r="G7" s="53"/>
      <c r="H7" s="71"/>
      <c r="I7" s="71"/>
      <c r="J7" s="53"/>
    </row>
    <row r="8" ht="42" customHeight="1" spans="1:10">
      <c r="A8" s="31"/>
      <c r="B8" s="32"/>
      <c r="C8" s="32"/>
      <c r="D8" s="32"/>
      <c r="E8" s="31"/>
      <c r="F8" s="32"/>
      <c r="G8" s="31"/>
      <c r="H8" s="32"/>
      <c r="I8" s="32"/>
      <c r="J8" s="31"/>
    </row>
    <row r="9" customHeight="1" spans="1:1">
      <c r="A9" s="38" t="s">
        <v>574</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9"/>
  <sheetViews>
    <sheetView showZeros="0" view="pageBreakPreview" zoomScaleNormal="100" workbookViewId="0">
      <pane ySplit="1" topLeftCell="A2" activePane="bottomLeft" state="frozen"/>
      <selection/>
      <selection pane="bottomLeft" activeCell="H8" sqref="H8:H18"/>
    </sheetView>
  </sheetViews>
  <sheetFormatPr defaultColWidth="10.425" defaultRowHeight="14.25" customHeight="1"/>
  <cols>
    <col min="1" max="2" width="33.7083333333333" style="1" customWidth="1"/>
    <col min="3" max="3" width="7.125" style="1" customWidth="1"/>
    <col min="4" max="4" width="45.575" style="1" customWidth="1"/>
    <col min="5" max="5" width="27.575" style="1" customWidth="1"/>
    <col min="6" max="6" width="7.125" style="1" customWidth="1"/>
    <col min="7" max="7" width="4.625" style="1" customWidth="1"/>
    <col min="8" max="9" width="6.625" style="1" customWidth="1"/>
    <col min="10" max="16384" width="10.425" style="1"/>
  </cols>
  <sheetData>
    <row r="1" customHeight="1" spans="1:9">
      <c r="A1" s="2"/>
      <c r="B1" s="2"/>
      <c r="C1" s="2"/>
      <c r="D1" s="2"/>
      <c r="E1" s="2"/>
      <c r="F1" s="2"/>
      <c r="G1" s="2"/>
      <c r="H1" s="2"/>
      <c r="I1" s="2"/>
    </row>
    <row r="2" customHeight="1" spans="1:9">
      <c r="A2" s="41" t="s">
        <v>576</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"单位名称：昆明市西山区西苑社区卫生服务中心"&amp;""</f>
        <v>单位名称：昆明市西山区西苑社区卫生服务中心</v>
      </c>
      <c r="B4" s="48"/>
      <c r="C4" s="48"/>
      <c r="D4" s="49"/>
      <c r="F4" s="46"/>
      <c r="G4" s="45"/>
      <c r="H4" s="45"/>
      <c r="I4" s="65" t="s">
        <v>1</v>
      </c>
    </row>
    <row r="5" ht="28.5" customHeight="1" spans="1:9">
      <c r="A5" s="50" t="s">
        <v>185</v>
      </c>
      <c r="B5" s="39" t="s">
        <v>186</v>
      </c>
      <c r="C5" s="50" t="s">
        <v>577</v>
      </c>
      <c r="D5" s="50" t="s">
        <v>578</v>
      </c>
      <c r="E5" s="50" t="s">
        <v>579</v>
      </c>
      <c r="F5" s="50" t="s">
        <v>580</v>
      </c>
      <c r="G5" s="39" t="s">
        <v>581</v>
      </c>
      <c r="H5" s="39"/>
      <c r="I5" s="50"/>
    </row>
    <row r="6" ht="21" customHeight="1" spans="1:9">
      <c r="A6" s="50"/>
      <c r="B6" s="51"/>
      <c r="C6" s="51"/>
      <c r="D6" s="52"/>
      <c r="E6" s="51"/>
      <c r="F6" s="51"/>
      <c r="G6" s="39" t="s">
        <v>536</v>
      </c>
      <c r="H6" s="39" t="s">
        <v>582</v>
      </c>
      <c r="I6" s="39" t="s">
        <v>583</v>
      </c>
    </row>
    <row r="7" ht="17.25" customHeight="1" spans="1:9">
      <c r="A7" s="53" t="s">
        <v>82</v>
      </c>
      <c r="B7" s="54"/>
      <c r="C7" s="55" t="s">
        <v>83</v>
      </c>
      <c r="D7" s="53" t="s">
        <v>84</v>
      </c>
      <c r="E7" s="56" t="s">
        <v>85</v>
      </c>
      <c r="F7" s="53" t="s">
        <v>86</v>
      </c>
      <c r="G7" s="55" t="s">
        <v>87</v>
      </c>
      <c r="H7" s="57" t="s">
        <v>88</v>
      </c>
      <c r="I7" s="56" t="s">
        <v>89</v>
      </c>
    </row>
    <row r="8" ht="17.25" customHeight="1" spans="1:9">
      <c r="A8" s="53" t="s">
        <v>203</v>
      </c>
      <c r="B8" s="58" t="s">
        <v>70</v>
      </c>
      <c r="C8" s="58" t="s">
        <v>584</v>
      </c>
      <c r="D8" s="58" t="s">
        <v>585</v>
      </c>
      <c r="E8" s="58" t="s">
        <v>586</v>
      </c>
      <c r="F8" s="58" t="s">
        <v>546</v>
      </c>
      <c r="G8" s="58">
        <v>1</v>
      </c>
      <c r="H8" s="59">
        <v>75870</v>
      </c>
      <c r="I8" s="59">
        <v>75870</v>
      </c>
    </row>
    <row r="9" ht="17.25" customHeight="1" spans="1:9">
      <c r="A9" s="53" t="s">
        <v>203</v>
      </c>
      <c r="B9" s="58" t="s">
        <v>70</v>
      </c>
      <c r="C9" s="58" t="s">
        <v>584</v>
      </c>
      <c r="D9" s="58" t="s">
        <v>587</v>
      </c>
      <c r="E9" s="58" t="s">
        <v>588</v>
      </c>
      <c r="F9" s="58" t="s">
        <v>546</v>
      </c>
      <c r="G9" s="58">
        <v>2</v>
      </c>
      <c r="H9" s="59">
        <v>5000</v>
      </c>
      <c r="I9" s="59">
        <v>10000</v>
      </c>
    </row>
    <row r="10" ht="17.25" customHeight="1" spans="1:9">
      <c r="A10" s="53" t="s">
        <v>203</v>
      </c>
      <c r="B10" s="58" t="s">
        <v>70</v>
      </c>
      <c r="C10" s="58" t="s">
        <v>584</v>
      </c>
      <c r="D10" s="58" t="s">
        <v>587</v>
      </c>
      <c r="E10" s="58" t="s">
        <v>588</v>
      </c>
      <c r="F10" s="58" t="s">
        <v>546</v>
      </c>
      <c r="G10" s="58">
        <v>2</v>
      </c>
      <c r="H10" s="59">
        <v>1000</v>
      </c>
      <c r="I10" s="59">
        <v>2000</v>
      </c>
    </row>
    <row r="11" ht="17.25" customHeight="1" spans="1:9">
      <c r="A11" s="53" t="s">
        <v>203</v>
      </c>
      <c r="B11" s="58" t="s">
        <v>70</v>
      </c>
      <c r="C11" s="58" t="s">
        <v>584</v>
      </c>
      <c r="D11" s="58" t="s">
        <v>587</v>
      </c>
      <c r="E11" s="58" t="s">
        <v>588</v>
      </c>
      <c r="F11" s="58" t="s">
        <v>546</v>
      </c>
      <c r="G11" s="58">
        <v>1</v>
      </c>
      <c r="H11" s="59">
        <v>80000</v>
      </c>
      <c r="I11" s="59">
        <v>80000</v>
      </c>
    </row>
    <row r="12" ht="17.25" customHeight="1" spans="1:9">
      <c r="A12" s="53" t="s">
        <v>203</v>
      </c>
      <c r="B12" s="58" t="s">
        <v>70</v>
      </c>
      <c r="C12" s="58" t="s">
        <v>584</v>
      </c>
      <c r="D12" s="58" t="s">
        <v>587</v>
      </c>
      <c r="E12" s="58" t="s">
        <v>588</v>
      </c>
      <c r="F12" s="58" t="s">
        <v>546</v>
      </c>
      <c r="G12" s="58">
        <v>1</v>
      </c>
      <c r="H12" s="59">
        <v>8000</v>
      </c>
      <c r="I12" s="59">
        <v>8000</v>
      </c>
    </row>
    <row r="13" ht="17.25" customHeight="1" spans="1:9">
      <c r="A13" s="53" t="s">
        <v>203</v>
      </c>
      <c r="B13" s="58" t="s">
        <v>70</v>
      </c>
      <c r="C13" s="58" t="s">
        <v>584</v>
      </c>
      <c r="D13" s="58" t="s">
        <v>587</v>
      </c>
      <c r="E13" s="58" t="s">
        <v>588</v>
      </c>
      <c r="F13" s="58" t="s">
        <v>546</v>
      </c>
      <c r="G13" s="58">
        <v>1</v>
      </c>
      <c r="H13" s="59">
        <v>40000</v>
      </c>
      <c r="I13" s="59">
        <v>40000</v>
      </c>
    </row>
    <row r="14" ht="17.25" customHeight="1" spans="1:9">
      <c r="A14" s="53" t="s">
        <v>203</v>
      </c>
      <c r="B14" s="58" t="s">
        <v>70</v>
      </c>
      <c r="C14" s="58" t="s">
        <v>584</v>
      </c>
      <c r="D14" s="58" t="s">
        <v>587</v>
      </c>
      <c r="E14" s="58" t="s">
        <v>588</v>
      </c>
      <c r="F14" s="58" t="s">
        <v>546</v>
      </c>
      <c r="G14" s="58">
        <v>1</v>
      </c>
      <c r="H14" s="59">
        <v>200000</v>
      </c>
      <c r="I14" s="59">
        <v>200000</v>
      </c>
    </row>
    <row r="15" ht="17.25" customHeight="1" spans="1:9">
      <c r="A15" s="53" t="s">
        <v>203</v>
      </c>
      <c r="B15" s="58" t="s">
        <v>70</v>
      </c>
      <c r="C15" s="58" t="s">
        <v>584</v>
      </c>
      <c r="D15" s="58" t="s">
        <v>589</v>
      </c>
      <c r="E15" s="58" t="s">
        <v>590</v>
      </c>
      <c r="F15" s="58" t="s">
        <v>546</v>
      </c>
      <c r="G15" s="58">
        <v>1</v>
      </c>
      <c r="H15" s="59">
        <v>30000</v>
      </c>
      <c r="I15" s="59">
        <v>30000</v>
      </c>
    </row>
    <row r="16" ht="17.25" customHeight="1" spans="1:9">
      <c r="A16" s="53" t="s">
        <v>203</v>
      </c>
      <c r="B16" s="58" t="s">
        <v>70</v>
      </c>
      <c r="C16" s="58" t="s">
        <v>584</v>
      </c>
      <c r="D16" s="58" t="s">
        <v>591</v>
      </c>
      <c r="E16" s="58" t="s">
        <v>592</v>
      </c>
      <c r="F16" s="58" t="s">
        <v>546</v>
      </c>
      <c r="G16" s="58">
        <v>1</v>
      </c>
      <c r="H16" s="59">
        <v>8000</v>
      </c>
      <c r="I16" s="59">
        <v>8000</v>
      </c>
    </row>
    <row r="17" ht="17.25" customHeight="1" spans="1:9">
      <c r="A17" s="53" t="s">
        <v>203</v>
      </c>
      <c r="B17" s="58" t="s">
        <v>70</v>
      </c>
      <c r="C17" s="58" t="s">
        <v>584</v>
      </c>
      <c r="D17" s="58" t="s">
        <v>593</v>
      </c>
      <c r="E17" s="58" t="s">
        <v>594</v>
      </c>
      <c r="F17" s="58" t="s">
        <v>546</v>
      </c>
      <c r="G17" s="58">
        <v>1</v>
      </c>
      <c r="H17" s="59">
        <v>10000</v>
      </c>
      <c r="I17" s="59">
        <v>10000</v>
      </c>
    </row>
    <row r="18" ht="17.25" customHeight="1" spans="1:9">
      <c r="A18" s="53" t="s">
        <v>203</v>
      </c>
      <c r="B18" s="58" t="s">
        <v>70</v>
      </c>
      <c r="C18" s="58" t="s">
        <v>584</v>
      </c>
      <c r="D18" s="58" t="s">
        <v>593</v>
      </c>
      <c r="E18" s="58" t="s">
        <v>594</v>
      </c>
      <c r="F18" s="58" t="s">
        <v>546</v>
      </c>
      <c r="G18" s="58">
        <v>1</v>
      </c>
      <c r="H18" s="59">
        <v>85000</v>
      </c>
      <c r="I18" s="59">
        <v>85000</v>
      </c>
    </row>
    <row r="19" ht="19.5" customHeight="1" spans="1:9">
      <c r="A19" s="60" t="s">
        <v>55</v>
      </c>
      <c r="B19" s="61"/>
      <c r="C19" s="61"/>
      <c r="D19" s="62"/>
      <c r="E19" s="63"/>
      <c r="F19" s="63"/>
      <c r="G19" s="64">
        <f>SUM(G8:G18)</f>
        <v>13</v>
      </c>
      <c r="H19" s="64">
        <f>SUM(H8:H18)</f>
        <v>542870</v>
      </c>
      <c r="I19" s="64">
        <f>SUM(I8:I18)</f>
        <v>548870</v>
      </c>
    </row>
  </sheetData>
  <mergeCells count="11">
    <mergeCell ref="A2:I2"/>
    <mergeCell ref="A3:I3"/>
    <mergeCell ref="A4:C4"/>
    <mergeCell ref="G5:I5"/>
    <mergeCell ref="A19:F19"/>
    <mergeCell ref="A5:A6"/>
    <mergeCell ref="B5:B6"/>
    <mergeCell ref="C5:C6"/>
    <mergeCell ref="D5:D6"/>
    <mergeCell ref="E5:E6"/>
    <mergeCell ref="F5:F6"/>
  </mergeCells>
  <pageMargins left="0.67" right="0.393055555555556" top="0.72" bottom="0.72" header="0.28" footer="0.28"/>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8" sqref="E28"/>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595</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"单位名称：昆明市西山区西苑社区卫生服务中心"&amp;""</f>
        <v>单位名称：昆明市西山区西苑社区卫生服务中心</v>
      </c>
      <c r="B4" s="7"/>
      <c r="C4" s="7"/>
      <c r="D4" s="7"/>
      <c r="E4" s="7"/>
      <c r="F4" s="7"/>
      <c r="G4" s="7"/>
      <c r="H4" s="8"/>
      <c r="I4" s="8"/>
      <c r="J4" s="8"/>
      <c r="K4" s="9" t="s">
        <v>1</v>
      </c>
    </row>
    <row r="5" ht="21.75" customHeight="1" spans="1:11">
      <c r="A5" s="10" t="s">
        <v>233</v>
      </c>
      <c r="B5" s="10" t="s">
        <v>188</v>
      </c>
      <c r="C5" s="10" t="s">
        <v>234</v>
      </c>
      <c r="D5" s="11" t="s">
        <v>189</v>
      </c>
      <c r="E5" s="11" t="s">
        <v>190</v>
      </c>
      <c r="F5" s="11" t="s">
        <v>235</v>
      </c>
      <c r="G5" s="11" t="s">
        <v>236</v>
      </c>
      <c r="H5" s="17" t="s">
        <v>55</v>
      </c>
      <c r="I5" s="12" t="s">
        <v>596</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32"/>
      <c r="C9" s="31"/>
      <c r="D9" s="31"/>
      <c r="E9" s="31"/>
      <c r="F9" s="31"/>
      <c r="G9" s="31"/>
      <c r="H9" s="33"/>
      <c r="I9" s="40"/>
      <c r="J9" s="40"/>
      <c r="K9" s="33"/>
    </row>
    <row r="10" ht="18.75" customHeight="1" spans="1:11">
      <c r="A10" s="32"/>
      <c r="B10" s="32"/>
      <c r="C10" s="32"/>
      <c r="D10" s="32"/>
      <c r="E10" s="32"/>
      <c r="F10" s="32"/>
      <c r="G10" s="32"/>
      <c r="H10" s="34"/>
      <c r="I10" s="34"/>
      <c r="J10" s="34"/>
      <c r="K10" s="33"/>
    </row>
    <row r="11" ht="18.75" customHeight="1" spans="1:11">
      <c r="A11" s="35" t="s">
        <v>175</v>
      </c>
      <c r="B11" s="36"/>
      <c r="C11" s="36"/>
      <c r="D11" s="36"/>
      <c r="E11" s="36"/>
      <c r="F11" s="36"/>
      <c r="G11" s="37"/>
      <c r="H11" s="34"/>
      <c r="I11" s="34"/>
      <c r="J11" s="34"/>
      <c r="K11" s="33"/>
    </row>
    <row r="12" customHeight="1" spans="1:1">
      <c r="A12" s="38" t="s">
        <v>597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pageSetUpPr fitToPage="1"/>
  </sheetPr>
  <dimension ref="A1:G18"/>
  <sheetViews>
    <sheetView showZeros="0" workbookViewId="0">
      <pane ySplit="1" topLeftCell="A2" activePane="bottomLeft" state="frozen"/>
      <selection/>
      <selection pane="bottomLeft" activeCell="A9" sqref="$A9:$XFD14"/>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598</v>
      </c>
    </row>
    <row r="3" ht="41.25" customHeight="1" spans="1:7">
      <c r="A3" s="5" t="str">
        <f>"2025"&amp;"年部门项目中期规划预算表"</f>
        <v>2025年部门项目中期规划预算表</v>
      </c>
      <c r="B3" s="5"/>
      <c r="C3" s="5"/>
      <c r="D3" s="5"/>
      <c r="E3" s="5"/>
      <c r="F3" s="5"/>
      <c r="G3" s="5"/>
    </row>
    <row r="4" ht="13.5" customHeight="1" spans="1:7">
      <c r="A4" s="6" t="str">
        <f>"单位名称：昆明市西山区西苑社区卫生服务中心"&amp;""</f>
        <v>单位名称：昆明市西山区西苑社区卫生服务中心</v>
      </c>
      <c r="B4" s="7"/>
      <c r="C4" s="7"/>
      <c r="D4" s="7"/>
      <c r="E4" s="8"/>
      <c r="F4" s="8"/>
      <c r="G4" s="9" t="s">
        <v>1</v>
      </c>
    </row>
    <row r="5" ht="21.75" customHeight="1" spans="1:7">
      <c r="A5" s="10" t="s">
        <v>234</v>
      </c>
      <c r="B5" s="10" t="s">
        <v>233</v>
      </c>
      <c r="C5" s="10" t="s">
        <v>188</v>
      </c>
      <c r="D5" s="11" t="s">
        <v>599</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24" customHeight="1" spans="1:7">
      <c r="A8" s="21">
        <v>1</v>
      </c>
      <c r="B8" s="21">
        <v>2</v>
      </c>
      <c r="C8" s="21">
        <v>3</v>
      </c>
      <c r="D8" s="21">
        <v>4</v>
      </c>
      <c r="E8" s="21">
        <v>5</v>
      </c>
      <c r="F8" s="21">
        <v>6</v>
      </c>
      <c r="G8" s="21">
        <v>7</v>
      </c>
    </row>
    <row r="9" ht="24" customHeight="1" spans="1:7">
      <c r="A9" s="22" t="s">
        <v>70</v>
      </c>
      <c r="B9" s="23" t="s">
        <v>600</v>
      </c>
      <c r="C9" s="23" t="s">
        <v>250</v>
      </c>
      <c r="D9" s="22" t="s">
        <v>601</v>
      </c>
      <c r="E9" s="24">
        <v>36480</v>
      </c>
      <c r="F9" s="25">
        <v>0</v>
      </c>
      <c r="G9" s="25"/>
    </row>
    <row r="10" ht="24" customHeight="1" spans="1:7">
      <c r="A10" s="22" t="s">
        <v>70</v>
      </c>
      <c r="B10" s="23" t="s">
        <v>600</v>
      </c>
      <c r="C10" s="23" t="s">
        <v>266</v>
      </c>
      <c r="D10" s="22" t="s">
        <v>601</v>
      </c>
      <c r="E10" s="24">
        <v>1000</v>
      </c>
      <c r="F10" s="25"/>
      <c r="G10" s="25"/>
    </row>
    <row r="11" ht="24" customHeight="1" spans="1:7">
      <c r="A11" s="22" t="s">
        <v>70</v>
      </c>
      <c r="B11" s="23" t="s">
        <v>602</v>
      </c>
      <c r="C11" s="23" t="s">
        <v>246</v>
      </c>
      <c r="D11" s="22" t="s">
        <v>601</v>
      </c>
      <c r="E11" s="24">
        <v>544235.52</v>
      </c>
      <c r="F11" s="25">
        <v>3590482.95</v>
      </c>
      <c r="G11" s="25">
        <v>3590482.95</v>
      </c>
    </row>
    <row r="12" ht="24" customHeight="1" spans="1:7">
      <c r="A12" s="22" t="s">
        <v>70</v>
      </c>
      <c r="B12" s="23" t="s">
        <v>602</v>
      </c>
      <c r="C12" s="23" t="s">
        <v>264</v>
      </c>
      <c r="D12" s="22" t="s">
        <v>601</v>
      </c>
      <c r="E12" s="24">
        <v>48000</v>
      </c>
      <c r="F12" s="25"/>
      <c r="G12" s="25"/>
    </row>
    <row r="13" ht="24" customHeight="1" spans="1:7">
      <c r="A13" s="22" t="s">
        <v>70</v>
      </c>
      <c r="B13" s="23" t="s">
        <v>603</v>
      </c>
      <c r="C13" s="23" t="s">
        <v>241</v>
      </c>
      <c r="D13" s="22" t="s">
        <v>601</v>
      </c>
      <c r="E13" s="24">
        <v>400000</v>
      </c>
      <c r="F13" s="25">
        <v>1581572.44</v>
      </c>
      <c r="G13" s="25"/>
    </row>
    <row r="14" ht="24" customHeight="1" spans="1:7">
      <c r="A14" s="22" t="s">
        <v>70</v>
      </c>
      <c r="B14" s="22" t="s">
        <v>603</v>
      </c>
      <c r="C14" s="22" t="s">
        <v>254</v>
      </c>
      <c r="D14" s="22" t="s">
        <v>601</v>
      </c>
      <c r="E14" s="24">
        <v>969697</v>
      </c>
      <c r="F14" s="25"/>
      <c r="G14" s="25"/>
    </row>
    <row r="15" ht="24" customHeight="1" spans="1:7">
      <c r="A15" s="26" t="s">
        <v>55</v>
      </c>
      <c r="B15" s="27"/>
      <c r="C15" s="27"/>
      <c r="D15" s="28"/>
      <c r="E15" s="24">
        <v>1999412.52</v>
      </c>
      <c r="F15" s="24">
        <v>5172055.39</v>
      </c>
      <c r="G15" s="24">
        <v>3590482.95</v>
      </c>
    </row>
    <row r="18" customHeight="1" spans="6:6">
      <c r="F18" s="29"/>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K1" workbookViewId="0">
      <pane ySplit="1" topLeftCell="A2" activePane="bottomLeft" state="frozen"/>
      <selection/>
      <selection pane="bottomLeft" activeCell="C29" sqref="C29"/>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5" t="s">
        <v>52</v>
      </c>
    </row>
    <row r="3" ht="41.25" customHeight="1" spans="1:1">
      <c r="A3" s="44" t="str">
        <f>"2025"&amp;"年部门收入预算表"</f>
        <v>2025年部门收入预算表</v>
      </c>
    </row>
    <row r="4" ht="17.25" customHeight="1" spans="1:19">
      <c r="A4" s="47" t="str">
        <f>"单位名称：昆明市西山区西苑社区卫生服务中心"&amp;""</f>
        <v>单位名称：昆明市西山区西苑社区卫生服务中心</v>
      </c>
      <c r="S4" s="49" t="s">
        <v>1</v>
      </c>
    </row>
    <row r="5" ht="21.75" customHeight="1" spans="1:19">
      <c r="A5" s="239" t="s">
        <v>53</v>
      </c>
      <c r="B5" s="240" t="s">
        <v>54</v>
      </c>
      <c r="C5" s="240" t="s">
        <v>55</v>
      </c>
      <c r="D5" s="241" t="s">
        <v>56</v>
      </c>
      <c r="E5" s="241"/>
      <c r="F5" s="241"/>
      <c r="G5" s="241"/>
      <c r="H5" s="241"/>
      <c r="I5" s="156"/>
      <c r="J5" s="241"/>
      <c r="K5" s="241"/>
      <c r="L5" s="241"/>
      <c r="M5" s="241"/>
      <c r="N5" s="248"/>
      <c r="O5" s="241" t="s">
        <v>45</v>
      </c>
      <c r="P5" s="241"/>
      <c r="Q5" s="241"/>
      <c r="R5" s="241"/>
      <c r="S5" s="248"/>
    </row>
    <row r="6" ht="27" customHeight="1" spans="1:19">
      <c r="A6" s="242"/>
      <c r="B6" s="243"/>
      <c r="C6" s="243"/>
      <c r="D6" s="243" t="s">
        <v>57</v>
      </c>
      <c r="E6" s="243" t="s">
        <v>58</v>
      </c>
      <c r="F6" s="243" t="s">
        <v>59</v>
      </c>
      <c r="G6" s="243" t="s">
        <v>60</v>
      </c>
      <c r="H6" s="243" t="s">
        <v>61</v>
      </c>
      <c r="I6" s="249" t="s">
        <v>62</v>
      </c>
      <c r="J6" s="250"/>
      <c r="K6" s="250"/>
      <c r="L6" s="250"/>
      <c r="M6" s="250"/>
      <c r="N6" s="251"/>
      <c r="O6" s="243" t="s">
        <v>57</v>
      </c>
      <c r="P6" s="243" t="s">
        <v>58</v>
      </c>
      <c r="Q6" s="243" t="s">
        <v>59</v>
      </c>
      <c r="R6" s="243" t="s">
        <v>60</v>
      </c>
      <c r="S6" s="243" t="s">
        <v>63</v>
      </c>
    </row>
    <row r="7" ht="30" customHeight="1" spans="1:19">
      <c r="A7" s="244"/>
      <c r="B7" s="245"/>
      <c r="C7" s="246"/>
      <c r="D7" s="246"/>
      <c r="E7" s="246"/>
      <c r="F7" s="246"/>
      <c r="G7" s="246"/>
      <c r="H7" s="246"/>
      <c r="I7" s="71" t="s">
        <v>57</v>
      </c>
      <c r="J7" s="251" t="s">
        <v>64</v>
      </c>
      <c r="K7" s="251" t="s">
        <v>65</v>
      </c>
      <c r="L7" s="251" t="s">
        <v>66</v>
      </c>
      <c r="M7" s="251" t="s">
        <v>67</v>
      </c>
      <c r="N7" s="251" t="s">
        <v>68</v>
      </c>
      <c r="O7" s="252"/>
      <c r="P7" s="252"/>
      <c r="Q7" s="252"/>
      <c r="R7" s="252"/>
      <c r="S7" s="246"/>
    </row>
    <row r="8" ht="15" customHeight="1" spans="1:19">
      <c r="A8" s="60">
        <v>1</v>
      </c>
      <c r="B8" s="60">
        <v>2</v>
      </c>
      <c r="C8" s="60">
        <v>3</v>
      </c>
      <c r="D8" s="60">
        <v>4</v>
      </c>
      <c r="E8" s="60">
        <v>5</v>
      </c>
      <c r="F8" s="60">
        <v>6</v>
      </c>
      <c r="G8" s="60">
        <v>7</v>
      </c>
      <c r="H8" s="60">
        <v>8</v>
      </c>
      <c r="I8" s="71">
        <v>9</v>
      </c>
      <c r="J8" s="60">
        <v>10</v>
      </c>
      <c r="K8" s="60">
        <v>11</v>
      </c>
      <c r="L8" s="60">
        <v>12</v>
      </c>
      <c r="M8" s="60">
        <v>13</v>
      </c>
      <c r="N8" s="60">
        <v>14</v>
      </c>
      <c r="O8" s="60">
        <v>15</v>
      </c>
      <c r="P8" s="60">
        <v>16</v>
      </c>
      <c r="Q8" s="60">
        <v>17</v>
      </c>
      <c r="R8" s="60">
        <v>18</v>
      </c>
      <c r="S8" s="60">
        <v>19</v>
      </c>
    </row>
    <row r="9" ht="18" customHeight="1" spans="1:19">
      <c r="A9" s="247" t="s">
        <v>69</v>
      </c>
      <c r="B9" s="247" t="s">
        <v>70</v>
      </c>
      <c r="C9" s="81">
        <v>24757935.69</v>
      </c>
      <c r="D9" s="81">
        <v>24757935.69</v>
      </c>
      <c r="E9" s="81">
        <v>7318974.8</v>
      </c>
      <c r="F9" s="81"/>
      <c r="G9" s="81"/>
      <c r="H9" s="81"/>
      <c r="I9" s="81">
        <v>17438960.89</v>
      </c>
      <c r="J9" s="81">
        <v>17438960.89</v>
      </c>
      <c r="K9" s="81"/>
      <c r="L9" s="81"/>
      <c r="M9" s="81"/>
      <c r="N9" s="81"/>
      <c r="O9" s="81"/>
      <c r="P9" s="81"/>
      <c r="Q9" s="81"/>
      <c r="R9" s="81"/>
      <c r="S9" s="81"/>
    </row>
    <row r="10" ht="18" customHeight="1" spans="1:19">
      <c r="A10" s="50" t="s">
        <v>55</v>
      </c>
      <c r="B10" s="202"/>
      <c r="C10" s="81">
        <v>24757935.69</v>
      </c>
      <c r="D10" s="81">
        <v>24757935.69</v>
      </c>
      <c r="E10" s="81">
        <v>7318974.8</v>
      </c>
      <c r="F10" s="81"/>
      <c r="G10" s="81"/>
      <c r="H10" s="81"/>
      <c r="I10" s="81">
        <v>17438960.89</v>
      </c>
      <c r="J10" s="81">
        <v>17438960.89</v>
      </c>
      <c r="K10" s="81"/>
      <c r="L10" s="81"/>
      <c r="M10" s="81"/>
      <c r="N10" s="81"/>
      <c r="O10" s="81"/>
      <c r="P10" s="81"/>
      <c r="Q10" s="81"/>
      <c r="R10" s="81"/>
      <c r="S10" s="8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5" activePane="bottomLeft" state="frozen"/>
      <selection/>
      <selection pane="bottomLeft" activeCell="J28" sqref="F28 J28"/>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9" t="s">
        <v>71</v>
      </c>
    </row>
    <row r="3" ht="41.25" customHeight="1" spans="1:1">
      <c r="A3" s="44" t="str">
        <f>"2025"&amp;"年部门支出预算表"</f>
        <v>2025年部门支出预算表</v>
      </c>
    </row>
    <row r="4" ht="17.25" customHeight="1" spans="1:15">
      <c r="A4" s="47" t="str">
        <f>"单位名称：昆明市西山区西苑社区卫生服务中心"&amp;""</f>
        <v>单位名称：昆明市西山区西苑社区卫生服务中心</v>
      </c>
      <c r="O4" s="49" t="s">
        <v>1</v>
      </c>
    </row>
    <row r="5" ht="27" customHeight="1" spans="1:15">
      <c r="A5" s="222" t="s">
        <v>72</v>
      </c>
      <c r="B5" s="222" t="s">
        <v>73</v>
      </c>
      <c r="C5" s="222" t="s">
        <v>55</v>
      </c>
      <c r="D5" s="223" t="s">
        <v>58</v>
      </c>
      <c r="E5" s="224"/>
      <c r="F5" s="225"/>
      <c r="G5" s="226" t="s">
        <v>59</v>
      </c>
      <c r="H5" s="226" t="s">
        <v>60</v>
      </c>
      <c r="I5" s="226" t="s">
        <v>74</v>
      </c>
      <c r="J5" s="223" t="s">
        <v>62</v>
      </c>
      <c r="K5" s="224"/>
      <c r="L5" s="224"/>
      <c r="M5" s="224"/>
      <c r="N5" s="237"/>
      <c r="O5" s="238"/>
    </row>
    <row r="6" ht="42" customHeight="1" spans="1:15">
      <c r="A6" s="227"/>
      <c r="B6" s="227"/>
      <c r="C6" s="228"/>
      <c r="D6" s="229" t="s">
        <v>57</v>
      </c>
      <c r="E6" s="229" t="s">
        <v>75</v>
      </c>
      <c r="F6" s="229" t="s">
        <v>76</v>
      </c>
      <c r="G6" s="228"/>
      <c r="H6" s="228"/>
      <c r="I6" s="227"/>
      <c r="J6" s="229" t="s">
        <v>57</v>
      </c>
      <c r="K6" s="215" t="s">
        <v>77</v>
      </c>
      <c r="L6" s="215" t="s">
        <v>78</v>
      </c>
      <c r="M6" s="215" t="s">
        <v>79</v>
      </c>
      <c r="N6" s="215" t="s">
        <v>80</v>
      </c>
      <c r="O6" s="215" t="s">
        <v>81</v>
      </c>
    </row>
    <row r="7" ht="18" customHeight="1" spans="1:15">
      <c r="A7" s="53" t="s">
        <v>82</v>
      </c>
      <c r="B7" s="53" t="s">
        <v>83</v>
      </c>
      <c r="C7" s="53" t="s">
        <v>84</v>
      </c>
      <c r="D7" s="57" t="s">
        <v>85</v>
      </c>
      <c r="E7" s="57" t="s">
        <v>86</v>
      </c>
      <c r="F7" s="57" t="s">
        <v>87</v>
      </c>
      <c r="G7" s="57" t="s">
        <v>88</v>
      </c>
      <c r="H7" s="57" t="s">
        <v>89</v>
      </c>
      <c r="I7" s="57" t="s">
        <v>90</v>
      </c>
      <c r="J7" s="57" t="s">
        <v>91</v>
      </c>
      <c r="K7" s="57" t="s">
        <v>92</v>
      </c>
      <c r="L7" s="57" t="s">
        <v>93</v>
      </c>
      <c r="M7" s="57" t="s">
        <v>94</v>
      </c>
      <c r="N7" s="53" t="s">
        <v>95</v>
      </c>
      <c r="O7" s="57" t="s">
        <v>96</v>
      </c>
    </row>
    <row r="8" s="203" customFormat="1" ht="21" customHeight="1" spans="1:15">
      <c r="A8" s="230" t="s">
        <v>97</v>
      </c>
      <c r="B8" s="230" t="s">
        <v>98</v>
      </c>
      <c r="C8" s="231">
        <v>640662</v>
      </c>
      <c r="D8" s="232">
        <v>640662</v>
      </c>
      <c r="E8" s="232">
        <v>640662</v>
      </c>
      <c r="F8" s="232"/>
      <c r="G8" s="232"/>
      <c r="H8" s="232"/>
      <c r="I8" s="232"/>
      <c r="J8" s="232"/>
      <c r="K8" s="232"/>
      <c r="L8" s="232"/>
      <c r="M8" s="232"/>
      <c r="N8" s="231"/>
      <c r="O8" s="231"/>
    </row>
    <row r="9" s="203" customFormat="1" ht="21" customHeight="1" spans="1:15">
      <c r="A9" s="233" t="s">
        <v>99</v>
      </c>
      <c r="B9" s="233" t="s">
        <v>100</v>
      </c>
      <c r="C9" s="231">
        <v>640662</v>
      </c>
      <c r="D9" s="232">
        <v>640662</v>
      </c>
      <c r="E9" s="232">
        <v>640662</v>
      </c>
      <c r="F9" s="232"/>
      <c r="G9" s="232"/>
      <c r="H9" s="232"/>
      <c r="I9" s="232"/>
      <c r="J9" s="232"/>
      <c r="K9" s="232"/>
      <c r="L9" s="232"/>
      <c r="M9" s="232"/>
      <c r="N9" s="231"/>
      <c r="O9" s="231"/>
    </row>
    <row r="10" s="203" customFormat="1" ht="21" customHeight="1" spans="1:15">
      <c r="A10" s="234" t="s">
        <v>101</v>
      </c>
      <c r="B10" s="234" t="s">
        <v>102</v>
      </c>
      <c r="C10" s="231">
        <v>640662</v>
      </c>
      <c r="D10" s="232">
        <v>640662</v>
      </c>
      <c r="E10" s="232">
        <v>640662</v>
      </c>
      <c r="F10" s="232"/>
      <c r="G10" s="232"/>
      <c r="H10" s="232"/>
      <c r="I10" s="232"/>
      <c r="J10" s="232"/>
      <c r="K10" s="232"/>
      <c r="L10" s="232"/>
      <c r="M10" s="232"/>
      <c r="N10" s="231"/>
      <c r="O10" s="231"/>
    </row>
    <row r="11" s="203" customFormat="1" ht="21" customHeight="1" spans="1:15">
      <c r="A11" s="230" t="s">
        <v>103</v>
      </c>
      <c r="B11" s="230" t="s">
        <v>104</v>
      </c>
      <c r="C11" s="231">
        <v>23578185.69</v>
      </c>
      <c r="D11" s="232">
        <v>6139224.8</v>
      </c>
      <c r="E11" s="232">
        <v>4139812.28</v>
      </c>
      <c r="F11" s="232">
        <v>1999412.52</v>
      </c>
      <c r="G11" s="232"/>
      <c r="H11" s="232"/>
      <c r="I11" s="232"/>
      <c r="J11" s="232">
        <v>17438960.89</v>
      </c>
      <c r="K11" s="232">
        <v>17438960.89</v>
      </c>
      <c r="L11" s="232"/>
      <c r="M11" s="232"/>
      <c r="N11" s="231"/>
      <c r="O11" s="231"/>
    </row>
    <row r="12" s="203" customFormat="1" ht="21" customHeight="1" spans="1:15">
      <c r="A12" s="233" t="s">
        <v>105</v>
      </c>
      <c r="B12" s="233" t="s">
        <v>106</v>
      </c>
      <c r="C12" s="231">
        <v>36480</v>
      </c>
      <c r="D12" s="232">
        <v>36480</v>
      </c>
      <c r="E12" s="232"/>
      <c r="F12" s="232">
        <v>36480</v>
      </c>
      <c r="G12" s="232"/>
      <c r="H12" s="232"/>
      <c r="I12" s="232"/>
      <c r="J12" s="232"/>
      <c r="K12" s="232"/>
      <c r="L12" s="232"/>
      <c r="M12" s="232"/>
      <c r="N12" s="231"/>
      <c r="O12" s="231"/>
    </row>
    <row r="13" s="203" customFormat="1" ht="21" customHeight="1" spans="1:15">
      <c r="A13" s="234" t="s">
        <v>107</v>
      </c>
      <c r="B13" s="234" t="s">
        <v>108</v>
      </c>
      <c r="C13" s="231">
        <v>36480</v>
      </c>
      <c r="D13" s="232">
        <v>36480</v>
      </c>
      <c r="E13" s="232"/>
      <c r="F13" s="232">
        <v>36480</v>
      </c>
      <c r="G13" s="232"/>
      <c r="H13" s="232"/>
      <c r="I13" s="232"/>
      <c r="J13" s="232"/>
      <c r="K13" s="232"/>
      <c r="L13" s="232"/>
      <c r="M13" s="232"/>
      <c r="N13" s="231"/>
      <c r="O13" s="231"/>
    </row>
    <row r="14" s="203" customFormat="1" ht="21" customHeight="1" spans="1:15">
      <c r="A14" s="233" t="s">
        <v>109</v>
      </c>
      <c r="B14" s="233" t="s">
        <v>110</v>
      </c>
      <c r="C14" s="231">
        <v>21502287.69</v>
      </c>
      <c r="D14" s="232">
        <v>4063326.8</v>
      </c>
      <c r="E14" s="232">
        <v>3663326.8</v>
      </c>
      <c r="F14" s="232">
        <v>400000</v>
      </c>
      <c r="G14" s="232"/>
      <c r="H14" s="232"/>
      <c r="I14" s="232"/>
      <c r="J14" s="232">
        <v>17438960.89</v>
      </c>
      <c r="K14" s="232">
        <v>17438960.89</v>
      </c>
      <c r="L14" s="232"/>
      <c r="M14" s="232"/>
      <c r="N14" s="231"/>
      <c r="O14" s="231"/>
    </row>
    <row r="15" s="203" customFormat="1" ht="21" customHeight="1" spans="1:15">
      <c r="A15" s="234" t="s">
        <v>111</v>
      </c>
      <c r="B15" s="234" t="s">
        <v>112</v>
      </c>
      <c r="C15" s="231">
        <v>21502287.69</v>
      </c>
      <c r="D15" s="232">
        <v>4063326.8</v>
      </c>
      <c r="E15" s="232">
        <v>3663326.8</v>
      </c>
      <c r="F15" s="232">
        <v>400000</v>
      </c>
      <c r="G15" s="232"/>
      <c r="H15" s="232"/>
      <c r="I15" s="232"/>
      <c r="J15" s="232">
        <v>17438960.89</v>
      </c>
      <c r="K15" s="232">
        <v>17438960.89</v>
      </c>
      <c r="L15" s="232"/>
      <c r="M15" s="232"/>
      <c r="N15" s="231"/>
      <c r="O15" s="231"/>
    </row>
    <row r="16" s="203" customFormat="1" ht="21" customHeight="1" spans="1:15">
      <c r="A16" s="233" t="s">
        <v>113</v>
      </c>
      <c r="B16" s="233" t="s">
        <v>114</v>
      </c>
      <c r="C16" s="231">
        <v>1562932.52</v>
      </c>
      <c r="D16" s="232">
        <v>1562932.52</v>
      </c>
      <c r="E16" s="232"/>
      <c r="F16" s="232">
        <v>1562932.52</v>
      </c>
      <c r="G16" s="232"/>
      <c r="H16" s="232"/>
      <c r="I16" s="232"/>
      <c r="J16" s="232"/>
      <c r="K16" s="232"/>
      <c r="L16" s="232"/>
      <c r="M16" s="232"/>
      <c r="N16" s="231"/>
      <c r="O16" s="231"/>
    </row>
    <row r="17" s="203" customFormat="1" ht="21" customHeight="1" spans="1:15">
      <c r="A17" s="234" t="s">
        <v>115</v>
      </c>
      <c r="B17" s="234" t="s">
        <v>116</v>
      </c>
      <c r="C17" s="231">
        <v>544235.52</v>
      </c>
      <c r="D17" s="232">
        <v>544235.52</v>
      </c>
      <c r="E17" s="232"/>
      <c r="F17" s="232">
        <v>544235.52</v>
      </c>
      <c r="G17" s="232"/>
      <c r="H17" s="232"/>
      <c r="I17" s="232"/>
      <c r="J17" s="232"/>
      <c r="K17" s="232"/>
      <c r="L17" s="232"/>
      <c r="M17" s="232"/>
      <c r="N17" s="231"/>
      <c r="O17" s="231"/>
    </row>
    <row r="18" s="203" customFormat="1" ht="21" customHeight="1" spans="1:15">
      <c r="A18" s="234" t="s">
        <v>117</v>
      </c>
      <c r="B18" s="234" t="s">
        <v>118</v>
      </c>
      <c r="C18" s="231">
        <v>48000</v>
      </c>
      <c r="D18" s="232">
        <v>48000</v>
      </c>
      <c r="E18" s="232"/>
      <c r="F18" s="232">
        <v>48000</v>
      </c>
      <c r="G18" s="232"/>
      <c r="H18" s="232"/>
      <c r="I18" s="232"/>
      <c r="J18" s="232"/>
      <c r="K18" s="232"/>
      <c r="L18" s="232"/>
      <c r="M18" s="232"/>
      <c r="N18" s="231"/>
      <c r="O18" s="231"/>
    </row>
    <row r="19" s="203" customFormat="1" ht="21" customHeight="1" spans="1:15">
      <c r="A19" s="234" t="s">
        <v>119</v>
      </c>
      <c r="B19" s="234" t="s">
        <v>120</v>
      </c>
      <c r="C19" s="231">
        <v>1000</v>
      </c>
      <c r="D19" s="232">
        <v>1000</v>
      </c>
      <c r="E19" s="232"/>
      <c r="F19" s="232">
        <v>1000</v>
      </c>
      <c r="G19" s="232"/>
      <c r="H19" s="232"/>
      <c r="I19" s="232"/>
      <c r="J19" s="232"/>
      <c r="K19" s="232"/>
      <c r="L19" s="232"/>
      <c r="M19" s="232"/>
      <c r="N19" s="231"/>
      <c r="O19" s="231"/>
    </row>
    <row r="20" s="203" customFormat="1" ht="21" customHeight="1" spans="1:15">
      <c r="A20" s="234" t="s">
        <v>121</v>
      </c>
      <c r="B20" s="234" t="s">
        <v>122</v>
      </c>
      <c r="C20" s="231">
        <v>969697</v>
      </c>
      <c r="D20" s="232">
        <v>969697</v>
      </c>
      <c r="E20" s="232"/>
      <c r="F20" s="232">
        <v>969697</v>
      </c>
      <c r="G20" s="232"/>
      <c r="H20" s="232"/>
      <c r="I20" s="232"/>
      <c r="J20" s="232"/>
      <c r="K20" s="232"/>
      <c r="L20" s="232"/>
      <c r="M20" s="232"/>
      <c r="N20" s="231"/>
      <c r="O20" s="231"/>
    </row>
    <row r="21" s="203" customFormat="1" ht="21" customHeight="1" spans="1:15">
      <c r="A21" s="233" t="s">
        <v>123</v>
      </c>
      <c r="B21" s="233" t="s">
        <v>124</v>
      </c>
      <c r="C21" s="231">
        <v>476485.48</v>
      </c>
      <c r="D21" s="232">
        <v>476485.48</v>
      </c>
      <c r="E21" s="232">
        <v>476485.48</v>
      </c>
      <c r="F21" s="232"/>
      <c r="G21" s="232"/>
      <c r="H21" s="232"/>
      <c r="I21" s="232"/>
      <c r="J21" s="232"/>
      <c r="K21" s="232"/>
      <c r="L21" s="232"/>
      <c r="M21" s="232"/>
      <c r="N21" s="231"/>
      <c r="O21" s="231"/>
    </row>
    <row r="22" s="203" customFormat="1" ht="21" customHeight="1" spans="1:15">
      <c r="A22" s="234" t="s">
        <v>125</v>
      </c>
      <c r="B22" s="234" t="s">
        <v>126</v>
      </c>
      <c r="C22" s="231">
        <v>293352</v>
      </c>
      <c r="D22" s="232">
        <v>293352</v>
      </c>
      <c r="E22" s="232">
        <v>293352</v>
      </c>
      <c r="F22" s="232"/>
      <c r="G22" s="232"/>
      <c r="H22" s="232"/>
      <c r="I22" s="232"/>
      <c r="J22" s="232"/>
      <c r="K22" s="232"/>
      <c r="L22" s="232"/>
      <c r="M22" s="232"/>
      <c r="N22" s="231"/>
      <c r="O22" s="231"/>
    </row>
    <row r="23" s="203" customFormat="1" ht="21" customHeight="1" spans="1:15">
      <c r="A23" s="234" t="s">
        <v>127</v>
      </c>
      <c r="B23" s="234" t="s">
        <v>128</v>
      </c>
      <c r="C23" s="231">
        <v>154870</v>
      </c>
      <c r="D23" s="232">
        <v>154870</v>
      </c>
      <c r="E23" s="232">
        <v>154870</v>
      </c>
      <c r="F23" s="232"/>
      <c r="G23" s="232"/>
      <c r="H23" s="232"/>
      <c r="I23" s="232"/>
      <c r="J23" s="232"/>
      <c r="K23" s="232"/>
      <c r="L23" s="232"/>
      <c r="M23" s="232"/>
      <c r="N23" s="231"/>
      <c r="O23" s="231"/>
    </row>
    <row r="24" s="203" customFormat="1" ht="21" customHeight="1" spans="1:15">
      <c r="A24" s="234" t="s">
        <v>129</v>
      </c>
      <c r="B24" s="234" t="s">
        <v>130</v>
      </c>
      <c r="C24" s="231">
        <v>28263.48</v>
      </c>
      <c r="D24" s="232">
        <v>28263.48</v>
      </c>
      <c r="E24" s="232">
        <v>28263.48</v>
      </c>
      <c r="F24" s="232"/>
      <c r="G24" s="232"/>
      <c r="H24" s="232"/>
      <c r="I24" s="232"/>
      <c r="J24" s="232"/>
      <c r="K24" s="232"/>
      <c r="L24" s="232"/>
      <c r="M24" s="232"/>
      <c r="N24" s="231"/>
      <c r="O24" s="231"/>
    </row>
    <row r="25" s="203" customFormat="1" ht="21" customHeight="1" spans="1:15">
      <c r="A25" s="230" t="s">
        <v>131</v>
      </c>
      <c r="B25" s="230" t="s">
        <v>132</v>
      </c>
      <c r="C25" s="231">
        <v>539088</v>
      </c>
      <c r="D25" s="232">
        <v>539088</v>
      </c>
      <c r="E25" s="232">
        <v>539088</v>
      </c>
      <c r="F25" s="232"/>
      <c r="G25" s="232"/>
      <c r="H25" s="232"/>
      <c r="I25" s="232"/>
      <c r="J25" s="232"/>
      <c r="K25" s="232"/>
      <c r="L25" s="232"/>
      <c r="M25" s="232"/>
      <c r="N25" s="231"/>
      <c r="O25" s="231"/>
    </row>
    <row r="26" s="203" customFormat="1" ht="21" customHeight="1" spans="1:15">
      <c r="A26" s="233" t="s">
        <v>133</v>
      </c>
      <c r="B26" s="233" t="s">
        <v>134</v>
      </c>
      <c r="C26" s="231">
        <v>539088</v>
      </c>
      <c r="D26" s="232">
        <v>539088</v>
      </c>
      <c r="E26" s="232">
        <v>539088</v>
      </c>
      <c r="F26" s="232"/>
      <c r="G26" s="232"/>
      <c r="H26" s="232"/>
      <c r="I26" s="232"/>
      <c r="J26" s="232"/>
      <c r="K26" s="232"/>
      <c r="L26" s="232"/>
      <c r="M26" s="232"/>
      <c r="N26" s="231"/>
      <c r="O26" s="231"/>
    </row>
    <row r="27" s="203" customFormat="1" ht="21" customHeight="1" spans="1:15">
      <c r="A27" s="234" t="s">
        <v>135</v>
      </c>
      <c r="B27" s="234" t="s">
        <v>136</v>
      </c>
      <c r="C27" s="231">
        <v>539088</v>
      </c>
      <c r="D27" s="232">
        <v>539088</v>
      </c>
      <c r="E27" s="232">
        <v>539088</v>
      </c>
      <c r="F27" s="232"/>
      <c r="G27" s="232"/>
      <c r="H27" s="232"/>
      <c r="I27" s="232"/>
      <c r="J27" s="232"/>
      <c r="K27" s="232"/>
      <c r="L27" s="232"/>
      <c r="M27" s="232"/>
      <c r="N27" s="231"/>
      <c r="O27" s="231"/>
    </row>
    <row r="28" s="203" customFormat="1" ht="21" customHeight="1" spans="1:15">
      <c r="A28" s="235" t="s">
        <v>55</v>
      </c>
      <c r="B28" s="236"/>
      <c r="C28" s="232">
        <v>24757935.69</v>
      </c>
      <c r="D28" s="232">
        <v>7318974.8</v>
      </c>
      <c r="E28" s="232">
        <v>5319562.28</v>
      </c>
      <c r="F28" s="232">
        <v>1999412.52</v>
      </c>
      <c r="G28" s="232"/>
      <c r="H28" s="232"/>
      <c r="I28" s="232"/>
      <c r="J28" s="232">
        <v>17438960.89</v>
      </c>
      <c r="K28" s="232">
        <v>17438960.89</v>
      </c>
      <c r="L28" s="232"/>
      <c r="M28" s="232"/>
      <c r="N28" s="232"/>
      <c r="O28" s="232"/>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scale="32" fitToHeight="0"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K8" sqref="K8:K49"/>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5"/>
      <c r="B2" s="49"/>
      <c r="C2" s="49"/>
      <c r="D2" s="49" t="s">
        <v>137</v>
      </c>
    </row>
    <row r="3" ht="41.25" customHeight="1" spans="1:1">
      <c r="A3" s="44" t="str">
        <f>"2025"&amp;"年部门财政拨款收支预算总表"</f>
        <v>2025年部门财政拨款收支预算总表</v>
      </c>
    </row>
    <row r="4" ht="17.25" customHeight="1" spans="1:4">
      <c r="A4" s="47" t="str">
        <f>"单位名称：昆明市西山区西苑社区卫生服务中心"&amp;""</f>
        <v>单位名称：昆明市西山区西苑社区卫生服务中心</v>
      </c>
      <c r="B4" s="214"/>
      <c r="D4" s="49" t="s">
        <v>1</v>
      </c>
    </row>
    <row r="5" ht="17.25" customHeight="1" spans="1:4">
      <c r="A5" s="215" t="s">
        <v>2</v>
      </c>
      <c r="B5" s="216"/>
      <c r="C5" s="215" t="s">
        <v>3</v>
      </c>
      <c r="D5" s="216"/>
    </row>
    <row r="6" ht="18.75" customHeight="1" spans="1:4">
      <c r="A6" s="215" t="s">
        <v>4</v>
      </c>
      <c r="B6" s="215" t="s">
        <v>5</v>
      </c>
      <c r="C6" s="215" t="s">
        <v>6</v>
      </c>
      <c r="D6" s="215" t="s">
        <v>5</v>
      </c>
    </row>
    <row r="7" ht="16.5" customHeight="1" spans="1:4">
      <c r="A7" s="217" t="s">
        <v>138</v>
      </c>
      <c r="B7" s="81">
        <v>7318974.8</v>
      </c>
      <c r="C7" s="217" t="s">
        <v>139</v>
      </c>
      <c r="D7" s="81">
        <v>7318974.8</v>
      </c>
    </row>
    <row r="8" ht="16.5" customHeight="1" spans="1:4">
      <c r="A8" s="217" t="s">
        <v>140</v>
      </c>
      <c r="B8" s="81">
        <v>7318974.8</v>
      </c>
      <c r="C8" s="217" t="s">
        <v>141</v>
      </c>
      <c r="D8" s="81"/>
    </row>
    <row r="9" ht="16.5" customHeight="1" spans="1:4">
      <c r="A9" s="217" t="s">
        <v>142</v>
      </c>
      <c r="B9" s="81"/>
      <c r="C9" s="217" t="s">
        <v>143</v>
      </c>
      <c r="D9" s="81"/>
    </row>
    <row r="10" ht="16.5" customHeight="1" spans="1:4">
      <c r="A10" s="217" t="s">
        <v>144</v>
      </c>
      <c r="B10" s="81"/>
      <c r="C10" s="217" t="s">
        <v>145</v>
      </c>
      <c r="D10" s="81"/>
    </row>
    <row r="11" ht="16.5" customHeight="1" spans="1:4">
      <c r="A11" s="217" t="s">
        <v>146</v>
      </c>
      <c r="B11" s="81"/>
      <c r="C11" s="217" t="s">
        <v>147</v>
      </c>
      <c r="D11" s="81"/>
    </row>
    <row r="12" ht="16.5" customHeight="1" spans="1:4">
      <c r="A12" s="217" t="s">
        <v>140</v>
      </c>
      <c r="B12" s="81"/>
      <c r="C12" s="217" t="s">
        <v>148</v>
      </c>
      <c r="D12" s="81"/>
    </row>
    <row r="13" ht="16.5" customHeight="1" spans="1:4">
      <c r="A13" s="218" t="s">
        <v>142</v>
      </c>
      <c r="B13" s="81"/>
      <c r="C13" s="70" t="s">
        <v>149</v>
      </c>
      <c r="D13" s="81"/>
    </row>
    <row r="14" ht="16.5" customHeight="1" spans="1:4">
      <c r="A14" s="218" t="s">
        <v>144</v>
      </c>
      <c r="B14" s="81"/>
      <c r="C14" s="70" t="s">
        <v>150</v>
      </c>
      <c r="D14" s="81"/>
    </row>
    <row r="15" ht="16.5" customHeight="1" spans="1:4">
      <c r="A15" s="219"/>
      <c r="B15" s="81"/>
      <c r="C15" s="70" t="s">
        <v>151</v>
      </c>
      <c r="D15" s="81">
        <v>640662</v>
      </c>
    </row>
    <row r="16" ht="16.5" customHeight="1" spans="1:4">
      <c r="A16" s="219"/>
      <c r="B16" s="81"/>
      <c r="C16" s="70" t="s">
        <v>152</v>
      </c>
      <c r="D16" s="81">
        <v>6139224.8</v>
      </c>
    </row>
    <row r="17" ht="16.5" customHeight="1" spans="1:4">
      <c r="A17" s="219"/>
      <c r="B17" s="81"/>
      <c r="C17" s="70" t="s">
        <v>153</v>
      </c>
      <c r="D17" s="81"/>
    </row>
    <row r="18" ht="16.5" customHeight="1" spans="1:4">
      <c r="A18" s="219"/>
      <c r="B18" s="81"/>
      <c r="C18" s="70" t="s">
        <v>154</v>
      </c>
      <c r="D18" s="81"/>
    </row>
    <row r="19" ht="16.5" customHeight="1" spans="1:4">
      <c r="A19" s="219"/>
      <c r="B19" s="81"/>
      <c r="C19" s="70" t="s">
        <v>155</v>
      </c>
      <c r="D19" s="81"/>
    </row>
    <row r="20" ht="16.5" customHeight="1" spans="1:4">
      <c r="A20" s="219"/>
      <c r="B20" s="81"/>
      <c r="C20" s="70" t="s">
        <v>156</v>
      </c>
      <c r="D20" s="81"/>
    </row>
    <row r="21" ht="16.5" customHeight="1" spans="1:4">
      <c r="A21" s="219"/>
      <c r="B21" s="81"/>
      <c r="C21" s="70" t="s">
        <v>157</v>
      </c>
      <c r="D21" s="81"/>
    </row>
    <row r="22" ht="16.5" customHeight="1" spans="1:4">
      <c r="A22" s="219"/>
      <c r="B22" s="81"/>
      <c r="C22" s="70" t="s">
        <v>158</v>
      </c>
      <c r="D22" s="81"/>
    </row>
    <row r="23" ht="16.5" customHeight="1" spans="1:4">
      <c r="A23" s="219"/>
      <c r="B23" s="81"/>
      <c r="C23" s="70" t="s">
        <v>159</v>
      </c>
      <c r="D23" s="81"/>
    </row>
    <row r="24" ht="16.5" customHeight="1" spans="1:4">
      <c r="A24" s="219"/>
      <c r="B24" s="81"/>
      <c r="C24" s="70" t="s">
        <v>160</v>
      </c>
      <c r="D24" s="81"/>
    </row>
    <row r="25" ht="16.5" customHeight="1" spans="1:4">
      <c r="A25" s="219"/>
      <c r="B25" s="81"/>
      <c r="C25" s="70" t="s">
        <v>161</v>
      </c>
      <c r="D25" s="81"/>
    </row>
    <row r="26" ht="16.5" customHeight="1" spans="1:4">
      <c r="A26" s="219"/>
      <c r="B26" s="81"/>
      <c r="C26" s="70" t="s">
        <v>162</v>
      </c>
      <c r="D26" s="81">
        <v>539088</v>
      </c>
    </row>
    <row r="27" ht="16.5" customHeight="1" spans="1:4">
      <c r="A27" s="219"/>
      <c r="B27" s="81"/>
      <c r="C27" s="70" t="s">
        <v>163</v>
      </c>
      <c r="D27" s="81"/>
    </row>
    <row r="28" ht="16.5" customHeight="1" spans="1:4">
      <c r="A28" s="219"/>
      <c r="B28" s="81"/>
      <c r="C28" s="70" t="s">
        <v>164</v>
      </c>
      <c r="D28" s="81"/>
    </row>
    <row r="29" ht="16.5" customHeight="1" spans="1:4">
      <c r="A29" s="219"/>
      <c r="B29" s="81"/>
      <c r="C29" s="70" t="s">
        <v>165</v>
      </c>
      <c r="D29" s="81"/>
    </row>
    <row r="30" ht="16.5" customHeight="1" spans="1:4">
      <c r="A30" s="219"/>
      <c r="B30" s="81"/>
      <c r="C30" s="70" t="s">
        <v>166</v>
      </c>
      <c r="D30" s="81"/>
    </row>
    <row r="31" ht="16.5" customHeight="1" spans="1:4">
      <c r="A31" s="219"/>
      <c r="B31" s="81"/>
      <c r="C31" s="70" t="s">
        <v>167</v>
      </c>
      <c r="D31" s="81"/>
    </row>
    <row r="32" ht="16.5" customHeight="1" spans="1:4">
      <c r="A32" s="219"/>
      <c r="B32" s="81"/>
      <c r="C32" s="218" t="s">
        <v>168</v>
      </c>
      <c r="D32" s="81"/>
    </row>
    <row r="33" ht="16.5" customHeight="1" spans="1:4">
      <c r="A33" s="219"/>
      <c r="B33" s="81"/>
      <c r="C33" s="218" t="s">
        <v>169</v>
      </c>
      <c r="D33" s="81"/>
    </row>
    <row r="34" ht="16.5" customHeight="1" spans="1:4">
      <c r="A34" s="219"/>
      <c r="B34" s="81"/>
      <c r="C34" s="31" t="s">
        <v>170</v>
      </c>
      <c r="D34" s="81"/>
    </row>
    <row r="35" ht="15" customHeight="1" spans="1:4">
      <c r="A35" s="220" t="s">
        <v>50</v>
      </c>
      <c r="B35" s="221">
        <v>7318974.8</v>
      </c>
      <c r="C35" s="220" t="s">
        <v>51</v>
      </c>
      <c r="D35" s="221">
        <f>SUM(D8:D34)</f>
        <v>7318974.8</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E15" sqref="E15:F15"/>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4"/>
      <c r="F2" s="72"/>
      <c r="G2" s="205" t="s">
        <v>171</v>
      </c>
    </row>
    <row r="3" ht="41.25" customHeight="1" spans="1:7">
      <c r="A3" s="149" t="str">
        <f>"2025"&amp;"年一般公共预算支出预算表（按功能科目分类）"</f>
        <v>2025年一般公共预算支出预算表（按功能科目分类）</v>
      </c>
      <c r="B3" s="149"/>
      <c r="C3" s="149"/>
      <c r="D3" s="149"/>
      <c r="E3" s="149"/>
      <c r="F3" s="149"/>
      <c r="G3" s="149"/>
    </row>
    <row r="4" ht="18" customHeight="1" spans="1:7">
      <c r="A4" s="6" t="str">
        <f>"单位名称：昆明市西山区西苑社区卫生服务中心"&amp;""</f>
        <v>单位名称：昆明市西山区西苑社区卫生服务中心</v>
      </c>
      <c r="F4" s="145"/>
      <c r="G4" s="205" t="s">
        <v>1</v>
      </c>
    </row>
    <row r="5" ht="20.25" customHeight="1" spans="1:7">
      <c r="A5" s="206" t="s">
        <v>172</v>
      </c>
      <c r="B5" s="207"/>
      <c r="C5" s="150" t="s">
        <v>55</v>
      </c>
      <c r="D5" s="208" t="s">
        <v>75</v>
      </c>
      <c r="E5" s="13"/>
      <c r="F5" s="14"/>
      <c r="G5" s="209" t="s">
        <v>76</v>
      </c>
    </row>
    <row r="6" ht="20.25" customHeight="1" spans="1:7">
      <c r="A6" s="210" t="s">
        <v>72</v>
      </c>
      <c r="B6" s="210" t="s">
        <v>73</v>
      </c>
      <c r="C6" s="20"/>
      <c r="D6" s="155" t="s">
        <v>57</v>
      </c>
      <c r="E6" s="155" t="s">
        <v>173</v>
      </c>
      <c r="F6" s="155" t="s">
        <v>174</v>
      </c>
      <c r="G6" s="211"/>
    </row>
    <row r="7" ht="15" customHeight="1" spans="1:7">
      <c r="A7" s="60" t="s">
        <v>82</v>
      </c>
      <c r="B7" s="60" t="s">
        <v>83</v>
      </c>
      <c r="C7" s="60" t="s">
        <v>84</v>
      </c>
      <c r="D7" s="60" t="s">
        <v>85</v>
      </c>
      <c r="E7" s="60" t="s">
        <v>86</v>
      </c>
      <c r="F7" s="60" t="s">
        <v>87</v>
      </c>
      <c r="G7" s="60" t="s">
        <v>88</v>
      </c>
    </row>
    <row r="8" s="203" customFormat="1" ht="18" customHeight="1" spans="1:7">
      <c r="A8" s="31" t="s">
        <v>97</v>
      </c>
      <c r="B8" s="31" t="s">
        <v>98</v>
      </c>
      <c r="C8" s="34">
        <v>640662</v>
      </c>
      <c r="D8" s="33">
        <v>640662</v>
      </c>
      <c r="E8" s="33">
        <v>640662</v>
      </c>
      <c r="F8" s="33"/>
      <c r="G8" s="33"/>
    </row>
    <row r="9" s="203" customFormat="1" ht="18" customHeight="1" spans="1:7">
      <c r="A9" s="212" t="s">
        <v>99</v>
      </c>
      <c r="B9" s="212" t="s">
        <v>100</v>
      </c>
      <c r="C9" s="34">
        <v>640662</v>
      </c>
      <c r="D9" s="33">
        <v>640662</v>
      </c>
      <c r="E9" s="33">
        <v>640662</v>
      </c>
      <c r="F9" s="33"/>
      <c r="G9" s="33"/>
    </row>
    <row r="10" s="203" customFormat="1" ht="18" customHeight="1" spans="1:7">
      <c r="A10" s="213" t="s">
        <v>101</v>
      </c>
      <c r="B10" s="213" t="s">
        <v>102</v>
      </c>
      <c r="C10" s="34">
        <v>640662</v>
      </c>
      <c r="D10" s="33">
        <v>640662</v>
      </c>
      <c r="E10" s="33">
        <v>640662</v>
      </c>
      <c r="F10" s="33"/>
      <c r="G10" s="33"/>
    </row>
    <row r="11" s="203" customFormat="1" ht="18" customHeight="1" spans="1:7">
      <c r="A11" s="31" t="s">
        <v>103</v>
      </c>
      <c r="B11" s="31" t="s">
        <v>104</v>
      </c>
      <c r="C11" s="34">
        <v>6139224.8</v>
      </c>
      <c r="D11" s="33">
        <v>4139812.28</v>
      </c>
      <c r="E11" s="33">
        <v>4131412.28</v>
      </c>
      <c r="F11" s="33">
        <v>8400</v>
      </c>
      <c r="G11" s="33">
        <v>1999412.52</v>
      </c>
    </row>
    <row r="12" s="203" customFormat="1" ht="18" customHeight="1" spans="1:7">
      <c r="A12" s="212" t="s">
        <v>105</v>
      </c>
      <c r="B12" s="212" t="s">
        <v>106</v>
      </c>
      <c r="C12" s="34">
        <v>36480</v>
      </c>
      <c r="D12" s="33"/>
      <c r="E12" s="33"/>
      <c r="F12" s="33"/>
      <c r="G12" s="33">
        <v>36480</v>
      </c>
    </row>
    <row r="13" s="203" customFormat="1" ht="18" customHeight="1" spans="1:7">
      <c r="A13" s="213" t="s">
        <v>107</v>
      </c>
      <c r="B13" s="213" t="s">
        <v>108</v>
      </c>
      <c r="C13" s="34">
        <v>36480</v>
      </c>
      <c r="D13" s="33"/>
      <c r="E13" s="33"/>
      <c r="F13" s="33"/>
      <c r="G13" s="33">
        <v>36480</v>
      </c>
    </row>
    <row r="14" s="203" customFormat="1" ht="18" customHeight="1" spans="1:7">
      <c r="A14" s="212" t="s">
        <v>109</v>
      </c>
      <c r="B14" s="212" t="s">
        <v>110</v>
      </c>
      <c r="C14" s="34">
        <v>4063326.8</v>
      </c>
      <c r="D14" s="33">
        <v>3663326.8</v>
      </c>
      <c r="E14" s="33">
        <v>3654926.8</v>
      </c>
      <c r="F14" s="33">
        <v>8400</v>
      </c>
      <c r="G14" s="33">
        <v>400000</v>
      </c>
    </row>
    <row r="15" s="203" customFormat="1" ht="18" customHeight="1" spans="1:7">
      <c r="A15" s="213" t="s">
        <v>111</v>
      </c>
      <c r="B15" s="213" t="s">
        <v>112</v>
      </c>
      <c r="C15" s="34">
        <v>4063326.8</v>
      </c>
      <c r="D15" s="33">
        <v>3663326.8</v>
      </c>
      <c r="E15" s="33">
        <v>3654926.8</v>
      </c>
      <c r="F15" s="33">
        <v>8400</v>
      </c>
      <c r="G15" s="33">
        <v>400000</v>
      </c>
    </row>
    <row r="16" s="203" customFormat="1" ht="18" customHeight="1" spans="1:7">
      <c r="A16" s="212" t="s">
        <v>113</v>
      </c>
      <c r="B16" s="212" t="s">
        <v>114</v>
      </c>
      <c r="C16" s="34">
        <v>1562932.52</v>
      </c>
      <c r="D16" s="33"/>
      <c r="E16" s="33"/>
      <c r="F16" s="33"/>
      <c r="G16" s="33">
        <v>1562932.52</v>
      </c>
    </row>
    <row r="17" s="203" customFormat="1" ht="18" customHeight="1" spans="1:7">
      <c r="A17" s="213" t="s">
        <v>115</v>
      </c>
      <c r="B17" s="213" t="s">
        <v>116</v>
      </c>
      <c r="C17" s="34">
        <v>544235.52</v>
      </c>
      <c r="D17" s="33"/>
      <c r="E17" s="33"/>
      <c r="F17" s="33"/>
      <c r="G17" s="33">
        <v>544235.52</v>
      </c>
    </row>
    <row r="18" s="203" customFormat="1" ht="18" customHeight="1" spans="1:7">
      <c r="A18" s="213" t="s">
        <v>117</v>
      </c>
      <c r="B18" s="213" t="s">
        <v>118</v>
      </c>
      <c r="C18" s="34">
        <v>48000</v>
      </c>
      <c r="D18" s="33"/>
      <c r="E18" s="33"/>
      <c r="F18" s="33"/>
      <c r="G18" s="33">
        <v>48000</v>
      </c>
    </row>
    <row r="19" s="203" customFormat="1" ht="18" customHeight="1" spans="1:7">
      <c r="A19" s="213" t="s">
        <v>119</v>
      </c>
      <c r="B19" s="213" t="s">
        <v>120</v>
      </c>
      <c r="C19" s="34">
        <v>1000</v>
      </c>
      <c r="D19" s="33"/>
      <c r="E19" s="33"/>
      <c r="F19" s="33"/>
      <c r="G19" s="33">
        <v>1000</v>
      </c>
    </row>
    <row r="20" s="203" customFormat="1" ht="18" customHeight="1" spans="1:7">
      <c r="A20" s="213" t="s">
        <v>121</v>
      </c>
      <c r="B20" s="213" t="s">
        <v>122</v>
      </c>
      <c r="C20" s="34">
        <v>969697</v>
      </c>
      <c r="D20" s="33"/>
      <c r="E20" s="33"/>
      <c r="F20" s="33"/>
      <c r="G20" s="33">
        <v>969697</v>
      </c>
    </row>
    <row r="21" s="203" customFormat="1" ht="18" customHeight="1" spans="1:7">
      <c r="A21" s="212" t="s">
        <v>123</v>
      </c>
      <c r="B21" s="212" t="s">
        <v>124</v>
      </c>
      <c r="C21" s="34">
        <v>476485.48</v>
      </c>
      <c r="D21" s="33">
        <v>476485.48</v>
      </c>
      <c r="E21" s="33">
        <v>476485.48</v>
      </c>
      <c r="F21" s="33"/>
      <c r="G21" s="33"/>
    </row>
    <row r="22" s="203" customFormat="1" ht="18" customHeight="1" spans="1:7">
      <c r="A22" s="213" t="s">
        <v>125</v>
      </c>
      <c r="B22" s="213" t="s">
        <v>126</v>
      </c>
      <c r="C22" s="34">
        <v>293352</v>
      </c>
      <c r="D22" s="33">
        <v>293352</v>
      </c>
      <c r="E22" s="33">
        <v>293352</v>
      </c>
      <c r="F22" s="33"/>
      <c r="G22" s="33"/>
    </row>
    <row r="23" s="203" customFormat="1" ht="18" customHeight="1" spans="1:7">
      <c r="A23" s="213" t="s">
        <v>127</v>
      </c>
      <c r="B23" s="213" t="s">
        <v>128</v>
      </c>
      <c r="C23" s="34">
        <v>154870</v>
      </c>
      <c r="D23" s="33">
        <v>154870</v>
      </c>
      <c r="E23" s="33">
        <v>154870</v>
      </c>
      <c r="F23" s="33"/>
      <c r="G23" s="33"/>
    </row>
    <row r="24" s="203" customFormat="1" ht="18" customHeight="1" spans="1:7">
      <c r="A24" s="213" t="s">
        <v>129</v>
      </c>
      <c r="B24" s="213" t="s">
        <v>130</v>
      </c>
      <c r="C24" s="34">
        <v>28263.48</v>
      </c>
      <c r="D24" s="33">
        <v>28263.48</v>
      </c>
      <c r="E24" s="33">
        <v>28263.48</v>
      </c>
      <c r="F24" s="33"/>
      <c r="G24" s="33"/>
    </row>
    <row r="25" s="203" customFormat="1" ht="18" customHeight="1" spans="1:7">
      <c r="A25" s="31" t="s">
        <v>131</v>
      </c>
      <c r="B25" s="31" t="s">
        <v>132</v>
      </c>
      <c r="C25" s="34">
        <v>539088</v>
      </c>
      <c r="D25" s="33">
        <v>539088</v>
      </c>
      <c r="E25" s="33">
        <v>539088</v>
      </c>
      <c r="F25" s="33"/>
      <c r="G25" s="33"/>
    </row>
    <row r="26" s="203" customFormat="1" ht="18" customHeight="1" spans="1:7">
      <c r="A26" s="212" t="s">
        <v>133</v>
      </c>
      <c r="B26" s="212" t="s">
        <v>134</v>
      </c>
      <c r="C26" s="34">
        <v>539088</v>
      </c>
      <c r="D26" s="33">
        <v>539088</v>
      </c>
      <c r="E26" s="33">
        <v>539088</v>
      </c>
      <c r="F26" s="33"/>
      <c r="G26" s="33"/>
    </row>
    <row r="27" s="203" customFormat="1" ht="18" customHeight="1" spans="1:7">
      <c r="A27" s="213" t="s">
        <v>135</v>
      </c>
      <c r="B27" s="213" t="s">
        <v>136</v>
      </c>
      <c r="C27" s="34">
        <v>539088</v>
      </c>
      <c r="D27" s="33">
        <v>539088</v>
      </c>
      <c r="E27" s="33">
        <v>539088</v>
      </c>
      <c r="F27" s="33"/>
      <c r="G27" s="33"/>
    </row>
    <row r="28" s="203" customFormat="1" ht="18" customHeight="1" spans="1:7">
      <c r="A28" s="21" t="s">
        <v>175</v>
      </c>
      <c r="B28" s="21"/>
      <c r="C28" s="34">
        <v>7318974.8</v>
      </c>
      <c r="D28" s="33">
        <v>5319562.28</v>
      </c>
      <c r="E28" s="34">
        <v>5311162.28</v>
      </c>
      <c r="F28" s="34">
        <v>8400</v>
      </c>
      <c r="G28" s="34">
        <v>1999412.52</v>
      </c>
    </row>
  </sheetData>
  <mergeCells count="6">
    <mergeCell ref="A3:G3"/>
    <mergeCell ref="A5:B5"/>
    <mergeCell ref="D5:F5"/>
    <mergeCell ref="A28:B28"/>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22" sqref="B22"/>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6"/>
      <c r="B2" s="46"/>
      <c r="C2" s="46"/>
      <c r="D2" s="46"/>
      <c r="E2" s="45"/>
      <c r="F2" s="198" t="s">
        <v>176</v>
      </c>
    </row>
    <row r="3" ht="41.25" customHeight="1" spans="1:6">
      <c r="A3" s="199" t="str">
        <f>"2025"&amp;"年一般公共预算“三公”经费支出预算表"</f>
        <v>2025年一般公共预算“三公”经费支出预算表</v>
      </c>
      <c r="B3" s="46"/>
      <c r="C3" s="46"/>
      <c r="D3" s="46"/>
      <c r="E3" s="45"/>
      <c r="F3" s="46"/>
    </row>
    <row r="4" customHeight="1" spans="1:6">
      <c r="A4" s="200" t="str">
        <f>"单位名称：昆明市西山区西苑社区卫生服务中心"&amp;""</f>
        <v>单位名称：昆明市西山区西苑社区卫生服务中心</v>
      </c>
      <c r="B4" s="201"/>
      <c r="D4" s="46"/>
      <c r="E4" s="45"/>
      <c r="F4" s="65" t="s">
        <v>1</v>
      </c>
    </row>
    <row r="5" ht="27" customHeight="1" spans="1:6">
      <c r="A5" s="50" t="s">
        <v>177</v>
      </c>
      <c r="B5" s="50" t="s">
        <v>178</v>
      </c>
      <c r="C5" s="50" t="s">
        <v>179</v>
      </c>
      <c r="D5" s="50"/>
      <c r="E5" s="39"/>
      <c r="F5" s="50" t="s">
        <v>180</v>
      </c>
    </row>
    <row r="6" ht="28.5" customHeight="1" spans="1:6">
      <c r="A6" s="202"/>
      <c r="B6" s="52"/>
      <c r="C6" s="39" t="s">
        <v>57</v>
      </c>
      <c r="D6" s="39" t="s">
        <v>181</v>
      </c>
      <c r="E6" s="39" t="s">
        <v>182</v>
      </c>
      <c r="F6" s="51"/>
    </row>
    <row r="7" ht="17.25" customHeight="1" spans="1:6">
      <c r="A7" s="57" t="s">
        <v>82</v>
      </c>
      <c r="B7" s="57" t="s">
        <v>83</v>
      </c>
      <c r="C7" s="57" t="s">
        <v>84</v>
      </c>
      <c r="D7" s="57" t="s">
        <v>85</v>
      </c>
      <c r="E7" s="57" t="s">
        <v>86</v>
      </c>
      <c r="F7" s="57" t="s">
        <v>87</v>
      </c>
    </row>
    <row r="8" ht="17.25" customHeight="1" spans="1:6">
      <c r="A8" s="81"/>
      <c r="B8" s="81"/>
      <c r="C8" s="81"/>
      <c r="D8" s="81"/>
      <c r="E8" s="81"/>
      <c r="F8" s="81"/>
    </row>
    <row r="9" customHeight="1" spans="1:1">
      <c r="A9" s="38" t="s">
        <v>183</v>
      </c>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5"/>
  <sheetViews>
    <sheetView showZeros="0" tabSelected="1" workbookViewId="0">
      <pane ySplit="1" topLeftCell="A2" activePane="bottomLeft" state="frozen"/>
      <selection/>
      <selection pane="bottomLeft" activeCell="N13" sqref="N13"/>
    </sheetView>
  </sheetViews>
  <sheetFormatPr defaultColWidth="9.14166666666667" defaultRowHeight="14.25" customHeight="1"/>
  <cols>
    <col min="1" max="1" width="20.25" customWidth="1"/>
    <col min="2" max="2" width="29.375" customWidth="1"/>
    <col min="3" max="3" width="20.875" customWidth="1"/>
    <col min="4" max="4" width="14.875" customWidth="1"/>
    <col min="5" max="5" width="11.875" customWidth="1"/>
    <col min="6" max="6" width="29.375" customWidth="1"/>
    <col min="7" max="7" width="15.625" customWidth="1"/>
    <col min="8" max="8" width="25.75" customWidth="1"/>
    <col min="9" max="10" width="10.125" customWidth="1"/>
    <col min="11" max="11" width="10" customWidth="1"/>
    <col min="12" max="12" width="15.625" customWidth="1"/>
    <col min="13" max="13" width="11.5" customWidth="1"/>
    <col min="14" max="14" width="8.125" customWidth="1"/>
    <col min="15" max="15" width="11.875" customWidth="1"/>
    <col min="16" max="16" width="13.75" customWidth="1"/>
    <col min="17" max="18" width="15.625" customWidth="1"/>
    <col min="19" max="19" width="4.375" customWidth="1"/>
    <col min="20" max="21" width="8.125" customWidth="1"/>
    <col min="22" max="22" width="11.875" customWidth="1"/>
    <col min="23" max="23" width="15.625" customWidth="1"/>
    <col min="24" max="24" width="8.125"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62"/>
      <c r="C2" s="186"/>
      <c r="E2" s="187"/>
      <c r="F2" s="187"/>
      <c r="G2" s="187"/>
      <c r="H2" s="187"/>
      <c r="I2" s="85"/>
      <c r="J2" s="85"/>
      <c r="K2" s="85"/>
      <c r="L2" s="85"/>
      <c r="M2" s="85"/>
      <c r="N2" s="85"/>
      <c r="R2" s="85"/>
      <c r="V2" s="186"/>
      <c r="X2" s="139" t="s">
        <v>184</v>
      </c>
    </row>
    <row r="3" ht="45.75" customHeight="1" spans="1:24">
      <c r="A3" s="87" t="str">
        <f>"2025"&amp;"年部门基本支出预算表"</f>
        <v>2025年部门基本支出预算表</v>
      </c>
      <c r="B3" s="121"/>
      <c r="C3" s="87"/>
      <c r="D3" s="87"/>
      <c r="E3" s="87"/>
      <c r="F3" s="87"/>
      <c r="G3" s="87"/>
      <c r="H3" s="87"/>
      <c r="I3" s="87"/>
      <c r="J3" s="87"/>
      <c r="K3" s="87"/>
      <c r="L3" s="87"/>
      <c r="M3" s="87"/>
      <c r="N3" s="87"/>
      <c r="O3" s="121"/>
      <c r="P3" s="121"/>
      <c r="Q3" s="121"/>
      <c r="R3" s="87"/>
      <c r="S3" s="87"/>
      <c r="T3" s="87"/>
      <c r="U3" s="87"/>
      <c r="V3" s="87"/>
      <c r="W3" s="87"/>
      <c r="X3" s="87"/>
    </row>
    <row r="4" ht="18.75" customHeight="1" spans="1:24">
      <c r="A4" s="134" t="str">
        <f>"单位名称：昆明市西山区西苑社区卫生服务中心"&amp;""</f>
        <v>单位名称：昆明市西山区西苑社区卫生服务中心</v>
      </c>
      <c r="B4" s="164"/>
      <c r="C4" s="188"/>
      <c r="D4" s="188"/>
      <c r="E4" s="188"/>
      <c r="F4" s="188"/>
      <c r="G4" s="188"/>
      <c r="H4" s="188"/>
      <c r="I4" s="90"/>
      <c r="J4" s="90"/>
      <c r="K4" s="90"/>
      <c r="L4" s="90"/>
      <c r="M4" s="90"/>
      <c r="N4" s="90"/>
      <c r="O4" s="123"/>
      <c r="P4" s="123"/>
      <c r="Q4" s="123"/>
      <c r="R4" s="90"/>
      <c r="V4" s="186"/>
      <c r="X4" s="139" t="s">
        <v>1</v>
      </c>
    </row>
    <row r="5" ht="18" customHeight="1" spans="1:24">
      <c r="A5" s="165" t="s">
        <v>185</v>
      </c>
      <c r="B5" s="165" t="s">
        <v>186</v>
      </c>
      <c r="C5" s="165" t="s">
        <v>187</v>
      </c>
      <c r="D5" s="165" t="s">
        <v>188</v>
      </c>
      <c r="E5" s="165" t="s">
        <v>189</v>
      </c>
      <c r="F5" s="165" t="s">
        <v>190</v>
      </c>
      <c r="G5" s="10" t="s">
        <v>191</v>
      </c>
      <c r="H5" s="10" t="s">
        <v>192</v>
      </c>
      <c r="I5" s="194" t="s">
        <v>193</v>
      </c>
      <c r="J5" s="137" t="s">
        <v>193</v>
      </c>
      <c r="K5" s="137"/>
      <c r="L5" s="137"/>
      <c r="M5" s="137"/>
      <c r="N5" s="137"/>
      <c r="O5" s="175"/>
      <c r="P5" s="175"/>
      <c r="Q5" s="175"/>
      <c r="R5" s="113" t="s">
        <v>61</v>
      </c>
      <c r="S5" s="137" t="s">
        <v>62</v>
      </c>
      <c r="T5" s="137"/>
      <c r="U5" s="137"/>
      <c r="V5" s="137"/>
      <c r="W5" s="137"/>
      <c r="X5" s="142"/>
    </row>
    <row r="6" ht="18" customHeight="1" spans="1:24">
      <c r="A6" s="166"/>
      <c r="B6" s="167"/>
      <c r="C6" s="189"/>
      <c r="D6" s="166"/>
      <c r="E6" s="166"/>
      <c r="F6" s="166"/>
      <c r="G6" s="15"/>
      <c r="H6" s="15"/>
      <c r="I6" s="195" t="s">
        <v>194</v>
      </c>
      <c r="J6" s="194" t="s">
        <v>58</v>
      </c>
      <c r="K6" s="137"/>
      <c r="L6" s="137"/>
      <c r="M6" s="137"/>
      <c r="N6" s="142"/>
      <c r="O6" s="174" t="s">
        <v>195</v>
      </c>
      <c r="P6" s="175"/>
      <c r="Q6" s="176"/>
      <c r="R6" s="165" t="s">
        <v>61</v>
      </c>
      <c r="S6" s="194" t="s">
        <v>62</v>
      </c>
      <c r="T6" s="113" t="s">
        <v>64</v>
      </c>
      <c r="U6" s="137" t="s">
        <v>62</v>
      </c>
      <c r="V6" s="113" t="s">
        <v>66</v>
      </c>
      <c r="W6" s="113" t="s">
        <v>67</v>
      </c>
      <c r="X6" s="119" t="s">
        <v>68</v>
      </c>
    </row>
    <row r="7" ht="19.5" customHeight="1" spans="1:24">
      <c r="A7" s="167"/>
      <c r="B7" s="167"/>
      <c r="C7" s="167"/>
      <c r="D7" s="167"/>
      <c r="E7" s="167"/>
      <c r="F7" s="167"/>
      <c r="G7" s="30"/>
      <c r="H7" s="30"/>
      <c r="I7" s="167"/>
      <c r="J7" s="196" t="s">
        <v>196</v>
      </c>
      <c r="K7" s="165" t="s">
        <v>197</v>
      </c>
      <c r="L7" s="165" t="s">
        <v>198</v>
      </c>
      <c r="M7" s="165" t="s">
        <v>199</v>
      </c>
      <c r="N7" s="165" t="s">
        <v>200</v>
      </c>
      <c r="O7" s="165" t="s">
        <v>58</v>
      </c>
      <c r="P7" s="165" t="s">
        <v>59</v>
      </c>
      <c r="Q7" s="165" t="s">
        <v>60</v>
      </c>
      <c r="R7" s="167"/>
      <c r="S7" s="165" t="s">
        <v>57</v>
      </c>
      <c r="T7" s="165" t="s">
        <v>64</v>
      </c>
      <c r="U7" s="165" t="s">
        <v>201</v>
      </c>
      <c r="V7" s="165" t="s">
        <v>66</v>
      </c>
      <c r="W7" s="165" t="s">
        <v>67</v>
      </c>
      <c r="X7" s="165" t="s">
        <v>68</v>
      </c>
    </row>
    <row r="8" ht="37.5" customHeight="1" spans="1:24">
      <c r="A8" s="190"/>
      <c r="B8" s="101"/>
      <c r="C8" s="190"/>
      <c r="D8" s="190"/>
      <c r="E8" s="190"/>
      <c r="F8" s="190"/>
      <c r="G8" s="191"/>
      <c r="H8" s="191"/>
      <c r="I8" s="190"/>
      <c r="J8" s="197" t="s">
        <v>57</v>
      </c>
      <c r="K8" s="168" t="s">
        <v>202</v>
      </c>
      <c r="L8" s="168" t="s">
        <v>198</v>
      </c>
      <c r="M8" s="168" t="s">
        <v>199</v>
      </c>
      <c r="N8" s="168" t="s">
        <v>200</v>
      </c>
      <c r="O8" s="168" t="s">
        <v>198</v>
      </c>
      <c r="P8" s="168" t="s">
        <v>199</v>
      </c>
      <c r="Q8" s="168" t="s">
        <v>200</v>
      </c>
      <c r="R8" s="168" t="s">
        <v>61</v>
      </c>
      <c r="S8" s="168" t="s">
        <v>57</v>
      </c>
      <c r="T8" s="168" t="s">
        <v>64</v>
      </c>
      <c r="U8" s="168" t="s">
        <v>201</v>
      </c>
      <c r="V8" s="168" t="s">
        <v>66</v>
      </c>
      <c r="W8" s="168" t="s">
        <v>67</v>
      </c>
      <c r="X8" s="168" t="s">
        <v>68</v>
      </c>
    </row>
    <row r="9" customHeight="1" spans="1:24">
      <c r="A9" s="182">
        <v>1</v>
      </c>
      <c r="B9" s="182">
        <v>2</v>
      </c>
      <c r="C9" s="182">
        <v>3</v>
      </c>
      <c r="D9" s="182">
        <v>4</v>
      </c>
      <c r="E9" s="182">
        <v>5</v>
      </c>
      <c r="F9" s="182">
        <v>6</v>
      </c>
      <c r="G9" s="182">
        <v>7</v>
      </c>
      <c r="H9" s="182">
        <v>8</v>
      </c>
      <c r="I9" s="182">
        <v>9</v>
      </c>
      <c r="J9" s="182">
        <v>10</v>
      </c>
      <c r="K9" s="182">
        <v>11</v>
      </c>
      <c r="L9" s="182">
        <v>12</v>
      </c>
      <c r="M9" s="182">
        <v>13</v>
      </c>
      <c r="N9" s="182">
        <v>14</v>
      </c>
      <c r="O9" s="182">
        <v>15</v>
      </c>
      <c r="P9" s="182">
        <v>16</v>
      </c>
      <c r="Q9" s="182">
        <v>17</v>
      </c>
      <c r="R9" s="182">
        <v>18</v>
      </c>
      <c r="S9" s="182">
        <v>19</v>
      </c>
      <c r="T9" s="182">
        <v>20</v>
      </c>
      <c r="U9" s="182">
        <v>21</v>
      </c>
      <c r="V9" s="182">
        <v>22</v>
      </c>
      <c r="W9" s="182">
        <v>23</v>
      </c>
      <c r="X9" s="182">
        <v>24</v>
      </c>
    </row>
    <row r="10" customHeight="1" spans="1:24">
      <c r="A10" s="182" t="s">
        <v>203</v>
      </c>
      <c r="B10" s="182" t="s">
        <v>70</v>
      </c>
      <c r="C10" s="182" t="s">
        <v>204</v>
      </c>
      <c r="D10" s="182" t="s">
        <v>205</v>
      </c>
      <c r="E10" s="182" t="s">
        <v>111</v>
      </c>
      <c r="F10" s="182" t="s">
        <v>112</v>
      </c>
      <c r="G10" s="182" t="s">
        <v>206</v>
      </c>
      <c r="H10" s="182" t="s">
        <v>207</v>
      </c>
      <c r="I10" s="182">
        <v>8400</v>
      </c>
      <c r="J10" s="182">
        <v>8400</v>
      </c>
      <c r="K10" s="182"/>
      <c r="L10" s="182"/>
      <c r="M10" s="182">
        <v>8400</v>
      </c>
      <c r="N10" s="182"/>
      <c r="O10" s="182"/>
      <c r="P10" s="182"/>
      <c r="Q10" s="182"/>
      <c r="R10" s="182"/>
      <c r="S10" s="182"/>
      <c r="T10" s="182"/>
      <c r="U10" s="182"/>
      <c r="V10" s="182"/>
      <c r="W10" s="182"/>
      <c r="X10" s="182"/>
    </row>
    <row r="11" customHeight="1" spans="1:24">
      <c r="A11" s="182" t="s">
        <v>203</v>
      </c>
      <c r="B11" s="182" t="s">
        <v>70</v>
      </c>
      <c r="C11" s="182" t="s">
        <v>208</v>
      </c>
      <c r="D11" s="182" t="s">
        <v>136</v>
      </c>
      <c r="E11" s="182" t="s">
        <v>135</v>
      </c>
      <c r="F11" s="182" t="s">
        <v>136</v>
      </c>
      <c r="G11" s="182" t="s">
        <v>209</v>
      </c>
      <c r="H11" s="182" t="s">
        <v>136</v>
      </c>
      <c r="I11" s="182">
        <v>539088</v>
      </c>
      <c r="J11" s="182">
        <v>539088</v>
      </c>
      <c r="K11" s="182"/>
      <c r="L11" s="182"/>
      <c r="M11" s="182">
        <v>539088</v>
      </c>
      <c r="N11" s="182"/>
      <c r="O11" s="182"/>
      <c r="P11" s="182"/>
      <c r="Q11" s="182"/>
      <c r="R11" s="182"/>
      <c r="S11" s="182"/>
      <c r="T11" s="182"/>
      <c r="U11" s="182"/>
      <c r="V11" s="182"/>
      <c r="W11" s="182"/>
      <c r="X11" s="182"/>
    </row>
    <row r="12" customHeight="1" spans="1:24">
      <c r="A12" s="182" t="s">
        <v>203</v>
      </c>
      <c r="B12" s="182" t="s">
        <v>70</v>
      </c>
      <c r="C12" s="254" t="s">
        <v>210</v>
      </c>
      <c r="D12" s="182" t="s">
        <v>211</v>
      </c>
      <c r="E12" s="182" t="s">
        <v>111</v>
      </c>
      <c r="F12" s="182" t="s">
        <v>112</v>
      </c>
      <c r="G12" s="182" t="s">
        <v>212</v>
      </c>
      <c r="H12" s="182" t="s">
        <v>213</v>
      </c>
      <c r="I12" s="182">
        <v>1115028</v>
      </c>
      <c r="J12" s="182">
        <v>1115028</v>
      </c>
      <c r="K12" s="182"/>
      <c r="L12" s="182"/>
      <c r="M12" s="182">
        <v>1115028</v>
      </c>
      <c r="N12" s="182"/>
      <c r="O12" s="182"/>
      <c r="P12" s="182"/>
      <c r="Q12" s="182"/>
      <c r="R12" s="182"/>
      <c r="S12" s="182"/>
      <c r="T12" s="182"/>
      <c r="U12" s="182"/>
      <c r="V12" s="182"/>
      <c r="W12" s="182"/>
      <c r="X12" s="182"/>
    </row>
    <row r="13" customHeight="1" spans="1:24">
      <c r="A13" s="182" t="s">
        <v>203</v>
      </c>
      <c r="B13" s="182" t="s">
        <v>70</v>
      </c>
      <c r="C13" s="254" t="s">
        <v>210</v>
      </c>
      <c r="D13" s="182" t="s">
        <v>211</v>
      </c>
      <c r="E13" s="182" t="s">
        <v>111</v>
      </c>
      <c r="F13" s="182" t="s">
        <v>112</v>
      </c>
      <c r="G13" s="182" t="s">
        <v>214</v>
      </c>
      <c r="H13" s="182" t="s">
        <v>215</v>
      </c>
      <c r="I13" s="182">
        <v>630636</v>
      </c>
      <c r="J13" s="182">
        <v>630636</v>
      </c>
      <c r="K13" s="182"/>
      <c r="L13" s="182"/>
      <c r="M13" s="182">
        <v>630636</v>
      </c>
      <c r="N13" s="182"/>
      <c r="O13" s="182"/>
      <c r="P13" s="182"/>
      <c r="Q13" s="182"/>
      <c r="R13" s="182"/>
      <c r="S13" s="182"/>
      <c r="T13" s="182"/>
      <c r="U13" s="182"/>
      <c r="V13" s="182"/>
      <c r="W13" s="182"/>
      <c r="X13" s="182"/>
    </row>
    <row r="14" customHeight="1" spans="1:24">
      <c r="A14" s="182" t="s">
        <v>203</v>
      </c>
      <c r="B14" s="182" t="s">
        <v>70</v>
      </c>
      <c r="C14" s="254" t="s">
        <v>210</v>
      </c>
      <c r="D14" s="182" t="s">
        <v>211</v>
      </c>
      <c r="E14" s="182" t="s">
        <v>111</v>
      </c>
      <c r="F14" s="182" t="s">
        <v>112</v>
      </c>
      <c r="G14" s="182" t="s">
        <v>216</v>
      </c>
      <c r="H14" s="182" t="s">
        <v>217</v>
      </c>
      <c r="I14" s="182">
        <v>92919</v>
      </c>
      <c r="J14" s="182">
        <v>92919</v>
      </c>
      <c r="K14" s="182"/>
      <c r="L14" s="182"/>
      <c r="M14" s="182">
        <v>92919</v>
      </c>
      <c r="N14" s="182"/>
      <c r="O14" s="182"/>
      <c r="P14" s="182"/>
      <c r="Q14" s="182"/>
      <c r="R14" s="182"/>
      <c r="S14" s="182"/>
      <c r="T14" s="182"/>
      <c r="U14" s="182"/>
      <c r="V14" s="182"/>
      <c r="W14" s="182"/>
      <c r="X14" s="182"/>
    </row>
    <row r="15" customHeight="1" spans="1:24">
      <c r="A15" s="182" t="s">
        <v>203</v>
      </c>
      <c r="B15" s="182" t="s">
        <v>70</v>
      </c>
      <c r="C15" s="254" t="s">
        <v>210</v>
      </c>
      <c r="D15" s="182" t="s">
        <v>211</v>
      </c>
      <c r="E15" s="182" t="s">
        <v>111</v>
      </c>
      <c r="F15" s="182" t="s">
        <v>112</v>
      </c>
      <c r="G15" s="182" t="s">
        <v>218</v>
      </c>
      <c r="H15" s="182" t="s">
        <v>219</v>
      </c>
      <c r="I15" s="182">
        <v>315120</v>
      </c>
      <c r="J15" s="182">
        <v>315120</v>
      </c>
      <c r="K15" s="182"/>
      <c r="L15" s="182"/>
      <c r="M15" s="182">
        <v>315120</v>
      </c>
      <c r="N15" s="182"/>
      <c r="O15" s="182"/>
      <c r="P15" s="182"/>
      <c r="Q15" s="182"/>
      <c r="R15" s="182"/>
      <c r="S15" s="182"/>
      <c r="T15" s="182"/>
      <c r="U15" s="182"/>
      <c r="V15" s="182"/>
      <c r="W15" s="182"/>
      <c r="X15" s="182"/>
    </row>
    <row r="16" customHeight="1" spans="1:24">
      <c r="A16" s="182" t="s">
        <v>203</v>
      </c>
      <c r="B16" s="182" t="s">
        <v>70</v>
      </c>
      <c r="C16" s="254" t="s">
        <v>210</v>
      </c>
      <c r="D16" s="182" t="s">
        <v>211</v>
      </c>
      <c r="E16" s="182" t="s">
        <v>111</v>
      </c>
      <c r="F16" s="182" t="s">
        <v>112</v>
      </c>
      <c r="G16" s="182" t="s">
        <v>218</v>
      </c>
      <c r="H16" s="182" t="s">
        <v>219</v>
      </c>
      <c r="I16" s="182">
        <v>606600</v>
      </c>
      <c r="J16" s="182">
        <v>606600</v>
      </c>
      <c r="K16" s="182"/>
      <c r="L16" s="182"/>
      <c r="M16" s="182">
        <v>606600</v>
      </c>
      <c r="N16" s="182"/>
      <c r="O16" s="182"/>
      <c r="P16" s="182"/>
      <c r="Q16" s="182"/>
      <c r="R16" s="182"/>
      <c r="S16" s="182"/>
      <c r="T16" s="182"/>
      <c r="U16" s="182"/>
      <c r="V16" s="182"/>
      <c r="W16" s="182"/>
      <c r="X16" s="182"/>
    </row>
    <row r="17" customHeight="1" spans="1:24">
      <c r="A17" s="182" t="s">
        <v>203</v>
      </c>
      <c r="B17" s="182" t="s">
        <v>70</v>
      </c>
      <c r="C17" s="254" t="s">
        <v>220</v>
      </c>
      <c r="D17" s="182" t="s">
        <v>221</v>
      </c>
      <c r="E17" s="182" t="s">
        <v>111</v>
      </c>
      <c r="F17" s="182" t="s">
        <v>112</v>
      </c>
      <c r="G17" s="182" t="s">
        <v>216</v>
      </c>
      <c r="H17" s="182" t="s">
        <v>217</v>
      </c>
      <c r="I17" s="182">
        <v>595000</v>
      </c>
      <c r="J17" s="182">
        <v>595000</v>
      </c>
      <c r="K17" s="182"/>
      <c r="L17" s="182"/>
      <c r="M17" s="182">
        <v>595000</v>
      </c>
      <c r="N17" s="182"/>
      <c r="O17" s="182"/>
      <c r="P17" s="182"/>
      <c r="Q17" s="182"/>
      <c r="R17" s="182"/>
      <c r="S17" s="182"/>
      <c r="T17" s="182"/>
      <c r="U17" s="182"/>
      <c r="V17" s="182"/>
      <c r="W17" s="182"/>
      <c r="X17" s="182"/>
    </row>
    <row r="18" customHeight="1" spans="1:24">
      <c r="A18" s="182" t="s">
        <v>203</v>
      </c>
      <c r="B18" s="182" t="s">
        <v>70</v>
      </c>
      <c r="C18" s="254" t="s">
        <v>220</v>
      </c>
      <c r="D18" s="182" t="s">
        <v>221</v>
      </c>
      <c r="E18" s="182" t="s">
        <v>111</v>
      </c>
      <c r="F18" s="182" t="s">
        <v>112</v>
      </c>
      <c r="G18" s="182" t="s">
        <v>218</v>
      </c>
      <c r="H18" s="182" t="s">
        <v>219</v>
      </c>
      <c r="I18" s="182">
        <v>285600</v>
      </c>
      <c r="J18" s="182">
        <v>285600</v>
      </c>
      <c r="K18" s="182"/>
      <c r="L18" s="182"/>
      <c r="M18" s="182">
        <v>285600</v>
      </c>
      <c r="N18" s="182"/>
      <c r="O18" s="182"/>
      <c r="P18" s="182"/>
      <c r="Q18" s="182"/>
      <c r="R18" s="182"/>
      <c r="S18" s="182"/>
      <c r="T18" s="182"/>
      <c r="U18" s="182"/>
      <c r="V18" s="182"/>
      <c r="W18" s="182"/>
      <c r="X18" s="182"/>
    </row>
    <row r="19" customHeight="1" spans="1:24">
      <c r="A19" s="182" t="s">
        <v>203</v>
      </c>
      <c r="B19" s="182" t="s">
        <v>70</v>
      </c>
      <c r="C19" s="254" t="s">
        <v>222</v>
      </c>
      <c r="D19" s="182" t="s">
        <v>223</v>
      </c>
      <c r="E19" s="182" t="s">
        <v>101</v>
      </c>
      <c r="F19" s="182" t="s">
        <v>102</v>
      </c>
      <c r="G19" s="182" t="s">
        <v>224</v>
      </c>
      <c r="H19" s="182" t="s">
        <v>225</v>
      </c>
      <c r="I19" s="182">
        <v>640662</v>
      </c>
      <c r="J19" s="182">
        <v>640662</v>
      </c>
      <c r="K19" s="182"/>
      <c r="L19" s="182"/>
      <c r="M19" s="182">
        <v>640662</v>
      </c>
      <c r="N19" s="182"/>
      <c r="O19" s="182"/>
      <c r="P19" s="182"/>
      <c r="Q19" s="182"/>
      <c r="R19" s="182"/>
      <c r="S19" s="182"/>
      <c r="T19" s="182"/>
      <c r="U19" s="182"/>
      <c r="V19" s="182"/>
      <c r="W19" s="182"/>
      <c r="X19" s="182"/>
    </row>
    <row r="20" customHeight="1" spans="1:24">
      <c r="A20" s="182" t="s">
        <v>203</v>
      </c>
      <c r="B20" s="182" t="s">
        <v>70</v>
      </c>
      <c r="C20" s="254" t="s">
        <v>222</v>
      </c>
      <c r="D20" s="182" t="s">
        <v>223</v>
      </c>
      <c r="E20" s="182" t="s">
        <v>125</v>
      </c>
      <c r="F20" s="182" t="s">
        <v>126</v>
      </c>
      <c r="G20" s="182" t="s">
        <v>226</v>
      </c>
      <c r="H20" s="182" t="s">
        <v>227</v>
      </c>
      <c r="I20" s="182">
        <v>293352</v>
      </c>
      <c r="J20" s="182">
        <v>293352</v>
      </c>
      <c r="K20" s="182"/>
      <c r="L20" s="182"/>
      <c r="M20" s="182">
        <v>293352</v>
      </c>
      <c r="N20" s="182"/>
      <c r="O20" s="182"/>
      <c r="P20" s="182"/>
      <c r="Q20" s="182"/>
      <c r="R20" s="182"/>
      <c r="S20" s="182"/>
      <c r="T20" s="182"/>
      <c r="U20" s="182"/>
      <c r="V20" s="182"/>
      <c r="W20" s="182"/>
      <c r="X20" s="182"/>
    </row>
    <row r="21" customHeight="1" spans="1:24">
      <c r="A21" s="182" t="s">
        <v>203</v>
      </c>
      <c r="B21" s="182" t="s">
        <v>70</v>
      </c>
      <c r="C21" s="254" t="s">
        <v>222</v>
      </c>
      <c r="D21" s="182" t="s">
        <v>223</v>
      </c>
      <c r="E21" s="182" t="s">
        <v>127</v>
      </c>
      <c r="F21" s="182" t="s">
        <v>128</v>
      </c>
      <c r="G21" s="182" t="s">
        <v>228</v>
      </c>
      <c r="H21" s="182" t="s">
        <v>229</v>
      </c>
      <c r="I21" s="182">
        <v>154870</v>
      </c>
      <c r="J21" s="182">
        <v>154870</v>
      </c>
      <c r="K21" s="182"/>
      <c r="L21" s="182"/>
      <c r="M21" s="182">
        <v>154870</v>
      </c>
      <c r="N21" s="182"/>
      <c r="O21" s="182"/>
      <c r="P21" s="182"/>
      <c r="Q21" s="182"/>
      <c r="R21" s="182"/>
      <c r="S21" s="182"/>
      <c r="T21" s="182"/>
      <c r="U21" s="182"/>
      <c r="V21" s="182"/>
      <c r="W21" s="182"/>
      <c r="X21" s="182"/>
    </row>
    <row r="22" customHeight="1" spans="1:24">
      <c r="A22" s="182" t="s">
        <v>203</v>
      </c>
      <c r="B22" s="182" t="s">
        <v>70</v>
      </c>
      <c r="C22" s="254" t="s">
        <v>222</v>
      </c>
      <c r="D22" s="182" t="s">
        <v>223</v>
      </c>
      <c r="E22" s="182" t="s">
        <v>111</v>
      </c>
      <c r="F22" s="182" t="s">
        <v>112</v>
      </c>
      <c r="G22" s="182" t="s">
        <v>230</v>
      </c>
      <c r="H22" s="182" t="s">
        <v>231</v>
      </c>
      <c r="I22" s="182">
        <v>14023.8</v>
      </c>
      <c r="J22" s="182">
        <v>14023.8</v>
      </c>
      <c r="K22" s="182"/>
      <c r="L22" s="182"/>
      <c r="M22" s="182">
        <v>14023.8</v>
      </c>
      <c r="N22" s="182"/>
      <c r="O22" s="182"/>
      <c r="P22" s="182"/>
      <c r="Q22" s="182"/>
      <c r="R22" s="182"/>
      <c r="S22" s="182"/>
      <c r="T22" s="182"/>
      <c r="U22" s="182"/>
      <c r="V22" s="182"/>
      <c r="W22" s="182"/>
      <c r="X22" s="182"/>
    </row>
    <row r="23" customHeight="1" spans="1:24">
      <c r="A23" s="182" t="s">
        <v>203</v>
      </c>
      <c r="B23" s="182" t="s">
        <v>70</v>
      </c>
      <c r="C23" s="254" t="s">
        <v>222</v>
      </c>
      <c r="D23" s="182" t="s">
        <v>223</v>
      </c>
      <c r="E23" s="182" t="s">
        <v>129</v>
      </c>
      <c r="F23" s="182" t="s">
        <v>130</v>
      </c>
      <c r="G23" s="182" t="s">
        <v>230</v>
      </c>
      <c r="H23" s="182" t="s">
        <v>231</v>
      </c>
      <c r="I23" s="182">
        <v>12045.48</v>
      </c>
      <c r="J23" s="182">
        <v>12045.48</v>
      </c>
      <c r="K23" s="182"/>
      <c r="L23" s="182"/>
      <c r="M23" s="182">
        <v>12045.48</v>
      </c>
      <c r="N23" s="182"/>
      <c r="O23" s="182"/>
      <c r="P23" s="182"/>
      <c r="Q23" s="182"/>
      <c r="R23" s="182"/>
      <c r="S23" s="182"/>
      <c r="T23" s="182"/>
      <c r="U23" s="182"/>
      <c r="V23" s="182"/>
      <c r="W23" s="182"/>
      <c r="X23" s="182"/>
    </row>
    <row r="24" customHeight="1" spans="1:24">
      <c r="A24" s="182" t="s">
        <v>203</v>
      </c>
      <c r="B24" s="182" t="s">
        <v>70</v>
      </c>
      <c r="C24" s="254" t="s">
        <v>222</v>
      </c>
      <c r="D24" s="182" t="s">
        <v>223</v>
      </c>
      <c r="E24" s="182" t="s">
        <v>129</v>
      </c>
      <c r="F24" s="182" t="s">
        <v>130</v>
      </c>
      <c r="G24" s="182" t="s">
        <v>230</v>
      </c>
      <c r="H24" s="182" t="s">
        <v>231</v>
      </c>
      <c r="I24" s="182">
        <v>16218</v>
      </c>
      <c r="J24" s="182">
        <v>16218</v>
      </c>
      <c r="K24" s="182"/>
      <c r="L24" s="182"/>
      <c r="M24" s="182">
        <v>16218</v>
      </c>
      <c r="N24" s="182"/>
      <c r="O24" s="182"/>
      <c r="P24" s="182"/>
      <c r="Q24" s="182"/>
      <c r="R24" s="182"/>
      <c r="S24" s="182"/>
      <c r="T24" s="182"/>
      <c r="U24" s="182"/>
      <c r="V24" s="182"/>
      <c r="W24" s="182"/>
      <c r="X24" s="182"/>
    </row>
    <row r="25" customHeight="1" spans="1:24">
      <c r="A25" s="170" t="s">
        <v>175</v>
      </c>
      <c r="B25" s="171"/>
      <c r="C25" s="192"/>
      <c r="D25" s="192"/>
      <c r="E25" s="192"/>
      <c r="F25" s="192"/>
      <c r="G25" s="192"/>
      <c r="H25" s="193"/>
      <c r="I25" s="182">
        <v>5319562.28</v>
      </c>
      <c r="J25" s="182">
        <v>5319562.28</v>
      </c>
      <c r="K25" s="182"/>
      <c r="L25" s="182"/>
      <c r="M25" s="182">
        <v>5319562.28</v>
      </c>
      <c r="N25" s="182"/>
      <c r="O25" s="182"/>
      <c r="P25" s="182"/>
      <c r="Q25" s="182"/>
      <c r="R25" s="182"/>
      <c r="S25" s="182"/>
      <c r="T25" s="182"/>
      <c r="U25" s="182"/>
      <c r="V25" s="182"/>
      <c r="W25" s="182"/>
      <c r="X25" s="182"/>
    </row>
  </sheetData>
  <mergeCells count="31">
    <mergeCell ref="A3:X3"/>
    <mergeCell ref="A4:H4"/>
    <mergeCell ref="I5:X5"/>
    <mergeCell ref="J6:N6"/>
    <mergeCell ref="O6:Q6"/>
    <mergeCell ref="S6:X6"/>
    <mergeCell ref="A25:H2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3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W49"/>
  <sheetViews>
    <sheetView showZeros="0" workbookViewId="0">
      <pane ySplit="1" topLeftCell="A2" activePane="bottomLeft" state="frozen"/>
      <selection/>
      <selection pane="bottomLeft" activeCell="A48" sqref="$A10:$XFD48"/>
    </sheetView>
  </sheetViews>
  <sheetFormatPr defaultColWidth="9.14166666666667" defaultRowHeight="14.25" customHeight="1"/>
  <cols>
    <col min="1" max="1" width="10.2833333333333" customWidth="1"/>
    <col min="2" max="2" width="20.875" customWidth="1"/>
    <col min="3" max="3" width="31.125" customWidth="1"/>
    <col min="4" max="4" width="29.375" customWidth="1"/>
    <col min="5" max="5" width="11.1416666666667" customWidth="1"/>
    <col min="6" max="6" width="17.7083333333333" customWidth="1"/>
    <col min="7" max="7" width="16.625"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3"/>
      <c r="B1" s="83"/>
      <c r="C1" s="83"/>
      <c r="D1" s="83"/>
      <c r="E1" s="83"/>
      <c r="F1" s="83"/>
      <c r="G1" s="83"/>
      <c r="H1" s="83"/>
      <c r="I1" s="83"/>
      <c r="J1" s="83"/>
      <c r="K1" s="83"/>
      <c r="L1" s="83"/>
      <c r="M1" s="83"/>
      <c r="N1" s="83"/>
      <c r="O1" s="83"/>
      <c r="P1" s="83"/>
      <c r="Q1" s="83"/>
      <c r="R1" s="83"/>
      <c r="S1" s="83"/>
      <c r="T1" s="83"/>
      <c r="U1" s="83"/>
      <c r="V1" s="83"/>
      <c r="W1" s="83"/>
    </row>
    <row r="2" ht="13.5" customHeight="1" spans="2:23">
      <c r="B2" s="162"/>
      <c r="E2" s="163"/>
      <c r="F2" s="163"/>
      <c r="G2" s="163"/>
      <c r="H2" s="163"/>
      <c r="U2" s="162"/>
      <c r="W2" s="185" t="s">
        <v>232</v>
      </c>
    </row>
    <row r="3" ht="46.5" customHeight="1" spans="1:23">
      <c r="A3" s="121" t="str">
        <f>"2025"&amp;"年部门项目支出预算表"</f>
        <v>2025年部门项目支出预算表</v>
      </c>
      <c r="B3" s="121"/>
      <c r="C3" s="121"/>
      <c r="D3" s="121"/>
      <c r="E3" s="121"/>
      <c r="F3" s="121"/>
      <c r="G3" s="121"/>
      <c r="H3" s="121"/>
      <c r="I3" s="121"/>
      <c r="J3" s="121"/>
      <c r="K3" s="121"/>
      <c r="L3" s="121"/>
      <c r="M3" s="121"/>
      <c r="N3" s="121"/>
      <c r="O3" s="121"/>
      <c r="P3" s="121"/>
      <c r="Q3" s="121"/>
      <c r="R3" s="121"/>
      <c r="S3" s="121"/>
      <c r="T3" s="121"/>
      <c r="U3" s="121"/>
      <c r="V3" s="121"/>
      <c r="W3" s="121"/>
    </row>
    <row r="4" ht="13.5" customHeight="1" spans="1:23">
      <c r="A4" s="134" t="str">
        <f>"单位名称：昆明市西山区西苑社区卫生服务中心"&amp;""</f>
        <v>单位名称：昆明市西山区西苑社区卫生服务中心</v>
      </c>
      <c r="B4" s="164"/>
      <c r="C4" s="164"/>
      <c r="D4" s="164"/>
      <c r="E4" s="164"/>
      <c r="F4" s="164"/>
      <c r="G4" s="164"/>
      <c r="H4" s="164"/>
      <c r="I4" s="123"/>
      <c r="J4" s="123"/>
      <c r="K4" s="123"/>
      <c r="L4" s="123"/>
      <c r="M4" s="123"/>
      <c r="N4" s="123"/>
      <c r="O4" s="123"/>
      <c r="P4" s="123"/>
      <c r="Q4" s="123"/>
      <c r="U4" s="162"/>
      <c r="W4" s="141" t="s">
        <v>1</v>
      </c>
    </row>
    <row r="5" ht="21.75" customHeight="1" spans="1:23">
      <c r="A5" s="165" t="s">
        <v>233</v>
      </c>
      <c r="B5" s="92" t="s">
        <v>187</v>
      </c>
      <c r="C5" s="165" t="s">
        <v>188</v>
      </c>
      <c r="D5" s="165" t="s">
        <v>234</v>
      </c>
      <c r="E5" s="92" t="s">
        <v>189</v>
      </c>
      <c r="F5" s="92" t="s">
        <v>190</v>
      </c>
      <c r="G5" s="11" t="s">
        <v>235</v>
      </c>
      <c r="H5" s="11" t="s">
        <v>236</v>
      </c>
      <c r="I5" s="173" t="s">
        <v>55</v>
      </c>
      <c r="J5" s="174" t="s">
        <v>237</v>
      </c>
      <c r="K5" s="175"/>
      <c r="L5" s="175"/>
      <c r="M5" s="176"/>
      <c r="N5" s="174" t="s">
        <v>195</v>
      </c>
      <c r="O5" s="175"/>
      <c r="P5" s="176"/>
      <c r="Q5" s="92" t="s">
        <v>61</v>
      </c>
      <c r="R5" s="174" t="s">
        <v>62</v>
      </c>
      <c r="S5" s="175"/>
      <c r="T5" s="175"/>
      <c r="U5" s="175"/>
      <c r="V5" s="175"/>
      <c r="W5" s="176"/>
    </row>
    <row r="6" ht="21.75" customHeight="1" spans="1:23">
      <c r="A6" s="166"/>
      <c r="B6" s="167"/>
      <c r="C6" s="166"/>
      <c r="D6" s="166"/>
      <c r="E6" s="95"/>
      <c r="F6" s="95"/>
      <c r="G6" s="16"/>
      <c r="H6" s="16"/>
      <c r="I6" s="167"/>
      <c r="J6" s="177" t="s">
        <v>58</v>
      </c>
      <c r="K6" s="178"/>
      <c r="L6" s="92" t="s">
        <v>59</v>
      </c>
      <c r="M6" s="92" t="s">
        <v>60</v>
      </c>
      <c r="N6" s="92" t="s">
        <v>58</v>
      </c>
      <c r="O6" s="92" t="s">
        <v>59</v>
      </c>
      <c r="P6" s="92" t="s">
        <v>60</v>
      </c>
      <c r="Q6" s="95"/>
      <c r="R6" s="92" t="s">
        <v>57</v>
      </c>
      <c r="S6" s="92" t="s">
        <v>64</v>
      </c>
      <c r="T6" s="92" t="s">
        <v>201</v>
      </c>
      <c r="U6" s="92" t="s">
        <v>66</v>
      </c>
      <c r="V6" s="92" t="s">
        <v>67</v>
      </c>
      <c r="W6" s="92" t="s">
        <v>68</v>
      </c>
    </row>
    <row r="7" ht="21" customHeight="1" spans="1:23">
      <c r="A7" s="167"/>
      <c r="B7" s="167"/>
      <c r="C7" s="167"/>
      <c r="D7" s="167"/>
      <c r="E7" s="167"/>
      <c r="F7" s="167"/>
      <c r="G7" s="30"/>
      <c r="H7" s="30"/>
      <c r="I7" s="167"/>
      <c r="J7" s="179" t="s">
        <v>57</v>
      </c>
      <c r="K7" s="180"/>
      <c r="L7" s="167"/>
      <c r="M7" s="167"/>
      <c r="N7" s="167"/>
      <c r="O7" s="167"/>
      <c r="P7" s="167"/>
      <c r="Q7" s="167"/>
      <c r="R7" s="167"/>
      <c r="S7" s="167"/>
      <c r="T7" s="167"/>
      <c r="U7" s="167"/>
      <c r="V7" s="167"/>
      <c r="W7" s="167"/>
    </row>
    <row r="8" ht="13.5" spans="1:23">
      <c r="A8" s="168"/>
      <c r="B8" s="101"/>
      <c r="C8" s="168"/>
      <c r="D8" s="168"/>
      <c r="E8" s="98"/>
      <c r="F8" s="98"/>
      <c r="G8" s="19"/>
      <c r="H8" s="19"/>
      <c r="I8" s="101"/>
      <c r="J8" s="181" t="s">
        <v>57</v>
      </c>
      <c r="K8" s="181" t="s">
        <v>238</v>
      </c>
      <c r="L8" s="98"/>
      <c r="M8" s="98"/>
      <c r="N8" s="98"/>
      <c r="O8" s="98"/>
      <c r="P8" s="98"/>
      <c r="Q8" s="98"/>
      <c r="R8" s="98"/>
      <c r="S8" s="98"/>
      <c r="T8" s="98"/>
      <c r="U8" s="101"/>
      <c r="V8" s="98"/>
      <c r="W8" s="98"/>
    </row>
    <row r="9" ht="15" customHeight="1" spans="1:23">
      <c r="A9" s="169">
        <v>1</v>
      </c>
      <c r="B9" s="169">
        <v>2</v>
      </c>
      <c r="C9" s="169">
        <v>3</v>
      </c>
      <c r="D9" s="169">
        <v>4</v>
      </c>
      <c r="E9" s="169">
        <v>5</v>
      </c>
      <c r="F9" s="169">
        <v>6</v>
      </c>
      <c r="G9" s="169">
        <v>7</v>
      </c>
      <c r="H9" s="169">
        <v>8</v>
      </c>
      <c r="I9" s="169">
        <v>9</v>
      </c>
      <c r="J9" s="169">
        <v>10</v>
      </c>
      <c r="K9" s="169">
        <v>11</v>
      </c>
      <c r="L9" s="182">
        <v>12</v>
      </c>
      <c r="M9" s="182">
        <v>13</v>
      </c>
      <c r="N9" s="182">
        <v>14</v>
      </c>
      <c r="O9" s="182">
        <v>15</v>
      </c>
      <c r="P9" s="182">
        <v>16</v>
      </c>
      <c r="Q9" s="182">
        <v>17</v>
      </c>
      <c r="R9" s="182">
        <v>18</v>
      </c>
      <c r="S9" s="182">
        <v>19</v>
      </c>
      <c r="T9" s="182">
        <v>20</v>
      </c>
      <c r="U9" s="169">
        <v>21</v>
      </c>
      <c r="V9" s="182">
        <v>22</v>
      </c>
      <c r="W9" s="169">
        <v>23</v>
      </c>
    </row>
    <row r="10" ht="24" customHeight="1" spans="1:23">
      <c r="A10" s="169" t="s">
        <v>239</v>
      </c>
      <c r="B10" s="169" t="s">
        <v>240</v>
      </c>
      <c r="C10" s="169" t="s">
        <v>241</v>
      </c>
      <c r="D10" s="169" t="s">
        <v>70</v>
      </c>
      <c r="E10" s="169" t="s">
        <v>111</v>
      </c>
      <c r="F10" s="169" t="s">
        <v>112</v>
      </c>
      <c r="G10" s="169" t="s">
        <v>242</v>
      </c>
      <c r="H10" s="169" t="s">
        <v>243</v>
      </c>
      <c r="I10" s="183">
        <v>400000</v>
      </c>
      <c r="J10" s="183">
        <v>400000</v>
      </c>
      <c r="K10" s="183">
        <v>400000</v>
      </c>
      <c r="L10" s="184"/>
      <c r="M10" s="184"/>
      <c r="N10" s="184"/>
      <c r="O10" s="184"/>
      <c r="P10" s="184"/>
      <c r="Q10" s="184"/>
      <c r="R10" s="184"/>
      <c r="S10" s="184"/>
      <c r="T10" s="184"/>
      <c r="U10" s="183"/>
      <c r="V10" s="184"/>
      <c r="W10" s="183"/>
    </row>
    <row r="11" ht="24" customHeight="1" spans="1:23">
      <c r="A11" s="169" t="s">
        <v>244</v>
      </c>
      <c r="B11" s="169" t="s">
        <v>245</v>
      </c>
      <c r="C11" s="169" t="s">
        <v>246</v>
      </c>
      <c r="D11" s="169" t="s">
        <v>70</v>
      </c>
      <c r="E11" s="169" t="s">
        <v>115</v>
      </c>
      <c r="F11" s="169" t="s">
        <v>116</v>
      </c>
      <c r="G11" s="169" t="s">
        <v>247</v>
      </c>
      <c r="H11" s="169" t="s">
        <v>243</v>
      </c>
      <c r="I11" s="183">
        <v>544235.52</v>
      </c>
      <c r="J11" s="183">
        <v>544235.52</v>
      </c>
      <c r="K11" s="183">
        <v>544235.52</v>
      </c>
      <c r="L11" s="184"/>
      <c r="M11" s="184"/>
      <c r="N11" s="184"/>
      <c r="O11" s="184"/>
      <c r="P11" s="184"/>
      <c r="Q11" s="184"/>
      <c r="R11" s="184"/>
      <c r="S11" s="184"/>
      <c r="T11" s="184"/>
      <c r="U11" s="183"/>
      <c r="V11" s="184"/>
      <c r="W11" s="183"/>
    </row>
    <row r="12" ht="24" customHeight="1" spans="1:23">
      <c r="A12" s="169" t="s">
        <v>248</v>
      </c>
      <c r="B12" s="169" t="s">
        <v>249</v>
      </c>
      <c r="C12" s="169" t="s">
        <v>250</v>
      </c>
      <c r="D12" s="169" t="s">
        <v>70</v>
      </c>
      <c r="E12" s="169" t="s">
        <v>107</v>
      </c>
      <c r="F12" s="169" t="s">
        <v>108</v>
      </c>
      <c r="G12" s="169" t="s">
        <v>251</v>
      </c>
      <c r="H12" s="169" t="s">
        <v>252</v>
      </c>
      <c r="I12" s="183">
        <v>36480</v>
      </c>
      <c r="J12" s="183">
        <v>36480</v>
      </c>
      <c r="K12" s="183">
        <v>36480</v>
      </c>
      <c r="L12" s="184"/>
      <c r="M12" s="184"/>
      <c r="N12" s="184"/>
      <c r="O12" s="184"/>
      <c r="P12" s="184"/>
      <c r="Q12" s="184"/>
      <c r="R12" s="184"/>
      <c r="S12" s="184"/>
      <c r="T12" s="184"/>
      <c r="U12" s="183"/>
      <c r="V12" s="184"/>
      <c r="W12" s="183"/>
    </row>
    <row r="13" ht="24" customHeight="1" spans="1:23">
      <c r="A13" s="169" t="s">
        <v>239</v>
      </c>
      <c r="B13" s="169" t="s">
        <v>253</v>
      </c>
      <c r="C13" s="169" t="s">
        <v>254</v>
      </c>
      <c r="D13" s="169" t="s">
        <v>70</v>
      </c>
      <c r="E13" s="169" t="s">
        <v>121</v>
      </c>
      <c r="F13" s="169" t="s">
        <v>122</v>
      </c>
      <c r="G13" s="169" t="s">
        <v>255</v>
      </c>
      <c r="H13" s="169" t="s">
        <v>243</v>
      </c>
      <c r="I13" s="183">
        <v>3000</v>
      </c>
      <c r="J13" s="183">
        <v>3000</v>
      </c>
      <c r="K13" s="183">
        <v>3000</v>
      </c>
      <c r="L13" s="184"/>
      <c r="M13" s="184"/>
      <c r="N13" s="184"/>
      <c r="O13" s="184"/>
      <c r="P13" s="184"/>
      <c r="Q13" s="184"/>
      <c r="R13" s="184"/>
      <c r="S13" s="184"/>
      <c r="T13" s="184"/>
      <c r="U13" s="183"/>
      <c r="V13" s="184"/>
      <c r="W13" s="183"/>
    </row>
    <row r="14" ht="24" customHeight="1" spans="1:23">
      <c r="A14" s="169" t="s">
        <v>239</v>
      </c>
      <c r="B14" s="169" t="s">
        <v>253</v>
      </c>
      <c r="C14" s="169" t="s">
        <v>254</v>
      </c>
      <c r="D14" s="169" t="s">
        <v>70</v>
      </c>
      <c r="E14" s="169" t="s">
        <v>121</v>
      </c>
      <c r="F14" s="169" t="s">
        <v>122</v>
      </c>
      <c r="G14" s="169" t="s">
        <v>256</v>
      </c>
      <c r="H14" s="169" t="s">
        <v>243</v>
      </c>
      <c r="I14" s="183">
        <v>30000</v>
      </c>
      <c r="J14" s="183">
        <v>30000</v>
      </c>
      <c r="K14" s="183">
        <v>30000</v>
      </c>
      <c r="L14" s="184"/>
      <c r="M14" s="184"/>
      <c r="N14" s="184"/>
      <c r="O14" s="184"/>
      <c r="P14" s="184"/>
      <c r="Q14" s="184"/>
      <c r="R14" s="184"/>
      <c r="S14" s="184"/>
      <c r="T14" s="184"/>
      <c r="U14" s="183"/>
      <c r="V14" s="184"/>
      <c r="W14" s="183"/>
    </row>
    <row r="15" ht="24" customHeight="1" spans="1:23">
      <c r="A15" s="169" t="s">
        <v>239</v>
      </c>
      <c r="B15" s="169" t="s">
        <v>253</v>
      </c>
      <c r="C15" s="169" t="s">
        <v>254</v>
      </c>
      <c r="D15" s="169" t="s">
        <v>70</v>
      </c>
      <c r="E15" s="169" t="s">
        <v>121</v>
      </c>
      <c r="F15" s="169" t="s">
        <v>122</v>
      </c>
      <c r="G15" s="169" t="s">
        <v>257</v>
      </c>
      <c r="H15" s="169" t="s">
        <v>243</v>
      </c>
      <c r="I15" s="183">
        <v>300000</v>
      </c>
      <c r="J15" s="183">
        <v>300000</v>
      </c>
      <c r="K15" s="183">
        <v>300000</v>
      </c>
      <c r="L15" s="184"/>
      <c r="M15" s="184"/>
      <c r="N15" s="184"/>
      <c r="O15" s="184"/>
      <c r="P15" s="184"/>
      <c r="Q15" s="184"/>
      <c r="R15" s="184"/>
      <c r="S15" s="184"/>
      <c r="T15" s="184"/>
      <c r="U15" s="183"/>
      <c r="V15" s="184"/>
      <c r="W15" s="183"/>
    </row>
    <row r="16" ht="24" customHeight="1" spans="1:23">
      <c r="A16" s="169" t="s">
        <v>239</v>
      </c>
      <c r="B16" s="169" t="s">
        <v>253</v>
      </c>
      <c r="C16" s="169" t="s">
        <v>254</v>
      </c>
      <c r="D16" s="169" t="s">
        <v>70</v>
      </c>
      <c r="E16" s="169" t="s">
        <v>121</v>
      </c>
      <c r="F16" s="169" t="s">
        <v>122</v>
      </c>
      <c r="G16" s="169" t="s">
        <v>247</v>
      </c>
      <c r="H16" s="169" t="s">
        <v>243</v>
      </c>
      <c r="I16" s="183">
        <v>471697</v>
      </c>
      <c r="J16" s="183">
        <v>471697</v>
      </c>
      <c r="K16" s="183">
        <v>471697</v>
      </c>
      <c r="L16" s="184"/>
      <c r="M16" s="184"/>
      <c r="N16" s="184"/>
      <c r="O16" s="184"/>
      <c r="P16" s="184"/>
      <c r="Q16" s="184"/>
      <c r="R16" s="184"/>
      <c r="S16" s="184"/>
      <c r="T16" s="184"/>
      <c r="U16" s="183"/>
      <c r="V16" s="184"/>
      <c r="W16" s="183"/>
    </row>
    <row r="17" ht="24" customHeight="1" spans="1:23">
      <c r="A17" s="169" t="s">
        <v>239</v>
      </c>
      <c r="B17" s="169" t="s">
        <v>253</v>
      </c>
      <c r="C17" s="169" t="s">
        <v>254</v>
      </c>
      <c r="D17" s="169" t="s">
        <v>70</v>
      </c>
      <c r="E17" s="169" t="s">
        <v>121</v>
      </c>
      <c r="F17" s="169" t="s">
        <v>122</v>
      </c>
      <c r="G17" s="169" t="s">
        <v>258</v>
      </c>
      <c r="H17" s="169" t="s">
        <v>259</v>
      </c>
      <c r="I17" s="183">
        <v>35000</v>
      </c>
      <c r="J17" s="183">
        <v>35000</v>
      </c>
      <c r="K17" s="183">
        <v>35000</v>
      </c>
      <c r="L17" s="184"/>
      <c r="M17" s="184"/>
      <c r="N17" s="184"/>
      <c r="O17" s="184"/>
      <c r="P17" s="184"/>
      <c r="Q17" s="184"/>
      <c r="R17" s="184"/>
      <c r="S17" s="184"/>
      <c r="T17" s="184"/>
      <c r="U17" s="183"/>
      <c r="V17" s="184"/>
      <c r="W17" s="183"/>
    </row>
    <row r="18" ht="24" customHeight="1" spans="1:23">
      <c r="A18" s="169" t="s">
        <v>239</v>
      </c>
      <c r="B18" s="169" t="s">
        <v>253</v>
      </c>
      <c r="C18" s="169" t="s">
        <v>254</v>
      </c>
      <c r="D18" s="169" t="s">
        <v>70</v>
      </c>
      <c r="E18" s="169" t="s">
        <v>121</v>
      </c>
      <c r="F18" s="169" t="s">
        <v>122</v>
      </c>
      <c r="G18" s="169" t="s">
        <v>260</v>
      </c>
      <c r="H18" s="169" t="s">
        <v>243</v>
      </c>
      <c r="I18" s="183">
        <v>20000</v>
      </c>
      <c r="J18" s="183">
        <v>20000</v>
      </c>
      <c r="K18" s="183">
        <v>20000</v>
      </c>
      <c r="L18" s="184"/>
      <c r="M18" s="184"/>
      <c r="N18" s="184"/>
      <c r="O18" s="184"/>
      <c r="P18" s="184"/>
      <c r="Q18" s="184"/>
      <c r="R18" s="184"/>
      <c r="S18" s="184"/>
      <c r="T18" s="184"/>
      <c r="U18" s="183"/>
      <c r="V18" s="184"/>
      <c r="W18" s="183"/>
    </row>
    <row r="19" ht="24" customHeight="1" spans="1:23">
      <c r="A19" s="169" t="s">
        <v>239</v>
      </c>
      <c r="B19" s="169" t="s">
        <v>253</v>
      </c>
      <c r="C19" s="169" t="s">
        <v>254</v>
      </c>
      <c r="D19" s="169" t="s">
        <v>70</v>
      </c>
      <c r="E19" s="169" t="s">
        <v>121</v>
      </c>
      <c r="F19" s="169" t="s">
        <v>122</v>
      </c>
      <c r="G19" s="169" t="s">
        <v>261</v>
      </c>
      <c r="H19" s="169" t="s">
        <v>243</v>
      </c>
      <c r="I19" s="183">
        <v>10000</v>
      </c>
      <c r="J19" s="183">
        <v>10000</v>
      </c>
      <c r="K19" s="183">
        <v>10000</v>
      </c>
      <c r="L19" s="184"/>
      <c r="M19" s="184"/>
      <c r="N19" s="184"/>
      <c r="O19" s="184"/>
      <c r="P19" s="184"/>
      <c r="Q19" s="184"/>
      <c r="R19" s="184"/>
      <c r="S19" s="184"/>
      <c r="T19" s="184"/>
      <c r="U19" s="183"/>
      <c r="V19" s="184"/>
      <c r="W19" s="183"/>
    </row>
    <row r="20" ht="24" customHeight="1" spans="1:23">
      <c r="A20" s="169" t="s">
        <v>239</v>
      </c>
      <c r="B20" s="169" t="s">
        <v>253</v>
      </c>
      <c r="C20" s="169" t="s">
        <v>254</v>
      </c>
      <c r="D20" s="169" t="s">
        <v>70</v>
      </c>
      <c r="E20" s="169" t="s">
        <v>121</v>
      </c>
      <c r="F20" s="169" t="s">
        <v>122</v>
      </c>
      <c r="G20" s="169" t="s">
        <v>262</v>
      </c>
      <c r="H20" s="169" t="s">
        <v>243</v>
      </c>
      <c r="I20" s="183">
        <v>100000</v>
      </c>
      <c r="J20" s="183">
        <v>100000</v>
      </c>
      <c r="K20" s="183">
        <v>100000</v>
      </c>
      <c r="L20" s="184"/>
      <c r="M20" s="184"/>
      <c r="N20" s="184"/>
      <c r="O20" s="184"/>
      <c r="P20" s="184"/>
      <c r="Q20" s="184"/>
      <c r="R20" s="184"/>
      <c r="S20" s="184"/>
      <c r="T20" s="184"/>
      <c r="U20" s="183"/>
      <c r="V20" s="184"/>
      <c r="W20" s="183"/>
    </row>
    <row r="21" ht="24" customHeight="1" spans="1:23">
      <c r="A21" s="169" t="s">
        <v>244</v>
      </c>
      <c r="B21" s="169" t="s">
        <v>263</v>
      </c>
      <c r="C21" s="169" t="s">
        <v>264</v>
      </c>
      <c r="D21" s="169" t="s">
        <v>70</v>
      </c>
      <c r="E21" s="169" t="s">
        <v>117</v>
      </c>
      <c r="F21" s="169" t="s">
        <v>118</v>
      </c>
      <c r="G21" s="169" t="s">
        <v>257</v>
      </c>
      <c r="H21" s="169" t="s">
        <v>243</v>
      </c>
      <c r="I21" s="183">
        <v>28000</v>
      </c>
      <c r="J21" s="183">
        <v>28000</v>
      </c>
      <c r="K21" s="183">
        <v>28000</v>
      </c>
      <c r="L21" s="184"/>
      <c r="M21" s="184"/>
      <c r="N21" s="184"/>
      <c r="O21" s="184"/>
      <c r="P21" s="184"/>
      <c r="Q21" s="184"/>
      <c r="R21" s="184"/>
      <c r="S21" s="184"/>
      <c r="T21" s="184"/>
      <c r="U21" s="183"/>
      <c r="V21" s="184"/>
      <c r="W21" s="183"/>
    </row>
    <row r="22" ht="24" customHeight="1" spans="1:23">
      <c r="A22" s="169" t="s">
        <v>244</v>
      </c>
      <c r="B22" s="169" t="s">
        <v>263</v>
      </c>
      <c r="C22" s="169" t="s">
        <v>264</v>
      </c>
      <c r="D22" s="169" t="s">
        <v>70</v>
      </c>
      <c r="E22" s="169" t="s">
        <v>117</v>
      </c>
      <c r="F22" s="169" t="s">
        <v>118</v>
      </c>
      <c r="G22" s="169" t="s">
        <v>262</v>
      </c>
      <c r="H22" s="169" t="s">
        <v>243</v>
      </c>
      <c r="I22" s="183">
        <v>20000</v>
      </c>
      <c r="J22" s="183">
        <v>20000</v>
      </c>
      <c r="K22" s="183">
        <v>20000</v>
      </c>
      <c r="L22" s="184"/>
      <c r="M22" s="184"/>
      <c r="N22" s="184"/>
      <c r="O22" s="184"/>
      <c r="P22" s="184"/>
      <c r="Q22" s="184"/>
      <c r="R22" s="184"/>
      <c r="S22" s="184"/>
      <c r="T22" s="184"/>
      <c r="U22" s="183"/>
      <c r="V22" s="184"/>
      <c r="W22" s="183"/>
    </row>
    <row r="23" ht="24" customHeight="1" spans="1:23">
      <c r="A23" s="169" t="s">
        <v>248</v>
      </c>
      <c r="B23" s="169" t="s">
        <v>265</v>
      </c>
      <c r="C23" s="169" t="s">
        <v>266</v>
      </c>
      <c r="D23" s="169" t="s">
        <v>70</v>
      </c>
      <c r="E23" s="169" t="s">
        <v>119</v>
      </c>
      <c r="F23" s="169" t="s">
        <v>120</v>
      </c>
      <c r="G23" s="169" t="s">
        <v>262</v>
      </c>
      <c r="H23" s="169" t="s">
        <v>243</v>
      </c>
      <c r="I23" s="183">
        <v>1000</v>
      </c>
      <c r="J23" s="183">
        <v>1000</v>
      </c>
      <c r="K23" s="183">
        <v>1000</v>
      </c>
      <c r="L23" s="184"/>
      <c r="M23" s="184"/>
      <c r="N23" s="184"/>
      <c r="O23" s="184"/>
      <c r="P23" s="184"/>
      <c r="Q23" s="184"/>
      <c r="R23" s="184"/>
      <c r="S23" s="184"/>
      <c r="T23" s="184"/>
      <c r="U23" s="183"/>
      <c r="V23" s="184"/>
      <c r="W23" s="183"/>
    </row>
    <row r="24" ht="24" customHeight="1" spans="1:23">
      <c r="A24" s="169" t="s">
        <v>267</v>
      </c>
      <c r="B24" s="169" t="s">
        <v>268</v>
      </c>
      <c r="C24" s="169" t="s">
        <v>269</v>
      </c>
      <c r="D24" s="169" t="s">
        <v>70</v>
      </c>
      <c r="E24" s="169" t="s">
        <v>111</v>
      </c>
      <c r="F24" s="169" t="s">
        <v>112</v>
      </c>
      <c r="G24" s="169" t="s">
        <v>217</v>
      </c>
      <c r="H24" s="169" t="s">
        <v>270</v>
      </c>
      <c r="I24" s="183">
        <v>1300000</v>
      </c>
      <c r="J24" s="183"/>
      <c r="K24" s="183"/>
      <c r="L24" s="184"/>
      <c r="M24" s="184"/>
      <c r="N24" s="184"/>
      <c r="O24" s="184"/>
      <c r="P24" s="184"/>
      <c r="Q24" s="184"/>
      <c r="R24" s="184">
        <v>1300000</v>
      </c>
      <c r="S24" s="184">
        <v>1300000</v>
      </c>
      <c r="T24" s="184"/>
      <c r="U24" s="183"/>
      <c r="V24" s="184"/>
      <c r="W24" s="183"/>
    </row>
    <row r="25" ht="24" customHeight="1" spans="1:23">
      <c r="A25" s="169" t="s">
        <v>271</v>
      </c>
      <c r="B25" s="169" t="s">
        <v>272</v>
      </c>
      <c r="C25" s="169" t="s">
        <v>273</v>
      </c>
      <c r="D25" s="169" t="s">
        <v>70</v>
      </c>
      <c r="E25" s="169" t="s">
        <v>111</v>
      </c>
      <c r="F25" s="169" t="s">
        <v>112</v>
      </c>
      <c r="G25" s="169" t="s">
        <v>271</v>
      </c>
      <c r="H25" s="169" t="s">
        <v>270</v>
      </c>
      <c r="I25" s="183">
        <v>332000</v>
      </c>
      <c r="J25" s="183"/>
      <c r="K25" s="183"/>
      <c r="L25" s="184"/>
      <c r="M25" s="184"/>
      <c r="N25" s="184"/>
      <c r="O25" s="184"/>
      <c r="P25" s="184"/>
      <c r="Q25" s="184"/>
      <c r="R25" s="184">
        <v>332000</v>
      </c>
      <c r="S25" s="184">
        <v>332000</v>
      </c>
      <c r="T25" s="184"/>
      <c r="U25" s="183"/>
      <c r="V25" s="184"/>
      <c r="W25" s="183"/>
    </row>
    <row r="26" ht="24" customHeight="1" spans="1:23">
      <c r="A26" s="169" t="s">
        <v>274</v>
      </c>
      <c r="B26" s="169" t="s">
        <v>275</v>
      </c>
      <c r="C26" s="169" t="s">
        <v>276</v>
      </c>
      <c r="D26" s="169" t="s">
        <v>70</v>
      </c>
      <c r="E26" s="169" t="s">
        <v>111</v>
      </c>
      <c r="F26" s="169" t="s">
        <v>112</v>
      </c>
      <c r="G26" s="169" t="s">
        <v>274</v>
      </c>
      <c r="H26" s="169" t="s">
        <v>243</v>
      </c>
      <c r="I26" s="183">
        <v>35000</v>
      </c>
      <c r="J26" s="183"/>
      <c r="K26" s="183"/>
      <c r="L26" s="184"/>
      <c r="M26" s="184"/>
      <c r="N26" s="184"/>
      <c r="O26" s="184"/>
      <c r="P26" s="184"/>
      <c r="Q26" s="184"/>
      <c r="R26" s="184">
        <v>35000</v>
      </c>
      <c r="S26" s="184">
        <v>35000</v>
      </c>
      <c r="T26" s="184"/>
      <c r="U26" s="183"/>
      <c r="V26" s="184"/>
      <c r="W26" s="183"/>
    </row>
    <row r="27" ht="24" customHeight="1" spans="1:23">
      <c r="A27" s="169" t="s">
        <v>277</v>
      </c>
      <c r="B27" s="169" t="s">
        <v>278</v>
      </c>
      <c r="C27" s="169" t="s">
        <v>279</v>
      </c>
      <c r="D27" s="169" t="s">
        <v>70</v>
      </c>
      <c r="E27" s="169" t="s">
        <v>111</v>
      </c>
      <c r="F27" s="169" t="s">
        <v>112</v>
      </c>
      <c r="G27" s="169" t="s">
        <v>280</v>
      </c>
      <c r="H27" s="169" t="s">
        <v>243</v>
      </c>
      <c r="I27" s="183">
        <v>594700</v>
      </c>
      <c r="J27" s="183"/>
      <c r="K27" s="183"/>
      <c r="L27" s="184"/>
      <c r="M27" s="184"/>
      <c r="N27" s="184"/>
      <c r="O27" s="184"/>
      <c r="P27" s="184"/>
      <c r="Q27" s="184"/>
      <c r="R27" s="184">
        <v>594700</v>
      </c>
      <c r="S27" s="184">
        <v>594700</v>
      </c>
      <c r="T27" s="184"/>
      <c r="U27" s="183"/>
      <c r="V27" s="184"/>
      <c r="W27" s="183"/>
    </row>
    <row r="28" ht="24" customHeight="1" spans="1:23">
      <c r="A28" s="169" t="s">
        <v>277</v>
      </c>
      <c r="B28" s="169" t="s">
        <v>278</v>
      </c>
      <c r="C28" s="169" t="s">
        <v>279</v>
      </c>
      <c r="D28" s="169" t="s">
        <v>70</v>
      </c>
      <c r="E28" s="169" t="s">
        <v>111</v>
      </c>
      <c r="F28" s="169" t="s">
        <v>112</v>
      </c>
      <c r="G28" s="169" t="s">
        <v>255</v>
      </c>
      <c r="H28" s="169" t="s">
        <v>243</v>
      </c>
      <c r="I28" s="183">
        <v>3564</v>
      </c>
      <c r="J28" s="183"/>
      <c r="K28" s="183"/>
      <c r="L28" s="184"/>
      <c r="M28" s="184"/>
      <c r="N28" s="184"/>
      <c r="O28" s="184"/>
      <c r="P28" s="184"/>
      <c r="Q28" s="184"/>
      <c r="R28" s="184">
        <v>3564</v>
      </c>
      <c r="S28" s="184">
        <v>3564</v>
      </c>
      <c r="T28" s="184"/>
      <c r="U28" s="183"/>
      <c r="V28" s="184"/>
      <c r="W28" s="183"/>
    </row>
    <row r="29" ht="24" customHeight="1" spans="1:23">
      <c r="A29" s="169" t="s">
        <v>277</v>
      </c>
      <c r="B29" s="169" t="s">
        <v>278</v>
      </c>
      <c r="C29" s="169" t="s">
        <v>279</v>
      </c>
      <c r="D29" s="169" t="s">
        <v>70</v>
      </c>
      <c r="E29" s="169" t="s">
        <v>111</v>
      </c>
      <c r="F29" s="169" t="s">
        <v>112</v>
      </c>
      <c r="G29" s="169" t="s">
        <v>281</v>
      </c>
      <c r="H29" s="169" t="s">
        <v>243</v>
      </c>
      <c r="I29" s="183">
        <v>13000</v>
      </c>
      <c r="J29" s="183"/>
      <c r="K29" s="183"/>
      <c r="L29" s="184"/>
      <c r="M29" s="184"/>
      <c r="N29" s="184"/>
      <c r="O29" s="184"/>
      <c r="P29" s="184"/>
      <c r="Q29" s="184"/>
      <c r="R29" s="184">
        <v>13000</v>
      </c>
      <c r="S29" s="184">
        <v>13000</v>
      </c>
      <c r="T29" s="184"/>
      <c r="U29" s="183"/>
      <c r="V29" s="184"/>
      <c r="W29" s="183"/>
    </row>
    <row r="30" ht="24" customHeight="1" spans="1:23">
      <c r="A30" s="169" t="s">
        <v>277</v>
      </c>
      <c r="B30" s="169" t="s">
        <v>278</v>
      </c>
      <c r="C30" s="169" t="s">
        <v>279</v>
      </c>
      <c r="D30" s="169" t="s">
        <v>70</v>
      </c>
      <c r="E30" s="169" t="s">
        <v>111</v>
      </c>
      <c r="F30" s="169" t="s">
        <v>112</v>
      </c>
      <c r="G30" s="169" t="s">
        <v>247</v>
      </c>
      <c r="H30" s="169" t="s">
        <v>243</v>
      </c>
      <c r="I30" s="183">
        <v>10800</v>
      </c>
      <c r="J30" s="183"/>
      <c r="K30" s="183"/>
      <c r="L30" s="184"/>
      <c r="M30" s="184"/>
      <c r="N30" s="184"/>
      <c r="O30" s="184"/>
      <c r="P30" s="184"/>
      <c r="Q30" s="184"/>
      <c r="R30" s="184">
        <v>10800</v>
      </c>
      <c r="S30" s="184">
        <v>10800</v>
      </c>
      <c r="T30" s="184"/>
      <c r="U30" s="183"/>
      <c r="V30" s="184"/>
      <c r="W30" s="183"/>
    </row>
    <row r="31" ht="24" customHeight="1" spans="1:23">
      <c r="A31" s="169" t="s">
        <v>277</v>
      </c>
      <c r="B31" s="169" t="s">
        <v>278</v>
      </c>
      <c r="C31" s="169" t="s">
        <v>279</v>
      </c>
      <c r="D31" s="169" t="s">
        <v>70</v>
      </c>
      <c r="E31" s="169" t="s">
        <v>111</v>
      </c>
      <c r="F31" s="169" t="s">
        <v>112</v>
      </c>
      <c r="G31" s="169" t="s">
        <v>261</v>
      </c>
      <c r="H31" s="169" t="s">
        <v>243</v>
      </c>
      <c r="I31" s="183">
        <v>36674.3</v>
      </c>
      <c r="J31" s="183"/>
      <c r="K31" s="183"/>
      <c r="L31" s="184"/>
      <c r="M31" s="184"/>
      <c r="N31" s="184"/>
      <c r="O31" s="184"/>
      <c r="P31" s="184"/>
      <c r="Q31" s="184"/>
      <c r="R31" s="184">
        <v>36674.3</v>
      </c>
      <c r="S31" s="184">
        <v>36674.3</v>
      </c>
      <c r="T31" s="184"/>
      <c r="U31" s="183"/>
      <c r="V31" s="184"/>
      <c r="W31" s="183"/>
    </row>
    <row r="32" ht="24" customHeight="1" spans="1:23">
      <c r="A32" s="169" t="s">
        <v>277</v>
      </c>
      <c r="B32" s="169" t="s">
        <v>278</v>
      </c>
      <c r="C32" s="169" t="s">
        <v>279</v>
      </c>
      <c r="D32" s="169" t="s">
        <v>70</v>
      </c>
      <c r="E32" s="169" t="s">
        <v>111</v>
      </c>
      <c r="F32" s="169" t="s">
        <v>112</v>
      </c>
      <c r="G32" s="169" t="s">
        <v>257</v>
      </c>
      <c r="H32" s="169" t="s">
        <v>243</v>
      </c>
      <c r="I32" s="183">
        <v>84800</v>
      </c>
      <c r="J32" s="183"/>
      <c r="K32" s="183"/>
      <c r="L32" s="184"/>
      <c r="M32" s="184"/>
      <c r="N32" s="184"/>
      <c r="O32" s="184"/>
      <c r="P32" s="184"/>
      <c r="Q32" s="184"/>
      <c r="R32" s="184">
        <v>84800</v>
      </c>
      <c r="S32" s="184">
        <v>84800</v>
      </c>
      <c r="T32" s="184"/>
      <c r="U32" s="183"/>
      <c r="V32" s="184"/>
      <c r="W32" s="183"/>
    </row>
    <row r="33" ht="24" customHeight="1" spans="1:23">
      <c r="A33" s="169" t="s">
        <v>277</v>
      </c>
      <c r="B33" s="169" t="s">
        <v>278</v>
      </c>
      <c r="C33" s="169" t="s">
        <v>279</v>
      </c>
      <c r="D33" s="169" t="s">
        <v>70</v>
      </c>
      <c r="E33" s="169" t="s">
        <v>111</v>
      </c>
      <c r="F33" s="169" t="s">
        <v>112</v>
      </c>
      <c r="G33" s="169" t="s">
        <v>282</v>
      </c>
      <c r="H33" s="169" t="s">
        <v>243</v>
      </c>
      <c r="I33" s="183">
        <v>6000</v>
      </c>
      <c r="J33" s="183"/>
      <c r="K33" s="183"/>
      <c r="L33" s="184"/>
      <c r="M33" s="184"/>
      <c r="N33" s="184"/>
      <c r="O33" s="184"/>
      <c r="P33" s="184"/>
      <c r="Q33" s="184"/>
      <c r="R33" s="184">
        <v>6000</v>
      </c>
      <c r="S33" s="184">
        <v>6000</v>
      </c>
      <c r="T33" s="184"/>
      <c r="U33" s="183"/>
      <c r="V33" s="184"/>
      <c r="W33" s="183"/>
    </row>
    <row r="34" ht="24" customHeight="1" spans="1:23">
      <c r="A34" s="169" t="s">
        <v>277</v>
      </c>
      <c r="B34" s="169" t="s">
        <v>278</v>
      </c>
      <c r="C34" s="169" t="s">
        <v>279</v>
      </c>
      <c r="D34" s="169" t="s">
        <v>70</v>
      </c>
      <c r="E34" s="169" t="s">
        <v>111</v>
      </c>
      <c r="F34" s="169" t="s">
        <v>112</v>
      </c>
      <c r="G34" s="169" t="s">
        <v>283</v>
      </c>
      <c r="H34" s="169" t="s">
        <v>243</v>
      </c>
      <c r="I34" s="183">
        <v>5000</v>
      </c>
      <c r="J34" s="183"/>
      <c r="K34" s="183"/>
      <c r="L34" s="184"/>
      <c r="M34" s="184"/>
      <c r="N34" s="184"/>
      <c r="O34" s="184"/>
      <c r="P34" s="184"/>
      <c r="Q34" s="184"/>
      <c r="R34" s="184">
        <v>5000</v>
      </c>
      <c r="S34" s="184">
        <v>5000</v>
      </c>
      <c r="T34" s="184"/>
      <c r="U34" s="183"/>
      <c r="V34" s="184"/>
      <c r="W34" s="183"/>
    </row>
    <row r="35" ht="24" customHeight="1" spans="1:23">
      <c r="A35" s="169" t="s">
        <v>277</v>
      </c>
      <c r="B35" s="169" t="s">
        <v>278</v>
      </c>
      <c r="C35" s="169" t="s">
        <v>279</v>
      </c>
      <c r="D35" s="169" t="s">
        <v>70</v>
      </c>
      <c r="E35" s="169" t="s">
        <v>111</v>
      </c>
      <c r="F35" s="169" t="s">
        <v>112</v>
      </c>
      <c r="G35" s="169" t="s">
        <v>207</v>
      </c>
      <c r="H35" s="169" t="s">
        <v>243</v>
      </c>
      <c r="I35" s="183">
        <v>3701.35</v>
      </c>
      <c r="J35" s="183"/>
      <c r="K35" s="183"/>
      <c r="L35" s="184"/>
      <c r="M35" s="184"/>
      <c r="N35" s="184"/>
      <c r="O35" s="184"/>
      <c r="P35" s="184"/>
      <c r="Q35" s="184"/>
      <c r="R35" s="184">
        <v>3701.35</v>
      </c>
      <c r="S35" s="184">
        <v>3701.35</v>
      </c>
      <c r="T35" s="184"/>
      <c r="U35" s="183"/>
      <c r="V35" s="184"/>
      <c r="W35" s="183"/>
    </row>
    <row r="36" ht="24" customHeight="1" spans="1:23">
      <c r="A36" s="169" t="s">
        <v>277</v>
      </c>
      <c r="B36" s="169" t="s">
        <v>278</v>
      </c>
      <c r="C36" s="169" t="s">
        <v>279</v>
      </c>
      <c r="D36" s="169" t="s">
        <v>70</v>
      </c>
      <c r="E36" s="169" t="s">
        <v>111</v>
      </c>
      <c r="F36" s="169" t="s">
        <v>112</v>
      </c>
      <c r="G36" s="169" t="s">
        <v>260</v>
      </c>
      <c r="H36" s="169" t="s">
        <v>243</v>
      </c>
      <c r="I36" s="183">
        <v>37000</v>
      </c>
      <c r="J36" s="183"/>
      <c r="K36" s="183"/>
      <c r="L36" s="184"/>
      <c r="M36" s="184"/>
      <c r="N36" s="184"/>
      <c r="O36" s="184"/>
      <c r="P36" s="184"/>
      <c r="Q36" s="184"/>
      <c r="R36" s="184">
        <v>37000</v>
      </c>
      <c r="S36" s="184">
        <v>37000</v>
      </c>
      <c r="T36" s="184"/>
      <c r="U36" s="183"/>
      <c r="V36" s="184"/>
      <c r="W36" s="183"/>
    </row>
    <row r="37" ht="24" customHeight="1" spans="1:23">
      <c r="A37" s="169" t="s">
        <v>277</v>
      </c>
      <c r="B37" s="169" t="s">
        <v>278</v>
      </c>
      <c r="C37" s="169" t="s">
        <v>279</v>
      </c>
      <c r="D37" s="169" t="s">
        <v>70</v>
      </c>
      <c r="E37" s="169" t="s">
        <v>111</v>
      </c>
      <c r="F37" s="169" t="s">
        <v>112</v>
      </c>
      <c r="G37" s="169" t="s">
        <v>256</v>
      </c>
      <c r="H37" s="169" t="s">
        <v>243</v>
      </c>
      <c r="I37" s="183">
        <v>41500</v>
      </c>
      <c r="J37" s="183"/>
      <c r="K37" s="183"/>
      <c r="L37" s="184"/>
      <c r="M37" s="184"/>
      <c r="N37" s="184"/>
      <c r="O37" s="184"/>
      <c r="P37" s="184"/>
      <c r="Q37" s="184"/>
      <c r="R37" s="184">
        <v>41500</v>
      </c>
      <c r="S37" s="184">
        <v>41500</v>
      </c>
      <c r="T37" s="184"/>
      <c r="U37" s="183"/>
      <c r="V37" s="184"/>
      <c r="W37" s="183"/>
    </row>
    <row r="38" ht="24" customHeight="1" spans="1:23">
      <c r="A38" s="169" t="s">
        <v>277</v>
      </c>
      <c r="B38" s="169" t="s">
        <v>278</v>
      </c>
      <c r="C38" s="169" t="s">
        <v>279</v>
      </c>
      <c r="D38" s="169" t="s">
        <v>70</v>
      </c>
      <c r="E38" s="169" t="s">
        <v>111</v>
      </c>
      <c r="F38" s="169" t="s">
        <v>112</v>
      </c>
      <c r="G38" s="169" t="s">
        <v>284</v>
      </c>
      <c r="H38" s="169" t="s">
        <v>243</v>
      </c>
      <c r="I38" s="183">
        <v>12800</v>
      </c>
      <c r="J38" s="183"/>
      <c r="K38" s="183"/>
      <c r="L38" s="184"/>
      <c r="M38" s="184"/>
      <c r="N38" s="184"/>
      <c r="O38" s="184"/>
      <c r="P38" s="184"/>
      <c r="Q38" s="184"/>
      <c r="R38" s="184">
        <v>12800</v>
      </c>
      <c r="S38" s="184">
        <v>12800</v>
      </c>
      <c r="T38" s="184"/>
      <c r="U38" s="183"/>
      <c r="V38" s="184"/>
      <c r="W38" s="183"/>
    </row>
    <row r="39" ht="24" customHeight="1" spans="1:23">
      <c r="A39" s="169" t="s">
        <v>277</v>
      </c>
      <c r="B39" s="169" t="s">
        <v>278</v>
      </c>
      <c r="C39" s="169" t="s">
        <v>279</v>
      </c>
      <c r="D39" s="169" t="s">
        <v>70</v>
      </c>
      <c r="E39" s="169" t="s">
        <v>111</v>
      </c>
      <c r="F39" s="169" t="s">
        <v>112</v>
      </c>
      <c r="G39" s="169" t="s">
        <v>285</v>
      </c>
      <c r="H39" s="169" t="s">
        <v>243</v>
      </c>
      <c r="I39" s="183">
        <v>7200</v>
      </c>
      <c r="J39" s="183"/>
      <c r="K39" s="183"/>
      <c r="L39" s="184"/>
      <c r="M39" s="184"/>
      <c r="N39" s="184"/>
      <c r="O39" s="184"/>
      <c r="P39" s="184"/>
      <c r="Q39" s="184"/>
      <c r="R39" s="184">
        <v>7200</v>
      </c>
      <c r="S39" s="184">
        <v>7200</v>
      </c>
      <c r="T39" s="184"/>
      <c r="U39" s="183"/>
      <c r="V39" s="184"/>
      <c r="W39" s="183"/>
    </row>
    <row r="40" ht="24" customHeight="1" spans="1:23">
      <c r="A40" s="169" t="s">
        <v>248</v>
      </c>
      <c r="B40" s="169" t="s">
        <v>286</v>
      </c>
      <c r="C40" s="169" t="s">
        <v>287</v>
      </c>
      <c r="D40" s="169" t="s">
        <v>70</v>
      </c>
      <c r="E40" s="169" t="s">
        <v>111</v>
      </c>
      <c r="F40" s="169" t="s">
        <v>112</v>
      </c>
      <c r="G40" s="169" t="s">
        <v>258</v>
      </c>
      <c r="H40" s="169" t="s">
        <v>259</v>
      </c>
      <c r="I40" s="183">
        <v>1059870</v>
      </c>
      <c r="J40" s="183"/>
      <c r="K40" s="183"/>
      <c r="L40" s="184"/>
      <c r="M40" s="184"/>
      <c r="N40" s="184"/>
      <c r="O40" s="184"/>
      <c r="P40" s="184"/>
      <c r="Q40" s="184"/>
      <c r="R40" s="184">
        <v>1059870</v>
      </c>
      <c r="S40" s="184">
        <v>1059870</v>
      </c>
      <c r="T40" s="184"/>
      <c r="U40" s="183"/>
      <c r="V40" s="184"/>
      <c r="W40" s="183"/>
    </row>
    <row r="41" ht="24" customHeight="1" spans="1:23">
      <c r="A41" s="169" t="s">
        <v>248</v>
      </c>
      <c r="B41" s="169" t="s">
        <v>286</v>
      </c>
      <c r="C41" s="169" t="s">
        <v>287</v>
      </c>
      <c r="D41" s="169" t="s">
        <v>70</v>
      </c>
      <c r="E41" s="169" t="s">
        <v>111</v>
      </c>
      <c r="F41" s="169" t="s">
        <v>112</v>
      </c>
      <c r="G41" s="169" t="s">
        <v>288</v>
      </c>
      <c r="H41" s="169" t="s">
        <v>259</v>
      </c>
      <c r="I41" s="183">
        <v>175700</v>
      </c>
      <c r="J41" s="183"/>
      <c r="K41" s="183"/>
      <c r="L41" s="184"/>
      <c r="M41" s="184"/>
      <c r="N41" s="184"/>
      <c r="O41" s="184"/>
      <c r="P41" s="184"/>
      <c r="Q41" s="184"/>
      <c r="R41" s="184">
        <v>175700</v>
      </c>
      <c r="S41" s="184">
        <v>175700</v>
      </c>
      <c r="T41" s="184"/>
      <c r="U41" s="183"/>
      <c r="V41" s="184"/>
      <c r="W41" s="183"/>
    </row>
    <row r="42" ht="24" customHeight="1" spans="1:23">
      <c r="A42" s="169" t="s">
        <v>289</v>
      </c>
      <c r="B42" s="169" t="s">
        <v>290</v>
      </c>
      <c r="C42" s="169" t="s">
        <v>291</v>
      </c>
      <c r="D42" s="169" t="s">
        <v>70</v>
      </c>
      <c r="E42" s="169" t="s">
        <v>111</v>
      </c>
      <c r="F42" s="169" t="s">
        <v>112</v>
      </c>
      <c r="G42" s="169" t="s">
        <v>292</v>
      </c>
      <c r="H42" s="169" t="s">
        <v>243</v>
      </c>
      <c r="I42" s="183">
        <v>5000</v>
      </c>
      <c r="J42" s="183"/>
      <c r="K42" s="183"/>
      <c r="L42" s="184"/>
      <c r="M42" s="184"/>
      <c r="N42" s="184"/>
      <c r="O42" s="184"/>
      <c r="P42" s="184"/>
      <c r="Q42" s="184"/>
      <c r="R42" s="184">
        <v>5000</v>
      </c>
      <c r="S42" s="184">
        <v>5000</v>
      </c>
      <c r="T42" s="184"/>
      <c r="U42" s="183"/>
      <c r="V42" s="184"/>
      <c r="W42" s="183"/>
    </row>
    <row r="43" ht="24" customHeight="1" spans="1:23">
      <c r="A43" s="169" t="s">
        <v>248</v>
      </c>
      <c r="B43" s="169" t="s">
        <v>293</v>
      </c>
      <c r="C43" s="169" t="s">
        <v>294</v>
      </c>
      <c r="D43" s="169" t="s">
        <v>70</v>
      </c>
      <c r="E43" s="169" t="s">
        <v>111</v>
      </c>
      <c r="F43" s="169" t="s">
        <v>112</v>
      </c>
      <c r="G43" s="169" t="s">
        <v>260</v>
      </c>
      <c r="H43" s="169" t="s">
        <v>243</v>
      </c>
      <c r="I43" s="183">
        <v>400000</v>
      </c>
      <c r="J43" s="183"/>
      <c r="K43" s="183"/>
      <c r="L43" s="184"/>
      <c r="M43" s="184"/>
      <c r="N43" s="184"/>
      <c r="O43" s="184"/>
      <c r="P43" s="184"/>
      <c r="Q43" s="184"/>
      <c r="R43" s="184">
        <v>400000</v>
      </c>
      <c r="S43" s="184">
        <v>400000</v>
      </c>
      <c r="T43" s="184"/>
      <c r="U43" s="183"/>
      <c r="V43" s="184"/>
      <c r="W43" s="183"/>
    </row>
    <row r="44" ht="24" customHeight="1" spans="1:23">
      <c r="A44" s="169" t="s">
        <v>248</v>
      </c>
      <c r="B44" s="169" t="s">
        <v>293</v>
      </c>
      <c r="C44" s="169" t="s">
        <v>294</v>
      </c>
      <c r="D44" s="169" t="s">
        <v>70</v>
      </c>
      <c r="E44" s="169" t="s">
        <v>111</v>
      </c>
      <c r="F44" s="169" t="s">
        <v>112</v>
      </c>
      <c r="G44" s="169" t="s">
        <v>242</v>
      </c>
      <c r="H44" s="169" t="s">
        <v>243</v>
      </c>
      <c r="I44" s="183">
        <v>179317.24</v>
      </c>
      <c r="J44" s="183"/>
      <c r="K44" s="183"/>
      <c r="L44" s="184"/>
      <c r="M44" s="184"/>
      <c r="N44" s="184"/>
      <c r="O44" s="184"/>
      <c r="P44" s="184"/>
      <c r="Q44" s="184"/>
      <c r="R44" s="184">
        <v>179317.24</v>
      </c>
      <c r="S44" s="184">
        <v>179317.24</v>
      </c>
      <c r="T44" s="184"/>
      <c r="U44" s="183"/>
      <c r="V44" s="184"/>
      <c r="W44" s="183"/>
    </row>
    <row r="45" ht="24" customHeight="1" spans="1:23">
      <c r="A45" s="169" t="s">
        <v>248</v>
      </c>
      <c r="B45" s="169" t="s">
        <v>295</v>
      </c>
      <c r="C45" s="169" t="s">
        <v>296</v>
      </c>
      <c r="D45" s="169" t="s">
        <v>70</v>
      </c>
      <c r="E45" s="169" t="s">
        <v>111</v>
      </c>
      <c r="F45" s="169" t="s">
        <v>112</v>
      </c>
      <c r="G45" s="169" t="s">
        <v>242</v>
      </c>
      <c r="H45" s="169" t="s">
        <v>243</v>
      </c>
      <c r="I45" s="183">
        <v>2000</v>
      </c>
      <c r="J45" s="183"/>
      <c r="K45" s="183"/>
      <c r="L45" s="184"/>
      <c r="M45" s="184"/>
      <c r="N45" s="184"/>
      <c r="O45" s="184"/>
      <c r="P45" s="184"/>
      <c r="Q45" s="184"/>
      <c r="R45" s="184">
        <v>2000</v>
      </c>
      <c r="S45" s="184">
        <v>2000</v>
      </c>
      <c r="T45" s="184"/>
      <c r="U45" s="183"/>
      <c r="V45" s="184"/>
      <c r="W45" s="183"/>
    </row>
    <row r="46" ht="24" customHeight="1" spans="1:23">
      <c r="A46" s="169" t="s">
        <v>248</v>
      </c>
      <c r="B46" s="169" t="s">
        <v>295</v>
      </c>
      <c r="C46" s="169" t="s">
        <v>296</v>
      </c>
      <c r="D46" s="169" t="s">
        <v>70</v>
      </c>
      <c r="E46" s="169" t="s">
        <v>111</v>
      </c>
      <c r="F46" s="169" t="s">
        <v>112</v>
      </c>
      <c r="G46" s="169" t="s">
        <v>262</v>
      </c>
      <c r="H46" s="169" t="s">
        <v>243</v>
      </c>
      <c r="I46" s="183">
        <v>12736434</v>
      </c>
      <c r="J46" s="183"/>
      <c r="K46" s="183"/>
      <c r="L46" s="184"/>
      <c r="M46" s="184"/>
      <c r="N46" s="184"/>
      <c r="O46" s="184"/>
      <c r="P46" s="184"/>
      <c r="Q46" s="184"/>
      <c r="R46" s="184">
        <v>12736434</v>
      </c>
      <c r="S46" s="184">
        <v>12736434</v>
      </c>
      <c r="T46" s="184"/>
      <c r="U46" s="183"/>
      <c r="V46" s="184"/>
      <c r="W46" s="183"/>
    </row>
    <row r="47" ht="24" customHeight="1" spans="1:23">
      <c r="A47" s="169" t="s">
        <v>277</v>
      </c>
      <c r="B47" s="169" t="s">
        <v>297</v>
      </c>
      <c r="C47" s="169" t="s">
        <v>298</v>
      </c>
      <c r="D47" s="169" t="s">
        <v>70</v>
      </c>
      <c r="E47" s="169" t="s">
        <v>111</v>
      </c>
      <c r="F47" s="169" t="s">
        <v>112</v>
      </c>
      <c r="G47" s="169" t="s">
        <v>299</v>
      </c>
      <c r="H47" s="169" t="s">
        <v>243</v>
      </c>
      <c r="I47" s="183">
        <v>20000</v>
      </c>
      <c r="J47" s="183"/>
      <c r="K47" s="183"/>
      <c r="L47" s="184"/>
      <c r="M47" s="184"/>
      <c r="N47" s="184"/>
      <c r="O47" s="184"/>
      <c r="P47" s="184"/>
      <c r="Q47" s="184"/>
      <c r="R47" s="184">
        <v>20000</v>
      </c>
      <c r="S47" s="184">
        <v>20000</v>
      </c>
      <c r="T47" s="184"/>
      <c r="U47" s="183"/>
      <c r="V47" s="184"/>
      <c r="W47" s="183"/>
    </row>
    <row r="48" ht="24" customHeight="1" spans="1:23">
      <c r="A48" s="169" t="s">
        <v>248</v>
      </c>
      <c r="B48" s="169" t="s">
        <v>300</v>
      </c>
      <c r="C48" s="169" t="s">
        <v>301</v>
      </c>
      <c r="D48" s="169" t="s">
        <v>70</v>
      </c>
      <c r="E48" s="169" t="s">
        <v>111</v>
      </c>
      <c r="F48" s="169" t="s">
        <v>112</v>
      </c>
      <c r="G48" s="169" t="s">
        <v>247</v>
      </c>
      <c r="H48" s="169" t="s">
        <v>243</v>
      </c>
      <c r="I48" s="183">
        <v>336900</v>
      </c>
      <c r="J48" s="183"/>
      <c r="K48" s="183"/>
      <c r="L48" s="184"/>
      <c r="M48" s="184"/>
      <c r="N48" s="184"/>
      <c r="O48" s="184"/>
      <c r="P48" s="184"/>
      <c r="Q48" s="184"/>
      <c r="R48" s="184">
        <v>336900</v>
      </c>
      <c r="S48" s="184">
        <v>336900</v>
      </c>
      <c r="T48" s="184"/>
      <c r="U48" s="183"/>
      <c r="V48" s="184"/>
      <c r="W48" s="183"/>
    </row>
    <row r="49" ht="14" customHeight="1" spans="1:23">
      <c r="A49" s="170" t="s">
        <v>175</v>
      </c>
      <c r="B49" s="171"/>
      <c r="C49" s="171"/>
      <c r="D49" s="171"/>
      <c r="E49" s="171"/>
      <c r="F49" s="171"/>
      <c r="G49" s="171"/>
      <c r="H49" s="172"/>
      <c r="I49" s="183">
        <v>19438373.41</v>
      </c>
      <c r="J49" s="183">
        <v>1999412.52</v>
      </c>
      <c r="K49" s="183">
        <v>1999412.52</v>
      </c>
      <c r="L49" s="184"/>
      <c r="M49" s="184"/>
      <c r="N49" s="184"/>
      <c r="O49" s="184"/>
      <c r="P49" s="184"/>
      <c r="Q49" s="184"/>
      <c r="R49" s="184">
        <v>17438960.89</v>
      </c>
      <c r="S49" s="184">
        <v>17438960.89</v>
      </c>
      <c r="T49" s="184"/>
      <c r="U49" s="183"/>
      <c r="V49" s="184"/>
      <c r="W49" s="183"/>
    </row>
  </sheetData>
  <mergeCells count="28">
    <mergeCell ref="A3:W3"/>
    <mergeCell ref="A4:H4"/>
    <mergeCell ref="J5:M5"/>
    <mergeCell ref="N5:P5"/>
    <mergeCell ref="R5:W5"/>
    <mergeCell ref="A49:H4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0"/>
  <sheetViews>
    <sheetView showZeros="0" topLeftCell="B1" workbookViewId="0">
      <pane ySplit="1" topLeftCell="A2" activePane="bottomLeft" state="frozen"/>
      <selection/>
      <selection pane="bottomLeft" activeCell="L14" sqref="L1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23.875" style="1" customWidth="1"/>
    <col min="11" max="16384" width="9.14166666666667" style="1"/>
  </cols>
  <sheetData>
    <row r="1" customHeight="1" spans="1:10">
      <c r="A1" s="2"/>
      <c r="B1" s="2"/>
      <c r="C1" s="2"/>
      <c r="D1" s="2"/>
      <c r="E1" s="2"/>
      <c r="F1" s="2"/>
      <c r="G1" s="2"/>
      <c r="H1" s="2"/>
      <c r="I1" s="2"/>
      <c r="J1" s="2"/>
    </row>
    <row r="2" ht="18" customHeight="1" spans="10:10">
      <c r="J2" s="4" t="s">
        <v>302</v>
      </c>
    </row>
    <row r="3" ht="39.75" customHeight="1" spans="1:10">
      <c r="A3" s="66" t="str">
        <f>"2025"&amp;"年部门项目支出绩效目标表"</f>
        <v>2025年部门项目支出绩效目标表</v>
      </c>
      <c r="B3" s="5"/>
      <c r="C3" s="5"/>
      <c r="D3" s="5"/>
      <c r="E3" s="5"/>
      <c r="F3" s="67"/>
      <c r="G3" s="5"/>
      <c r="H3" s="67"/>
      <c r="I3" s="67"/>
      <c r="J3" s="5"/>
    </row>
    <row r="4" ht="17.25" customHeight="1" spans="1:1">
      <c r="A4" s="6" t="str">
        <f>"单位名称：昆明市西山区西苑社区卫生服务中心"&amp;""</f>
        <v>单位名称：昆明市西山区西苑社区卫生服务中心</v>
      </c>
    </row>
    <row r="5" ht="44.25" customHeight="1" spans="1:10">
      <c r="A5" s="68" t="s">
        <v>188</v>
      </c>
      <c r="B5" s="68" t="s">
        <v>303</v>
      </c>
      <c r="C5" s="68" t="s">
        <v>304</v>
      </c>
      <c r="D5" s="68" t="s">
        <v>305</v>
      </c>
      <c r="E5" s="68" t="s">
        <v>306</v>
      </c>
      <c r="F5" s="69" t="s">
        <v>307</v>
      </c>
      <c r="G5" s="68" t="s">
        <v>308</v>
      </c>
      <c r="H5" s="69" t="s">
        <v>309</v>
      </c>
      <c r="I5" s="69" t="s">
        <v>310</v>
      </c>
      <c r="J5" s="68" t="s">
        <v>311</v>
      </c>
    </row>
    <row r="6" ht="18.75" customHeight="1" spans="1:10">
      <c r="A6" s="158">
        <v>1</v>
      </c>
      <c r="B6" s="158">
        <v>2</v>
      </c>
      <c r="C6" s="158">
        <v>3</v>
      </c>
      <c r="D6" s="158">
        <v>4</v>
      </c>
      <c r="E6" s="158">
        <v>5</v>
      </c>
      <c r="F6" s="39">
        <v>6</v>
      </c>
      <c r="G6" s="158">
        <v>7</v>
      </c>
      <c r="H6" s="39">
        <v>8</v>
      </c>
      <c r="I6" s="39">
        <v>9</v>
      </c>
      <c r="J6" s="158">
        <v>10</v>
      </c>
    </row>
    <row r="7" customFormat="1" ht="15" customHeight="1" spans="1:10">
      <c r="A7" s="31" t="s">
        <v>70</v>
      </c>
      <c r="B7" s="70"/>
      <c r="C7" s="70"/>
      <c r="D7" s="70"/>
      <c r="E7" s="53"/>
      <c r="F7" s="159"/>
      <c r="G7" s="53"/>
      <c r="H7" s="159"/>
      <c r="I7" s="159"/>
      <c r="J7" s="53"/>
    </row>
    <row r="8" customFormat="1" ht="13.5" spans="1:10">
      <c r="A8" s="160" t="s">
        <v>291</v>
      </c>
      <c r="B8" s="161" t="s">
        <v>312</v>
      </c>
      <c r="C8" s="161" t="s">
        <v>313</v>
      </c>
      <c r="D8" s="161" t="s">
        <v>314</v>
      </c>
      <c r="E8" s="161" t="s">
        <v>315</v>
      </c>
      <c r="F8" s="161" t="s">
        <v>316</v>
      </c>
      <c r="G8" s="161" t="s">
        <v>317</v>
      </c>
      <c r="H8" s="161" t="s">
        <v>318</v>
      </c>
      <c r="I8" s="161" t="s">
        <v>319</v>
      </c>
      <c r="J8" s="161" t="s">
        <v>320</v>
      </c>
    </row>
    <row r="9" customFormat="1" ht="13.5" spans="1:10">
      <c r="A9" s="160"/>
      <c r="B9" s="161"/>
      <c r="C9" s="161" t="s">
        <v>313</v>
      </c>
      <c r="D9" s="161" t="s">
        <v>321</v>
      </c>
      <c r="E9" s="161" t="s">
        <v>322</v>
      </c>
      <c r="F9" s="161" t="s">
        <v>316</v>
      </c>
      <c r="G9" s="161" t="s">
        <v>323</v>
      </c>
      <c r="H9" s="161" t="s">
        <v>324</v>
      </c>
      <c r="I9" s="161" t="s">
        <v>319</v>
      </c>
      <c r="J9" s="161" t="s">
        <v>325</v>
      </c>
    </row>
    <row r="10" customFormat="1" ht="22.5" spans="1:10">
      <c r="A10" s="160"/>
      <c r="B10" s="161"/>
      <c r="C10" s="161" t="s">
        <v>326</v>
      </c>
      <c r="D10" s="161" t="s">
        <v>327</v>
      </c>
      <c r="E10" s="161" t="s">
        <v>328</v>
      </c>
      <c r="F10" s="161" t="s">
        <v>316</v>
      </c>
      <c r="G10" s="161" t="s">
        <v>329</v>
      </c>
      <c r="H10" s="161"/>
      <c r="I10" s="161" t="s">
        <v>330</v>
      </c>
      <c r="J10" s="161" t="s">
        <v>329</v>
      </c>
    </row>
    <row r="11" customFormat="1" ht="13.5" spans="1:10">
      <c r="A11" s="160"/>
      <c r="B11" s="161"/>
      <c r="C11" s="161" t="s">
        <v>331</v>
      </c>
      <c r="D11" s="161" t="s">
        <v>332</v>
      </c>
      <c r="E11" s="161" t="s">
        <v>333</v>
      </c>
      <c r="F11" s="161" t="s">
        <v>334</v>
      </c>
      <c r="G11" s="161" t="s">
        <v>335</v>
      </c>
      <c r="H11" s="161" t="s">
        <v>336</v>
      </c>
      <c r="I11" s="161" t="s">
        <v>319</v>
      </c>
      <c r="J11" s="161" t="s">
        <v>337</v>
      </c>
    </row>
    <row r="12" customFormat="1" ht="13.5" spans="1:10">
      <c r="A12" s="160" t="s">
        <v>279</v>
      </c>
      <c r="B12" s="161" t="s">
        <v>174</v>
      </c>
      <c r="C12" s="161" t="s">
        <v>313</v>
      </c>
      <c r="D12" s="161" t="s">
        <v>338</v>
      </c>
      <c r="E12" s="161" t="s">
        <v>339</v>
      </c>
      <c r="F12" s="161" t="s">
        <v>340</v>
      </c>
      <c r="G12" s="161" t="s">
        <v>341</v>
      </c>
      <c r="H12" s="161" t="s">
        <v>342</v>
      </c>
      <c r="I12" s="161" t="s">
        <v>319</v>
      </c>
      <c r="J12" s="161" t="s">
        <v>343</v>
      </c>
    </row>
    <row r="13" customFormat="1" ht="13.5" spans="1:10">
      <c r="A13" s="160"/>
      <c r="B13" s="161"/>
      <c r="C13" s="161" t="s">
        <v>313</v>
      </c>
      <c r="D13" s="161" t="s">
        <v>321</v>
      </c>
      <c r="E13" s="161" t="s">
        <v>322</v>
      </c>
      <c r="F13" s="161" t="s">
        <v>316</v>
      </c>
      <c r="G13" s="161" t="s">
        <v>344</v>
      </c>
      <c r="H13" s="161" t="s">
        <v>324</v>
      </c>
      <c r="I13" s="161" t="s">
        <v>319</v>
      </c>
      <c r="J13" s="161" t="s">
        <v>345</v>
      </c>
    </row>
    <row r="14" customFormat="1" ht="13.5" spans="1:10">
      <c r="A14" s="160"/>
      <c r="B14" s="161"/>
      <c r="C14" s="161" t="s">
        <v>326</v>
      </c>
      <c r="D14" s="161" t="s">
        <v>327</v>
      </c>
      <c r="E14" s="161" t="s">
        <v>327</v>
      </c>
      <c r="F14" s="161" t="s">
        <v>316</v>
      </c>
      <c r="G14" s="161" t="s">
        <v>346</v>
      </c>
      <c r="H14" s="161"/>
      <c r="I14" s="161" t="s">
        <v>330</v>
      </c>
      <c r="J14" s="161" t="s">
        <v>346</v>
      </c>
    </row>
    <row r="15" customFormat="1" ht="13.5" spans="1:10">
      <c r="A15" s="160"/>
      <c r="B15" s="161"/>
      <c r="C15" s="161" t="s">
        <v>331</v>
      </c>
      <c r="D15" s="161" t="s">
        <v>332</v>
      </c>
      <c r="E15" s="161" t="s">
        <v>347</v>
      </c>
      <c r="F15" s="161" t="s">
        <v>334</v>
      </c>
      <c r="G15" s="161" t="s">
        <v>335</v>
      </c>
      <c r="H15" s="161" t="s">
        <v>336</v>
      </c>
      <c r="I15" s="161" t="s">
        <v>319</v>
      </c>
      <c r="J15" s="161" t="s">
        <v>348</v>
      </c>
    </row>
    <row r="16" customFormat="1" ht="13.5" spans="1:10">
      <c r="A16" s="160" t="s">
        <v>301</v>
      </c>
      <c r="B16" s="161" t="s">
        <v>349</v>
      </c>
      <c r="C16" s="161" t="s">
        <v>313</v>
      </c>
      <c r="D16" s="161" t="s">
        <v>338</v>
      </c>
      <c r="E16" s="161" t="s">
        <v>339</v>
      </c>
      <c r="F16" s="161" t="s">
        <v>340</v>
      </c>
      <c r="G16" s="161" t="s">
        <v>341</v>
      </c>
      <c r="H16" s="161" t="s">
        <v>342</v>
      </c>
      <c r="I16" s="161" t="s">
        <v>319</v>
      </c>
      <c r="J16" s="161" t="s">
        <v>350</v>
      </c>
    </row>
    <row r="17" customFormat="1" ht="13.5" spans="1:10">
      <c r="A17" s="160"/>
      <c r="B17" s="161"/>
      <c r="C17" s="161" t="s">
        <v>313</v>
      </c>
      <c r="D17" s="161" t="s">
        <v>321</v>
      </c>
      <c r="E17" s="161" t="s">
        <v>322</v>
      </c>
      <c r="F17" s="161" t="s">
        <v>316</v>
      </c>
      <c r="G17" s="161" t="s">
        <v>351</v>
      </c>
      <c r="H17" s="161" t="s">
        <v>324</v>
      </c>
      <c r="I17" s="161" t="s">
        <v>319</v>
      </c>
      <c r="J17" s="161" t="s">
        <v>352</v>
      </c>
    </row>
    <row r="18" customFormat="1" ht="22.5" spans="1:10">
      <c r="A18" s="160"/>
      <c r="B18" s="161"/>
      <c r="C18" s="161" t="s">
        <v>326</v>
      </c>
      <c r="D18" s="161" t="s">
        <v>327</v>
      </c>
      <c r="E18" s="161" t="s">
        <v>327</v>
      </c>
      <c r="F18" s="161" t="s">
        <v>316</v>
      </c>
      <c r="G18" s="161" t="s">
        <v>353</v>
      </c>
      <c r="H18" s="161"/>
      <c r="I18" s="161" t="s">
        <v>330</v>
      </c>
      <c r="J18" s="161" t="s">
        <v>353</v>
      </c>
    </row>
    <row r="19" customFormat="1" ht="13.5" spans="1:10">
      <c r="A19" s="160"/>
      <c r="B19" s="161"/>
      <c r="C19" s="161" t="s">
        <v>331</v>
      </c>
      <c r="D19" s="161" t="s">
        <v>332</v>
      </c>
      <c r="E19" s="161" t="s">
        <v>333</v>
      </c>
      <c r="F19" s="161" t="s">
        <v>334</v>
      </c>
      <c r="G19" s="161" t="s">
        <v>335</v>
      </c>
      <c r="H19" s="161" t="s">
        <v>336</v>
      </c>
      <c r="I19" s="161" t="s">
        <v>319</v>
      </c>
      <c r="J19" s="161" t="s">
        <v>337</v>
      </c>
    </row>
    <row r="20" customFormat="1" ht="22.5" spans="1:10">
      <c r="A20" s="160" t="s">
        <v>266</v>
      </c>
      <c r="B20" s="161" t="s">
        <v>354</v>
      </c>
      <c r="C20" s="161" t="s">
        <v>313</v>
      </c>
      <c r="D20" s="161" t="s">
        <v>314</v>
      </c>
      <c r="E20" s="161" t="s">
        <v>355</v>
      </c>
      <c r="F20" s="161" t="s">
        <v>334</v>
      </c>
      <c r="G20" s="161" t="s">
        <v>86</v>
      </c>
      <c r="H20" s="161" t="s">
        <v>356</v>
      </c>
      <c r="I20" s="161" t="s">
        <v>319</v>
      </c>
      <c r="J20" s="161" t="s">
        <v>357</v>
      </c>
    </row>
    <row r="21" customFormat="1" ht="13.5" spans="1:10">
      <c r="A21" s="160"/>
      <c r="B21" s="161"/>
      <c r="C21" s="161" t="s">
        <v>313</v>
      </c>
      <c r="D21" s="161" t="s">
        <v>358</v>
      </c>
      <c r="E21" s="161" t="s">
        <v>359</v>
      </c>
      <c r="F21" s="161" t="s">
        <v>316</v>
      </c>
      <c r="G21" s="161" t="s">
        <v>360</v>
      </c>
      <c r="H21" s="161" t="s">
        <v>336</v>
      </c>
      <c r="I21" s="161" t="s">
        <v>319</v>
      </c>
      <c r="J21" s="161" t="s">
        <v>361</v>
      </c>
    </row>
    <row r="22" customFormat="1" ht="13.5" spans="1:10">
      <c r="A22" s="160"/>
      <c r="B22" s="161"/>
      <c r="C22" s="161" t="s">
        <v>313</v>
      </c>
      <c r="D22" s="161" t="s">
        <v>358</v>
      </c>
      <c r="E22" s="161" t="s">
        <v>362</v>
      </c>
      <c r="F22" s="161" t="s">
        <v>316</v>
      </c>
      <c r="G22" s="161" t="s">
        <v>360</v>
      </c>
      <c r="H22" s="161" t="s">
        <v>336</v>
      </c>
      <c r="I22" s="161" t="s">
        <v>319</v>
      </c>
      <c r="J22" s="161" t="s">
        <v>363</v>
      </c>
    </row>
    <row r="23" customFormat="1" ht="22.5" spans="1:10">
      <c r="A23" s="160"/>
      <c r="B23" s="161"/>
      <c r="C23" s="161" t="s">
        <v>313</v>
      </c>
      <c r="D23" s="161" t="s">
        <v>338</v>
      </c>
      <c r="E23" s="161" t="s">
        <v>339</v>
      </c>
      <c r="F23" s="161" t="s">
        <v>340</v>
      </c>
      <c r="G23" s="161" t="s">
        <v>364</v>
      </c>
      <c r="H23" s="161" t="s">
        <v>342</v>
      </c>
      <c r="I23" s="161" t="s">
        <v>319</v>
      </c>
      <c r="J23" s="161" t="s">
        <v>365</v>
      </c>
    </row>
    <row r="24" customFormat="1" ht="22.5" spans="1:10">
      <c r="A24" s="160"/>
      <c r="B24" s="161"/>
      <c r="C24" s="161" t="s">
        <v>313</v>
      </c>
      <c r="D24" s="161" t="s">
        <v>321</v>
      </c>
      <c r="E24" s="161" t="s">
        <v>322</v>
      </c>
      <c r="F24" s="161" t="s">
        <v>316</v>
      </c>
      <c r="G24" s="161" t="s">
        <v>323</v>
      </c>
      <c r="H24" s="161" t="s">
        <v>324</v>
      </c>
      <c r="I24" s="161" t="s">
        <v>319</v>
      </c>
      <c r="J24" s="161" t="s">
        <v>366</v>
      </c>
    </row>
    <row r="25" customFormat="1" ht="22.5" spans="1:10">
      <c r="A25" s="160"/>
      <c r="B25" s="161"/>
      <c r="C25" s="161" t="s">
        <v>326</v>
      </c>
      <c r="D25" s="161" t="s">
        <v>327</v>
      </c>
      <c r="E25" s="161" t="s">
        <v>327</v>
      </c>
      <c r="F25" s="161" t="s">
        <v>316</v>
      </c>
      <c r="G25" s="161" t="s">
        <v>367</v>
      </c>
      <c r="H25" s="161"/>
      <c r="I25" s="161" t="s">
        <v>330</v>
      </c>
      <c r="J25" s="161" t="s">
        <v>367</v>
      </c>
    </row>
    <row r="26" customFormat="1" ht="13.5" spans="1:10">
      <c r="A26" s="160"/>
      <c r="B26" s="161"/>
      <c r="C26" s="161" t="s">
        <v>331</v>
      </c>
      <c r="D26" s="161" t="s">
        <v>332</v>
      </c>
      <c r="E26" s="161" t="s">
        <v>333</v>
      </c>
      <c r="F26" s="161" t="s">
        <v>334</v>
      </c>
      <c r="G26" s="161" t="s">
        <v>368</v>
      </c>
      <c r="H26" s="161" t="s">
        <v>336</v>
      </c>
      <c r="I26" s="161" t="s">
        <v>319</v>
      </c>
      <c r="J26" s="161" t="s">
        <v>369</v>
      </c>
    </row>
    <row r="27" customFormat="1" ht="13.5" spans="1:10">
      <c r="A27" s="160" t="s">
        <v>264</v>
      </c>
      <c r="B27" s="161" t="s">
        <v>370</v>
      </c>
      <c r="C27" s="161" t="s">
        <v>313</v>
      </c>
      <c r="D27" s="161" t="s">
        <v>314</v>
      </c>
      <c r="E27" s="161" t="s">
        <v>371</v>
      </c>
      <c r="F27" s="161" t="s">
        <v>316</v>
      </c>
      <c r="G27" s="161" t="s">
        <v>372</v>
      </c>
      <c r="H27" s="161" t="s">
        <v>373</v>
      </c>
      <c r="I27" s="161" t="s">
        <v>319</v>
      </c>
      <c r="J27" s="161" t="s">
        <v>374</v>
      </c>
    </row>
    <row r="28" customFormat="1" ht="13.5" spans="1:10">
      <c r="A28" s="160"/>
      <c r="B28" s="161"/>
      <c r="C28" s="161" t="s">
        <v>313</v>
      </c>
      <c r="D28" s="161" t="s">
        <v>358</v>
      </c>
      <c r="E28" s="161" t="s">
        <v>375</v>
      </c>
      <c r="F28" s="161" t="s">
        <v>316</v>
      </c>
      <c r="G28" s="161" t="s">
        <v>360</v>
      </c>
      <c r="H28" s="161" t="s">
        <v>336</v>
      </c>
      <c r="I28" s="161" t="s">
        <v>319</v>
      </c>
      <c r="J28" s="161" t="s">
        <v>359</v>
      </c>
    </row>
    <row r="29" customFormat="1" ht="22.5" spans="1:10">
      <c r="A29" s="160"/>
      <c r="B29" s="161"/>
      <c r="C29" s="161" t="s">
        <v>313</v>
      </c>
      <c r="D29" s="161" t="s">
        <v>338</v>
      </c>
      <c r="E29" s="161" t="s">
        <v>339</v>
      </c>
      <c r="F29" s="161" t="s">
        <v>340</v>
      </c>
      <c r="G29" s="161" t="s">
        <v>341</v>
      </c>
      <c r="H29" s="161" t="s">
        <v>342</v>
      </c>
      <c r="I29" s="161" t="s">
        <v>319</v>
      </c>
      <c r="J29" s="161" t="s">
        <v>376</v>
      </c>
    </row>
    <row r="30" customFormat="1" ht="22.5" spans="1:10">
      <c r="A30" s="160"/>
      <c r="B30" s="161"/>
      <c r="C30" s="161" t="s">
        <v>313</v>
      </c>
      <c r="D30" s="161" t="s">
        <v>321</v>
      </c>
      <c r="E30" s="161" t="s">
        <v>322</v>
      </c>
      <c r="F30" s="161" t="s">
        <v>316</v>
      </c>
      <c r="G30" s="161" t="s">
        <v>377</v>
      </c>
      <c r="H30" s="161" t="s">
        <v>324</v>
      </c>
      <c r="I30" s="161" t="s">
        <v>319</v>
      </c>
      <c r="J30" s="161" t="s">
        <v>378</v>
      </c>
    </row>
    <row r="31" customFormat="1" ht="22.5" spans="1:10">
      <c r="A31" s="160"/>
      <c r="B31" s="161"/>
      <c r="C31" s="161" t="s">
        <v>326</v>
      </c>
      <c r="D31" s="161" t="s">
        <v>327</v>
      </c>
      <c r="E31" s="161" t="s">
        <v>379</v>
      </c>
      <c r="F31" s="161" t="s">
        <v>316</v>
      </c>
      <c r="G31" s="161" t="s">
        <v>380</v>
      </c>
      <c r="H31" s="161"/>
      <c r="I31" s="161" t="s">
        <v>330</v>
      </c>
      <c r="J31" s="161" t="s">
        <v>381</v>
      </c>
    </row>
    <row r="32" customFormat="1" ht="13.5" spans="1:10">
      <c r="A32" s="160"/>
      <c r="B32" s="161"/>
      <c r="C32" s="161" t="s">
        <v>331</v>
      </c>
      <c r="D32" s="161" t="s">
        <v>332</v>
      </c>
      <c r="E32" s="161" t="s">
        <v>382</v>
      </c>
      <c r="F32" s="161" t="s">
        <v>334</v>
      </c>
      <c r="G32" s="161" t="s">
        <v>368</v>
      </c>
      <c r="H32" s="161" t="s">
        <v>336</v>
      </c>
      <c r="I32" s="161" t="s">
        <v>319</v>
      </c>
      <c r="J32" s="161" t="s">
        <v>383</v>
      </c>
    </row>
    <row r="33" customFormat="1" ht="13.5" spans="1:10">
      <c r="A33" s="160" t="s">
        <v>287</v>
      </c>
      <c r="B33" s="161" t="s">
        <v>384</v>
      </c>
      <c r="C33" s="161" t="s">
        <v>313</v>
      </c>
      <c r="D33" s="161" t="s">
        <v>321</v>
      </c>
      <c r="E33" s="161" t="s">
        <v>322</v>
      </c>
      <c r="F33" s="161" t="s">
        <v>316</v>
      </c>
      <c r="G33" s="161" t="s">
        <v>385</v>
      </c>
      <c r="H33" s="161" t="s">
        <v>324</v>
      </c>
      <c r="I33" s="161" t="s">
        <v>319</v>
      </c>
      <c r="J33" s="161" t="s">
        <v>386</v>
      </c>
    </row>
    <row r="34" customFormat="1" ht="22.5" spans="1:10">
      <c r="A34" s="160"/>
      <c r="B34" s="161"/>
      <c r="C34" s="161" t="s">
        <v>326</v>
      </c>
      <c r="D34" s="161" t="s">
        <v>387</v>
      </c>
      <c r="E34" s="161" t="s">
        <v>388</v>
      </c>
      <c r="F34" s="161" t="s">
        <v>316</v>
      </c>
      <c r="G34" s="161" t="s">
        <v>389</v>
      </c>
      <c r="H34" s="161"/>
      <c r="I34" s="161" t="s">
        <v>330</v>
      </c>
      <c r="J34" s="161" t="s">
        <v>389</v>
      </c>
    </row>
    <row r="35" customFormat="1" ht="13.5" spans="1:10">
      <c r="A35" s="160"/>
      <c r="B35" s="161"/>
      <c r="C35" s="161" t="s">
        <v>331</v>
      </c>
      <c r="D35" s="161" t="s">
        <v>332</v>
      </c>
      <c r="E35" s="161" t="s">
        <v>333</v>
      </c>
      <c r="F35" s="161" t="s">
        <v>334</v>
      </c>
      <c r="G35" s="161" t="s">
        <v>335</v>
      </c>
      <c r="H35" s="161" t="s">
        <v>336</v>
      </c>
      <c r="I35" s="161" t="s">
        <v>319</v>
      </c>
      <c r="J35" s="161" t="s">
        <v>337</v>
      </c>
    </row>
    <row r="36" customFormat="1" ht="13.5" spans="1:10">
      <c r="A36" s="160" t="s">
        <v>276</v>
      </c>
      <c r="B36" s="161" t="s">
        <v>390</v>
      </c>
      <c r="C36" s="161" t="s">
        <v>313</v>
      </c>
      <c r="D36" s="161" t="s">
        <v>314</v>
      </c>
      <c r="E36" s="161" t="s">
        <v>391</v>
      </c>
      <c r="F36" s="161" t="s">
        <v>316</v>
      </c>
      <c r="G36" s="161" t="s">
        <v>392</v>
      </c>
      <c r="H36" s="161" t="s">
        <v>393</v>
      </c>
      <c r="I36" s="161" t="s">
        <v>319</v>
      </c>
      <c r="J36" s="161" t="s">
        <v>394</v>
      </c>
    </row>
    <row r="37" customFormat="1" ht="13.5" spans="1:10">
      <c r="A37" s="160"/>
      <c r="B37" s="161"/>
      <c r="C37" s="161" t="s">
        <v>313</v>
      </c>
      <c r="D37" s="161" t="s">
        <v>321</v>
      </c>
      <c r="E37" s="161" t="s">
        <v>322</v>
      </c>
      <c r="F37" s="161" t="s">
        <v>316</v>
      </c>
      <c r="G37" s="161" t="s">
        <v>395</v>
      </c>
      <c r="H37" s="161" t="s">
        <v>324</v>
      </c>
      <c r="I37" s="161" t="s">
        <v>319</v>
      </c>
      <c r="J37" s="161" t="s">
        <v>396</v>
      </c>
    </row>
    <row r="38" customFormat="1" ht="13.5" spans="1:10">
      <c r="A38" s="160"/>
      <c r="B38" s="161"/>
      <c r="C38" s="161" t="s">
        <v>326</v>
      </c>
      <c r="D38" s="161" t="s">
        <v>387</v>
      </c>
      <c r="E38" s="161" t="s">
        <v>387</v>
      </c>
      <c r="F38" s="161" t="s">
        <v>316</v>
      </c>
      <c r="G38" s="161" t="s">
        <v>397</v>
      </c>
      <c r="H38" s="161"/>
      <c r="I38" s="161" t="s">
        <v>330</v>
      </c>
      <c r="J38" s="161" t="s">
        <v>397</v>
      </c>
    </row>
    <row r="39" customFormat="1" ht="13.5" spans="1:10">
      <c r="A39" s="160"/>
      <c r="B39" s="161"/>
      <c r="C39" s="161" t="s">
        <v>331</v>
      </c>
      <c r="D39" s="161" t="s">
        <v>332</v>
      </c>
      <c r="E39" s="161" t="s">
        <v>398</v>
      </c>
      <c r="F39" s="161" t="s">
        <v>334</v>
      </c>
      <c r="G39" s="161" t="s">
        <v>335</v>
      </c>
      <c r="H39" s="161" t="s">
        <v>336</v>
      </c>
      <c r="I39" s="161" t="s">
        <v>319</v>
      </c>
      <c r="J39" s="161" t="s">
        <v>399</v>
      </c>
    </row>
    <row r="40" customFormat="1" ht="13.5" spans="1:10">
      <c r="A40" s="160" t="s">
        <v>250</v>
      </c>
      <c r="B40" s="161" t="s">
        <v>400</v>
      </c>
      <c r="C40" s="161" t="s">
        <v>313</v>
      </c>
      <c r="D40" s="161" t="s">
        <v>314</v>
      </c>
      <c r="E40" s="161" t="s">
        <v>401</v>
      </c>
      <c r="F40" s="161" t="s">
        <v>316</v>
      </c>
      <c r="G40" s="161" t="s">
        <v>402</v>
      </c>
      <c r="H40" s="161" t="s">
        <v>393</v>
      </c>
      <c r="I40" s="161" t="s">
        <v>319</v>
      </c>
      <c r="J40" s="161" t="s">
        <v>403</v>
      </c>
    </row>
    <row r="41" customFormat="1" ht="13.5" spans="1:10">
      <c r="A41" s="160"/>
      <c r="B41" s="161"/>
      <c r="C41" s="161" t="s">
        <v>313</v>
      </c>
      <c r="D41" s="161" t="s">
        <v>358</v>
      </c>
      <c r="E41" s="161" t="s">
        <v>404</v>
      </c>
      <c r="F41" s="161" t="s">
        <v>334</v>
      </c>
      <c r="G41" s="161" t="s">
        <v>368</v>
      </c>
      <c r="H41" s="161" t="s">
        <v>336</v>
      </c>
      <c r="I41" s="161" t="s">
        <v>319</v>
      </c>
      <c r="J41" s="161" t="s">
        <v>403</v>
      </c>
    </row>
    <row r="42" customFormat="1" ht="13.5" spans="1:10">
      <c r="A42" s="160"/>
      <c r="B42" s="161"/>
      <c r="C42" s="161" t="s">
        <v>313</v>
      </c>
      <c r="D42" s="161" t="s">
        <v>338</v>
      </c>
      <c r="E42" s="161" t="s">
        <v>405</v>
      </c>
      <c r="F42" s="161" t="s">
        <v>340</v>
      </c>
      <c r="G42" s="161" t="s">
        <v>341</v>
      </c>
      <c r="H42" s="161" t="s">
        <v>406</v>
      </c>
      <c r="I42" s="161" t="s">
        <v>319</v>
      </c>
      <c r="J42" s="161" t="s">
        <v>407</v>
      </c>
    </row>
    <row r="43" customFormat="1" ht="22.5" spans="1:10">
      <c r="A43" s="160"/>
      <c r="B43" s="161"/>
      <c r="C43" s="161" t="s">
        <v>313</v>
      </c>
      <c r="D43" s="161" t="s">
        <v>321</v>
      </c>
      <c r="E43" s="161" t="s">
        <v>322</v>
      </c>
      <c r="F43" s="161" t="s">
        <v>316</v>
      </c>
      <c r="G43" s="161" t="s">
        <v>408</v>
      </c>
      <c r="H43" s="161" t="s">
        <v>324</v>
      </c>
      <c r="I43" s="161" t="s">
        <v>319</v>
      </c>
      <c r="J43" s="161" t="s">
        <v>409</v>
      </c>
    </row>
    <row r="44" customFormat="1" ht="13.5" spans="1:10">
      <c r="A44" s="160"/>
      <c r="B44" s="161"/>
      <c r="C44" s="161" t="s">
        <v>326</v>
      </c>
      <c r="D44" s="161" t="s">
        <v>327</v>
      </c>
      <c r="E44" s="161" t="s">
        <v>410</v>
      </c>
      <c r="F44" s="161" t="s">
        <v>316</v>
      </c>
      <c r="G44" s="161" t="s">
        <v>411</v>
      </c>
      <c r="H44" s="161" t="s">
        <v>406</v>
      </c>
      <c r="I44" s="161" t="s">
        <v>330</v>
      </c>
      <c r="J44" s="161" t="s">
        <v>410</v>
      </c>
    </row>
    <row r="45" customFormat="1" ht="13.5" spans="1:10">
      <c r="A45" s="160"/>
      <c r="B45" s="161"/>
      <c r="C45" s="161" t="s">
        <v>331</v>
      </c>
      <c r="D45" s="161" t="s">
        <v>332</v>
      </c>
      <c r="E45" s="161" t="s">
        <v>412</v>
      </c>
      <c r="F45" s="161" t="s">
        <v>413</v>
      </c>
      <c r="G45" s="161" t="s">
        <v>368</v>
      </c>
      <c r="H45" s="161" t="s">
        <v>336</v>
      </c>
      <c r="I45" s="161" t="s">
        <v>319</v>
      </c>
      <c r="J45" s="161" t="s">
        <v>414</v>
      </c>
    </row>
    <row r="46" customFormat="1" ht="13.5" spans="1:10">
      <c r="A46" s="160" t="s">
        <v>246</v>
      </c>
      <c r="B46" s="161" t="s">
        <v>415</v>
      </c>
      <c r="C46" s="161" t="s">
        <v>313</v>
      </c>
      <c r="D46" s="161" t="s">
        <v>314</v>
      </c>
      <c r="E46" s="161" t="s">
        <v>416</v>
      </c>
      <c r="F46" s="161" t="s">
        <v>316</v>
      </c>
      <c r="G46" s="161" t="s">
        <v>417</v>
      </c>
      <c r="H46" s="161" t="s">
        <v>393</v>
      </c>
      <c r="I46" s="161" t="s">
        <v>319</v>
      </c>
      <c r="J46" s="161" t="s">
        <v>418</v>
      </c>
    </row>
    <row r="47" customFormat="1" ht="13.5" spans="1:10">
      <c r="A47" s="160"/>
      <c r="B47" s="161"/>
      <c r="C47" s="161" t="s">
        <v>313</v>
      </c>
      <c r="D47" s="161" t="s">
        <v>314</v>
      </c>
      <c r="E47" s="161" t="s">
        <v>419</v>
      </c>
      <c r="F47" s="161" t="s">
        <v>334</v>
      </c>
      <c r="G47" s="161" t="s">
        <v>420</v>
      </c>
      <c r="H47" s="161" t="s">
        <v>393</v>
      </c>
      <c r="I47" s="161" t="s">
        <v>319</v>
      </c>
      <c r="J47" s="161" t="s">
        <v>419</v>
      </c>
    </row>
    <row r="48" customFormat="1" ht="13.5" spans="1:10">
      <c r="A48" s="160"/>
      <c r="B48" s="161"/>
      <c r="C48" s="161" t="s">
        <v>313</v>
      </c>
      <c r="D48" s="161" t="s">
        <v>314</v>
      </c>
      <c r="E48" s="161" t="s">
        <v>421</v>
      </c>
      <c r="F48" s="161" t="s">
        <v>334</v>
      </c>
      <c r="G48" s="161" t="s">
        <v>422</v>
      </c>
      <c r="H48" s="161" t="s">
        <v>393</v>
      </c>
      <c r="I48" s="161" t="s">
        <v>319</v>
      </c>
      <c r="J48" s="161" t="s">
        <v>421</v>
      </c>
    </row>
    <row r="49" customFormat="1" ht="13.5" spans="1:10">
      <c r="A49" s="160"/>
      <c r="B49" s="161"/>
      <c r="C49" s="161" t="s">
        <v>313</v>
      </c>
      <c r="D49" s="161" t="s">
        <v>314</v>
      </c>
      <c r="E49" s="161" t="s">
        <v>423</v>
      </c>
      <c r="F49" s="161" t="s">
        <v>334</v>
      </c>
      <c r="G49" s="161" t="s">
        <v>424</v>
      </c>
      <c r="H49" s="161" t="s">
        <v>393</v>
      </c>
      <c r="I49" s="161" t="s">
        <v>319</v>
      </c>
      <c r="J49" s="161" t="s">
        <v>423</v>
      </c>
    </row>
    <row r="50" customFormat="1" ht="13.5" spans="1:10">
      <c r="A50" s="160"/>
      <c r="B50" s="161"/>
      <c r="C50" s="161" t="s">
        <v>313</v>
      </c>
      <c r="D50" s="161" t="s">
        <v>358</v>
      </c>
      <c r="E50" s="161" t="s">
        <v>425</v>
      </c>
      <c r="F50" s="161" t="s">
        <v>334</v>
      </c>
      <c r="G50" s="161" t="s">
        <v>426</v>
      </c>
      <c r="H50" s="161" t="s">
        <v>336</v>
      </c>
      <c r="I50" s="161" t="s">
        <v>319</v>
      </c>
      <c r="J50" s="161" t="s">
        <v>425</v>
      </c>
    </row>
    <row r="51" customFormat="1" ht="13.5" spans="1:10">
      <c r="A51" s="160"/>
      <c r="B51" s="161"/>
      <c r="C51" s="161" t="s">
        <v>313</v>
      </c>
      <c r="D51" s="161" t="s">
        <v>358</v>
      </c>
      <c r="E51" s="161" t="s">
        <v>427</v>
      </c>
      <c r="F51" s="161" t="s">
        <v>316</v>
      </c>
      <c r="G51" s="161" t="s">
        <v>360</v>
      </c>
      <c r="H51" s="161" t="s">
        <v>336</v>
      </c>
      <c r="I51" s="161" t="s">
        <v>330</v>
      </c>
      <c r="J51" s="161" t="s">
        <v>375</v>
      </c>
    </row>
    <row r="52" customFormat="1" ht="22.5" spans="1:10">
      <c r="A52" s="160"/>
      <c r="B52" s="161"/>
      <c r="C52" s="161" t="s">
        <v>313</v>
      </c>
      <c r="D52" s="161" t="s">
        <v>358</v>
      </c>
      <c r="E52" s="161" t="s">
        <v>428</v>
      </c>
      <c r="F52" s="161" t="s">
        <v>334</v>
      </c>
      <c r="G52" s="161" t="s">
        <v>429</v>
      </c>
      <c r="H52" s="161" t="s">
        <v>336</v>
      </c>
      <c r="I52" s="161" t="s">
        <v>319</v>
      </c>
      <c r="J52" s="161" t="s">
        <v>430</v>
      </c>
    </row>
    <row r="53" customFormat="1" ht="13.5" spans="1:10">
      <c r="A53" s="160"/>
      <c r="B53" s="161"/>
      <c r="C53" s="161" t="s">
        <v>313</v>
      </c>
      <c r="D53" s="161" t="s">
        <v>358</v>
      </c>
      <c r="E53" s="161" t="s">
        <v>431</v>
      </c>
      <c r="F53" s="161" t="s">
        <v>334</v>
      </c>
      <c r="G53" s="161" t="s">
        <v>368</v>
      </c>
      <c r="H53" s="161" t="s">
        <v>336</v>
      </c>
      <c r="I53" s="161" t="s">
        <v>319</v>
      </c>
      <c r="J53" s="161" t="s">
        <v>431</v>
      </c>
    </row>
    <row r="54" customFormat="1" ht="13.5" spans="1:10">
      <c r="A54" s="160"/>
      <c r="B54" s="161"/>
      <c r="C54" s="161" t="s">
        <v>313</v>
      </c>
      <c r="D54" s="161" t="s">
        <v>358</v>
      </c>
      <c r="E54" s="161" t="s">
        <v>432</v>
      </c>
      <c r="F54" s="161" t="s">
        <v>334</v>
      </c>
      <c r="G54" s="161" t="s">
        <v>368</v>
      </c>
      <c r="H54" s="161" t="s">
        <v>336</v>
      </c>
      <c r="I54" s="161" t="s">
        <v>319</v>
      </c>
      <c r="J54" s="161" t="s">
        <v>432</v>
      </c>
    </row>
    <row r="55" customFormat="1" ht="13.5" spans="1:10">
      <c r="A55" s="160"/>
      <c r="B55" s="161"/>
      <c r="C55" s="161" t="s">
        <v>313</v>
      </c>
      <c r="D55" s="161" t="s">
        <v>358</v>
      </c>
      <c r="E55" s="161" t="s">
        <v>433</v>
      </c>
      <c r="F55" s="161" t="s">
        <v>334</v>
      </c>
      <c r="G55" s="161" t="s">
        <v>426</v>
      </c>
      <c r="H55" s="161" t="s">
        <v>336</v>
      </c>
      <c r="I55" s="161" t="s">
        <v>319</v>
      </c>
      <c r="J55" s="161" t="s">
        <v>434</v>
      </c>
    </row>
    <row r="56" customFormat="1" ht="13.5" spans="1:10">
      <c r="A56" s="160"/>
      <c r="B56" s="161"/>
      <c r="C56" s="161" t="s">
        <v>313</v>
      </c>
      <c r="D56" s="161" t="s">
        <v>358</v>
      </c>
      <c r="E56" s="161" t="s">
        <v>435</v>
      </c>
      <c r="F56" s="161" t="s">
        <v>334</v>
      </c>
      <c r="G56" s="161" t="s">
        <v>436</v>
      </c>
      <c r="H56" s="161" t="s">
        <v>336</v>
      </c>
      <c r="I56" s="161" t="s">
        <v>319</v>
      </c>
      <c r="J56" s="161" t="s">
        <v>435</v>
      </c>
    </row>
    <row r="57" customFormat="1" ht="13.5" spans="1:10">
      <c r="A57" s="160"/>
      <c r="B57" s="161"/>
      <c r="C57" s="161" t="s">
        <v>313</v>
      </c>
      <c r="D57" s="161" t="s">
        <v>358</v>
      </c>
      <c r="E57" s="161" t="s">
        <v>437</v>
      </c>
      <c r="F57" s="161" t="s">
        <v>334</v>
      </c>
      <c r="G57" s="161" t="s">
        <v>438</v>
      </c>
      <c r="H57" s="161" t="s">
        <v>336</v>
      </c>
      <c r="I57" s="161" t="s">
        <v>319</v>
      </c>
      <c r="J57" s="161" t="s">
        <v>437</v>
      </c>
    </row>
    <row r="58" customFormat="1" ht="13.5" spans="1:10">
      <c r="A58" s="160"/>
      <c r="B58" s="161"/>
      <c r="C58" s="161" t="s">
        <v>313</v>
      </c>
      <c r="D58" s="161" t="s">
        <v>358</v>
      </c>
      <c r="E58" s="161" t="s">
        <v>439</v>
      </c>
      <c r="F58" s="161" t="s">
        <v>334</v>
      </c>
      <c r="G58" s="161" t="s">
        <v>440</v>
      </c>
      <c r="H58" s="161" t="s">
        <v>336</v>
      </c>
      <c r="I58" s="161" t="s">
        <v>319</v>
      </c>
      <c r="J58" s="161" t="s">
        <v>439</v>
      </c>
    </row>
    <row r="59" customFormat="1" ht="22.5" spans="1:10">
      <c r="A59" s="160"/>
      <c r="B59" s="161"/>
      <c r="C59" s="161" t="s">
        <v>313</v>
      </c>
      <c r="D59" s="161" t="s">
        <v>338</v>
      </c>
      <c r="E59" s="161" t="s">
        <v>441</v>
      </c>
      <c r="F59" s="161" t="s">
        <v>316</v>
      </c>
      <c r="G59" s="161" t="s">
        <v>360</v>
      </c>
      <c r="H59" s="161" t="s">
        <v>336</v>
      </c>
      <c r="I59" s="161" t="s">
        <v>319</v>
      </c>
      <c r="J59" s="161" t="s">
        <v>441</v>
      </c>
    </row>
    <row r="60" customFormat="1" ht="33.75" spans="1:10">
      <c r="A60" s="160"/>
      <c r="B60" s="161"/>
      <c r="C60" s="161" t="s">
        <v>313</v>
      </c>
      <c r="D60" s="161" t="s">
        <v>321</v>
      </c>
      <c r="E60" s="161" t="s">
        <v>322</v>
      </c>
      <c r="F60" s="161" t="s">
        <v>316</v>
      </c>
      <c r="G60" s="161" t="s">
        <v>442</v>
      </c>
      <c r="H60" s="161" t="s">
        <v>324</v>
      </c>
      <c r="I60" s="161" t="s">
        <v>319</v>
      </c>
      <c r="J60" s="161" t="s">
        <v>443</v>
      </c>
    </row>
    <row r="61" customFormat="1" ht="22.5" spans="1:10">
      <c r="A61" s="160"/>
      <c r="B61" s="161"/>
      <c r="C61" s="161" t="s">
        <v>326</v>
      </c>
      <c r="D61" s="161" t="s">
        <v>387</v>
      </c>
      <c r="E61" s="161" t="s">
        <v>444</v>
      </c>
      <c r="F61" s="161" t="s">
        <v>316</v>
      </c>
      <c r="G61" s="161" t="s">
        <v>411</v>
      </c>
      <c r="H61" s="161" t="s">
        <v>445</v>
      </c>
      <c r="I61" s="161" t="s">
        <v>330</v>
      </c>
      <c r="J61" s="161" t="s">
        <v>446</v>
      </c>
    </row>
    <row r="62" customFormat="1" ht="13.5" spans="1:10">
      <c r="A62" s="160"/>
      <c r="B62" s="161"/>
      <c r="C62" s="161" t="s">
        <v>331</v>
      </c>
      <c r="D62" s="161" t="s">
        <v>332</v>
      </c>
      <c r="E62" s="161" t="s">
        <v>447</v>
      </c>
      <c r="F62" s="161" t="s">
        <v>334</v>
      </c>
      <c r="G62" s="161" t="s">
        <v>436</v>
      </c>
      <c r="H62" s="161" t="s">
        <v>336</v>
      </c>
      <c r="I62" s="161" t="s">
        <v>319</v>
      </c>
      <c r="J62" s="161" t="s">
        <v>448</v>
      </c>
    </row>
    <row r="63" customFormat="1" ht="13.5" spans="1:10">
      <c r="A63" s="160"/>
      <c r="B63" s="161"/>
      <c r="C63" s="161" t="s">
        <v>331</v>
      </c>
      <c r="D63" s="161" t="s">
        <v>332</v>
      </c>
      <c r="E63" s="161" t="s">
        <v>449</v>
      </c>
      <c r="F63" s="161" t="s">
        <v>334</v>
      </c>
      <c r="G63" s="161" t="s">
        <v>436</v>
      </c>
      <c r="H63" s="161" t="s">
        <v>336</v>
      </c>
      <c r="I63" s="161" t="s">
        <v>319</v>
      </c>
      <c r="J63" s="161" t="s">
        <v>448</v>
      </c>
    </row>
    <row r="64" customFormat="1" ht="13.5" spans="1:10">
      <c r="A64" s="160" t="s">
        <v>269</v>
      </c>
      <c r="B64" s="161" t="s">
        <v>450</v>
      </c>
      <c r="C64" s="161" t="s">
        <v>313</v>
      </c>
      <c r="D64" s="161" t="s">
        <v>358</v>
      </c>
      <c r="E64" s="161" t="s">
        <v>451</v>
      </c>
      <c r="F64" s="161" t="s">
        <v>316</v>
      </c>
      <c r="G64" s="161" t="s">
        <v>452</v>
      </c>
      <c r="H64" s="161" t="s">
        <v>393</v>
      </c>
      <c r="I64" s="161" t="s">
        <v>319</v>
      </c>
      <c r="J64" s="161" t="s">
        <v>450</v>
      </c>
    </row>
    <row r="65" customFormat="1" ht="13.5" spans="1:10">
      <c r="A65" s="160"/>
      <c r="B65" s="161"/>
      <c r="C65" s="161" t="s">
        <v>313</v>
      </c>
      <c r="D65" s="161" t="s">
        <v>321</v>
      </c>
      <c r="E65" s="161" t="s">
        <v>322</v>
      </c>
      <c r="F65" s="161" t="s">
        <v>316</v>
      </c>
      <c r="G65" s="161" t="s">
        <v>453</v>
      </c>
      <c r="H65" s="161" t="s">
        <v>324</v>
      </c>
      <c r="I65" s="161" t="s">
        <v>319</v>
      </c>
      <c r="J65" s="161" t="s">
        <v>454</v>
      </c>
    </row>
    <row r="66" customFormat="1" ht="22.5" spans="1:10">
      <c r="A66" s="160"/>
      <c r="B66" s="161"/>
      <c r="C66" s="161" t="s">
        <v>326</v>
      </c>
      <c r="D66" s="161" t="s">
        <v>387</v>
      </c>
      <c r="E66" s="161" t="s">
        <v>327</v>
      </c>
      <c r="F66" s="161" t="s">
        <v>316</v>
      </c>
      <c r="G66" s="161" t="s">
        <v>455</v>
      </c>
      <c r="H66" s="161"/>
      <c r="I66" s="161" t="s">
        <v>330</v>
      </c>
      <c r="J66" s="161" t="s">
        <v>455</v>
      </c>
    </row>
    <row r="67" customFormat="1" ht="13.5" spans="1:10">
      <c r="A67" s="160"/>
      <c r="B67" s="161"/>
      <c r="C67" s="161" t="s">
        <v>331</v>
      </c>
      <c r="D67" s="161" t="s">
        <v>332</v>
      </c>
      <c r="E67" s="161" t="s">
        <v>347</v>
      </c>
      <c r="F67" s="161" t="s">
        <v>334</v>
      </c>
      <c r="G67" s="161" t="s">
        <v>335</v>
      </c>
      <c r="H67" s="161" t="s">
        <v>336</v>
      </c>
      <c r="I67" s="161" t="s">
        <v>319</v>
      </c>
      <c r="J67" s="161" t="s">
        <v>456</v>
      </c>
    </row>
    <row r="68" customFormat="1" ht="33.75" spans="1:10">
      <c r="A68" s="160" t="s">
        <v>254</v>
      </c>
      <c r="B68" s="161" t="s">
        <v>457</v>
      </c>
      <c r="C68" s="161" t="s">
        <v>313</v>
      </c>
      <c r="D68" s="161" t="s">
        <v>314</v>
      </c>
      <c r="E68" s="161" t="s">
        <v>458</v>
      </c>
      <c r="F68" s="161" t="s">
        <v>316</v>
      </c>
      <c r="G68" s="161" t="s">
        <v>459</v>
      </c>
      <c r="H68" s="161" t="s">
        <v>393</v>
      </c>
      <c r="I68" s="161" t="s">
        <v>319</v>
      </c>
      <c r="J68" s="161" t="s">
        <v>460</v>
      </c>
    </row>
    <row r="69" customFormat="1" ht="22.5" spans="1:10">
      <c r="A69" s="160"/>
      <c r="B69" s="161"/>
      <c r="C69" s="161" t="s">
        <v>313</v>
      </c>
      <c r="D69" s="161" t="s">
        <v>358</v>
      </c>
      <c r="E69" s="161" t="s">
        <v>461</v>
      </c>
      <c r="F69" s="161" t="s">
        <v>334</v>
      </c>
      <c r="G69" s="161" t="s">
        <v>368</v>
      </c>
      <c r="H69" s="161" t="s">
        <v>336</v>
      </c>
      <c r="I69" s="161" t="s">
        <v>319</v>
      </c>
      <c r="J69" s="161" t="s">
        <v>462</v>
      </c>
    </row>
    <row r="70" customFormat="1" ht="13.5" spans="1:10">
      <c r="A70" s="160"/>
      <c r="B70" s="161"/>
      <c r="C70" s="161" t="s">
        <v>313</v>
      </c>
      <c r="D70" s="161" t="s">
        <v>338</v>
      </c>
      <c r="E70" s="161" t="s">
        <v>339</v>
      </c>
      <c r="F70" s="161" t="s">
        <v>340</v>
      </c>
      <c r="G70" s="161" t="s">
        <v>341</v>
      </c>
      <c r="H70" s="161" t="s">
        <v>342</v>
      </c>
      <c r="I70" s="161" t="s">
        <v>319</v>
      </c>
      <c r="J70" s="161" t="s">
        <v>463</v>
      </c>
    </row>
    <row r="71" customFormat="1" ht="45" spans="1:10">
      <c r="A71" s="160"/>
      <c r="B71" s="161"/>
      <c r="C71" s="161" t="s">
        <v>313</v>
      </c>
      <c r="D71" s="161" t="s">
        <v>321</v>
      </c>
      <c r="E71" s="161" t="s">
        <v>322</v>
      </c>
      <c r="F71" s="161" t="s">
        <v>316</v>
      </c>
      <c r="G71" s="161" t="s">
        <v>464</v>
      </c>
      <c r="H71" s="161" t="s">
        <v>324</v>
      </c>
      <c r="I71" s="161" t="s">
        <v>319</v>
      </c>
      <c r="J71" s="161" t="s">
        <v>465</v>
      </c>
    </row>
    <row r="72" customFormat="1" ht="33.75" spans="1:10">
      <c r="A72" s="160"/>
      <c r="B72" s="161"/>
      <c r="C72" s="161" t="s">
        <v>326</v>
      </c>
      <c r="D72" s="161" t="s">
        <v>387</v>
      </c>
      <c r="E72" s="161" t="s">
        <v>387</v>
      </c>
      <c r="F72" s="161" t="s">
        <v>316</v>
      </c>
      <c r="G72" s="161" t="s">
        <v>411</v>
      </c>
      <c r="H72" s="161"/>
      <c r="I72" s="161" t="s">
        <v>330</v>
      </c>
      <c r="J72" s="161" t="s">
        <v>466</v>
      </c>
    </row>
    <row r="73" customFormat="1" ht="13.5" spans="1:10">
      <c r="A73" s="160"/>
      <c r="B73" s="161"/>
      <c r="C73" s="161" t="s">
        <v>331</v>
      </c>
      <c r="D73" s="161" t="s">
        <v>332</v>
      </c>
      <c r="E73" s="161" t="s">
        <v>382</v>
      </c>
      <c r="F73" s="161" t="s">
        <v>334</v>
      </c>
      <c r="G73" s="161" t="s">
        <v>368</v>
      </c>
      <c r="H73" s="161" t="s">
        <v>336</v>
      </c>
      <c r="I73" s="161" t="s">
        <v>319</v>
      </c>
      <c r="J73" s="161" t="s">
        <v>383</v>
      </c>
    </row>
    <row r="74" customFormat="1" ht="13.5" spans="1:10">
      <c r="A74" s="160" t="s">
        <v>296</v>
      </c>
      <c r="B74" s="161" t="s">
        <v>467</v>
      </c>
      <c r="C74" s="161" t="s">
        <v>313</v>
      </c>
      <c r="D74" s="161" t="s">
        <v>358</v>
      </c>
      <c r="E74" s="161" t="s">
        <v>468</v>
      </c>
      <c r="F74" s="161" t="s">
        <v>334</v>
      </c>
      <c r="G74" s="161" t="s">
        <v>368</v>
      </c>
      <c r="H74" s="161" t="s">
        <v>336</v>
      </c>
      <c r="I74" s="161" t="s">
        <v>319</v>
      </c>
      <c r="J74" s="161" t="s">
        <v>469</v>
      </c>
    </row>
    <row r="75" customFormat="1" ht="22.5" spans="1:10">
      <c r="A75" s="160"/>
      <c r="B75" s="161"/>
      <c r="C75" s="161" t="s">
        <v>313</v>
      </c>
      <c r="D75" s="161" t="s">
        <v>321</v>
      </c>
      <c r="E75" s="161" t="s">
        <v>322</v>
      </c>
      <c r="F75" s="161" t="s">
        <v>316</v>
      </c>
      <c r="G75" s="161" t="s">
        <v>470</v>
      </c>
      <c r="H75" s="161" t="s">
        <v>324</v>
      </c>
      <c r="I75" s="161" t="s">
        <v>319</v>
      </c>
      <c r="J75" s="161" t="s">
        <v>471</v>
      </c>
    </row>
    <row r="76" customFormat="1" ht="22.5" spans="1:10">
      <c r="A76" s="160"/>
      <c r="B76" s="161"/>
      <c r="C76" s="161" t="s">
        <v>326</v>
      </c>
      <c r="D76" s="161" t="s">
        <v>387</v>
      </c>
      <c r="E76" s="161" t="s">
        <v>388</v>
      </c>
      <c r="F76" s="161" t="s">
        <v>316</v>
      </c>
      <c r="G76" s="161" t="s">
        <v>472</v>
      </c>
      <c r="H76" s="161"/>
      <c r="I76" s="161" t="s">
        <v>330</v>
      </c>
      <c r="J76" s="161" t="s">
        <v>472</v>
      </c>
    </row>
    <row r="77" customFormat="1" ht="13.5" spans="1:10">
      <c r="A77" s="160"/>
      <c r="B77" s="161"/>
      <c r="C77" s="161" t="s">
        <v>331</v>
      </c>
      <c r="D77" s="161" t="s">
        <v>332</v>
      </c>
      <c r="E77" s="161" t="s">
        <v>333</v>
      </c>
      <c r="F77" s="161" t="s">
        <v>334</v>
      </c>
      <c r="G77" s="161" t="s">
        <v>335</v>
      </c>
      <c r="H77" s="161" t="s">
        <v>336</v>
      </c>
      <c r="I77" s="161" t="s">
        <v>319</v>
      </c>
      <c r="J77" s="161" t="s">
        <v>473</v>
      </c>
    </row>
    <row r="78" customFormat="1" ht="22.5" spans="1:10">
      <c r="A78" s="160" t="s">
        <v>298</v>
      </c>
      <c r="B78" s="161" t="s">
        <v>474</v>
      </c>
      <c r="C78" s="161" t="s">
        <v>313</v>
      </c>
      <c r="D78" s="161" t="s">
        <v>314</v>
      </c>
      <c r="E78" s="161" t="s">
        <v>475</v>
      </c>
      <c r="F78" s="161" t="s">
        <v>340</v>
      </c>
      <c r="G78" s="161" t="s">
        <v>392</v>
      </c>
      <c r="H78" s="161" t="s">
        <v>393</v>
      </c>
      <c r="I78" s="161" t="s">
        <v>319</v>
      </c>
      <c r="J78" s="161" t="s">
        <v>476</v>
      </c>
    </row>
    <row r="79" customFormat="1" ht="13.5" spans="1:10">
      <c r="A79" s="160"/>
      <c r="B79" s="161"/>
      <c r="C79" s="161" t="s">
        <v>313</v>
      </c>
      <c r="D79" s="161" t="s">
        <v>321</v>
      </c>
      <c r="E79" s="161" t="s">
        <v>322</v>
      </c>
      <c r="F79" s="161" t="s">
        <v>316</v>
      </c>
      <c r="G79" s="161" t="s">
        <v>477</v>
      </c>
      <c r="H79" s="161" t="s">
        <v>324</v>
      </c>
      <c r="I79" s="161" t="s">
        <v>319</v>
      </c>
      <c r="J79" s="161" t="s">
        <v>478</v>
      </c>
    </row>
    <row r="80" customFormat="1" ht="13.5" spans="1:10">
      <c r="A80" s="160"/>
      <c r="B80" s="161"/>
      <c r="C80" s="161" t="s">
        <v>326</v>
      </c>
      <c r="D80" s="161" t="s">
        <v>387</v>
      </c>
      <c r="E80" s="161" t="s">
        <v>387</v>
      </c>
      <c r="F80" s="161" t="s">
        <v>316</v>
      </c>
      <c r="G80" s="161" t="s">
        <v>479</v>
      </c>
      <c r="H80" s="161"/>
      <c r="I80" s="161" t="s">
        <v>330</v>
      </c>
      <c r="J80" s="161" t="s">
        <v>479</v>
      </c>
    </row>
    <row r="81" customFormat="1" ht="13.5" spans="1:10">
      <c r="A81" s="160"/>
      <c r="B81" s="161"/>
      <c r="C81" s="161" t="s">
        <v>331</v>
      </c>
      <c r="D81" s="161" t="s">
        <v>332</v>
      </c>
      <c r="E81" s="161" t="s">
        <v>382</v>
      </c>
      <c r="F81" s="161" t="s">
        <v>334</v>
      </c>
      <c r="G81" s="161" t="s">
        <v>335</v>
      </c>
      <c r="H81" s="161" t="s">
        <v>336</v>
      </c>
      <c r="I81" s="161" t="s">
        <v>319</v>
      </c>
      <c r="J81" s="161" t="s">
        <v>480</v>
      </c>
    </row>
    <row r="82" customFormat="1" ht="13.5" spans="1:10">
      <c r="A82" s="160" t="s">
        <v>294</v>
      </c>
      <c r="B82" s="161" t="s">
        <v>481</v>
      </c>
      <c r="C82" s="161" t="s">
        <v>313</v>
      </c>
      <c r="D82" s="161" t="s">
        <v>314</v>
      </c>
      <c r="E82" s="161" t="s">
        <v>482</v>
      </c>
      <c r="F82" s="161" t="s">
        <v>316</v>
      </c>
      <c r="G82" s="161" t="s">
        <v>483</v>
      </c>
      <c r="H82" s="161" t="s">
        <v>484</v>
      </c>
      <c r="I82" s="161" t="s">
        <v>319</v>
      </c>
      <c r="J82" s="161" t="s">
        <v>485</v>
      </c>
    </row>
    <row r="83" customFormat="1" ht="13.5" spans="1:10">
      <c r="A83" s="160"/>
      <c r="B83" s="161"/>
      <c r="C83" s="161" t="s">
        <v>313</v>
      </c>
      <c r="D83" s="161" t="s">
        <v>314</v>
      </c>
      <c r="E83" s="161" t="s">
        <v>486</v>
      </c>
      <c r="F83" s="161" t="s">
        <v>334</v>
      </c>
      <c r="G83" s="161" t="s">
        <v>83</v>
      </c>
      <c r="H83" s="161" t="s">
        <v>487</v>
      </c>
      <c r="I83" s="161" t="s">
        <v>319</v>
      </c>
      <c r="J83" s="161" t="s">
        <v>488</v>
      </c>
    </row>
    <row r="84" customFormat="1" ht="13.5" spans="1:10">
      <c r="A84" s="160"/>
      <c r="B84" s="161"/>
      <c r="C84" s="161" t="s">
        <v>313</v>
      </c>
      <c r="D84" s="161" t="s">
        <v>338</v>
      </c>
      <c r="E84" s="161" t="s">
        <v>489</v>
      </c>
      <c r="F84" s="161" t="s">
        <v>340</v>
      </c>
      <c r="G84" s="161" t="s">
        <v>341</v>
      </c>
      <c r="H84" s="161" t="s">
        <v>342</v>
      </c>
      <c r="I84" s="161" t="s">
        <v>319</v>
      </c>
      <c r="J84" s="161" t="s">
        <v>490</v>
      </c>
    </row>
    <row r="85" customFormat="1" ht="13.5" spans="1:10">
      <c r="A85" s="160"/>
      <c r="B85" s="161"/>
      <c r="C85" s="161" t="s">
        <v>313</v>
      </c>
      <c r="D85" s="161" t="s">
        <v>321</v>
      </c>
      <c r="E85" s="161" t="s">
        <v>322</v>
      </c>
      <c r="F85" s="161" t="s">
        <v>316</v>
      </c>
      <c r="G85" s="161" t="s">
        <v>491</v>
      </c>
      <c r="H85" s="161" t="s">
        <v>324</v>
      </c>
      <c r="I85" s="161" t="s">
        <v>319</v>
      </c>
      <c r="J85" s="161" t="s">
        <v>492</v>
      </c>
    </row>
    <row r="86" customFormat="1" ht="22.5" spans="1:10">
      <c r="A86" s="160"/>
      <c r="B86" s="161"/>
      <c r="C86" s="161" t="s">
        <v>326</v>
      </c>
      <c r="D86" s="161" t="s">
        <v>327</v>
      </c>
      <c r="E86" s="161" t="s">
        <v>327</v>
      </c>
      <c r="F86" s="161" t="s">
        <v>316</v>
      </c>
      <c r="G86" s="161" t="s">
        <v>493</v>
      </c>
      <c r="H86" s="161"/>
      <c r="I86" s="161" t="s">
        <v>330</v>
      </c>
      <c r="J86" s="161" t="s">
        <v>493</v>
      </c>
    </row>
    <row r="87" customFormat="1" ht="13.5" spans="1:10">
      <c r="A87" s="160"/>
      <c r="B87" s="161"/>
      <c r="C87" s="161" t="s">
        <v>331</v>
      </c>
      <c r="D87" s="161" t="s">
        <v>332</v>
      </c>
      <c r="E87" s="161" t="s">
        <v>333</v>
      </c>
      <c r="F87" s="161" t="s">
        <v>334</v>
      </c>
      <c r="G87" s="161" t="s">
        <v>335</v>
      </c>
      <c r="H87" s="161" t="s">
        <v>336</v>
      </c>
      <c r="I87" s="161" t="s">
        <v>319</v>
      </c>
      <c r="J87" s="161" t="s">
        <v>337</v>
      </c>
    </row>
    <row r="88" customFormat="1" ht="13.5" spans="1:10">
      <c r="A88" s="160" t="s">
        <v>273</v>
      </c>
      <c r="B88" s="161" t="s">
        <v>494</v>
      </c>
      <c r="C88" s="161" t="s">
        <v>313</v>
      </c>
      <c r="D88" s="161" t="s">
        <v>314</v>
      </c>
      <c r="E88" s="161" t="s">
        <v>495</v>
      </c>
      <c r="F88" s="161" t="s">
        <v>316</v>
      </c>
      <c r="G88" s="161" t="s">
        <v>85</v>
      </c>
      <c r="H88" s="161" t="s">
        <v>393</v>
      </c>
      <c r="I88" s="161" t="s">
        <v>319</v>
      </c>
      <c r="J88" s="161" t="s">
        <v>496</v>
      </c>
    </row>
    <row r="89" customFormat="1" ht="13.5" spans="1:10">
      <c r="A89" s="160"/>
      <c r="B89" s="161"/>
      <c r="C89" s="161" t="s">
        <v>313</v>
      </c>
      <c r="D89" s="161" t="s">
        <v>321</v>
      </c>
      <c r="E89" s="161" t="s">
        <v>322</v>
      </c>
      <c r="F89" s="161" t="s">
        <v>316</v>
      </c>
      <c r="G89" s="161" t="s">
        <v>497</v>
      </c>
      <c r="H89" s="161" t="s">
        <v>324</v>
      </c>
      <c r="I89" s="161" t="s">
        <v>319</v>
      </c>
      <c r="J89" s="161" t="s">
        <v>498</v>
      </c>
    </row>
    <row r="90" customFormat="1" ht="22.5" spans="1:10">
      <c r="A90" s="160"/>
      <c r="B90" s="161"/>
      <c r="C90" s="161" t="s">
        <v>326</v>
      </c>
      <c r="D90" s="161" t="s">
        <v>387</v>
      </c>
      <c r="E90" s="161" t="s">
        <v>387</v>
      </c>
      <c r="F90" s="161" t="s">
        <v>316</v>
      </c>
      <c r="G90" s="161" t="s">
        <v>499</v>
      </c>
      <c r="H90" s="161"/>
      <c r="I90" s="161" t="s">
        <v>330</v>
      </c>
      <c r="J90" s="161" t="s">
        <v>499</v>
      </c>
    </row>
    <row r="91" customFormat="1" ht="13.5" spans="1:10">
      <c r="A91" s="160"/>
      <c r="B91" s="161"/>
      <c r="C91" s="161" t="s">
        <v>331</v>
      </c>
      <c r="D91" s="161" t="s">
        <v>332</v>
      </c>
      <c r="E91" s="161" t="s">
        <v>500</v>
      </c>
      <c r="F91" s="161" t="s">
        <v>334</v>
      </c>
      <c r="G91" s="161" t="s">
        <v>335</v>
      </c>
      <c r="H91" s="161" t="s">
        <v>336</v>
      </c>
      <c r="I91" s="161" t="s">
        <v>319</v>
      </c>
      <c r="J91" s="161" t="s">
        <v>501</v>
      </c>
    </row>
    <row r="92" customFormat="1" ht="13.5" spans="1:10">
      <c r="A92" s="160" t="s">
        <v>241</v>
      </c>
      <c r="B92" s="161" t="s">
        <v>502</v>
      </c>
      <c r="C92" s="161" t="s">
        <v>313</v>
      </c>
      <c r="D92" s="161" t="s">
        <v>314</v>
      </c>
      <c r="E92" s="161" t="s">
        <v>503</v>
      </c>
      <c r="F92" s="161" t="s">
        <v>316</v>
      </c>
      <c r="G92" s="161" t="s">
        <v>504</v>
      </c>
      <c r="H92" s="161" t="s">
        <v>484</v>
      </c>
      <c r="I92" s="161" t="s">
        <v>319</v>
      </c>
      <c r="J92" s="161" t="s">
        <v>505</v>
      </c>
    </row>
    <row r="93" customFormat="1" ht="22.5" spans="1:10">
      <c r="A93" s="160"/>
      <c r="B93" s="161"/>
      <c r="C93" s="161" t="s">
        <v>313</v>
      </c>
      <c r="D93" s="161" t="s">
        <v>314</v>
      </c>
      <c r="E93" s="161" t="s">
        <v>506</v>
      </c>
      <c r="F93" s="161" t="s">
        <v>316</v>
      </c>
      <c r="G93" s="161" t="s">
        <v>507</v>
      </c>
      <c r="H93" s="161" t="s">
        <v>484</v>
      </c>
      <c r="I93" s="161" t="s">
        <v>319</v>
      </c>
      <c r="J93" s="161" t="s">
        <v>508</v>
      </c>
    </row>
    <row r="94" customFormat="1" ht="13.5" spans="1:10">
      <c r="A94" s="160"/>
      <c r="B94" s="161"/>
      <c r="C94" s="161" t="s">
        <v>313</v>
      </c>
      <c r="D94" s="161" t="s">
        <v>358</v>
      </c>
      <c r="E94" s="161" t="s">
        <v>509</v>
      </c>
      <c r="F94" s="161" t="s">
        <v>316</v>
      </c>
      <c r="G94" s="161" t="s">
        <v>360</v>
      </c>
      <c r="H94" s="161" t="s">
        <v>336</v>
      </c>
      <c r="I94" s="161" t="s">
        <v>319</v>
      </c>
      <c r="J94" s="161" t="s">
        <v>510</v>
      </c>
    </row>
    <row r="95" customFormat="1" ht="13.5" spans="1:10">
      <c r="A95" s="160"/>
      <c r="B95" s="161"/>
      <c r="C95" s="161" t="s">
        <v>313</v>
      </c>
      <c r="D95" s="161" t="s">
        <v>338</v>
      </c>
      <c r="E95" s="161" t="s">
        <v>511</v>
      </c>
      <c r="F95" s="161" t="s">
        <v>316</v>
      </c>
      <c r="G95" s="161" t="s">
        <v>360</v>
      </c>
      <c r="H95" s="161" t="s">
        <v>336</v>
      </c>
      <c r="I95" s="161" t="s">
        <v>319</v>
      </c>
      <c r="J95" s="161" t="s">
        <v>512</v>
      </c>
    </row>
    <row r="96" customFormat="1" ht="13.5" spans="1:10">
      <c r="A96" s="160"/>
      <c r="B96" s="161"/>
      <c r="C96" s="161" t="s">
        <v>313</v>
      </c>
      <c r="D96" s="161" t="s">
        <v>321</v>
      </c>
      <c r="E96" s="161" t="s">
        <v>322</v>
      </c>
      <c r="F96" s="161" t="s">
        <v>316</v>
      </c>
      <c r="G96" s="161" t="s">
        <v>513</v>
      </c>
      <c r="H96" s="161" t="s">
        <v>324</v>
      </c>
      <c r="I96" s="161" t="s">
        <v>319</v>
      </c>
      <c r="J96" s="161" t="s">
        <v>514</v>
      </c>
    </row>
    <row r="97" customFormat="1" ht="13.5" spans="1:10">
      <c r="A97" s="160"/>
      <c r="B97" s="161"/>
      <c r="C97" s="161" t="s">
        <v>326</v>
      </c>
      <c r="D97" s="161" t="s">
        <v>515</v>
      </c>
      <c r="E97" s="161" t="s">
        <v>516</v>
      </c>
      <c r="F97" s="161" t="s">
        <v>334</v>
      </c>
      <c r="G97" s="161" t="s">
        <v>517</v>
      </c>
      <c r="H97" s="161" t="s">
        <v>336</v>
      </c>
      <c r="I97" s="161" t="s">
        <v>319</v>
      </c>
      <c r="J97" s="161" t="s">
        <v>518</v>
      </c>
    </row>
    <row r="98" customFormat="1" ht="78.75" spans="1:10">
      <c r="A98" s="160"/>
      <c r="B98" s="161"/>
      <c r="C98" s="161" t="s">
        <v>326</v>
      </c>
      <c r="D98" s="161" t="s">
        <v>327</v>
      </c>
      <c r="E98" s="161" t="s">
        <v>519</v>
      </c>
      <c r="F98" s="161" t="s">
        <v>316</v>
      </c>
      <c r="G98" s="161" t="s">
        <v>520</v>
      </c>
      <c r="H98" s="161"/>
      <c r="I98" s="161" t="s">
        <v>330</v>
      </c>
      <c r="J98" s="161" t="s">
        <v>521</v>
      </c>
    </row>
    <row r="99" customFormat="1" ht="157.5" spans="1:10">
      <c r="A99" s="160"/>
      <c r="B99" s="161"/>
      <c r="C99" s="161" t="s">
        <v>326</v>
      </c>
      <c r="D99" s="161" t="s">
        <v>387</v>
      </c>
      <c r="E99" s="161" t="s">
        <v>522</v>
      </c>
      <c r="F99" s="161" t="s">
        <v>316</v>
      </c>
      <c r="G99" s="161" t="s">
        <v>411</v>
      </c>
      <c r="H99" s="161"/>
      <c r="I99" s="161" t="s">
        <v>330</v>
      </c>
      <c r="J99" s="161" t="s">
        <v>523</v>
      </c>
    </row>
    <row r="100" customFormat="1" ht="135" spans="1:10">
      <c r="A100" s="160"/>
      <c r="B100" s="161"/>
      <c r="C100" s="161" t="s">
        <v>331</v>
      </c>
      <c r="D100" s="161" t="s">
        <v>332</v>
      </c>
      <c r="E100" s="161" t="s">
        <v>524</v>
      </c>
      <c r="F100" s="161" t="s">
        <v>316</v>
      </c>
      <c r="G100" s="161" t="s">
        <v>436</v>
      </c>
      <c r="H100" s="161" t="s">
        <v>336</v>
      </c>
      <c r="I100" s="161" t="s">
        <v>319</v>
      </c>
      <c r="J100" s="161" t="s">
        <v>525</v>
      </c>
    </row>
  </sheetData>
  <autoFilter ref="A5:J100">
    <extLst/>
  </autoFilter>
  <mergeCells count="34">
    <mergeCell ref="A3:J3"/>
    <mergeCell ref="A4:H4"/>
    <mergeCell ref="A8:A11"/>
    <mergeCell ref="A12:A15"/>
    <mergeCell ref="A16:A19"/>
    <mergeCell ref="A20:A26"/>
    <mergeCell ref="A27:A32"/>
    <mergeCell ref="A33:A35"/>
    <mergeCell ref="A36:A39"/>
    <mergeCell ref="A40:A45"/>
    <mergeCell ref="A46:A63"/>
    <mergeCell ref="A64:A67"/>
    <mergeCell ref="A68:A73"/>
    <mergeCell ref="A74:A77"/>
    <mergeCell ref="A78:A81"/>
    <mergeCell ref="A82:A87"/>
    <mergeCell ref="A88:A91"/>
    <mergeCell ref="A92:A100"/>
    <mergeCell ref="B8:B11"/>
    <mergeCell ref="B12:B15"/>
    <mergeCell ref="B16:B19"/>
    <mergeCell ref="B20:B26"/>
    <mergeCell ref="B27:B32"/>
    <mergeCell ref="B33:B35"/>
    <mergeCell ref="B36:B39"/>
    <mergeCell ref="B40:B45"/>
    <mergeCell ref="B46:B63"/>
    <mergeCell ref="B64:B67"/>
    <mergeCell ref="B68:B73"/>
    <mergeCell ref="B74:B77"/>
    <mergeCell ref="B78:B81"/>
    <mergeCell ref="B82:B87"/>
    <mergeCell ref="B88:B91"/>
    <mergeCell ref="B92:B100"/>
  </mergeCells>
  <printOptions horizontalCentered="1"/>
  <pageMargins left="0.511805555555556" right="0.590277777777778" top="0.720138888888889" bottom="0.720138888888889" header="0" footer="0"/>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缪杰</cp:lastModifiedBy>
  <dcterms:created xsi:type="dcterms:W3CDTF">2025-02-06T07:09:00Z</dcterms:created>
  <dcterms:modified xsi:type="dcterms:W3CDTF">2025-04-07T07:38:51Z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F727654F2E1D450F86FD81432D8E509C_13</vt:lpwstr>
  </property>
  <property fmtid="{D5CDD505-2E9C-101B-9397-08002B2CF9AE}" pid="3" name="KSOProductBuildVer">
    <vt:lpwstr>2052-12.1.0.16120</vt:lpwstr>
  </property>
  <property fmtid="{D5CDD505-2E9C-101B-9397-08002B2CF9AE}" pid="4" name="KSOReadingLayout">
    <vt:bool>true</vt:bool>
  </property>
</Properties>
</file>