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675" tabRatio="894" firstSheet="10" activeTab="16"/>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对下转移支付预算表09-1" sheetId="13" r:id="rId13"/>
    <sheet name="对下转移支付绩效目标表09-2" sheetId="14" r:id="rId14"/>
    <sheet name="新增资产配置表10" sheetId="15" r:id="rId15"/>
    <sheet name="上级转移支付补助项目支出预算表11" sheetId="16" r:id="rId16"/>
    <sheet name="部门项目中期规划预算表12" sheetId="17" r:id="rId17"/>
  </sheets>
  <definedNames>
    <definedName name="_xlnm._FilterDatabase" localSheetId="6" hidden="1">部门基本支出预算表04!$A$9:$X$61</definedName>
    <definedName name="_xlnm.Print_Titles" localSheetId="0">'部门财务收支预算总表01-1'!$A:$A,'部门财务收支预算总表01-1'!$1:$1</definedName>
    <definedName name="_xlnm.Print_Titles" localSheetId="3">'部门财政拨款收支预算总表02-1'!$A:$A,'部门财政拨款收支预算总表02-1'!$1:$1</definedName>
    <definedName name="_xlnm.Print_Titles" localSheetId="6">部门基本支出预算表04!$A:$A,部门基本支出预算表04!$1:$1</definedName>
    <definedName name="_xlnm.Print_Titles" localSheetId="1">'部门收入预算表01-2'!$A:$A,'部门收入预算表01-2'!$1:$1</definedName>
    <definedName name="_xlnm.Print_Titles" localSheetId="8">'部门项目支出绩效目标表05-2'!$A:$A,'部门项目支出绩效目标表05-2'!$5:$5</definedName>
    <definedName name="_xlnm.Print_Titles" localSheetId="7">'部门项目支出预算表05-1'!$A:$A,'部门项目支出预算表05-1'!$1:$1</definedName>
    <definedName name="_xlnm.Print_Titles" localSheetId="16">部门项目中期规划预算表12!$A:$A,部门项目中期规划预算表12!$1:$1</definedName>
    <definedName name="_xlnm.Print_Titles" localSheetId="10">部门政府采购预算表07!$A:$A,部门政府采购预算表07!$1:$1</definedName>
    <definedName name="_xlnm.Print_Titles" localSheetId="11">部门政府购买服务预算表08!$A:$A,部门政府购买服务预算表08!$1:$1</definedName>
    <definedName name="_xlnm.Print_Titles" localSheetId="9">部门政府性基金预算支出预算表06!$A:$A,部门政府性基金预算支出预算表06!$1:$6</definedName>
    <definedName name="_xlnm.Print_Titles" localSheetId="2">'部门支出预算表01-3'!$A:$A,'部门支出预算表01-3'!$1:$1</definedName>
    <definedName name="_xlnm.Print_Titles" localSheetId="13">'对下转移支付绩效目标表09-2'!$A:$A,'对下转移支付绩效目标表09-2'!$1:$1</definedName>
    <definedName name="_xlnm.Print_Titles" localSheetId="12">'对下转移支付预算表09-1'!$A:$A,'对下转移支付预算表09-1'!$1:$1</definedName>
    <definedName name="_xlnm.Print_Titles" localSheetId="15">上级转移支付补助项目支出预算表11!$A:$A,上级转移支付补助项目支出预算表11!$1:$1</definedName>
    <definedName name="_xlnm.Print_Titles" localSheetId="14">新增资产配置表10!$A:$A,新增资产配置表10!$1:$1</definedName>
    <definedName name="_xlnm.Print_Titles" localSheetId="5">一般公共预算“三公”经费支出预算表03!$A:$A,一般公共预算“三公”经费支出预算表03!$1:$1</definedName>
    <definedName name="_xlnm.Print_Titles" localSheetId="4">'一般公共预算支出预算表02-2'!$A:$A,'一般公共预算支出预算表02-2'!$1:$5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<sst xmlns="http://schemas.openxmlformats.org/spreadsheetml/2006/main" count="3016" uniqueCount="805">
  <si>
    <t>预算01-1表</t>
  </si>
  <si>
    <t>单位名称：昆明市西山区发展和改革局</t>
  </si>
  <si>
    <t>单位：元</t>
  </si>
  <si>
    <t>收　　　　　　　　入</t>
  </si>
  <si>
    <t>支　　　　　　　　出</t>
  </si>
  <si>
    <t>项      目</t>
  </si>
  <si>
    <t>预算数</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</si>
  <si>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</si>
  <si>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</si>
  <si>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</si>
  <si>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</si>
  <si>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</si>
  <si>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</si>
  <si>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</si>
  <si>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</si>
  <si>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</si>
  <si>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五、单位资金</t>
  </si>
  <si>
    <t xml:space="preserve"> 五、教育支出</t>
  </si>
  <si>
    <t>1、事业收入</t>
  </si>
  <si>
    <t xml:space="preserve"> 六、科学技术支出 </t>
  </si>
  <si>
    <t>2、事业单位经营收入</t>
  </si>
  <si>
    <t xml:space="preserve"> 七、文化旅游体育与传媒支出</t>
  </si>
  <si>
    <t>3、上级补助收入</t>
  </si>
  <si>
    <t xml:space="preserve"> 八、社会保障和就业支出</t>
  </si>
  <si>
    <t>4、附属单位上缴收入</t>
  </si>
  <si>
    <t xml:space="preserve"> 九、卫生健康支出</t>
  </si>
  <si>
    <t>5、其他收入</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</si>
  <si>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</si>
  <si>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</si>
  <si>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</si>
  <si>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</si>
  <si>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</si>
  <si>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</si>
  <si>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</si>
  <si>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</si>
  <si>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</si>
  <si>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</si>
  <si>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</si>
  <si>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</si>
  <si>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</si>
  <si>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二十三、预备费</t>
  </si>
  <si>
    <t xml:space="preserve"> 二十四、其他支出</t>
  </si>
  <si>
    <t xml:space="preserve"> 二十五、转移性支出</t>
  </si>
  <si>
    <t xml:space="preserve"> 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</si>
  <si>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</si>
  <si>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</si>
  <si>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</si>
  <si>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</si>
  <si>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</si>
  <si>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</si>
  <si>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</si>
  <si>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</si>
  <si>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</si>
  <si>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备注：部分项目涉及不公开事项</t>
  </si>
  <si>
    <t>预算01-2表</t>
  </si>
  <si>
    <t>部门（单位）代码</t>
  </si>
  <si>
    <t>部门（单位）名称</t>
  </si>
  <si>
    <t>合计</t>
  </si>
  <si>
    <t>本年收入</t>
  </si>
  <si>
    <t>小计</t>
  </si>
  <si>
    <t>一般公共预算</t>
  </si>
  <si>
    <t>政府性基金预算</t>
  </si>
  <si>
    <t>国有资本经营预算</t>
  </si>
  <si>
    <t>财政专户管理资金</t>
  </si>
  <si>
    <t>单位资金</t>
  </si>
  <si>
    <t>使用非财政拨款结余</t>
  </si>
  <si>
    <t>事业收入</t>
  </si>
  <si>
    <t>事业单位经营收入</t>
  </si>
  <si>
    <t>上级补助收入</t>
  </si>
  <si>
    <t>附属单位上缴收入</t>
  </si>
  <si>
    <t>其他收入</t>
  </si>
  <si>
    <t>102</t>
  </si>
  <si>
    <t>昆明市西山区发展和改革局</t>
  </si>
  <si>
    <t>102001</t>
  </si>
  <si>
    <t>预算01-3表</t>
  </si>
  <si>
    <t>科目编码</t>
  </si>
  <si>
    <t>科目名称</t>
  </si>
  <si>
    <t>财政专户管理的支出</t>
  </si>
  <si>
    <t>基本支出</t>
  </si>
  <si>
    <t>项目支出</t>
  </si>
  <si>
    <t>事业支出</t>
  </si>
  <si>
    <t>事业单位经营支出</t>
  </si>
  <si>
    <t>上级补助支出</t>
  </si>
  <si>
    <t>附属单位补助支出</t>
  </si>
  <si>
    <t>其他支出</t>
  </si>
  <si>
    <t>1</t>
  </si>
  <si>
    <t>2</t>
  </si>
  <si>
    <t>3</t>
  </si>
  <si>
    <t>4</t>
  </si>
  <si>
    <t>5</t>
  </si>
  <si>
    <t>6</t>
  </si>
  <si>
    <t>7</t>
  </si>
  <si>
    <t>8</t>
  </si>
  <si>
    <t>9</t>
  </si>
  <si>
    <t>10</t>
  </si>
  <si>
    <t>11</t>
  </si>
  <si>
    <t>12</t>
  </si>
  <si>
    <t>13</t>
  </si>
  <si>
    <t>14</t>
  </si>
  <si>
    <t>15</t>
  </si>
  <si>
    <t>201</t>
  </si>
  <si>
    <t>一般公共服务支出</t>
  </si>
  <si>
    <t>20104</t>
  </si>
  <si>
    <t>发展与改革事务</t>
  </si>
  <si>
    <t>行政运行</t>
  </si>
  <si>
    <t>一般行政管理事务</t>
  </si>
  <si>
    <t>战略规划与实施</t>
  </si>
  <si>
    <t>日常经济运行调节</t>
  </si>
  <si>
    <t>社会事业发展规划</t>
  </si>
  <si>
    <t>经济体制改革研究</t>
  </si>
  <si>
    <t>2010499</t>
  </si>
  <si>
    <t>其他发展与改革事务支出</t>
  </si>
  <si>
    <t>20131</t>
  </si>
  <si>
    <t>党委办公厅（室）及相关机构事务</t>
  </si>
  <si>
    <t>206</t>
  </si>
  <si>
    <t>科学技术支出</t>
  </si>
  <si>
    <t>20604</t>
  </si>
  <si>
    <t>技术研究与开发</t>
  </si>
  <si>
    <t>其他技术研究与开发支出</t>
  </si>
  <si>
    <t>208</t>
  </si>
  <si>
    <t>社会保障和就业支出</t>
  </si>
  <si>
    <t>20805</t>
  </si>
  <si>
    <t>行政事业单位养老支出</t>
  </si>
  <si>
    <t>机关事业单位基本养老保险缴费支出</t>
  </si>
  <si>
    <t>其他行政事业单位养老支出</t>
  </si>
  <si>
    <t>20808</t>
  </si>
  <si>
    <t>抚恤</t>
  </si>
  <si>
    <t>死亡抚恤</t>
  </si>
  <si>
    <t>210</t>
  </si>
  <si>
    <t>卫生健康支出</t>
  </si>
  <si>
    <t>21011</t>
  </si>
  <si>
    <t>行政事业单位医疗</t>
  </si>
  <si>
    <t>行政单位医疗</t>
  </si>
  <si>
    <t>事业单位医疗</t>
  </si>
  <si>
    <t>公务员医疗补助</t>
  </si>
  <si>
    <t>其他行政事业单位医疗支出</t>
  </si>
  <si>
    <t>221</t>
  </si>
  <si>
    <t>住房保障支出</t>
  </si>
  <si>
    <t>22102</t>
  </si>
  <si>
    <t>住房改革支出</t>
  </si>
  <si>
    <t>住房公积金</t>
  </si>
  <si>
    <t>222</t>
  </si>
  <si>
    <t>粮油物资储备支出</t>
  </si>
  <si>
    <t>22201</t>
  </si>
  <si>
    <t>粮油物资事务</t>
  </si>
  <si>
    <t>22204</t>
  </si>
  <si>
    <t>粮油储备</t>
  </si>
  <si>
    <t>储备粮油补贴</t>
  </si>
  <si>
    <t>224</t>
  </si>
  <si>
    <t>灾害防治及应急管理支出</t>
  </si>
  <si>
    <t>22401</t>
  </si>
  <si>
    <t>应急管理事务</t>
  </si>
  <si>
    <t>应急救援</t>
  </si>
  <si>
    <t>预算02-1表</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</si>
  <si>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</si>
  <si>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</si>
  <si>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</si>
  <si>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</si>
  <si>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</si>
  <si>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</si>
  <si>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</si>
  <si>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</si>
  <si>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</si>
  <si>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</si>
  <si>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</si>
  <si>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</si>
  <si>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</si>
  <si>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</si>
  <si>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</si>
  <si>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</si>
  <si>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</si>
  <si>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</si>
  <si>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</si>
  <si>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</si>
  <si>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</si>
  <si>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</si>
  <si>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</si>
  <si>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</si>
  <si>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</si>
  <si>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</si>
  <si>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</si>
  <si>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</si>
  <si>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</si>
  <si>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</si>
  <si>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</si>
  <si>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（二十六）债务付息支出</t>
  </si>
  <si>
    <t>二、年终结转结余</t>
  </si>
  <si>
    <t>预算02-2表</t>
  </si>
  <si>
    <t>部门预算支出功能分类科目</t>
  </si>
  <si>
    <t>人员经费</t>
  </si>
  <si>
    <t>公用经费</t>
  </si>
  <si>
    <t>2010401</t>
  </si>
  <si>
    <t>2010402</t>
  </si>
  <si>
    <t>2010404</t>
  </si>
  <si>
    <t>2010405</t>
  </si>
  <si>
    <t>2010406</t>
  </si>
  <si>
    <t>2010407</t>
  </si>
  <si>
    <t>2013102</t>
  </si>
  <si>
    <t>2060499</t>
  </si>
  <si>
    <t>2080505</t>
  </si>
  <si>
    <t>2080599</t>
  </si>
  <si>
    <t>2080801</t>
  </si>
  <si>
    <t>2101101</t>
  </si>
  <si>
    <t>2101102</t>
  </si>
  <si>
    <t>2101103</t>
  </si>
  <si>
    <t>2101199</t>
  </si>
  <si>
    <t>2210201</t>
  </si>
  <si>
    <t>2220102</t>
  </si>
  <si>
    <t>2220401</t>
  </si>
  <si>
    <t>2240102</t>
  </si>
  <si>
    <t>2240108</t>
  </si>
  <si>
    <t>合  计</t>
  </si>
  <si>
    <t>预算03表</t>
  </si>
  <si>
    <t>“三公”经费合计</t>
  </si>
  <si>
    <t>因公出国（境）费</t>
  </si>
  <si>
    <t>公务用车购置及运行费</t>
  </si>
  <si>
    <t>公务接待费</t>
  </si>
  <si>
    <t>公务用车购置费</t>
  </si>
  <si>
    <t>公务用车运行费</t>
  </si>
  <si>
    <t>预算04表</t>
  </si>
  <si>
    <t>主管部门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</si>
  <si>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</si>
  <si>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</si>
  <si>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</si>
  <si>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</si>
  <si>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</si>
  <si>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</si>
  <si>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</si>
  <si>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</si>
  <si>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</si>
  <si>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</si>
  <si>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</si>
  <si>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</si>
  <si>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</si>
  <si>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</si>
  <si>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</si>
  <si>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</si>
  <si>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</si>
  <si>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530112210000000004402</t>
  </si>
  <si>
    <t>行政人员工资支出</t>
  </si>
  <si>
    <t>30101</t>
  </si>
  <si>
    <t>基本工资</t>
  </si>
  <si>
    <t>30102</t>
  </si>
  <si>
    <t>津贴补贴</t>
  </si>
  <si>
    <t>30103</t>
  </si>
  <si>
    <t>奖金</t>
  </si>
  <si>
    <t>530112210000000004408</t>
  </si>
  <si>
    <t>公务交通补贴</t>
  </si>
  <si>
    <t>30239</t>
  </si>
  <si>
    <t>其他交通费用</t>
  </si>
  <si>
    <t>530112210000000004411</t>
  </si>
  <si>
    <t>其他公用经费支出</t>
  </si>
  <si>
    <t>30201</t>
  </si>
  <si>
    <t>办公费</t>
  </si>
  <si>
    <t>530112251100003655124</t>
  </si>
  <si>
    <t>残疾人保障金</t>
  </si>
  <si>
    <t>30299</t>
  </si>
  <si>
    <t>其他商品和服务支出</t>
  </si>
  <si>
    <t>530112241100002197611</t>
  </si>
  <si>
    <t>编外聘用人员支出</t>
  </si>
  <si>
    <t>30199</t>
  </si>
  <si>
    <t>其他工资福利支出</t>
  </si>
  <si>
    <t>530112210000000004403</t>
  </si>
  <si>
    <t>事业人员工资支出</t>
  </si>
  <si>
    <t>30107</t>
  </si>
  <si>
    <t>绩效工资</t>
  </si>
  <si>
    <t>530112210000000004405</t>
  </si>
  <si>
    <t>30113</t>
  </si>
  <si>
    <t>530112210000000004410</t>
  </si>
  <si>
    <t>工会经费</t>
  </si>
  <si>
    <t>30228</t>
  </si>
  <si>
    <t>530112210000000004640</t>
  </si>
  <si>
    <t>事业公务交通补贴</t>
  </si>
  <si>
    <t>530112231100001214432</t>
  </si>
  <si>
    <t>离退休人员支出</t>
  </si>
  <si>
    <t>30305</t>
  </si>
  <si>
    <t>生活补助</t>
  </si>
  <si>
    <t>530112231100001432914</t>
  </si>
  <si>
    <t>事业人员绩效奖励</t>
  </si>
  <si>
    <t>530112210000000005364</t>
  </si>
  <si>
    <t>30217</t>
  </si>
  <si>
    <t>530112210000000004412</t>
  </si>
  <si>
    <t>一般公用经费支出</t>
  </si>
  <si>
    <t>30205</t>
  </si>
  <si>
    <t>水费</t>
  </si>
  <si>
    <t>30207</t>
  </si>
  <si>
    <t>邮电费</t>
  </si>
  <si>
    <t>30211</t>
  </si>
  <si>
    <t>差旅费</t>
  </si>
  <si>
    <t>30229</t>
  </si>
  <si>
    <t>福利费</t>
  </si>
  <si>
    <t>30215</t>
  </si>
  <si>
    <t>会议费</t>
  </si>
  <si>
    <t>30216</t>
  </si>
  <si>
    <t>培训费</t>
  </si>
  <si>
    <t>30213</t>
  </si>
  <si>
    <t>维修（护）费</t>
  </si>
  <si>
    <t>530112231100001432913</t>
  </si>
  <si>
    <t>行政人员绩效奖励</t>
  </si>
  <si>
    <t>530112231100001281343</t>
  </si>
  <si>
    <t>遗属补助</t>
  </si>
  <si>
    <t>530112210000000004407</t>
  </si>
  <si>
    <t>公车购置及运维费</t>
  </si>
  <si>
    <t>30231</t>
  </si>
  <si>
    <t>公务用车运行维护费</t>
  </si>
  <si>
    <t>530112210000000004404</t>
  </si>
  <si>
    <t>社会保障缴费</t>
  </si>
  <si>
    <t>30108</t>
  </si>
  <si>
    <t>机关事业单位基本养老保险缴费</t>
  </si>
  <si>
    <t>30110</t>
  </si>
  <si>
    <t>职工基本医疗保险缴费</t>
  </si>
  <si>
    <t>30111</t>
  </si>
  <si>
    <t>公务员医疗补助缴费</t>
  </si>
  <si>
    <t>30112</t>
  </si>
  <si>
    <t>其他社会保障缴费</t>
  </si>
  <si>
    <t>离退休人员福利费</t>
  </si>
  <si>
    <t>预算05-1表</t>
  </si>
  <si>
    <t>项目分类</t>
  </si>
  <si>
    <t>项目单位</t>
  </si>
  <si>
    <t>经济科目编码</t>
  </si>
  <si>
    <t>经济科目名称</t>
  </si>
  <si>
    <t>本年拨款</t>
  </si>
  <si>
    <t>其中：本次下达</t>
  </si>
  <si>
    <t>专项业务类</t>
  </si>
  <si>
    <t>530112241100002233973</t>
  </si>
  <si>
    <t>西山区（度假区）涉案物品价格认定评估及收费成本监审专项经费</t>
  </si>
  <si>
    <t>30227</t>
  </si>
  <si>
    <t>委托业务费</t>
  </si>
  <si>
    <t>530112241100002236044</t>
  </si>
  <si>
    <t>区级储备粮油专项经费</t>
  </si>
  <si>
    <t>31204</t>
  </si>
  <si>
    <t>费用补贴</t>
  </si>
  <si>
    <t>530112241100002236286</t>
  </si>
  <si>
    <t>耕地保护和粮食安全考核专项经费</t>
  </si>
  <si>
    <t>530112241100002236615</t>
  </si>
  <si>
    <t>度假区职能划转应急救灾物资专项经费</t>
  </si>
  <si>
    <t>530112241100002236841</t>
  </si>
  <si>
    <t>区级救灾物资管理专项经费</t>
  </si>
  <si>
    <t>530112241100002244566</t>
  </si>
  <si>
    <t>依据法律顾问制度按法治政府建设要求聘请专业律师专项经费</t>
  </si>
  <si>
    <t>530112241100002244619</t>
  </si>
  <si>
    <t>深化经济体制改革提升经济体制能力建设经费</t>
  </si>
  <si>
    <t>30202</t>
  </si>
  <si>
    <t>印刷费</t>
  </si>
  <si>
    <t>530112241100002252944</t>
  </si>
  <si>
    <t>落实绿色能源高质量发展贯彻“3060”发展战略专项经费</t>
  </si>
  <si>
    <t>530112241100002253007</t>
  </si>
  <si>
    <t>筑牢长江生态屏障推进西山区长江经济带高质量发展专项资金</t>
  </si>
  <si>
    <t>530112241100002253143</t>
  </si>
  <si>
    <t>重大项目投资前期工作经费</t>
  </si>
  <si>
    <t>30905</t>
  </si>
  <si>
    <t>基础设施建设</t>
  </si>
  <si>
    <t>530112241100002262522</t>
  </si>
  <si>
    <t>稳经济、稳增长、稳市场系列政策研究发布宣讲专项经费</t>
  </si>
  <si>
    <t>530112241100002262669</t>
  </si>
  <si>
    <t>“十五五”系列工作编制专项经费</t>
  </si>
  <si>
    <t>530112241100002468410</t>
  </si>
  <si>
    <t>数字经济发展专项经费</t>
  </si>
  <si>
    <t>30902</t>
  </si>
  <si>
    <t>办公设备购置</t>
  </si>
  <si>
    <t>530112241100002468509</t>
  </si>
  <si>
    <t>离退休干部党建工作经费和党员教育培训经费</t>
  </si>
  <si>
    <t>事业发展类</t>
  </si>
  <si>
    <t>530112251100003709711</t>
  </si>
  <si>
    <t>全域数字化转型专项经费</t>
  </si>
  <si>
    <t>30214</t>
  </si>
  <si>
    <t>租赁费</t>
  </si>
  <si>
    <t>530112251100003736445</t>
  </si>
  <si>
    <t>完善社会信用体系建设、助推营商环境持续优化经费</t>
  </si>
  <si>
    <t>530112251100003740598</t>
  </si>
  <si>
    <t>档案数字化项目经费</t>
  </si>
  <si>
    <t>530112251100003794453</t>
  </si>
  <si>
    <t>会计委托代理记账项目经费</t>
  </si>
  <si>
    <t>530112251100003813029</t>
  </si>
  <si>
    <t>高质量做好发展改革工作经费</t>
  </si>
  <si>
    <t>39999</t>
  </si>
  <si>
    <t>预算05-2表</t>
  </si>
  <si>
    <t>项目年度绩效目标</t>
  </si>
  <si>
    <t>一级指标</t>
  </si>
  <si>
    <t>二级指标</t>
  </si>
  <si>
    <t>三级指标</t>
  </si>
  <si>
    <t>指标性质</t>
  </si>
  <si>
    <t>指标值</t>
  </si>
  <si>
    <t>度量单位</t>
  </si>
  <si>
    <t>指标属性</t>
  </si>
  <si>
    <t>指标内容</t>
  </si>
  <si>
    <t>2025年全年预算包括价格认定及成本监审2个项目。一预计2025年全年受理涉刑价格认定390件以上，为创建平安西山做好保障工作。二是2025年预计开展2项定价成本监审及其他临时性监审项目，严格履行监审义务，让人民群众享受最大的价格优惠。</t>
  </si>
  <si>
    <t>产出指标</t>
  </si>
  <si>
    <t>数量指标</t>
  </si>
  <si>
    <t>涉刑案件中涉案物品的价格认定数量</t>
  </si>
  <si>
    <t>&gt;=</t>
  </si>
  <si>
    <t>394件</t>
  </si>
  <si>
    <t>件</t>
  </si>
  <si>
    <t>定量指标</t>
  </si>
  <si>
    <t>反映项目数量</t>
  </si>
  <si>
    <t>成本监审服务数量</t>
  </si>
  <si>
    <t>价格监测点数量</t>
  </si>
  <si>
    <t>=</t>
  </si>
  <si>
    <t>25</t>
  </si>
  <si>
    <t>个</t>
  </si>
  <si>
    <t>价格认定监监测点数量</t>
  </si>
  <si>
    <t>28</t>
  </si>
  <si>
    <t>质量指标</t>
  </si>
  <si>
    <t>100%按照要求出具价格认定结论书；按照政府定价范围和权限，认真履行辖区重要商品和服务成本监审工作职能、职责，按程序开展成本监审工作。</t>
  </si>
  <si>
    <t>100%</t>
  </si>
  <si>
    <t>%</t>
  </si>
  <si>
    <t>定性指标</t>
  </si>
  <si>
    <t>反映项目完成质量</t>
  </si>
  <si>
    <t>时效指标</t>
  </si>
  <si>
    <t>2025年12月31日前完成</t>
  </si>
  <si>
    <t>2025年1月1日-2025年6月30日</t>
  </si>
  <si>
    <t>月</t>
  </si>
  <si>
    <t>反映项目完成时间</t>
  </si>
  <si>
    <t>成本指标</t>
  </si>
  <si>
    <t>经济成本指标</t>
  </si>
  <si>
    <t>&lt;=</t>
  </si>
  <si>
    <t>万元</t>
  </si>
  <si>
    <t>反映项目预算成本构成</t>
  </si>
  <si>
    <t>效益指标</t>
  </si>
  <si>
    <t>社会效益</t>
  </si>
  <si>
    <t>一是确保我区司法机关、行政机关等部门所委托的涉案物品价格认定工作能及时办理，为创建平安西山做好保障工作。二是严格履行监审义务，让人民群众享受最大的价格优惠。</t>
  </si>
  <si>
    <t>1.确保我区司法机关、行政机关等部门所委托的涉案物品价格认定工作能及时办理，为创建平安西山做好保障工作。 2.严格履行监审义务，让人民群众享受最大的价格优惠。</t>
  </si>
  <si>
    <t>年</t>
  </si>
  <si>
    <t>反映项目产生社会效益</t>
  </si>
  <si>
    <t>可持续影响</t>
  </si>
  <si>
    <t>为确保我区司法机关、行政机关等部门所委托的涉案物品价格认定工作能及时办理，为创就按平安西山做好保障工作及为加强对政府制定价格商品和服务的成本监管，规范政府制定价格成本监审行为，提高政府价格决策科学性。</t>
  </si>
  <si>
    <t>为确保我区司法机关、行政机关等部门所委托的涉案物品价格认定工</t>
  </si>
  <si>
    <t>《云南省价格鉴证认证收费管理办法》、《价格认定委托协议》及《政府制定委托第三方参与成本监审管理办法》</t>
  </si>
  <si>
    <t>满意度指标</t>
  </si>
  <si>
    <t>服务对象满意度</t>
  </si>
  <si>
    <t>服务对象满意率</t>
  </si>
  <si>
    <t>95%</t>
  </si>
  <si>
    <t>（一）聚焦区委、区政府重大决策部署，深入研究“十五五”时期事关全局的前瞻性、关键性、深层次重大问题，完成“十五五”规划编制前期重大课题研究，为“十五五”《纲要》提供研究基础。
（二）编制发展基本思路和规划《纲要》。即昆明市西山区国民经济和社会发展“十五五”规划《纲要》，既要与市级发展规划、专项规划和国土空间规划衔接，又要符合地方实际，突出本地特色。坚持目标导向和问题导向相统一，从解决经济社会发展的突出矛盾和重大问题入手，明确“十五五”时期全区经济社会发展的主要目标、战略任务、重大政策和重点项目，为“十五五”期间西山区经济社会高质量发展提供重要支撑。
（三）编制专项规划。围绕细化和落实全区发展规划对特定领域提出的战略任务，在关系国民经济和社会发展全局且需要政府发挥作用的市场失灵领域编制“十五五”专项规划，为重点领域建设发展提供政策依据。</t>
  </si>
  <si>
    <t>重大前期研究课题数量</t>
  </si>
  <si>
    <t>份</t>
  </si>
  <si>
    <t>专项规划数量</t>
  </si>
  <si>
    <t>发展基本思路和规划《纲要》数量</t>
  </si>
  <si>
    <t>1.00</t>
  </si>
  <si>
    <t>专家评审合格率</t>
  </si>
  <si>
    <t>100</t>
  </si>
  <si>
    <t>各项工作完成时点</t>
  </si>
  <si>
    <t>2025年12月31日</t>
  </si>
  <si>
    <t>255</t>
  </si>
  <si>
    <t>经济效益</t>
  </si>
  <si>
    <t>对“十五五”期间西山区国民经济和社会发展进行全面部署和总体安排</t>
  </si>
  <si>
    <t>立足区情，结合国际国内形势变化，对“十五五”期间西山区国民经济和社会发展进行全面部署和总体安排</t>
  </si>
  <si>
    <t>立足区情、结合国际国内形势变化，从不同视角形成一批研究报告和咨询报告，对我区“十五五”规划编制提供参考依据，强化责任落实，引领西山区各领域建设取得新成效</t>
  </si>
  <si>
    <t>为西山经济高质量发展提供重要支撑，提升群众获得感、幸福感、安全感。</t>
  </si>
  <si>
    <t>增强西山的知名度和美誉度，从而提高西山在吸引投资、吸引人才、扩大销售等方面的竞争力。</t>
  </si>
  <si>
    <t xml:space="preserve">增强西山的知名度和美誉度，从而提高西山在吸引投资、吸引人才、扩大销售等方面的竞争力。
</t>
  </si>
  <si>
    <t>区委、政府及全区机关事业单位满意度</t>
  </si>
  <si>
    <t>90</t>
  </si>
  <si>
    <t>反映服务对象满意度</t>
  </si>
  <si>
    <t>群众满意度</t>
  </si>
  <si>
    <t>强化长江生态安全，大力宣传节能减排，持续推动西山区长江经济带高质量发展，完成生态环境突出问题整改工作回头看检查，完成2017年以来固定资产投资项目节能验收工作。</t>
  </si>
  <si>
    <t>2017年以来固定资产投资项目节能审查验收数量</t>
  </si>
  <si>
    <t>2025年全国节能宣传周和全国低碳日活动次数</t>
  </si>
  <si>
    <t>次</t>
  </si>
  <si>
    <t>专家验收合格率</t>
  </si>
  <si>
    <t>开展全国节能宣传周和全国低碳日活动知晓率</t>
  </si>
  <si>
    <t>80</t>
  </si>
  <si>
    <t>是/否</t>
  </si>
  <si>
    <t>验收时间节点2025年11月前</t>
  </si>
  <si>
    <t>2025年11月</t>
  </si>
  <si>
    <t>活动时间节点2025年11月</t>
  </si>
  <si>
    <t>促进节能和环境保护产业政策落实，支持能源消耗低，环境污染少的产业发展实现经济增长方式根本转变</t>
  </si>
  <si>
    <t>完成2017年以来固定资产投资项目节能验收工作</t>
  </si>
  <si>
    <t>反映项目产生经济效益</t>
  </si>
  <si>
    <t>加强固定资产投资项目管理工作</t>
  </si>
  <si>
    <t>传播节能降碳和绿色低碳发展理念</t>
  </si>
  <si>
    <t>发挥公共机构在全社会绿色低碳发展中的示范引领作用</t>
  </si>
  <si>
    <t>加强固定资产投资项目节能管理，合理控制能源消费增长，杜绝能源浪费提高能源利用效率</t>
  </si>
  <si>
    <t>反映项目可持续影响力</t>
  </si>
  <si>
    <t>传播节能降碳和绿色低碳发展理念，推动再生资源利用回收</t>
  </si>
  <si>
    <t>完成节能低碳宣传工作的开展</t>
  </si>
  <si>
    <t>被审查企业满意度</t>
  </si>
  <si>
    <t>市民满意度</t>
  </si>
  <si>
    <t>市级推长办满意度</t>
  </si>
  <si>
    <t>分</t>
  </si>
  <si>
    <t>1、通过项目的实施，有效遏制卷烟制假、走私对我省烟草产业的发展威胁，打击涉烟违法犯罪，保护合法卷烟品牌及知识产权，促进云南省两烟产业的持续稳定健康发展。
2、项目工作前期经费主要用于确保2025年区委、区政府有关商贸物流、产业转型升级、园区建设等政府投资项目前期工作的顺利开展提供资金保障，保障争取上级资金的项目和列入我区“年度财政性投资建设项目计划”的项目开工，加强和规范区级财政性重大基本建设项目前期工作经费管理，提高项目前期工作质量和投资效益。</t>
  </si>
  <si>
    <t>查处涉烟案件</t>
  </si>
  <si>
    <t>87</t>
  </si>
  <si>
    <t>本年度安排各部门项目前期工作经费</t>
  </si>
  <si>
    <t xml:space="preserve"> 安排各单位项目前期费资金，需根据区委区政府批复执行</t>
  </si>
  <si>
    <t>完成项目前期工作经费安排使用工作，并且达到工作目标要求及质量标准。</t>
  </si>
  <si>
    <t>项</t>
  </si>
  <si>
    <t>按照规定安排使用项目前期工作经费，并且达到工作目标要求及质量标准。</t>
  </si>
  <si>
    <t>拨付率</t>
  </si>
  <si>
    <t>安排前期工作经费拨付率</t>
  </si>
  <si>
    <t>拨付时效</t>
  </si>
  <si>
    <t>完成2025年拨付任务</t>
  </si>
  <si>
    <t>2260.6</t>
  </si>
  <si>
    <t>查获涉案卷烟、烟叶烟丝</t>
  </si>
  <si>
    <t>按照年度实际完成数计算</t>
  </si>
  <si>
    <t>打击涉烟违法犯罪</t>
  </si>
  <si>
    <t>提高项目储备质量、防范项目风险、争取上级资金补助、促进项目早日开工、提高项目效益</t>
  </si>
  <si>
    <t>制度保障性：《西山区财政性投资基本建设项目申报、审批、前期工作经费管理办法》制度保障长期实施，确保前期工作经费使用合法合规。</t>
  </si>
  <si>
    <t>制度保障性</t>
  </si>
  <si>
    <t xml:space="preserve">有制度保障经费使用可持续性
</t>
  </si>
  <si>
    <t>卷烟零售客户满意度</t>
  </si>
  <si>
    <t>95</t>
  </si>
  <si>
    <t>申请项目前期工作经费单位满意度</t>
  </si>
  <si>
    <t>按照地质灾害二级响应的相关要求，2025年将继续加大救灾物资的储备规模。确保在自然灾害及应急情况下，能够保障受灾群众在第一时间生活生产有保障，有饭吃、有衣穿。</t>
  </si>
  <si>
    <t>充电式电筒（锂电池）</t>
  </si>
  <si>
    <t>涉密</t>
  </si>
  <si>
    <t>多功能应急灯</t>
  </si>
  <si>
    <t>枕头</t>
  </si>
  <si>
    <t>单人蚊帐</t>
  </si>
  <si>
    <t>1.2升三格打饭餐盒</t>
  </si>
  <si>
    <t>12平米钢架牛津布帐篷</t>
  </si>
  <si>
    <t>杭州叉车电动堆高车</t>
  </si>
  <si>
    <t>2025年救灾物资采购数量</t>
  </si>
  <si>
    <t>物资质量合格率</t>
  </si>
  <si>
    <t>反映物资质量合格率</t>
  </si>
  <si>
    <t>灾情发生1小时送达</t>
  </si>
  <si>
    <t>小时</t>
  </si>
  <si>
    <t>物资送达时限：灾情发生1小时送达</t>
  </si>
  <si>
    <t>40</t>
  </si>
  <si>
    <t>解决受灾群众生产、生活困难</t>
  </si>
  <si>
    <t>解决西山区受灾群众生产、生活困难(滇池旅游度假区),维护社会</t>
  </si>
  <si>
    <t>保障受灾群众生产、生活物资</t>
  </si>
  <si>
    <t>确保在自然灾害及经济情况下，受灾群众在第一时间生活生产有保</t>
  </si>
  <si>
    <t>受灾群众满意度</t>
  </si>
  <si>
    <t>85</t>
  </si>
  <si>
    <t>严格落实离退休干部党组织工作经费保障机制，针对离退休党组织开展学习、培训、调研等相关党建工作提供提供经费保障。</t>
  </si>
  <si>
    <t>高质量完成12个月主题党日活动、4个季度调研学习党建活动开展</t>
  </si>
  <si>
    <t>增强离退休干部的党性观念和党员意识</t>
  </si>
  <si>
    <t>通过组织学习和活动，增强离退休干部的党性观念和党员意识，确保他们离岗不离党，退休不褪色，进一步增强离退休干部党建工作的时代性、针对性和实效性，带动和促进老干部工作的全面发展，丰富离退休干部精神文化生活，提供学习交流平台。</t>
  </si>
  <si>
    <t>2025年12月31日前按要求完成活动组织</t>
  </si>
  <si>
    <t>及时</t>
  </si>
  <si>
    <t>加强党的建设，为社会稳定和发展做出贡献</t>
  </si>
  <si>
    <t>离退休干部满意度</t>
  </si>
  <si>
    <t>反映参会人员对会议开展的满意度</t>
  </si>
  <si>
    <t>1、通过在安全接入点统一部署安全管理及防护设备，在接入单位和统一接入点间采用统一的安全防控策略，以及对政府部门接入互联网实施集中监控和防范预警，逐步实现政府部门接入互联网的安全可控和易于管理，为政务部门的业务系统提供网络、信息、安全等支撑服务，为社会公众提供政务信息服务。
2、实现西山区政府机房部署网络全面互通，建设纵向和横向的智慧西山基础网络，实现基础网络的全面通达；将基础网络定义为数据通信网络，采用IP协议承载所有业务应用，实现电子政务外网、物联感知网、互联网、业务专网等在IP网络层的可管可控和互联互通；统一网络出口和管理，实现互联网和移动互联网通过多种VPN方式对智慧西山应用、电子政务外网应用的安全可控访问。
3、保障西山区政府办公大楼内各信息化系统软、硬件的正常运行，节省开支提高效率。
4、按照相关文件要求，做好西山区现有政务云需求保障工作，为相关单位提供政务云服务。
5、满足西山区政府高清视频会议正常的要求。
6、提供西山区一体化电子公文应用平台运维服务。办公系统服务、日常运维服务、远程技术支持、故障响应等运维服务。
7、保障西山区政府门户网正常运行、维护网站内容及网站安全等。
8、应急维修维护专项资金。做好西山区政府信息系统软硬件应急、维护保障工作，
9、开发搭建西山区数据要素公共数据汇</t>
  </si>
  <si>
    <t>支付项目合同尾款数</t>
  </si>
  <si>
    <t>预采购项目完成率</t>
  </si>
  <si>
    <t>预采购项目数</t>
  </si>
  <si>
    <t>2025年12月前支付尾款</t>
  </si>
  <si>
    <t>12月前</t>
  </si>
  <si>
    <t>反映项目完成时效</t>
  </si>
  <si>
    <t>新采购项目节点</t>
  </si>
  <si>
    <t>2025年12月前</t>
  </si>
  <si>
    <t>逐步实现政府部门接入互联网的安全可控和易于管理，为政务部门的业务系统提供网络、信息、安全等支撑服务，为社会公众提供政务信息服务，能够产生良好的社会效益，实现城市健康的可持续发展。</t>
  </si>
  <si>
    <t>通过可靠、专业的服务，保障系统全年正常运行，提高了政府办公效率，节约大量的人力、资金</t>
  </si>
  <si>
    <t>通过信息化项目专家评审推动2024年信息化项目、清洁生产审核评估、节能竣工验收、工业和信息化技改项目的有效实施，提升西山区政府工作管理水平。</t>
  </si>
  <si>
    <t>通过信息化项目专家评审推动2024年信息化项目、清洁生产审核</t>
  </si>
  <si>
    <t>使用人员满意度度</t>
  </si>
  <si>
    <t xml:space="preserve">满意度95%以上	</t>
  </si>
  <si>
    <t>为全面完成2025年落实耕地保护和粮食安全各项指标任务，认真落实粮食流通统计、粮食应急保障、及市场监管，抓好粮食质量检验，落实粮食库存检查。</t>
  </si>
  <si>
    <t>粮食流通统计及市场监管</t>
  </si>
  <si>
    <t>粮食库存检查、宣传工作及粮食应急演练</t>
  </si>
  <si>
    <t>粮食应急供应网点销售数据采集</t>
  </si>
  <si>
    <t>区级储备粮轮入轮出计划执行率</t>
  </si>
  <si>
    <t>反映项目执行情况</t>
  </si>
  <si>
    <t>储备粮检化验，检验合格率</t>
  </si>
  <si>
    <t>反映项目质量</t>
  </si>
  <si>
    <t>完成各项目标任务</t>
  </si>
  <si>
    <t>支付库存检查经费</t>
  </si>
  <si>
    <t>2025年6月30日</t>
  </si>
  <si>
    <t>支付粮食应急供应网点补助经费</t>
  </si>
  <si>
    <t>2025年11月30日</t>
  </si>
  <si>
    <t>粮油市场是否稳定</t>
  </si>
  <si>
    <t>保证区级储备粮油数量真实、质量良好和储存安全、维护粮油市场</t>
  </si>
  <si>
    <t>生态效益</t>
  </si>
  <si>
    <t>储备粮油质量是否正常</t>
  </si>
  <si>
    <t>认真落实储备粮检化验，确保粮食质量</t>
  </si>
  <si>
    <t>反映项目产生生态效益</t>
  </si>
  <si>
    <t>粮油供应是否顺畅</t>
  </si>
  <si>
    <t>调节全区粮油供求总量，稳定粮油市场</t>
  </si>
  <si>
    <t>反映项目产生可持续影响</t>
  </si>
  <si>
    <t>社会群众满意率</t>
  </si>
  <si>
    <t>社会群众满意度</t>
  </si>
  <si>
    <t>1.编制重点产业、新兴产业课题，研究产业发展现状，制定发展方案及政策，推动经济高质量发展。
2.设计编印相关方案政策材料，开展产业发展宣传工作。</t>
  </si>
  <si>
    <t>产业研究课题数量</t>
  </si>
  <si>
    <t>编印资料数量</t>
  </si>
  <si>
    <t>3000</t>
  </si>
  <si>
    <t>册卷</t>
  </si>
  <si>
    <t>产业研究深入透彻，措施政策切实可行，专家评审合格率</t>
  </si>
  <si>
    <t>文件印刷清晰，排版美观，合格率</t>
  </si>
  <si>
    <t>2025年12月31日前完成产业研究课题编制、宣传材料设计制作</t>
  </si>
  <si>
    <t>推动重点产业转型升级，激发市场活力，促进经济高质量发展</t>
  </si>
  <si>
    <t>推动重点产业转型升级，激发市场活力，促进社会经济高质量发展</t>
  </si>
  <si>
    <t>增强西山区产业竞争力、影响力，推动地方综合实力稳步提升</t>
  </si>
  <si>
    <t>相关机关事业单位满意度</t>
  </si>
  <si>
    <t>辖区企业满意度</t>
  </si>
  <si>
    <t>1.为我局制定规范性文件、健全内部管理制度、重大决策事项提供法律意见、建议。2.为我局重大行政执法行为提供书面法律意见。3.为我局工作人员进行法律知识培训。4.协助起草、修改和审查民商事合同或出具相应法律意见。5.参与重大决策、重大合同的审查论证，参与行政许可的合法性审查工作，促进依法行政，从源头上把好法律关，保证决策和行政许可的合法性。</t>
  </si>
  <si>
    <t>参与规范性文件的审查、论证数量</t>
  </si>
  <si>
    <t>提供法律知识培训次数</t>
  </si>
  <si>
    <t>参与起草或审查修订合同、协议数量</t>
  </si>
  <si>
    <t>20</t>
  </si>
  <si>
    <t>参与决策论证，提供法律咨询，提出法律意见或建议数量</t>
  </si>
  <si>
    <t>参与起草或审查修订合同、协议专业性</t>
  </si>
  <si>
    <t>专业性</t>
  </si>
  <si>
    <t>参与规范性文件的审查、论证专业性</t>
  </si>
  <si>
    <t>提供法律意见、咨询专业性</t>
  </si>
  <si>
    <t>提供法律服务响应及时性</t>
  </si>
  <si>
    <t>提供法律意见采纳率</t>
  </si>
  <si>
    <t>受益群体满意度</t>
  </si>
  <si>
    <t>进一步加强和规范区级物资储备仓库及库存物资管理，提高应对突发事件的应急保障能力，保证突发事件应急处置所需物资迅速、高效、有序的调运。</t>
  </si>
  <si>
    <t>救灾物资购买保险</t>
  </si>
  <si>
    <t>委托西山粮食购销有限责任公司对救灾物资实施管理</t>
  </si>
  <si>
    <t>家</t>
  </si>
  <si>
    <t>物资采购质量合格率</t>
  </si>
  <si>
    <t>完成当年救灾物资管理任务</t>
  </si>
  <si>
    <t>救灾物资送达时限</t>
  </si>
  <si>
    <t>物资在灾情发生后1小时内送达</t>
  </si>
  <si>
    <t>解决西山区受灾群众生产，生活困难(滇池旅游度假区),维护社会稳定</t>
  </si>
  <si>
    <t>确保储备粮油常储常新，数量真实、质量良好、储存安全。</t>
  </si>
  <si>
    <t>区级储备粮粳稻数量</t>
  </si>
  <si>
    <t>吨</t>
  </si>
  <si>
    <t>区级储备粮成品粮大米数量</t>
  </si>
  <si>
    <t>区级储备菜籽油数量</t>
  </si>
  <si>
    <t>区级储备粮小麦数量</t>
  </si>
  <si>
    <t>区级储备粮油检验合格率</t>
  </si>
  <si>
    <t>区级储备粮油规模达标节点</t>
  </si>
  <si>
    <t>2025年12月31日前</t>
  </si>
  <si>
    <t>完成区级储备粮油轮换任务节点</t>
  </si>
  <si>
    <t>完成区级储备粮成品粮任务节点</t>
  </si>
  <si>
    <t>800</t>
  </si>
  <si>
    <t>完成西山区人民政府国有资产监督管理委员会下达的各项经济指标</t>
  </si>
  <si>
    <t>《昆明市西山区区级储备粮管理办法》（西政办通[2021]77号）</t>
  </si>
  <si>
    <t>保证区级储备粮油数量真实、质量良好和储存安全</t>
  </si>
  <si>
    <t>维护粮油市场稳定，履行稳价保供职责</t>
  </si>
  <si>
    <t>服务对象满意度指标</t>
  </si>
  <si>
    <t>对部门日常工作的服务对象满意率（农业发展银行、粮油购销合作单位、社区居民）</t>
  </si>
  <si>
    <t>有效完成全年会计核算账务处理工作，办理财务决算，编制会计报告、会计报表等。</t>
  </si>
  <si>
    <t>代理记账次数</t>
  </si>
  <si>
    <t>财务报表编制</t>
  </si>
  <si>
    <t>完成财务报表的编制，同往来单位进行对账，确保账务清楚、核算准确，往来单位数据核对一致。</t>
  </si>
  <si>
    <t>资产管理</t>
  </si>
  <si>
    <t>资产系统中各项资产的新增、减少、计提折旧进行咨询服务，负责填报资产月报、年报服务，确保会计核算系统与资产系统账账相符</t>
  </si>
  <si>
    <t>咨询服务</t>
  </si>
  <si>
    <t>完成预算编制、决算编制及公示咨询服务</t>
  </si>
  <si>
    <t>2025年1月1日-2025年12月31日</t>
  </si>
  <si>
    <t>定期完成代理记账，在规定时间内办理财务决算，编制会计报告、会计报表等</t>
  </si>
  <si>
    <t>确保财务会计核算工作能正常开展</t>
  </si>
  <si>
    <t>有效完成全年会计核算账务处理工作。</t>
  </si>
  <si>
    <t>满意度</t>
  </si>
  <si>
    <t>服务对象满意度100%</t>
  </si>
  <si>
    <t>持续完善西山区社会信用体系建设工作机制及制度，提升信用信息数据归集数量和质量，强化信用应用，构建以信用为基础的新型监管机制，全面开展信用监管工作。开展信用实时数据监测及规范化应用，规范归集行政强制、行政确认、行政裁决、行政奖励、行政监督检查5类行政管理信息，开展信用业务培训，印制诚信宣传手册，开展诚信教育宣传，提升政府和社会的诚信意识。</t>
  </si>
  <si>
    <t>开展西山区诚信文化宣传教育活动次数</t>
  </si>
  <si>
    <t>开展西山区社会信用体系建设业务能力提升培训次数</t>
  </si>
  <si>
    <t>确保全区行政许可、行政处罚信息上报率、合规率、及时率。</t>
  </si>
  <si>
    <t>全区行政强制、行政确认、行政裁决、行政奖励、行政监督检查5类行政管理信息报送合规率</t>
  </si>
  <si>
    <t>行政许可、行政处罚信息归集及时性</t>
  </si>
  <si>
    <t>完成宣传册编印的及时性</t>
  </si>
  <si>
    <t>完成诚信主题宣及时性</t>
  </si>
  <si>
    <t>诚信宣传达标率</t>
  </si>
  <si>
    <t xml:space="preserve">完成诚信宣传活动的开展
</t>
  </si>
  <si>
    <t>信用信息归集数量和质量达标率</t>
  </si>
  <si>
    <t xml:space="preserve">完成年度社会信用体系建设重点工作
</t>
  </si>
  <si>
    <t>提升政府监管效率</t>
  </si>
  <si>
    <t>长期</t>
  </si>
  <si>
    <t xml:space="preserve">提升政府和社会的诚信意识
</t>
  </si>
  <si>
    <t>营造诚实守信的发展环境和社会氛围，提高政府诚信水平</t>
  </si>
  <si>
    <t>西山区群众</t>
  </si>
  <si>
    <t xml:space="preserve">反映西山区群众对诚信宣传工作的满意度
</t>
  </si>
  <si>
    <t>西山区企业</t>
  </si>
  <si>
    <t xml:space="preserve">反映辖区企业对信用工作的满意度
</t>
  </si>
  <si>
    <t>提高档案利用效率，将纸质档案转化为数字形式，通过建立索引和检索系统，使用户能够快速、准确地找到所需档案信息，实现档案信息的即时获取，提高工作效率。</t>
  </si>
  <si>
    <t>2024年的文书档案预计产出数量</t>
  </si>
  <si>
    <t>1400</t>
  </si>
  <si>
    <t>完成2024年的档案数字化整理工作</t>
  </si>
  <si>
    <t>档案整理规范率</t>
  </si>
  <si>
    <r>
      <rPr>
        <sz val="9"/>
        <color theme="1"/>
        <rFont val="宋体"/>
        <charset val="134"/>
      </rPr>
      <t>对实体档案进行清点、分类、编号、编目等，使其有序化，为数字化做好准备。</t>
    </r>
    <r>
      <rPr>
        <sz val="9"/>
        <color theme="1"/>
        <rFont val="Arial"/>
        <charset val="134"/>
      </rPr>
      <t xml:space="preserve">	</t>
    </r>
  </si>
  <si>
    <t>数字化扫描完成率</t>
  </si>
  <si>
    <t>质量控制率</t>
  </si>
  <si>
    <t>检索系统建设实用率</t>
  </si>
  <si>
    <t>2025年6月30日前完成2024年的档案数字化整理工作</t>
  </si>
  <si>
    <t>5.4</t>
  </si>
  <si>
    <t>提高档案利用效率</t>
  </si>
  <si>
    <t>反映档案数字化工作的满意度</t>
  </si>
  <si>
    <t>持续提升经济体制改革能力建设，2025年内印制《市场准入负面清单》宣传册，扩大企业对市场准入负面清单的知晓率。印制《昆明市西山区基本公共服务项目清单》《西山区公共服务实施标准》，扩大群众对基本公共服务的知晓率；梳理、汇总相关政策文件，建立政策法规库，并实时更新，夯实依法履职、依法行政的政策理论基础；深入开展多形式法制宣传教育、平安建设宣传教育，通过开展宣传教育，不断提升经济体制能力建设。</t>
  </si>
  <si>
    <t>印制市场准入负面清单、基本公共服务宣传数</t>
  </si>
  <si>
    <t>5000</t>
  </si>
  <si>
    <t>册</t>
  </si>
  <si>
    <t>开展政策宣传达标率</t>
  </si>
  <si>
    <t>市场准入负面清单宣传达标率</t>
  </si>
  <si>
    <t>开展基本公共服务宣传达标率</t>
  </si>
  <si>
    <t>2025年10月30日前完成</t>
  </si>
  <si>
    <t>市场准入负面清单、基本公共服务、发改相关政策宣传知晓率。</t>
  </si>
  <si>
    <t xml:space="preserve">持续开展市场准入负面清单及基本公共服务满意度宣传，提升基本公共服务水平。
</t>
  </si>
  <si>
    <t>辖区群众满意度</t>
  </si>
  <si>
    <t>辖区群众对市场准入负面清单、基本公共服务宣传满意度。</t>
  </si>
  <si>
    <t>区级相关单位、街道办事处及企业满意度</t>
  </si>
  <si>
    <t xml:space="preserve">区级相关单位、街道办事处及企业对市场准入负面清单、基本公共服务宣传满意度。
</t>
  </si>
  <si>
    <t>项目工作前期经费主要用于确保2025年区委、区政府有关商贸物流、产业转型升级、园区建设等政府投资项目前期工作的顺利开展提供资金保障，保障争取上级资金的项目和列入我区“年度财政性投资建设项目计划”的项目开工，加强和规范区级财政性重大基本建设项目前期工作经费管理，提高项目前期工作质量和投资效益。</t>
  </si>
  <si>
    <t>应补尽补率</t>
  </si>
  <si>
    <t>发放准确率</t>
  </si>
  <si>
    <t>发放及时性</t>
  </si>
  <si>
    <t>900</t>
  </si>
  <si>
    <t>结果应用率</t>
  </si>
  <si>
    <t>制度保障性：《关于印发〈西山区重点建设项目前期工作经费管理细则〉的通知》制度保障长期实施，确保前期工作经费使用合法合规。</t>
  </si>
  <si>
    <t>有制度保障经费使用可持续性</t>
  </si>
  <si>
    <t>履行部门安全生产监管责任，2025年确保西山区能源安全检查基本覆盖，有效防范能源行业安全生产事故发生，有力保障能源安全平稳供给，促进经济高效发展。</t>
  </si>
  <si>
    <t>发改职能领域能源行业数量</t>
  </si>
  <si>
    <t>属地街道办事处数量</t>
  </si>
  <si>
    <t>安全生产检查专家整改意见的采纳度</t>
  </si>
  <si>
    <t>宣传品质量完好率</t>
  </si>
  <si>
    <t>时间节点2025年1月1日-6月30日</t>
  </si>
  <si>
    <t>按合同进度完成</t>
  </si>
  <si>
    <t>时间节点2025年7月1日-12月31日</t>
  </si>
  <si>
    <t>确保西山区能源行业平稳安全供给，促进经济高质量发展</t>
  </si>
  <si>
    <t>西山区能源安全平稳供给</t>
  </si>
  <si>
    <t>西山区发展和改革局、辖区内监管能源企业满意度</t>
  </si>
  <si>
    <t>服务得到业主单位（西山区发展和改革局）、服务对象（辖区内监管能源企业）满意</t>
  </si>
  <si>
    <t>1、以壮大数字产业、创新数字应用、培育数字生态为目标，以推动数字化与实体经济深度融合为主攻方向，以培育壮大全市数字经济规模为重点，推动数字企业集聚发展，构筑全区数字经济发展生态圈和聚集地。
2、汇报统计经济核心营业收入，分析各行业发展趋势，服务企业良好发展。按季度汇报民营经济核心营业收入情况，参照任务指标，着重发展弱势行业，完成目标任务。</t>
  </si>
  <si>
    <t>尾款支付完成率</t>
  </si>
  <si>
    <t>数字经济工作完成率</t>
  </si>
  <si>
    <t>课题完成数量</t>
  </si>
  <si>
    <t>尾款支付准确率</t>
  </si>
  <si>
    <t>工作考核通过率</t>
  </si>
  <si>
    <t>课题研究成果通过率</t>
  </si>
  <si>
    <t>完成区级下达的课题研究报告</t>
  </si>
  <si>
    <t>各项工作完成及时率</t>
  </si>
  <si>
    <t>17</t>
  </si>
  <si>
    <t>数字经济产业聚集度</t>
  </si>
  <si>
    <t>有效聚集</t>
  </si>
  <si>
    <t>预算06表</t>
  </si>
  <si>
    <t>政府性基金预算支出预算表</t>
  </si>
  <si>
    <t>政府性基金预算支出</t>
  </si>
  <si>
    <t>本单位本年无政府性基金预算支出，为空表。</t>
  </si>
  <si>
    <t>预算07表</t>
  </si>
  <si>
    <t>预算项目</t>
  </si>
  <si>
    <t>采购项目</t>
  </si>
  <si>
    <t>采购品目</t>
  </si>
  <si>
    <t>计量
单位</t>
  </si>
  <si>
    <t>数量</t>
  </si>
  <si>
    <t>面向中小企业预留资金</t>
  </si>
  <si>
    <t>政府性基金</t>
  </si>
  <si>
    <t>国有资本经营收益</t>
  </si>
  <si>
    <t>财政专户管理的收入</t>
  </si>
  <si>
    <t>单位自筹</t>
  </si>
  <si>
    <t>采购公务用车维修和保养服务</t>
  </si>
  <si>
    <t>车辆维修和保养服务</t>
  </si>
  <si>
    <t>元</t>
  </si>
  <si>
    <t>采购公务用车保险服务</t>
  </si>
  <si>
    <t>机动车保险服务</t>
  </si>
  <si>
    <t>采购公务用车燃油</t>
  </si>
  <si>
    <t>汽油</t>
  </si>
  <si>
    <t>采购2025年办公用复印纸</t>
  </si>
  <si>
    <t>复印纸</t>
  </si>
  <si>
    <t>深化体制改革宣传印刷品设计印制</t>
  </si>
  <si>
    <t>其他印刷服务</t>
  </si>
  <si>
    <t>稳经济、稳增长、稳市场系列政策研究发布宣讲资料印刷</t>
  </si>
  <si>
    <t>“十五五”前期课题、规划纲要、专规编制印刷</t>
  </si>
  <si>
    <t>数字经济核心营业收入专项经费</t>
  </si>
  <si>
    <t>办公椅</t>
  </si>
  <si>
    <t>把</t>
  </si>
  <si>
    <t>办公桌</t>
  </si>
  <si>
    <t>张</t>
  </si>
  <si>
    <t>复印机</t>
  </si>
  <si>
    <t>台</t>
  </si>
  <si>
    <t>文件柜</t>
  </si>
  <si>
    <t>预算08表</t>
  </si>
  <si>
    <t>政府购买服务项目</t>
  </si>
  <si>
    <t>政府购买服务指导性目录代码</t>
  </si>
  <si>
    <t>基本支出/项目支出</t>
  </si>
  <si>
    <t>所属服务类别</t>
  </si>
  <si>
    <t>所属服务领域</t>
  </si>
  <si>
    <t>购买内容简述</t>
  </si>
  <si>
    <t>A1601 行业规划服务</t>
  </si>
  <si>
    <t>A公共服务</t>
  </si>
  <si>
    <t>229其他支出</t>
  </si>
  <si>
    <t>“十五五”前期课题、规划思路、规划纲要、专项规划等文稿排版、印刷经费</t>
  </si>
  <si>
    <t>“十五五”发展基本思路和《纲要》</t>
  </si>
  <si>
    <t>B0201 课题研究服务</t>
  </si>
  <si>
    <t>B政府履职辅助性服务</t>
  </si>
  <si>
    <t>编制“十五五”发展基本思路和规划《纲要》，提出“十五五”期间全区经济社会发展预期、措施等。</t>
  </si>
  <si>
    <t>会计委托代理记账项目</t>
  </si>
  <si>
    <t>B0301 会计服务</t>
  </si>
  <si>
    <t>201一般公共服务支出</t>
  </si>
  <si>
    <t>做好日常财务处理，对财务收支、会计处理等合法性、真实性提出建议，对附件的完整性及合规性，提出合理、合规的财务指导意见。</t>
  </si>
  <si>
    <t>预算09-1表</t>
  </si>
  <si>
    <t>单位名称（项目）</t>
  </si>
  <si>
    <t>地区</t>
  </si>
  <si>
    <t>本单位本年无对下转移支付预算支出，为空表。</t>
  </si>
  <si>
    <t>预算09-2表</t>
  </si>
  <si>
    <t xml:space="preserve">预算10表
</t>
  </si>
  <si>
    <t>资产类别</t>
  </si>
  <si>
    <t>资产分类代码.名称</t>
  </si>
  <si>
    <t>资产名称</t>
  </si>
  <si>
    <t>计量单位</t>
  </si>
  <si>
    <t>财政部门批复数（元）</t>
  </si>
  <si>
    <t>单价</t>
  </si>
  <si>
    <t>金额</t>
  </si>
  <si>
    <t>设备</t>
  </si>
  <si>
    <t>A02010108 便携式计算机</t>
  </si>
  <si>
    <t>便携式计算机</t>
  </si>
  <si>
    <t>A02020100 复印机</t>
  </si>
  <si>
    <t>A02061818 饮水器</t>
  </si>
  <si>
    <t>饮水器</t>
  </si>
  <si>
    <t>家具和用品</t>
  </si>
  <si>
    <t>A05010201 办公桌</t>
  </si>
  <si>
    <t>A05010399 其他椅凳类</t>
  </si>
  <si>
    <t>其他椅凳类</t>
  </si>
  <si>
    <t>A05010502 文件柜</t>
  </si>
  <si>
    <t>预算11表</t>
  </si>
  <si>
    <t>上级补助</t>
  </si>
  <si>
    <t>本单位本年无对上转移支付补助项目预算支出，为空表。</t>
  </si>
  <si>
    <t>预算12表</t>
  </si>
  <si>
    <t>项目级次</t>
  </si>
  <si>
    <t>311 专项业务类</t>
  </si>
  <si>
    <t>本级</t>
  </si>
  <si>
    <t>313 事业发展类</t>
  </si>
</sst>
</file>

<file path=xl/styles.xml><?xml version="1.0" encoding="utf-8"?>
<styleSheet xmlns="http://schemas.openxmlformats.org/spreadsheetml/2006/main" xmlns:mc="http://schemas.openxmlformats.org/markup-compatibility/2006" xmlns:xr9="http://schemas.microsoft.com/office/spreadsheetml/2016/revision9" mc:Ignorable="xr9">
  <numFmts count="10">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 numFmtId="177" formatCode="yyyy\-mm\-dd\ hh:mm:ss"/>
    <numFmt numFmtId="178" formatCode="#,##0;\-#,##0;;@"/>
    <numFmt numFmtId="179" formatCode="#,##0.00;\-#,##0.00;;@"/>
    <numFmt numFmtId="180" formatCode="hh:mm:ss"/>
    <numFmt numFmtId="181" formatCode="0.00_ "/>
  </numFmts>
  <fonts count="39">
    <font>
      <sz val="11"/>
      <color theme="1"/>
      <name val="宋体"/>
      <charset val="134"/>
      <scheme val="minor"/>
    </font>
    <font>
      <sz val="10"/>
      <color rgb="FF000000"/>
      <name val="宋体"/>
      <charset val="134"/>
    </font>
    <font>
      <sz val="9"/>
      <color rgb="FF000000"/>
      <name val="宋体"/>
      <charset val="134"/>
    </font>
    <font>
      <b/>
      <sz val="23"/>
      <color rgb="FF000000"/>
      <name val="宋体"/>
      <charset val="134"/>
    </font>
    <font>
      <sz val="11"/>
      <color rgb="FF000000"/>
      <name val="宋体"/>
      <charset val="134"/>
    </font>
    <font>
      <sz val="9"/>
      <color theme="1"/>
      <name val="宋体"/>
      <charset val="134"/>
    </font>
    <font>
      <sz val="12"/>
      <name val="宋体"/>
      <charset val="134"/>
    </font>
    <font>
      <sz val="10"/>
      <color rgb="FF000000"/>
      <name val="Arial"/>
      <charset val="134"/>
    </font>
    <font>
      <b/>
      <sz val="23.95"/>
      <color rgb="FF000000"/>
      <name val="宋体"/>
      <charset val="134"/>
    </font>
    <font>
      <sz val="11.25"/>
      <color rgb="FF000000"/>
      <name val="宋体"/>
      <charset val="134"/>
    </font>
    <font>
      <b/>
      <sz val="22"/>
      <color rgb="FF000000"/>
      <name val="宋体"/>
      <charset val="134"/>
    </font>
    <font>
      <sz val="10"/>
      <color rgb="FFFFFFFF"/>
      <name val="宋体"/>
      <charset val="134"/>
    </font>
    <font>
      <b/>
      <sz val="21"/>
      <color rgb="FF000000"/>
      <name val="宋体"/>
      <charset val="134"/>
    </font>
    <font>
      <sz val="10"/>
      <color theme="1"/>
      <name val="宋体"/>
      <charset val="134"/>
    </font>
    <font>
      <sz val="9"/>
      <color indexed="8"/>
      <name val="宋体"/>
      <charset val="134"/>
    </font>
    <font>
      <sz val="9"/>
      <name val="宋体"/>
      <charset val="134"/>
    </font>
    <font>
      <b/>
      <sz val="18"/>
      <color rgb="FF000000"/>
      <name val="宋体"/>
      <charset val="134"/>
    </font>
    <font>
      <sz val="9.75"/>
      <color rgb="FF000000"/>
      <name val="SimSun"/>
      <charset val="134"/>
    </font>
    <font>
      <b/>
      <sz val="9"/>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color theme="1"/>
      <name val="Arial"/>
      <charset val="134"/>
    </font>
  </fonts>
  <fills count="35">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1">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auto="1"/>
      </left>
      <right style="thin">
        <color auto="1"/>
      </right>
      <top style="thin">
        <color rgb="FF000000"/>
      </top>
      <bottom style="thin">
        <color auto="1"/>
      </bottom>
      <diagonal/>
    </border>
    <border>
      <left/>
      <right/>
      <top/>
      <bottom style="thin">
        <color rgb="FF000000"/>
      </bottom>
      <diagonal/>
    </border>
    <border>
      <left style="thin">
        <color auto="1"/>
      </left>
      <right style="thin">
        <color rgb="FF000000"/>
      </right>
      <top style="thin">
        <color rgb="FF000000"/>
      </top>
      <bottom style="thin">
        <color auto="1"/>
      </bottom>
      <diagonal/>
    </border>
    <border>
      <left style="thin">
        <color auto="1"/>
      </left>
      <right style="thin">
        <color rgb="FF000000"/>
      </right>
      <top style="thin">
        <color auto="1"/>
      </top>
      <bottom style="thin">
        <color auto="1"/>
      </bottom>
      <diagonal/>
    </border>
    <border>
      <left style="thin">
        <color auto="1"/>
      </left>
      <right style="thin">
        <color auto="1"/>
      </right>
      <top style="thin">
        <color auto="1"/>
      </top>
      <bottom/>
      <diagonal/>
    </border>
    <border>
      <left style="thin">
        <color rgb="FF000000"/>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000000"/>
      </left>
      <right style="thin">
        <color auto="1"/>
      </right>
      <top style="thin">
        <color rgb="FF000000"/>
      </top>
      <bottom style="thin">
        <color auto="1"/>
      </bottom>
      <diagonal/>
    </border>
    <border>
      <left/>
      <right style="thin">
        <color rgb="FF000000"/>
      </right>
      <top style="thin">
        <color auto="1"/>
      </top>
      <bottom style="thin">
        <color auto="1"/>
      </bottom>
      <diagonal/>
    </border>
    <border>
      <left style="thin">
        <color rgb="FF000000"/>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8">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0" fillId="4" borderId="23" applyNumberFormat="0" applyFont="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24" applyNumberFormat="0" applyFill="0" applyAlignment="0" applyProtection="0">
      <alignment vertical="center"/>
    </xf>
    <xf numFmtId="0" fontId="25" fillId="0" borderId="24" applyNumberFormat="0" applyFill="0" applyAlignment="0" applyProtection="0">
      <alignment vertical="center"/>
    </xf>
    <xf numFmtId="0" fontId="26" fillId="0" borderId="25" applyNumberFormat="0" applyFill="0" applyAlignment="0" applyProtection="0">
      <alignment vertical="center"/>
    </xf>
    <xf numFmtId="0" fontId="26" fillId="0" borderId="0" applyNumberFormat="0" applyFill="0" applyBorder="0" applyAlignment="0" applyProtection="0">
      <alignment vertical="center"/>
    </xf>
    <xf numFmtId="0" fontId="27" fillId="5" borderId="26" applyNumberFormat="0" applyAlignment="0" applyProtection="0">
      <alignment vertical="center"/>
    </xf>
    <xf numFmtId="0" fontId="28" fillId="6" borderId="27" applyNumberFormat="0" applyAlignment="0" applyProtection="0">
      <alignment vertical="center"/>
    </xf>
    <xf numFmtId="0" fontId="29" fillId="6" borderId="26" applyNumberFormat="0" applyAlignment="0" applyProtection="0">
      <alignment vertical="center"/>
    </xf>
    <xf numFmtId="0" fontId="30" fillId="7" borderId="28" applyNumberFormat="0" applyAlignment="0" applyProtection="0">
      <alignment vertical="center"/>
    </xf>
    <xf numFmtId="0" fontId="31" fillId="0" borderId="29" applyNumberFormat="0" applyFill="0" applyAlignment="0" applyProtection="0">
      <alignment vertical="center"/>
    </xf>
    <xf numFmtId="0" fontId="32" fillId="0" borderId="30" applyNumberFormat="0" applyFill="0" applyAlignment="0" applyProtection="0">
      <alignment vertical="center"/>
    </xf>
    <xf numFmtId="0" fontId="33" fillId="8" borderId="0" applyNumberFormat="0" applyBorder="0" applyAlignment="0" applyProtection="0">
      <alignment vertical="center"/>
    </xf>
    <xf numFmtId="0" fontId="34" fillId="9" borderId="0" applyNumberFormat="0" applyBorder="0" applyAlignment="0" applyProtection="0">
      <alignment vertical="center"/>
    </xf>
    <xf numFmtId="0" fontId="35" fillId="10" borderId="0" applyNumberFormat="0" applyBorder="0" applyAlignment="0" applyProtection="0">
      <alignment vertical="center"/>
    </xf>
    <xf numFmtId="0" fontId="36" fillId="11" borderId="0" applyNumberFormat="0" applyBorder="0" applyAlignment="0" applyProtection="0">
      <alignment vertical="center"/>
    </xf>
    <xf numFmtId="0" fontId="37" fillId="12" borderId="0" applyNumberFormat="0" applyBorder="0" applyAlignment="0" applyProtection="0">
      <alignment vertical="center"/>
    </xf>
    <xf numFmtId="0" fontId="37" fillId="13" borderId="0" applyNumberFormat="0" applyBorder="0" applyAlignment="0" applyProtection="0">
      <alignment vertical="center"/>
    </xf>
    <xf numFmtId="0" fontId="36" fillId="14" borderId="0" applyNumberFormat="0" applyBorder="0" applyAlignment="0" applyProtection="0">
      <alignment vertical="center"/>
    </xf>
    <xf numFmtId="0" fontId="36" fillId="15" borderId="0" applyNumberFormat="0" applyBorder="0" applyAlignment="0" applyProtection="0">
      <alignment vertical="center"/>
    </xf>
    <xf numFmtId="0" fontId="37" fillId="16" borderId="0" applyNumberFormat="0" applyBorder="0" applyAlignment="0" applyProtection="0">
      <alignment vertical="center"/>
    </xf>
    <xf numFmtId="0" fontId="37" fillId="17" borderId="0" applyNumberFormat="0" applyBorder="0" applyAlignment="0" applyProtection="0">
      <alignment vertical="center"/>
    </xf>
    <xf numFmtId="0" fontId="36" fillId="18" borderId="0" applyNumberFormat="0" applyBorder="0" applyAlignment="0" applyProtection="0">
      <alignment vertical="center"/>
    </xf>
    <xf numFmtId="0" fontId="36" fillId="19" borderId="0" applyNumberFormat="0" applyBorder="0" applyAlignment="0" applyProtection="0">
      <alignment vertical="center"/>
    </xf>
    <xf numFmtId="0" fontId="37" fillId="20" borderId="0" applyNumberFormat="0" applyBorder="0" applyAlignment="0" applyProtection="0">
      <alignment vertical="center"/>
    </xf>
    <xf numFmtId="0" fontId="37" fillId="21" borderId="0" applyNumberFormat="0" applyBorder="0" applyAlignment="0" applyProtection="0">
      <alignment vertical="center"/>
    </xf>
    <xf numFmtId="0" fontId="36" fillId="22" borderId="0" applyNumberFormat="0" applyBorder="0" applyAlignment="0" applyProtection="0">
      <alignment vertical="center"/>
    </xf>
    <xf numFmtId="0" fontId="36" fillId="23" borderId="0" applyNumberFormat="0" applyBorder="0" applyAlignment="0" applyProtection="0">
      <alignment vertical="center"/>
    </xf>
    <xf numFmtId="0" fontId="37" fillId="24" borderId="0" applyNumberFormat="0" applyBorder="0" applyAlignment="0" applyProtection="0">
      <alignment vertical="center"/>
    </xf>
    <xf numFmtId="0" fontId="37" fillId="25" borderId="0" applyNumberFormat="0" applyBorder="0" applyAlignment="0" applyProtection="0">
      <alignment vertical="center"/>
    </xf>
    <xf numFmtId="0" fontId="36" fillId="26" borderId="0" applyNumberFormat="0" applyBorder="0" applyAlignment="0" applyProtection="0">
      <alignment vertical="center"/>
    </xf>
    <xf numFmtId="0" fontId="36" fillId="27" borderId="0" applyNumberFormat="0" applyBorder="0" applyAlignment="0" applyProtection="0">
      <alignment vertical="center"/>
    </xf>
    <xf numFmtId="0" fontId="37" fillId="28" borderId="0" applyNumberFormat="0" applyBorder="0" applyAlignment="0" applyProtection="0">
      <alignment vertical="center"/>
    </xf>
    <xf numFmtId="0" fontId="37" fillId="29" borderId="0" applyNumberFormat="0" applyBorder="0" applyAlignment="0" applyProtection="0">
      <alignment vertical="center"/>
    </xf>
    <xf numFmtId="0" fontId="36" fillId="30" borderId="0" applyNumberFormat="0" applyBorder="0" applyAlignment="0" applyProtection="0">
      <alignment vertical="center"/>
    </xf>
    <xf numFmtId="0" fontId="36" fillId="31" borderId="0" applyNumberFormat="0" applyBorder="0" applyAlignment="0" applyProtection="0">
      <alignment vertical="center"/>
    </xf>
    <xf numFmtId="0" fontId="37" fillId="32" borderId="0" applyNumberFormat="0" applyBorder="0" applyAlignment="0" applyProtection="0">
      <alignment vertical="center"/>
    </xf>
    <xf numFmtId="0" fontId="37" fillId="33" borderId="0" applyNumberFormat="0" applyBorder="0" applyAlignment="0" applyProtection="0">
      <alignment vertical="center"/>
    </xf>
    <xf numFmtId="0" fontId="36" fillId="34" borderId="0" applyNumberFormat="0" applyBorder="0" applyAlignment="0" applyProtection="0">
      <alignment vertical="center"/>
    </xf>
    <xf numFmtId="176" fontId="15" fillId="0" borderId="7">
      <alignment horizontal="right" vertical="center"/>
    </xf>
    <xf numFmtId="177" fontId="15" fillId="0" borderId="7">
      <alignment horizontal="right" vertical="center"/>
    </xf>
    <xf numFmtId="178" fontId="15" fillId="0" borderId="7">
      <alignment horizontal="right" vertical="center"/>
    </xf>
    <xf numFmtId="179" fontId="15" fillId="0" borderId="7">
      <alignment horizontal="right" vertical="center"/>
    </xf>
    <xf numFmtId="179" fontId="15" fillId="0" borderId="7">
      <alignment horizontal="right" vertical="center"/>
    </xf>
    <xf numFmtId="10" fontId="15" fillId="0" borderId="7">
      <alignment horizontal="right" vertical="center"/>
    </xf>
    <xf numFmtId="49" fontId="15" fillId="0" borderId="7">
      <alignment horizontal="left" vertical="center" wrapText="1"/>
    </xf>
    <xf numFmtId="180" fontId="15" fillId="0" borderId="7">
      <alignment horizontal="right" vertical="center"/>
    </xf>
    <xf numFmtId="0" fontId="6" fillId="0" borderId="0"/>
  </cellStyleXfs>
  <cellXfs count="323">
    <xf numFmtId="0" fontId="0" fillId="0" borderId="0" xfId="0" applyFont="1" applyBorder="1"/>
    <xf numFmtId="0" fontId="0" fillId="0" borderId="0" xfId="0" applyFont="1" applyFill="1" applyBorder="1"/>
    <xf numFmtId="0" fontId="0" fillId="0" borderId="0" xfId="0" applyFont="1" applyFill="1" applyBorder="1" applyAlignment="1">
      <alignment horizontal="center" vertical="center"/>
    </xf>
    <xf numFmtId="49" fontId="1" fillId="0" borderId="0" xfId="0" applyNumberFormat="1" applyFont="1" applyFill="1" applyBorder="1"/>
    <xf numFmtId="0" fontId="2" fillId="0" borderId="0" xfId="0" applyFont="1" applyFill="1" applyBorder="1" applyAlignment="1" applyProtection="1">
      <alignment horizontal="right" vertical="center"/>
      <protection locked="0"/>
    </xf>
    <xf numFmtId="0" fontId="3" fillId="0" borderId="0" xfId="0" applyFont="1" applyFill="1" applyBorder="1" applyAlignment="1">
      <alignment horizontal="center" vertical="center"/>
    </xf>
    <xf numFmtId="0" fontId="2" fillId="0" borderId="0" xfId="0" applyFont="1" applyFill="1" applyBorder="1" applyAlignment="1" applyProtection="1">
      <alignment horizontal="left" vertical="center"/>
      <protection locked="0"/>
    </xf>
    <xf numFmtId="0" fontId="4" fillId="0" borderId="0" xfId="0" applyFont="1" applyFill="1" applyBorder="1" applyAlignment="1">
      <alignment horizontal="left" vertical="center"/>
    </xf>
    <xf numFmtId="0" fontId="4" fillId="0" borderId="0" xfId="0" applyFont="1" applyFill="1" applyBorder="1"/>
    <xf numFmtId="0" fontId="2" fillId="0" borderId="0" xfId="0" applyFont="1" applyFill="1" applyBorder="1" applyAlignment="1" applyProtection="1">
      <alignment horizontal="right"/>
      <protection locked="0"/>
    </xf>
    <xf numFmtId="0" fontId="4" fillId="0" borderId="1" xfId="0" applyFont="1" applyFill="1" applyBorder="1" applyAlignment="1" applyProtection="1">
      <alignment horizontal="center" vertical="center" wrapText="1"/>
      <protection locked="0"/>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5" xfId="0" applyFont="1" applyFill="1" applyBorder="1" applyAlignment="1" applyProtection="1">
      <alignment horizontal="center" vertical="center" wrapText="1"/>
      <protection locked="0"/>
    </xf>
    <xf numFmtId="0" fontId="4" fillId="0" borderId="5" xfId="0"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6" xfId="0" applyFont="1" applyFill="1" applyBorder="1" applyAlignment="1" applyProtection="1">
      <alignment horizontal="center" vertical="center" wrapText="1"/>
      <protection locked="0"/>
    </xf>
    <xf numFmtId="0" fontId="4" fillId="0" borderId="6" xfId="0" applyFont="1" applyFill="1" applyBorder="1" applyAlignment="1">
      <alignment horizontal="center" vertical="center" wrapText="1"/>
    </xf>
    <xf numFmtId="0" fontId="4" fillId="0" borderId="6" xfId="0" applyFont="1" applyFill="1" applyBorder="1" applyAlignment="1">
      <alignment horizontal="center" vertical="center"/>
    </xf>
    <xf numFmtId="0" fontId="1" fillId="0" borderId="7" xfId="0" applyFont="1" applyFill="1" applyBorder="1" applyAlignment="1">
      <alignment horizontal="center" vertical="center"/>
    </xf>
    <xf numFmtId="179" fontId="5" fillId="0" borderId="7" xfId="52" applyFont="1" applyAlignment="1">
      <alignment horizontal="left" vertical="center"/>
    </xf>
    <xf numFmtId="179" fontId="5" fillId="0" borderId="7" xfId="52" applyFont="1">
      <alignment horizontal="right" vertical="center"/>
    </xf>
    <xf numFmtId="49" fontId="5" fillId="0" borderId="7" xfId="55" applyFont="1">
      <alignment horizontal="left" vertical="center" wrapText="1"/>
    </xf>
    <xf numFmtId="0" fontId="2" fillId="2" borderId="7" xfId="0" applyFont="1" applyFill="1" applyBorder="1" applyAlignment="1" applyProtection="1">
      <alignment horizontal="left" vertical="center"/>
      <protection locked="0"/>
    </xf>
    <xf numFmtId="0" fontId="2" fillId="2" borderId="7" xfId="0" applyFont="1" applyFill="1" applyBorder="1" applyAlignment="1" applyProtection="1">
      <alignment horizontal="left" vertical="center" wrapText="1"/>
      <protection locked="0"/>
    </xf>
    <xf numFmtId="179" fontId="5" fillId="0" borderId="7" xfId="0" applyNumberFormat="1" applyFont="1" applyFill="1" applyBorder="1" applyAlignment="1">
      <alignment horizontal="right" vertical="center"/>
    </xf>
    <xf numFmtId="0" fontId="2" fillId="0" borderId="2" xfId="0" applyFont="1" applyFill="1" applyBorder="1" applyAlignment="1" applyProtection="1">
      <alignment horizontal="center" vertical="center" wrapText="1"/>
      <protection locked="0"/>
    </xf>
    <xf numFmtId="0" fontId="2" fillId="0" borderId="3" xfId="0" applyFont="1" applyFill="1" applyBorder="1" applyAlignment="1" applyProtection="1">
      <alignment horizontal="left" vertical="center" wrapText="1"/>
      <protection locked="0"/>
    </xf>
    <xf numFmtId="0" fontId="2" fillId="0" borderId="4" xfId="0" applyFont="1" applyFill="1" applyBorder="1" applyAlignment="1" applyProtection="1">
      <alignment horizontal="left" vertical="center" wrapText="1"/>
      <protection locked="0"/>
    </xf>
    <xf numFmtId="0" fontId="6" fillId="3" borderId="0" xfId="57" applyFont="1" applyFill="1" applyAlignment="1">
      <alignment vertical="center"/>
    </xf>
    <xf numFmtId="0" fontId="4" fillId="0" borderId="5" xfId="0" applyFont="1" applyFill="1" applyBorder="1" applyAlignment="1">
      <alignment horizontal="center" vertical="center"/>
    </xf>
    <xf numFmtId="0" fontId="2" fillId="0" borderId="7" xfId="0" applyFont="1" applyFill="1" applyBorder="1" applyAlignment="1">
      <alignment horizontal="left" vertical="center" wrapText="1"/>
    </xf>
    <xf numFmtId="0" fontId="2" fillId="0" borderId="7" xfId="0" applyFont="1" applyFill="1" applyBorder="1" applyAlignment="1" applyProtection="1">
      <alignment horizontal="left" vertical="center" wrapText="1"/>
      <protection locked="0"/>
    </xf>
    <xf numFmtId="4" fontId="2" fillId="0" borderId="7" xfId="0" applyNumberFormat="1" applyFont="1" applyFill="1" applyBorder="1" applyAlignment="1">
      <alignment horizontal="right" vertical="center" wrapText="1"/>
    </xf>
    <xf numFmtId="4" fontId="2" fillId="0" borderId="7" xfId="0" applyNumberFormat="1" applyFont="1" applyFill="1" applyBorder="1" applyAlignment="1" applyProtection="1">
      <alignment horizontal="right" vertical="center" wrapText="1"/>
      <protection locked="0"/>
    </xf>
    <xf numFmtId="0" fontId="1" fillId="0" borderId="2" xfId="0" applyFont="1" applyFill="1" applyBorder="1" applyAlignment="1" applyProtection="1">
      <alignment horizontal="center" vertical="center" wrapText="1"/>
      <protection locked="0"/>
    </xf>
    <xf numFmtId="0" fontId="2" fillId="0" borderId="3" xfId="0" applyFont="1" applyFill="1" applyBorder="1" applyAlignment="1">
      <alignment horizontal="left" vertical="center"/>
    </xf>
    <xf numFmtId="0" fontId="2" fillId="0" borderId="4" xfId="0" applyFont="1" applyFill="1" applyBorder="1" applyAlignment="1">
      <alignment horizontal="left" vertical="center"/>
    </xf>
    <xf numFmtId="0" fontId="1" fillId="0" borderId="7" xfId="0" applyFont="1" applyFill="1" applyBorder="1" applyAlignment="1" applyProtection="1">
      <alignment horizontal="center" vertical="center"/>
      <protection locked="0"/>
    </xf>
    <xf numFmtId="4" fontId="5" fillId="0" borderId="7" xfId="52" applyNumberFormat="1" applyFont="1" applyFill="1" applyBorder="1">
      <alignment horizontal="right" vertical="center"/>
    </xf>
    <xf numFmtId="0" fontId="2" fillId="0" borderId="0" xfId="0" applyFont="1" applyFill="1" applyBorder="1" applyAlignment="1" applyProtection="1">
      <alignment horizontal="right" vertical="top" wrapText="1"/>
      <protection locked="0"/>
    </xf>
    <xf numFmtId="0" fontId="7" fillId="0" borderId="0" xfId="0" applyFont="1" applyFill="1" applyBorder="1" applyAlignment="1" applyProtection="1">
      <alignment vertical="top"/>
      <protection locked="0"/>
    </xf>
    <xf numFmtId="0" fontId="7" fillId="0" borderId="0" xfId="0" applyFont="1" applyFill="1" applyBorder="1" applyAlignment="1">
      <alignment vertical="top"/>
    </xf>
    <xf numFmtId="0" fontId="8" fillId="0" borderId="0" xfId="0" applyFont="1" applyFill="1" applyBorder="1" applyAlignment="1" applyProtection="1">
      <alignment horizontal="center" vertical="center" wrapText="1"/>
      <protection locked="0"/>
    </xf>
    <xf numFmtId="0" fontId="7" fillId="0" borderId="0" xfId="0" applyFont="1" applyFill="1" applyBorder="1" applyProtection="1">
      <protection locked="0"/>
    </xf>
    <xf numFmtId="0" fontId="7" fillId="0" borderId="0" xfId="0" applyFont="1" applyFill="1" applyBorder="1"/>
    <xf numFmtId="0" fontId="2" fillId="0" borderId="0" xfId="0" applyFont="1" applyFill="1" applyBorder="1" applyAlignment="1" applyProtection="1">
      <alignment horizontal="left" vertical="center" wrapText="1"/>
      <protection locked="0"/>
    </xf>
    <xf numFmtId="0" fontId="1" fillId="0" borderId="0" xfId="0" applyFont="1" applyFill="1" applyBorder="1" applyAlignment="1" applyProtection="1">
      <alignment horizontal="right" vertical="center"/>
      <protection locked="0"/>
    </xf>
    <xf numFmtId="0" fontId="1" fillId="0" borderId="0" xfId="0" applyFont="1" applyFill="1" applyBorder="1" applyAlignment="1" applyProtection="1">
      <alignment horizontal="right" vertical="center" wrapText="1"/>
      <protection locked="0"/>
    </xf>
    <xf numFmtId="0" fontId="1" fillId="0" borderId="7" xfId="0" applyFont="1" applyFill="1" applyBorder="1" applyAlignment="1" applyProtection="1">
      <alignment horizontal="center" vertical="center" wrapText="1"/>
      <protection locked="0"/>
    </xf>
    <xf numFmtId="0" fontId="1" fillId="0" borderId="7" xfId="0" applyFont="1" applyFill="1" applyBorder="1" applyAlignment="1" applyProtection="1">
      <alignment horizontal="right" vertical="center"/>
      <protection locked="0"/>
    </xf>
    <xf numFmtId="0" fontId="1" fillId="0" borderId="7" xfId="0" applyFont="1" applyFill="1" applyBorder="1" applyAlignment="1" applyProtection="1">
      <alignment horizontal="right" vertical="center" wrapText="1"/>
      <protection locked="0"/>
    </xf>
    <xf numFmtId="0" fontId="2" fillId="0" borderId="7" xfId="0" applyFont="1" applyFill="1" applyBorder="1" applyAlignment="1">
      <alignment horizontal="center" vertical="center" wrapText="1"/>
    </xf>
    <xf numFmtId="0" fontId="2" fillId="0" borderId="7" xfId="0" applyFont="1" applyFill="1" applyBorder="1" applyAlignment="1" applyProtection="1">
      <alignment horizontal="center"/>
      <protection locked="0"/>
    </xf>
    <xf numFmtId="0" fontId="2" fillId="0" borderId="7" xfId="0" applyFont="1" applyFill="1" applyBorder="1" applyAlignment="1" applyProtection="1">
      <alignment horizontal="center" wrapText="1"/>
      <protection locked="0"/>
    </xf>
    <xf numFmtId="0" fontId="2" fillId="0" borderId="7" xfId="0" applyFont="1" applyFill="1" applyBorder="1" applyAlignment="1">
      <alignment horizontal="center" wrapText="1"/>
    </xf>
    <xf numFmtId="0" fontId="2" fillId="0" borderId="7" xfId="0" applyFont="1" applyFill="1" applyBorder="1" applyAlignment="1" applyProtection="1">
      <alignment horizontal="center" vertical="center" wrapText="1"/>
      <protection locked="0"/>
    </xf>
    <xf numFmtId="0" fontId="9" fillId="2" borderId="7" xfId="0" applyFont="1" applyFill="1" applyBorder="1" applyAlignment="1">
      <alignment horizontal="left" vertical="center" wrapText="1"/>
    </xf>
    <xf numFmtId="0" fontId="9" fillId="0" borderId="7" xfId="0" applyFont="1" applyFill="1" applyBorder="1" applyAlignment="1" applyProtection="1">
      <alignment horizontal="left" wrapText="1"/>
      <protection locked="0"/>
    </xf>
    <xf numFmtId="0" fontId="9" fillId="0" borderId="7" xfId="0" applyFont="1" applyFill="1" applyBorder="1" applyAlignment="1">
      <alignment horizontal="left" wrapText="1"/>
    </xf>
    <xf numFmtId="0" fontId="9" fillId="2" borderId="7" xfId="0" applyFont="1" applyFill="1" applyBorder="1" applyAlignment="1" applyProtection="1">
      <alignment horizontal="left" vertical="center" wrapText="1"/>
      <protection locked="0"/>
    </xf>
    <xf numFmtId="0" fontId="9" fillId="2" borderId="7" xfId="0" applyFont="1" applyFill="1" applyBorder="1" applyAlignment="1" applyProtection="1">
      <alignment horizontal="center" vertical="center" wrapText="1"/>
      <protection locked="0"/>
    </xf>
    <xf numFmtId="3" fontId="9" fillId="2" borderId="7" xfId="0" applyNumberFormat="1" applyFont="1" applyFill="1" applyBorder="1" applyAlignment="1" applyProtection="1">
      <alignment horizontal="right" vertical="center"/>
      <protection locked="0"/>
    </xf>
    <xf numFmtId="4" fontId="9" fillId="2" borderId="7" xfId="0" applyNumberFormat="1" applyFont="1" applyFill="1" applyBorder="1" applyAlignment="1" applyProtection="1">
      <alignment horizontal="right" vertical="center"/>
      <protection locked="0"/>
    </xf>
    <xf numFmtId="0" fontId="2" fillId="0" borderId="7" xfId="0" applyFont="1" applyFill="1" applyBorder="1" applyAlignment="1">
      <alignment horizontal="center" vertical="center"/>
    </xf>
    <xf numFmtId="0" fontId="2" fillId="0" borderId="7" xfId="0" applyFont="1" applyFill="1" applyBorder="1" applyAlignment="1" applyProtection="1">
      <alignment horizontal="left"/>
      <protection locked="0"/>
    </xf>
    <xf numFmtId="0" fontId="2" fillId="0" borderId="7" xfId="0" applyFont="1" applyFill="1" applyBorder="1" applyAlignment="1">
      <alignment horizontal="left"/>
    </xf>
    <xf numFmtId="0" fontId="2" fillId="0" borderId="7" xfId="0" applyFont="1" applyFill="1" applyBorder="1" applyAlignment="1">
      <alignment horizontal="right" vertical="center"/>
    </xf>
    <xf numFmtId="0" fontId="2" fillId="0" borderId="0" xfId="0" applyFont="1" applyFill="1" applyBorder="1" applyAlignment="1" applyProtection="1">
      <alignment horizontal="right" vertical="center" wrapText="1"/>
      <protection locked="0"/>
    </xf>
    <xf numFmtId="0" fontId="10" fillId="0" borderId="0" xfId="0" applyFont="1" applyFill="1" applyBorder="1" applyAlignment="1">
      <alignment horizontal="center" vertical="center"/>
    </xf>
    <xf numFmtId="0" fontId="3" fillId="0" borderId="0" xfId="0" applyFont="1" applyFill="1" applyBorder="1" applyAlignment="1" applyProtection="1">
      <alignment horizontal="center" vertical="center"/>
      <protection locked="0"/>
    </xf>
    <xf numFmtId="0" fontId="4" fillId="0" borderId="7" xfId="0" applyFont="1" applyFill="1" applyBorder="1" applyAlignment="1">
      <alignment horizontal="center" vertical="center" wrapText="1"/>
    </xf>
    <xf numFmtId="0" fontId="4" fillId="0" borderId="7" xfId="0" applyFont="1" applyFill="1" applyBorder="1" applyAlignment="1" applyProtection="1">
      <alignment horizontal="center" vertical="center"/>
      <protection locked="0"/>
    </xf>
    <xf numFmtId="0" fontId="2" fillId="0" borderId="7" xfId="0" applyFont="1" applyFill="1" applyBorder="1" applyAlignment="1">
      <alignment vertical="center" wrapText="1"/>
    </xf>
    <xf numFmtId="0" fontId="2" fillId="0" borderId="7" xfId="0" applyFont="1" applyFill="1" applyBorder="1" applyAlignment="1" applyProtection="1">
      <alignment horizontal="center" vertical="center"/>
      <protection locked="0"/>
    </xf>
    <xf numFmtId="0" fontId="1" fillId="0" borderId="0" xfId="0" applyFont="1" applyFill="1" applyBorder="1" applyAlignment="1">
      <alignment horizontal="right" vertical="center"/>
    </xf>
    <xf numFmtId="0" fontId="10" fillId="0" borderId="0" xfId="0" applyFont="1" applyFill="1" applyBorder="1" applyAlignment="1">
      <alignment horizontal="center" vertical="center" wrapText="1"/>
    </xf>
    <xf numFmtId="0" fontId="2" fillId="0" borderId="0" xfId="0" applyFont="1" applyFill="1" applyBorder="1" applyAlignment="1">
      <alignment horizontal="left" vertical="center" wrapText="1"/>
    </xf>
    <xf numFmtId="0" fontId="4" fillId="0" borderId="0" xfId="0" applyFont="1" applyFill="1" applyBorder="1" applyAlignment="1">
      <alignment wrapText="1"/>
    </xf>
    <xf numFmtId="0" fontId="1" fillId="0" borderId="0" xfId="0" applyFont="1" applyFill="1" applyBorder="1" applyAlignment="1">
      <alignment horizontal="right" wrapText="1"/>
    </xf>
    <xf numFmtId="0" fontId="4" fillId="0" borderId="8" xfId="0" applyFont="1" applyFill="1" applyBorder="1" applyAlignment="1">
      <alignment horizontal="center" vertical="center"/>
    </xf>
    <xf numFmtId="0" fontId="4" fillId="0" borderId="9" xfId="0" applyFont="1" applyFill="1" applyBorder="1" applyAlignment="1">
      <alignment horizontal="center" vertical="center" wrapText="1"/>
    </xf>
    <xf numFmtId="0" fontId="1" fillId="0" borderId="2" xfId="0" applyFont="1" applyFill="1" applyBorder="1" applyAlignment="1">
      <alignment horizontal="center" vertical="center"/>
    </xf>
    <xf numFmtId="0" fontId="1" fillId="0" borderId="6" xfId="0" applyFont="1" applyFill="1" applyBorder="1" applyAlignment="1" applyProtection="1">
      <alignment horizontal="center" vertical="center"/>
      <protection locked="0"/>
    </xf>
    <xf numFmtId="0" fontId="0" fillId="0" borderId="0" xfId="0" applyFont="1" applyBorder="1" applyAlignment="1">
      <alignment horizontal="center" vertical="center"/>
    </xf>
    <xf numFmtId="0" fontId="1" fillId="0" borderId="0" xfId="0" applyFont="1" applyBorder="1" applyAlignment="1">
      <alignment wrapText="1"/>
    </xf>
    <xf numFmtId="0" fontId="1" fillId="0" borderId="0" xfId="0" applyFont="1" applyBorder="1" applyProtection="1">
      <protection locked="0"/>
    </xf>
    <xf numFmtId="0" fontId="10" fillId="0" borderId="0" xfId="0" applyFont="1" applyBorder="1" applyAlignment="1">
      <alignment horizontal="center" vertical="center" wrapText="1"/>
    </xf>
    <xf numFmtId="0" fontId="3" fillId="0" borderId="0" xfId="0" applyFont="1" applyBorder="1" applyAlignment="1" applyProtection="1">
      <alignment horizontal="center" vertical="center"/>
      <protection locked="0"/>
    </xf>
    <xf numFmtId="0" fontId="3" fillId="0" borderId="0" xfId="0" applyFont="1" applyBorder="1" applyAlignment="1">
      <alignment horizontal="center" vertical="center" wrapText="1"/>
    </xf>
    <xf numFmtId="0" fontId="2" fillId="0" borderId="0" xfId="0" applyFont="1" applyBorder="1" applyAlignment="1">
      <alignment horizontal="left" vertical="center" wrapText="1"/>
    </xf>
    <xf numFmtId="0" fontId="4" fillId="0" borderId="0" xfId="0" applyFont="1" applyBorder="1" applyProtection="1">
      <protection locked="0"/>
    </xf>
    <xf numFmtId="0" fontId="4" fillId="0" borderId="0" xfId="0" applyFont="1" applyBorder="1" applyAlignment="1">
      <alignment wrapText="1"/>
    </xf>
    <xf numFmtId="0" fontId="4" fillId="0" borderId="1" xfId="0" applyFont="1" applyBorder="1" applyAlignment="1">
      <alignment horizontal="center" vertical="center" wrapText="1"/>
    </xf>
    <xf numFmtId="0" fontId="4" fillId="0" borderId="10" xfId="0" applyFont="1" applyBorder="1" applyAlignment="1" applyProtection="1">
      <alignment horizontal="center" vertical="center"/>
      <protection locked="0"/>
    </xf>
    <xf numFmtId="0" fontId="4" fillId="0" borderId="1" xfId="0" applyFont="1" applyBorder="1" applyAlignment="1" applyProtection="1">
      <alignment horizontal="center" vertical="center" wrapText="1"/>
      <protection locked="0"/>
    </xf>
    <xf numFmtId="0" fontId="4" fillId="0" borderId="10"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1" xfId="0" applyFont="1" applyBorder="1" applyAlignment="1" applyProtection="1">
      <alignment horizontal="center" vertical="center"/>
      <protection locked="0"/>
    </xf>
    <xf numFmtId="0" fontId="4" fillId="0" borderId="5" xfId="0" applyFont="1" applyBorder="1" applyAlignment="1" applyProtection="1">
      <alignment horizontal="center" vertical="center" wrapText="1"/>
      <protection locked="0"/>
    </xf>
    <xf numFmtId="0" fontId="4" fillId="0" borderId="11" xfId="0" applyFont="1" applyBorder="1" applyAlignment="1">
      <alignment horizontal="center" vertical="center" wrapText="1"/>
    </xf>
    <xf numFmtId="0" fontId="4" fillId="0" borderId="6" xfId="0" applyFont="1" applyBorder="1" applyAlignment="1">
      <alignment horizontal="center" vertical="center" wrapText="1"/>
    </xf>
    <xf numFmtId="0" fontId="4" fillId="0" borderId="12" xfId="0" applyFont="1" applyBorder="1" applyAlignment="1" applyProtection="1">
      <alignment horizontal="center" vertical="center"/>
      <protection locked="0"/>
    </xf>
    <xf numFmtId="0" fontId="4" fillId="0" borderId="6" xfId="0" applyFont="1" applyBorder="1" applyAlignment="1" applyProtection="1">
      <alignment horizontal="center" vertical="center" wrapText="1"/>
      <protection locked="0"/>
    </xf>
    <xf numFmtId="0" fontId="4" fillId="0" borderId="12" xfId="0" applyFont="1" applyBorder="1" applyAlignment="1">
      <alignment horizontal="center" vertical="center" wrapText="1"/>
    </xf>
    <xf numFmtId="0" fontId="4" fillId="0" borderId="13" xfId="0" applyFont="1" applyBorder="1" applyAlignment="1">
      <alignment horizontal="center" vertical="center"/>
    </xf>
    <xf numFmtId="0" fontId="4" fillId="0" borderId="13" xfId="0" applyFont="1" applyBorder="1" applyAlignment="1" applyProtection="1">
      <alignment horizontal="center" vertical="center"/>
      <protection locked="0"/>
    </xf>
    <xf numFmtId="0" fontId="9" fillId="0" borderId="8" xfId="0" applyFont="1" applyFill="1" applyBorder="1" applyAlignment="1">
      <alignment horizontal="left" vertical="center" wrapText="1"/>
    </xf>
    <xf numFmtId="0" fontId="9" fillId="0" borderId="8" xfId="0" applyFont="1" applyFill="1" applyBorder="1" applyAlignment="1" applyProtection="1">
      <alignment horizontal="left" vertical="center"/>
      <protection locked="0"/>
    </xf>
    <xf numFmtId="0" fontId="2" fillId="0" borderId="8" xfId="0" applyFont="1" applyBorder="1" applyAlignment="1" applyProtection="1">
      <alignment horizontal="left" vertical="center"/>
      <protection locked="0"/>
    </xf>
    <xf numFmtId="0" fontId="2" fillId="0" borderId="8" xfId="0" applyFont="1" applyBorder="1" applyAlignment="1">
      <alignment horizontal="left" vertical="center" wrapText="1"/>
    </xf>
    <xf numFmtId="0" fontId="2" fillId="0" borderId="8" xfId="0" applyFont="1" applyBorder="1" applyAlignment="1">
      <alignment horizontal="center" vertical="center"/>
    </xf>
    <xf numFmtId="0" fontId="2" fillId="0" borderId="8" xfId="0" applyFont="1" applyBorder="1" applyAlignment="1">
      <alignment horizontal="left" vertical="center"/>
    </xf>
    <xf numFmtId="0" fontId="2" fillId="0" borderId="0" xfId="0" applyFont="1" applyBorder="1" applyAlignment="1" applyProtection="1">
      <alignment vertical="top" wrapText="1"/>
      <protection locked="0"/>
    </xf>
    <xf numFmtId="0" fontId="3" fillId="0" borderId="0" xfId="0" applyFont="1" applyBorder="1" applyAlignment="1" applyProtection="1">
      <alignment horizontal="center" vertical="center" wrapText="1"/>
      <protection locked="0"/>
    </xf>
    <xf numFmtId="0" fontId="4" fillId="0" borderId="3" xfId="0" applyFont="1" applyBorder="1" applyAlignment="1">
      <alignment horizontal="center" vertical="center" wrapText="1"/>
    </xf>
    <xf numFmtId="0" fontId="4" fillId="0" borderId="3" xfId="0" applyFont="1" applyBorder="1" applyAlignment="1" applyProtection="1">
      <alignment horizontal="center" vertical="center" wrapText="1"/>
      <protection locked="0"/>
    </xf>
    <xf numFmtId="0" fontId="4" fillId="0" borderId="11" xfId="0" applyFont="1" applyBorder="1" applyAlignment="1" applyProtection="1">
      <alignment horizontal="center" vertical="center" wrapText="1"/>
      <protection locked="0"/>
    </xf>
    <xf numFmtId="0" fontId="4" fillId="0" borderId="14" xfId="0" applyFont="1" applyBorder="1" applyAlignment="1">
      <alignment horizontal="center" vertical="center" wrapText="1"/>
    </xf>
    <xf numFmtId="0" fontId="4" fillId="0" borderId="12" xfId="0" applyFont="1" applyBorder="1" applyAlignment="1" applyProtection="1">
      <alignment horizontal="center" vertical="center" wrapText="1"/>
      <protection locked="0"/>
    </xf>
    <xf numFmtId="0" fontId="4" fillId="0" borderId="15" xfId="0" applyFont="1" applyBorder="1" applyAlignment="1">
      <alignment horizontal="center" vertical="center"/>
    </xf>
    <xf numFmtId="0" fontId="4" fillId="0" borderId="6" xfId="0" applyFont="1" applyBorder="1" applyAlignment="1">
      <alignment horizontal="center" vertical="center"/>
    </xf>
    <xf numFmtId="0" fontId="2" fillId="0" borderId="16" xfId="0" applyFont="1" applyBorder="1" applyAlignment="1">
      <alignment horizontal="left" vertical="center" wrapText="1"/>
    </xf>
    <xf numFmtId="4" fontId="9" fillId="0" borderId="7" xfId="0" applyNumberFormat="1" applyFont="1" applyFill="1" applyBorder="1" applyAlignment="1">
      <alignment horizontal="right" vertical="center"/>
    </xf>
    <xf numFmtId="179" fontId="5" fillId="0" borderId="7" xfId="0" applyNumberFormat="1" applyFont="1" applyBorder="1" applyAlignment="1">
      <alignment horizontal="right" vertical="center"/>
    </xf>
    <xf numFmtId="0" fontId="2" fillId="2" borderId="16" xfId="0" applyFont="1" applyFill="1" applyBorder="1" applyAlignment="1">
      <alignment horizontal="left" vertical="center"/>
    </xf>
    <xf numFmtId="0" fontId="2" fillId="0" borderId="0" xfId="0" applyFont="1" applyBorder="1" applyAlignment="1" applyProtection="1">
      <alignment horizontal="right" vertical="center" wrapText="1"/>
      <protection locked="0"/>
    </xf>
    <xf numFmtId="0" fontId="2" fillId="0" borderId="0" xfId="0" applyFont="1" applyBorder="1" applyAlignment="1" applyProtection="1">
      <alignment horizontal="right" wrapText="1"/>
      <protection locked="0"/>
    </xf>
    <xf numFmtId="0" fontId="4" fillId="0" borderId="3"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4" fillId="0" borderId="14" xfId="0" applyFont="1" applyBorder="1" applyAlignment="1" applyProtection="1">
      <alignment horizontal="center" vertical="center"/>
      <protection locked="0"/>
    </xf>
    <xf numFmtId="0" fontId="4" fillId="0" borderId="14" xfId="0" applyFont="1" applyBorder="1" applyAlignment="1" applyProtection="1">
      <alignment horizontal="center" vertical="center" wrapText="1"/>
      <protection locked="0"/>
    </xf>
    <xf numFmtId="0" fontId="3" fillId="0" borderId="0" xfId="0" applyFont="1" applyBorder="1" applyAlignment="1">
      <alignment horizontal="center" vertical="center"/>
    </xf>
    <xf numFmtId="0" fontId="2" fillId="0" borderId="0" xfId="0" applyFont="1" applyBorder="1" applyAlignment="1">
      <alignment horizontal="left" vertical="center"/>
    </xf>
    <xf numFmtId="0" fontId="4" fillId="0" borderId="0" xfId="0" applyFont="1" applyBorder="1"/>
    <xf numFmtId="178" fontId="5" fillId="0" borderId="7" xfId="51" applyNumberFormat="1" applyFont="1" applyBorder="1" applyAlignment="1">
      <alignment horizontal="center" vertical="center"/>
    </xf>
    <xf numFmtId="178" fontId="5" fillId="0" borderId="7" xfId="0" applyNumberFormat="1" applyFont="1" applyBorder="1" applyAlignment="1">
      <alignment horizontal="center" vertical="center"/>
    </xf>
    <xf numFmtId="0" fontId="2" fillId="0" borderId="7" xfId="0" applyFont="1" applyFill="1" applyBorder="1" applyAlignment="1" applyProtection="1">
      <alignment horizontal="left" vertical="center"/>
      <protection locked="0"/>
    </xf>
    <xf numFmtId="3" fontId="2" fillId="0" borderId="2" xfId="0" applyNumberFormat="1" applyFont="1" applyFill="1" applyBorder="1" applyAlignment="1">
      <alignment horizontal="right" vertical="center"/>
    </xf>
    <xf numFmtId="181" fontId="5" fillId="0" borderId="13" xfId="0" applyNumberFormat="1" applyFont="1" applyFill="1" applyBorder="1" applyAlignment="1">
      <alignment horizontal="right" vertical="center"/>
    </xf>
    <xf numFmtId="181" fontId="0" fillId="0" borderId="8" xfId="0" applyNumberFormat="1" applyFont="1" applyFill="1" applyBorder="1"/>
    <xf numFmtId="3" fontId="2" fillId="0" borderId="9" xfId="0" applyNumberFormat="1" applyFont="1" applyFill="1" applyBorder="1" applyAlignment="1">
      <alignment horizontal="right" vertical="center"/>
    </xf>
    <xf numFmtId="181" fontId="0" fillId="0" borderId="17" xfId="0" applyNumberFormat="1" applyFont="1" applyFill="1" applyBorder="1"/>
    <xf numFmtId="3" fontId="2" fillId="0" borderId="18" xfId="0" applyNumberFormat="1" applyFont="1" applyFill="1" applyBorder="1" applyAlignment="1">
      <alignment horizontal="right" vertical="center"/>
    </xf>
    <xf numFmtId="4" fontId="2" fillId="0" borderId="8" xfId="0" applyNumberFormat="1" applyFont="1" applyFill="1" applyBorder="1" applyAlignment="1">
      <alignment horizontal="right" vertical="center"/>
    </xf>
    <xf numFmtId="181" fontId="0" fillId="0" borderId="8" xfId="0" applyNumberFormat="1" applyFont="1" applyBorder="1"/>
    <xf numFmtId="0" fontId="2" fillId="0" borderId="1" xfId="0" applyFont="1" applyFill="1" applyBorder="1" applyAlignment="1">
      <alignment horizontal="left" vertical="center" wrapText="1"/>
    </xf>
    <xf numFmtId="0" fontId="2" fillId="0" borderId="1" xfId="0" applyFont="1" applyFill="1" applyBorder="1" applyAlignment="1" applyProtection="1">
      <alignment horizontal="left" vertical="center"/>
      <protection locked="0"/>
    </xf>
    <xf numFmtId="0" fontId="2" fillId="0" borderId="8" xfId="0" applyFont="1" applyFill="1" applyBorder="1" applyAlignment="1">
      <alignment horizontal="left" vertical="center" wrapText="1"/>
    </xf>
    <xf numFmtId="0" fontId="2" fillId="0" borderId="8" xfId="0" applyFont="1" applyFill="1" applyBorder="1" applyAlignment="1" applyProtection="1">
      <alignment horizontal="left" vertical="center"/>
      <protection locked="0"/>
    </xf>
    <xf numFmtId="3" fontId="2" fillId="0" borderId="19" xfId="0" applyNumberFormat="1" applyFont="1" applyFill="1" applyBorder="1" applyAlignment="1">
      <alignment horizontal="right" vertical="center"/>
    </xf>
    <xf numFmtId="0" fontId="0" fillId="0" borderId="8" xfId="0" applyFont="1" applyBorder="1" applyAlignment="1">
      <alignment horizontal="center"/>
    </xf>
    <xf numFmtId="0" fontId="0" fillId="0" borderId="8" xfId="0" applyFont="1" applyBorder="1"/>
    <xf numFmtId="4" fontId="2" fillId="0" borderId="4" xfId="0" applyNumberFormat="1" applyFont="1" applyFill="1" applyBorder="1" applyAlignment="1">
      <alignment horizontal="right" vertical="center"/>
    </xf>
    <xf numFmtId="4" fontId="2" fillId="0" borderId="7" xfId="0" applyNumberFormat="1" applyFont="1" applyFill="1" applyBorder="1" applyAlignment="1">
      <alignment horizontal="right" vertical="center"/>
    </xf>
    <xf numFmtId="179" fontId="5" fillId="0" borderId="20" xfId="0" applyNumberFormat="1" applyFont="1" applyFill="1" applyBorder="1" applyAlignment="1">
      <alignment horizontal="right" vertical="center"/>
    </xf>
    <xf numFmtId="179" fontId="5" fillId="0" borderId="13" xfId="0" applyNumberFormat="1" applyFont="1" applyFill="1" applyBorder="1" applyAlignment="1">
      <alignment horizontal="right" vertical="center"/>
    </xf>
    <xf numFmtId="0" fontId="0" fillId="0" borderId="18" xfId="0" applyFont="1" applyFill="1" applyBorder="1"/>
    <xf numFmtId="0" fontId="0" fillId="0" borderId="8" xfId="0" applyFont="1" applyFill="1" applyBorder="1"/>
    <xf numFmtId="0" fontId="0" fillId="0" borderId="18" xfId="0" applyFont="1" applyBorder="1"/>
    <xf numFmtId="4" fontId="2" fillId="0" borderId="10" xfId="0" applyNumberFormat="1" applyFont="1" applyFill="1" applyBorder="1" applyAlignment="1">
      <alignment horizontal="right" vertical="center"/>
    </xf>
    <xf numFmtId="4" fontId="2" fillId="0" borderId="21" xfId="0" applyNumberFormat="1" applyFont="1" applyFill="1" applyBorder="1" applyAlignment="1">
      <alignment horizontal="right" vertical="center"/>
    </xf>
    <xf numFmtId="4" fontId="2" fillId="2" borderId="7" xfId="0" applyNumberFormat="1" applyFont="1" applyFill="1" applyBorder="1" applyAlignment="1" applyProtection="1">
      <alignment horizontal="right" vertical="center"/>
      <protection locked="0"/>
    </xf>
    <xf numFmtId="0" fontId="2" fillId="0" borderId="0" xfId="0" applyFont="1" applyBorder="1" applyAlignment="1" applyProtection="1">
      <alignment horizontal="right" vertical="center"/>
      <protection locked="0"/>
    </xf>
    <xf numFmtId="0" fontId="2" fillId="0" borderId="0" xfId="0" applyFont="1" applyBorder="1" applyAlignment="1" applyProtection="1">
      <alignment horizontal="right"/>
      <protection locked="0"/>
    </xf>
    <xf numFmtId="0" fontId="2" fillId="0" borderId="0" xfId="0" applyFont="1" applyBorder="1" applyAlignment="1">
      <alignment horizontal="right"/>
    </xf>
    <xf numFmtId="0" fontId="11" fillId="0" borderId="0" xfId="0" applyFont="1" applyFill="1" applyBorder="1" applyAlignment="1" applyProtection="1">
      <alignment horizontal="right"/>
      <protection locked="0"/>
    </xf>
    <xf numFmtId="49" fontId="11" fillId="0" borderId="0" xfId="0" applyNumberFormat="1" applyFont="1" applyFill="1" applyBorder="1" applyProtection="1">
      <protection locked="0"/>
    </xf>
    <xf numFmtId="0" fontId="1" fillId="0" borderId="0" xfId="0" applyFont="1" applyFill="1" applyBorder="1" applyAlignment="1">
      <alignment horizontal="right"/>
    </xf>
    <xf numFmtId="0" fontId="2" fillId="0" borderId="0" xfId="0" applyFont="1" applyFill="1" applyBorder="1" applyAlignment="1">
      <alignment horizontal="right"/>
    </xf>
    <xf numFmtId="0" fontId="12" fillId="0" borderId="0" xfId="0" applyFont="1" applyFill="1" applyBorder="1" applyAlignment="1" applyProtection="1">
      <alignment horizontal="center" vertical="center" wrapText="1"/>
      <protection locked="0"/>
    </xf>
    <xf numFmtId="0" fontId="12" fillId="0" borderId="0" xfId="0" applyFont="1" applyFill="1" applyBorder="1" applyAlignment="1" applyProtection="1">
      <alignment horizontal="center" vertical="center"/>
      <protection locked="0"/>
    </xf>
    <xf numFmtId="0" fontId="12" fillId="0" borderId="0" xfId="0" applyFont="1" applyFill="1" applyBorder="1" applyAlignment="1">
      <alignment horizontal="center" vertical="center"/>
    </xf>
    <xf numFmtId="0" fontId="4" fillId="0" borderId="1" xfId="0" applyFont="1" applyFill="1" applyBorder="1" applyAlignment="1" applyProtection="1">
      <alignment horizontal="center" vertical="center"/>
      <protection locked="0"/>
    </xf>
    <xf numFmtId="49" fontId="4" fillId="0" borderId="1" xfId="0" applyNumberFormat="1" applyFont="1" applyFill="1" applyBorder="1" applyAlignment="1" applyProtection="1">
      <alignment horizontal="center" vertical="center" wrapText="1"/>
      <protection locked="0"/>
    </xf>
    <xf numFmtId="0" fontId="4" fillId="0" borderId="5" xfId="0" applyFont="1" applyFill="1" applyBorder="1" applyAlignment="1" applyProtection="1">
      <alignment horizontal="center" vertical="center"/>
      <protection locked="0"/>
    </xf>
    <xf numFmtId="49" fontId="4" fillId="0" borderId="5" xfId="0" applyNumberFormat="1" applyFont="1" applyFill="1" applyBorder="1" applyAlignment="1" applyProtection="1">
      <alignment horizontal="center" vertical="center" wrapText="1"/>
      <protection locked="0"/>
    </xf>
    <xf numFmtId="49" fontId="4" fillId="0" borderId="7" xfId="0" applyNumberFormat="1" applyFont="1" applyFill="1" applyBorder="1" applyAlignment="1" applyProtection="1">
      <alignment horizontal="center" vertical="center"/>
      <protection locked="0"/>
    </xf>
    <xf numFmtId="0" fontId="4" fillId="0" borderId="7" xfId="0" applyFont="1" applyFill="1" applyBorder="1" applyAlignment="1">
      <alignment horizontal="center" vertical="center"/>
    </xf>
    <xf numFmtId="0" fontId="1" fillId="0" borderId="3" xfId="0" applyFont="1" applyFill="1" applyBorder="1" applyAlignment="1" applyProtection="1">
      <alignment horizontal="center" vertical="center"/>
      <protection locked="0"/>
    </xf>
    <xf numFmtId="0" fontId="1" fillId="0" borderId="4" xfId="0" applyFont="1" applyFill="1" applyBorder="1" applyAlignment="1" applyProtection="1">
      <alignment horizontal="center" vertical="center"/>
      <protection locked="0"/>
    </xf>
    <xf numFmtId="0" fontId="6" fillId="0" borderId="0" xfId="0" applyFont="1" applyFill="1" applyBorder="1" applyAlignment="1"/>
    <xf numFmtId="0" fontId="0" fillId="0" borderId="0" xfId="0" applyFill="1" applyBorder="1" applyAlignment="1"/>
    <xf numFmtId="0" fontId="0" fillId="0" borderId="0" xfId="0" applyFont="1" applyFill="1" applyBorder="1" applyAlignment="1">
      <alignment wrapText="1"/>
    </xf>
    <xf numFmtId="0" fontId="0" fillId="0" borderId="0"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2" fillId="2" borderId="7" xfId="0" applyFont="1" applyFill="1" applyBorder="1" applyAlignment="1" applyProtection="1">
      <alignment horizontal="center" vertical="center"/>
      <protection locked="0"/>
    </xf>
    <xf numFmtId="0" fontId="2" fillId="0" borderId="7" xfId="0" applyFont="1" applyFill="1" applyBorder="1" applyAlignment="1">
      <alignment horizontal="left" vertical="center" wrapText="1" indent="1"/>
    </xf>
    <xf numFmtId="49" fontId="5" fillId="0" borderId="7" xfId="55" applyFont="1" applyAlignment="1">
      <alignment horizontal="left" vertical="center" wrapText="1"/>
    </xf>
    <xf numFmtId="49" fontId="5" fillId="0" borderId="7" xfId="55" applyFont="1" applyAlignment="1">
      <alignment horizontal="left" vertical="center" wrapText="1" indent="2"/>
    </xf>
    <xf numFmtId="181" fontId="13" fillId="0" borderId="1" xfId="55" applyNumberFormat="1" applyFont="1" applyBorder="1" applyAlignment="1">
      <alignment horizontal="center" vertical="center" wrapText="1"/>
    </xf>
    <xf numFmtId="181" fontId="13" fillId="0" borderId="5" xfId="55" applyNumberFormat="1" applyFont="1" applyBorder="1" applyAlignment="1">
      <alignment horizontal="center" vertical="center" wrapText="1"/>
    </xf>
    <xf numFmtId="181" fontId="13" fillId="0" borderId="6" xfId="55" applyNumberFormat="1" applyFont="1" applyBorder="1" applyAlignment="1">
      <alignment horizontal="center" vertical="center" wrapText="1"/>
    </xf>
    <xf numFmtId="181" fontId="5" fillId="0" borderId="7" xfId="55" applyNumberFormat="1" applyFont="1" applyAlignment="1">
      <alignment horizontal="left" vertical="center" wrapText="1"/>
    </xf>
    <xf numFmtId="49" fontId="14" fillId="0" borderId="7" xfId="0" applyNumberFormat="1" applyFont="1" applyFill="1" applyBorder="1" applyAlignment="1" applyProtection="1">
      <alignment horizontal="left" vertical="center" wrapText="1"/>
    </xf>
    <xf numFmtId="49" fontId="5" fillId="0" borderId="7" xfId="55" applyFont="1" applyBorder="1" applyAlignment="1">
      <alignment horizontal="center" vertical="center" wrapText="1"/>
    </xf>
    <xf numFmtId="49" fontId="5" fillId="0" borderId="7" xfId="55" applyFont="1" applyBorder="1" applyAlignment="1">
      <alignment horizontal="center" vertical="center" wrapText="1"/>
    </xf>
    <xf numFmtId="49" fontId="5" fillId="0" borderId="7" xfId="55" applyFont="1" applyBorder="1" applyAlignment="1">
      <alignment horizontal="center" vertical="center" wrapText="1"/>
    </xf>
    <xf numFmtId="49" fontId="0" fillId="0" borderId="0" xfId="0" applyNumberFormat="1" applyFont="1" applyBorder="1"/>
    <xf numFmtId="49" fontId="0" fillId="0" borderId="0" xfId="0" applyNumberFormat="1" applyFont="1" applyBorder="1" applyAlignment="1">
      <alignment horizontal="center" vertical="center"/>
    </xf>
    <xf numFmtId="49" fontId="1" fillId="0" borderId="0" xfId="0" applyNumberFormat="1" applyFont="1" applyBorder="1" applyAlignment="1">
      <alignment vertical="top"/>
    </xf>
    <xf numFmtId="49" fontId="1" fillId="0" borderId="0" xfId="0" applyNumberFormat="1" applyFont="1" applyBorder="1"/>
    <xf numFmtId="0" fontId="2" fillId="0" borderId="0" xfId="0" applyFont="1" applyBorder="1" applyAlignment="1" applyProtection="1">
      <alignment horizontal="left" vertical="center"/>
      <protection locked="0"/>
    </xf>
    <xf numFmtId="0" fontId="4" fillId="0" borderId="0" xfId="0" applyFont="1" applyBorder="1" applyAlignment="1">
      <alignment horizontal="left" vertical="center"/>
    </xf>
    <xf numFmtId="49" fontId="4" fillId="0" borderId="1" xfId="0" applyNumberFormat="1" applyFont="1" applyBorder="1" applyAlignment="1">
      <alignment horizontal="center" vertical="center" wrapText="1"/>
    </xf>
    <xf numFmtId="49" fontId="4" fillId="0" borderId="5" xfId="0" applyNumberFormat="1" applyFont="1" applyBorder="1" applyAlignment="1">
      <alignment horizontal="center" vertical="center"/>
    </xf>
    <xf numFmtId="0" fontId="4" fillId="0" borderId="5" xfId="0" applyFont="1" applyBorder="1" applyAlignment="1">
      <alignment horizontal="center" vertical="center"/>
    </xf>
    <xf numFmtId="0" fontId="4" fillId="2" borderId="6" xfId="0" applyFont="1" applyFill="1" applyBorder="1" applyAlignment="1" applyProtection="1">
      <alignment horizontal="center" vertical="center" wrapText="1"/>
      <protection locked="0"/>
    </xf>
    <xf numFmtId="49" fontId="4" fillId="0" borderId="6" xfId="0" applyNumberFormat="1" applyFont="1" applyBorder="1" applyAlignment="1">
      <alignment horizontal="center" vertical="center"/>
    </xf>
    <xf numFmtId="0" fontId="1" fillId="0" borderId="7" xfId="0" applyFont="1" applyBorder="1" applyAlignment="1">
      <alignment horizontal="center" vertical="center"/>
    </xf>
    <xf numFmtId="49" fontId="1" fillId="0" borderId="1" xfId="0" applyNumberFormat="1" applyFont="1" applyBorder="1" applyAlignment="1">
      <alignment horizontal="center" vertical="center"/>
    </xf>
    <xf numFmtId="0" fontId="1" fillId="0" borderId="1" xfId="0" applyFont="1" applyBorder="1" applyAlignment="1">
      <alignment horizontal="center" vertical="center"/>
    </xf>
    <xf numFmtId="0" fontId="2" fillId="2" borderId="2" xfId="0" applyFont="1" applyFill="1" applyBorder="1" applyAlignment="1" applyProtection="1">
      <alignment horizontal="left" vertical="center" wrapText="1"/>
      <protection locked="0"/>
    </xf>
    <xf numFmtId="49" fontId="0" fillId="0" borderId="8" xfId="0" applyNumberFormat="1" applyFont="1" applyBorder="1"/>
    <xf numFmtId="0" fontId="2" fillId="2" borderId="8" xfId="0" applyFont="1" applyFill="1" applyBorder="1" applyAlignment="1" applyProtection="1">
      <alignment horizontal="left" vertical="center"/>
      <protection locked="0"/>
    </xf>
    <xf numFmtId="0" fontId="2" fillId="2" borderId="4" xfId="0" applyFont="1" applyFill="1" applyBorder="1" applyAlignment="1" applyProtection="1">
      <alignment horizontal="left" vertical="center"/>
      <protection locked="0"/>
    </xf>
    <xf numFmtId="49" fontId="0" fillId="0" borderId="8" xfId="0" applyNumberFormat="1" applyFont="1" applyBorder="1" applyAlignment="1">
      <alignment wrapText="1"/>
    </xf>
    <xf numFmtId="0" fontId="2" fillId="2" borderId="9" xfId="0" applyFont="1" applyFill="1" applyBorder="1" applyAlignment="1" applyProtection="1">
      <alignment horizontal="left" vertical="center" wrapText="1"/>
      <protection locked="0"/>
    </xf>
    <xf numFmtId="49" fontId="0" fillId="0" borderId="17" xfId="0" applyNumberFormat="1" applyFont="1" applyBorder="1"/>
    <xf numFmtId="0" fontId="2" fillId="2" borderId="17" xfId="0" applyFont="1" applyFill="1" applyBorder="1" applyAlignment="1" applyProtection="1">
      <alignment horizontal="left" vertical="center"/>
      <protection locked="0"/>
    </xf>
    <xf numFmtId="0" fontId="2" fillId="2" borderId="10" xfId="0" applyFont="1" applyFill="1" applyBorder="1" applyAlignment="1" applyProtection="1">
      <alignment horizontal="left" vertical="center"/>
      <protection locked="0"/>
    </xf>
    <xf numFmtId="0" fontId="2" fillId="2" borderId="1" xfId="0" applyFont="1" applyFill="1" applyBorder="1" applyAlignment="1" applyProtection="1">
      <alignment horizontal="left" vertical="center" wrapText="1"/>
      <protection locked="0"/>
    </xf>
    <xf numFmtId="0" fontId="2" fillId="2" borderId="8" xfId="0" applyFont="1" applyFill="1" applyBorder="1" applyAlignment="1" applyProtection="1">
      <alignment horizontal="left" vertical="center" wrapText="1"/>
      <protection locked="0"/>
    </xf>
    <xf numFmtId="0" fontId="4" fillId="2" borderId="1" xfId="0" applyFont="1" applyFill="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22" xfId="0" applyFont="1" applyBorder="1" applyAlignment="1" applyProtection="1">
      <alignment horizontal="center" vertical="center" wrapText="1"/>
      <protection locked="0"/>
    </xf>
    <xf numFmtId="0" fontId="4" fillId="0" borderId="12" xfId="0" applyFont="1" applyBorder="1" applyAlignment="1">
      <alignment horizontal="center" vertical="center"/>
    </xf>
    <xf numFmtId="0" fontId="4" fillId="0" borderId="7" xfId="0" applyFont="1" applyBorder="1" applyAlignment="1">
      <alignment horizontal="center" vertical="center" wrapText="1"/>
    </xf>
    <xf numFmtId="0" fontId="1" fillId="0" borderId="7" xfId="0" applyFont="1" applyBorder="1" applyAlignment="1" applyProtection="1">
      <alignment horizontal="center" vertical="center"/>
      <protection locked="0"/>
    </xf>
    <xf numFmtId="4" fontId="2" fillId="2" borderId="2" xfId="0" applyNumberFormat="1" applyFont="1" applyFill="1" applyBorder="1" applyAlignment="1" applyProtection="1">
      <alignment horizontal="right" vertical="center"/>
      <protection locked="0"/>
    </xf>
    <xf numFmtId="4" fontId="2" fillId="2" borderId="1" xfId="0" applyNumberFormat="1" applyFont="1" applyFill="1" applyBorder="1" applyAlignment="1" applyProtection="1">
      <alignment horizontal="right" vertical="center"/>
      <protection locked="0"/>
    </xf>
    <xf numFmtId="4" fontId="2" fillId="2" borderId="9" xfId="0" applyNumberFormat="1" applyFont="1" applyFill="1" applyBorder="1" applyAlignment="1" applyProtection="1">
      <alignment horizontal="right" vertical="center"/>
      <protection locked="0"/>
    </xf>
    <xf numFmtId="4" fontId="2" fillId="2" borderId="8" xfId="0" applyNumberFormat="1" applyFont="1" applyFill="1" applyBorder="1" applyAlignment="1" applyProtection="1">
      <alignment horizontal="right" vertical="center"/>
      <protection locked="0"/>
    </xf>
    <xf numFmtId="4" fontId="2" fillId="2" borderId="19" xfId="0" applyNumberFormat="1" applyFont="1" applyFill="1" applyBorder="1" applyAlignment="1" applyProtection="1">
      <alignment horizontal="right" vertical="center"/>
      <protection locked="0"/>
    </xf>
    <xf numFmtId="0" fontId="1" fillId="0" borderId="0" xfId="0" applyFont="1" applyBorder="1" applyAlignment="1">
      <alignment vertical="top"/>
    </xf>
    <xf numFmtId="0" fontId="2" fillId="0" borderId="0" xfId="0" applyFont="1" applyBorder="1" applyAlignment="1">
      <alignment horizontal="right" vertical="center"/>
    </xf>
    <xf numFmtId="49" fontId="1" fillId="0" borderId="0" xfId="0" applyNumberFormat="1" applyFont="1" applyBorder="1" applyAlignment="1" applyProtection="1">
      <alignment vertical="top"/>
      <protection locked="0"/>
    </xf>
    <xf numFmtId="49" fontId="1" fillId="0" borderId="0" xfId="0" applyNumberFormat="1" applyFont="1" applyBorder="1" applyProtection="1">
      <protection locked="0"/>
    </xf>
    <xf numFmtId="0" fontId="4" fillId="0" borderId="0" xfId="0" applyFont="1" applyBorder="1" applyAlignment="1" applyProtection="1">
      <alignment horizontal="left" vertical="center"/>
      <protection locked="0"/>
    </xf>
    <xf numFmtId="49" fontId="4" fillId="0" borderId="1" xfId="0" applyNumberFormat="1" applyFont="1" applyBorder="1" applyAlignment="1" applyProtection="1">
      <alignment horizontal="center" vertical="center" wrapText="1"/>
      <protection locked="0"/>
    </xf>
    <xf numFmtId="49" fontId="4" fillId="0" borderId="5" xfId="0" applyNumberFormat="1" applyFont="1" applyBorder="1" applyAlignment="1" applyProtection="1">
      <alignment horizontal="center" vertical="center"/>
      <protection locked="0"/>
    </xf>
    <xf numFmtId="0" fontId="4" fillId="0" borderId="6" xfId="0" applyFont="1" applyBorder="1" applyAlignment="1" applyProtection="1">
      <alignment horizontal="center" vertical="center"/>
      <protection locked="0"/>
    </xf>
    <xf numFmtId="49" fontId="4" fillId="0" borderId="6" xfId="0" applyNumberFormat="1" applyFont="1" applyBorder="1" applyAlignment="1" applyProtection="1">
      <alignment horizontal="center" vertical="center"/>
      <protection locked="0"/>
    </xf>
    <xf numFmtId="0" fontId="1" fillId="0" borderId="1" xfId="0" applyFont="1" applyBorder="1" applyAlignment="1" applyProtection="1">
      <alignment horizontal="center" vertical="center"/>
      <protection locked="0"/>
    </xf>
    <xf numFmtId="49" fontId="1" fillId="0" borderId="1" xfId="0" applyNumberFormat="1" applyFont="1" applyBorder="1" applyAlignment="1" applyProtection="1">
      <alignment horizontal="center" vertical="center"/>
      <protection locked="0"/>
    </xf>
    <xf numFmtId="0" fontId="15" fillId="0" borderId="8" xfId="0" applyFont="1" applyFill="1" applyBorder="1" applyAlignment="1" applyProtection="1">
      <alignment horizontal="left" vertical="center"/>
      <protection locked="0"/>
    </xf>
    <xf numFmtId="0" fontId="15" fillId="0" borderId="8" xfId="0" applyFont="1" applyFill="1" applyBorder="1" applyAlignment="1" applyProtection="1">
      <alignment horizontal="left" vertical="center" wrapText="1"/>
      <protection locked="0"/>
    </xf>
    <xf numFmtId="0" fontId="15" fillId="0" borderId="2" xfId="0" applyFont="1" applyFill="1" applyBorder="1" applyAlignment="1" applyProtection="1">
      <alignment horizontal="center" vertical="center"/>
      <protection locked="0"/>
    </xf>
    <xf numFmtId="0" fontId="15" fillId="0" borderId="3" xfId="0" applyFont="1" applyFill="1" applyBorder="1" applyAlignment="1" applyProtection="1">
      <alignment horizontal="center" vertical="center"/>
      <protection locked="0"/>
    </xf>
    <xf numFmtId="0" fontId="15" fillId="0" borderId="4" xfId="0" applyFont="1" applyFill="1" applyBorder="1" applyAlignment="1" applyProtection="1">
      <alignment horizontal="center" vertical="center"/>
      <protection locked="0"/>
    </xf>
    <xf numFmtId="0" fontId="4" fillId="0" borderId="2" xfId="0" applyFont="1" applyBorder="1" applyAlignment="1" applyProtection="1">
      <alignment horizontal="center" vertical="center"/>
      <protection locked="0"/>
    </xf>
    <xf numFmtId="0" fontId="4" fillId="0" borderId="1" xfId="0" applyFont="1" applyBorder="1" applyAlignment="1" applyProtection="1">
      <alignment horizontal="center" vertical="center"/>
      <protection locked="0"/>
    </xf>
    <xf numFmtId="0" fontId="4" fillId="0" borderId="2"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179" fontId="15" fillId="0" borderId="8" xfId="52" applyBorder="1" applyProtection="1">
      <alignment horizontal="right" vertical="center"/>
      <protection locked="0"/>
    </xf>
    <xf numFmtId="179" fontId="15" fillId="0" borderId="7" xfId="52" applyProtection="1">
      <alignment horizontal="right" vertical="center"/>
      <protection locked="0"/>
    </xf>
    <xf numFmtId="179" fontId="15" fillId="0" borderId="2" xfId="52" applyBorder="1" applyProtection="1">
      <alignment horizontal="right" vertical="center"/>
      <protection locked="0"/>
    </xf>
    <xf numFmtId="0" fontId="0" fillId="0" borderId="8" xfId="0" applyFill="1" applyBorder="1" applyAlignment="1"/>
    <xf numFmtId="0" fontId="1" fillId="0" borderId="0" xfId="0" applyFont="1" applyBorder="1" applyAlignment="1" applyProtection="1">
      <alignment vertical="top"/>
      <protection locked="0"/>
    </xf>
    <xf numFmtId="0" fontId="4" fillId="0" borderId="4" xfId="0" applyFont="1" applyBorder="1" applyAlignment="1" applyProtection="1">
      <alignment horizontal="center" vertical="center" wrapText="1"/>
      <protection locked="0"/>
    </xf>
    <xf numFmtId="0" fontId="4" fillId="2" borderId="5" xfId="0" applyFont="1" applyFill="1" applyBorder="1" applyAlignment="1" applyProtection="1">
      <alignment horizontal="center" vertical="center" wrapText="1"/>
      <protection locked="0"/>
    </xf>
    <xf numFmtId="0" fontId="1" fillId="0" borderId="9" xfId="0" applyFont="1" applyBorder="1" applyAlignment="1" applyProtection="1">
      <alignment horizontal="center" vertical="center"/>
      <protection locked="0"/>
    </xf>
    <xf numFmtId="0" fontId="1" fillId="0" borderId="8" xfId="0" applyFont="1" applyBorder="1" applyAlignment="1" applyProtection="1">
      <alignment horizontal="center" vertical="center"/>
      <protection locked="0"/>
    </xf>
    <xf numFmtId="0" fontId="0" fillId="0" borderId="19" xfId="0" applyFont="1" applyBorder="1"/>
    <xf numFmtId="0" fontId="2" fillId="0" borderId="0" xfId="0" applyFont="1" applyFill="1" applyBorder="1" applyAlignment="1">
      <alignment horizontal="right" vertical="center" wrapText="1"/>
    </xf>
    <xf numFmtId="0" fontId="16" fillId="0" borderId="0" xfId="0" applyFont="1" applyFill="1" applyBorder="1" applyAlignment="1">
      <alignment horizontal="center" vertical="center"/>
    </xf>
    <xf numFmtId="0" fontId="7" fillId="0" borderId="0" xfId="0" applyFont="1" applyFill="1" applyBorder="1" applyAlignment="1">
      <alignment horizontal="left" vertical="center"/>
    </xf>
    <xf numFmtId="0" fontId="7" fillId="0" borderId="7" xfId="0" applyFont="1" applyFill="1" applyBorder="1" applyAlignment="1" applyProtection="1">
      <alignment vertical="top" wrapText="1"/>
      <protection locked="0"/>
    </xf>
    <xf numFmtId="4" fontId="2" fillId="2" borderId="7" xfId="0" applyNumberFormat="1" applyFont="1" applyFill="1" applyBorder="1" applyAlignment="1">
      <alignment horizontal="right" vertical="top"/>
    </xf>
    <xf numFmtId="0" fontId="1" fillId="0" borderId="0" xfId="0" applyFont="1" applyFill="1" applyBorder="1" applyAlignment="1">
      <alignment vertical="top"/>
    </xf>
    <xf numFmtId="0" fontId="2" fillId="0" borderId="0" xfId="0" applyFont="1" applyFill="1" applyBorder="1" applyAlignment="1">
      <alignment horizontal="right" vertical="center"/>
    </xf>
    <xf numFmtId="49" fontId="4" fillId="0" borderId="2" xfId="0" applyNumberFormat="1" applyFont="1" applyFill="1" applyBorder="1" applyAlignment="1">
      <alignment horizontal="center" vertical="center" wrapText="1"/>
    </xf>
    <xf numFmtId="49" fontId="4" fillId="0" borderId="4" xfId="0" applyNumberFormat="1" applyFont="1" applyFill="1" applyBorder="1" applyAlignment="1">
      <alignment horizontal="center" vertical="center" wrapText="1"/>
    </xf>
    <xf numFmtId="0" fontId="4" fillId="0" borderId="2" xfId="0" applyFont="1" applyFill="1" applyBorder="1" applyAlignment="1" applyProtection="1">
      <alignment horizontal="center" vertical="center"/>
      <protection locked="0"/>
    </xf>
    <xf numFmtId="0" fontId="4" fillId="0" borderId="10" xfId="0" applyFont="1" applyFill="1" applyBorder="1" applyAlignment="1">
      <alignment horizontal="center" vertical="center"/>
    </xf>
    <xf numFmtId="49" fontId="4" fillId="0" borderId="7" xfId="0" applyNumberFormat="1" applyFont="1" applyFill="1" applyBorder="1" applyAlignment="1">
      <alignment horizontal="center" vertical="center"/>
    </xf>
    <xf numFmtId="0" fontId="4" fillId="0" borderId="12" xfId="0" applyFont="1" applyFill="1" applyBorder="1" applyAlignment="1">
      <alignment horizontal="center" vertical="center"/>
    </xf>
    <xf numFmtId="0" fontId="2" fillId="0" borderId="7" xfId="0" applyFont="1" applyFill="1" applyBorder="1" applyAlignment="1">
      <alignment horizontal="left" vertical="center" wrapText="1" indent="2"/>
    </xf>
    <xf numFmtId="0" fontId="17" fillId="0" borderId="7" xfId="0" applyFont="1" applyFill="1" applyBorder="1" applyAlignment="1" applyProtection="1">
      <alignment horizontal="center" vertical="center" wrapText="1"/>
      <protection locked="0"/>
    </xf>
    <xf numFmtId="0" fontId="17" fillId="0" borderId="7" xfId="0" applyFont="1" applyFill="1" applyBorder="1" applyAlignment="1" applyProtection="1">
      <alignment vertical="top" wrapText="1"/>
      <protection locked="0"/>
    </xf>
    <xf numFmtId="0" fontId="2" fillId="0" borderId="7" xfId="0" applyFont="1" applyFill="1" applyBorder="1" applyAlignment="1" applyProtection="1">
      <alignment vertical="center" wrapText="1"/>
      <protection locked="0"/>
    </xf>
    <xf numFmtId="4" fontId="2" fillId="0" borderId="7" xfId="0" applyNumberFormat="1" applyFont="1" applyFill="1" applyBorder="1" applyAlignment="1" applyProtection="1">
      <alignment horizontal="right" vertical="center"/>
      <protection locked="0"/>
    </xf>
    <xf numFmtId="0" fontId="2" fillId="0" borderId="7" xfId="0" applyFont="1" applyFill="1" applyBorder="1" applyAlignment="1">
      <alignment horizontal="left" vertical="center"/>
    </xf>
    <xf numFmtId="0" fontId="18" fillId="0" borderId="7" xfId="0" applyFont="1" applyFill="1" applyBorder="1" applyAlignment="1">
      <alignment horizontal="center" vertical="center"/>
    </xf>
    <xf numFmtId="0" fontId="18" fillId="0" borderId="7" xfId="0" applyFont="1" applyFill="1" applyBorder="1" applyAlignment="1" applyProtection="1">
      <alignment horizontal="center" vertical="center" wrapText="1"/>
      <protection locked="0"/>
    </xf>
    <xf numFmtId="4" fontId="18" fillId="0" borderId="7" xfId="0" applyNumberFormat="1" applyFont="1" applyFill="1" applyBorder="1" applyAlignment="1" applyProtection="1">
      <alignment horizontal="right" vertical="center"/>
      <protection locked="0"/>
    </xf>
    <xf numFmtId="0" fontId="17" fillId="0" borderId="1" xfId="0" applyFont="1" applyFill="1" applyBorder="1" applyAlignment="1">
      <alignment horizontal="center" vertical="center"/>
    </xf>
    <xf numFmtId="0" fontId="17" fillId="0" borderId="2" xfId="0" applyFont="1" applyFill="1" applyBorder="1" applyAlignment="1" applyProtection="1">
      <alignment horizontal="center" vertical="center"/>
      <protection locked="0"/>
    </xf>
    <xf numFmtId="0" fontId="17" fillId="0" borderId="3" xfId="0" applyFont="1" applyFill="1" applyBorder="1" applyAlignment="1" applyProtection="1">
      <alignment horizontal="center" vertical="center"/>
      <protection locked="0"/>
    </xf>
    <xf numFmtId="0" fontId="17" fillId="0" borderId="4" xfId="0" applyFont="1" applyFill="1" applyBorder="1" applyAlignment="1" applyProtection="1">
      <alignment horizontal="center" vertical="center"/>
      <protection locked="0"/>
    </xf>
    <xf numFmtId="0" fontId="17" fillId="0" borderId="1" xfId="0" applyFont="1" applyFill="1" applyBorder="1" applyAlignment="1" applyProtection="1">
      <alignment horizontal="center" vertical="center" wrapText="1"/>
      <protection locked="0"/>
    </xf>
    <xf numFmtId="0" fontId="17" fillId="0" borderId="6" xfId="0" applyFont="1" applyFill="1" applyBorder="1" applyAlignment="1" applyProtection="1">
      <alignment horizontal="center" vertical="center" wrapText="1"/>
      <protection locked="0"/>
    </xf>
    <xf numFmtId="0" fontId="17" fillId="0" borderId="6" xfId="0" applyFont="1" applyFill="1" applyBorder="1" applyAlignment="1" applyProtection="1">
      <alignment horizontal="center" vertical="center"/>
      <protection locked="0"/>
    </xf>
    <xf numFmtId="0" fontId="17" fillId="0" borderId="7" xfId="0" applyFont="1" applyFill="1" applyBorder="1" applyAlignment="1" applyProtection="1">
      <alignment horizontal="center" vertical="center"/>
      <protection locked="0"/>
    </xf>
    <xf numFmtId="0" fontId="2" fillId="2" borderId="7" xfId="0" applyFont="1" applyFill="1" applyBorder="1" applyAlignment="1">
      <alignment horizontal="left" vertical="center" wrapText="1"/>
    </xf>
    <xf numFmtId="0" fontId="2" fillId="2" borderId="7" xfId="0" applyFont="1" applyFill="1" applyBorder="1" applyAlignment="1">
      <alignment horizontal="left" vertical="center" wrapText="1" indent="1"/>
    </xf>
    <xf numFmtId="0" fontId="2" fillId="2" borderId="7" xfId="0" applyFont="1" applyFill="1" applyBorder="1" applyAlignment="1">
      <alignment horizontal="left" vertical="center" wrapText="1" indent="2"/>
    </xf>
    <xf numFmtId="0" fontId="2" fillId="2" borderId="7" xfId="0" applyFont="1" applyFill="1" applyBorder="1" applyAlignment="1">
      <alignment horizontal="center" vertical="center" wrapText="1"/>
    </xf>
    <xf numFmtId="0" fontId="2" fillId="2" borderId="7" xfId="0" applyFont="1" applyFill="1" applyBorder="1" applyAlignment="1">
      <alignment horizontal="left" vertical="center"/>
    </xf>
    <xf numFmtId="0" fontId="17" fillId="0" borderId="3" xfId="0" applyFont="1" applyFill="1" applyBorder="1" applyAlignment="1">
      <alignment horizontal="center" vertical="center"/>
    </xf>
    <xf numFmtId="0" fontId="17" fillId="0" borderId="4" xfId="0" applyFont="1" applyFill="1" applyBorder="1" applyAlignment="1">
      <alignment horizontal="center" vertical="center"/>
    </xf>
    <xf numFmtId="0" fontId="1" fillId="0" borderId="1" xfId="0" applyFont="1" applyFill="1" applyBorder="1" applyAlignment="1" applyProtection="1">
      <alignment horizontal="center" vertical="center" wrapText="1"/>
      <protection locked="0"/>
    </xf>
    <xf numFmtId="0" fontId="1" fillId="0" borderId="10" xfId="0" applyFont="1" applyFill="1" applyBorder="1" applyAlignment="1" applyProtection="1">
      <alignment horizontal="center" vertical="center" wrapText="1"/>
      <protection locked="0"/>
    </xf>
    <xf numFmtId="0" fontId="1" fillId="0" borderId="3" xfId="0" applyFont="1" applyFill="1" applyBorder="1" applyAlignment="1" applyProtection="1">
      <alignment horizontal="center" vertical="center" wrapText="1"/>
      <protection locked="0"/>
    </xf>
    <xf numFmtId="0" fontId="1" fillId="0" borderId="5" xfId="0" applyFont="1" applyFill="1" applyBorder="1" applyAlignment="1" applyProtection="1">
      <alignment horizontal="center" vertical="center" wrapText="1"/>
      <protection locked="0"/>
    </xf>
    <xf numFmtId="0" fontId="1" fillId="0" borderId="11" xfId="0" applyFont="1" applyFill="1" applyBorder="1" applyAlignment="1" applyProtection="1">
      <alignment horizontal="center" vertical="center" wrapText="1"/>
      <protection locked="0"/>
    </xf>
    <xf numFmtId="0" fontId="2" fillId="0" borderId="6" xfId="0" applyFont="1" applyFill="1" applyBorder="1" applyAlignment="1">
      <alignment horizontal="left" vertical="center"/>
    </xf>
    <xf numFmtId="0" fontId="2" fillId="0" borderId="12" xfId="0" applyFont="1" applyFill="1" applyBorder="1" applyAlignment="1">
      <alignment horizontal="left" vertical="center"/>
    </xf>
    <xf numFmtId="0" fontId="2" fillId="0" borderId="12" xfId="0" applyFont="1" applyFill="1" applyBorder="1" applyAlignment="1">
      <alignment horizontal="right" vertical="center"/>
    </xf>
    <xf numFmtId="0" fontId="2" fillId="2" borderId="7" xfId="0" applyFont="1" applyFill="1" applyBorder="1" applyAlignment="1" applyProtection="1">
      <alignment horizontal="left" vertical="center" wrapText="1" indent="1"/>
      <protection locked="0"/>
    </xf>
    <xf numFmtId="0" fontId="1" fillId="0" borderId="4" xfId="0" applyFont="1" applyFill="1" applyBorder="1" applyAlignment="1" applyProtection="1">
      <alignment horizontal="center" vertical="center" wrapText="1"/>
      <protection locked="0"/>
    </xf>
    <xf numFmtId="0" fontId="1" fillId="0" borderId="14" xfId="0" applyFont="1" applyFill="1" applyBorder="1" applyAlignment="1" applyProtection="1">
      <alignment horizontal="center" vertical="center"/>
      <protection locked="0"/>
    </xf>
    <xf numFmtId="0" fontId="1" fillId="0" borderId="14" xfId="0" applyFont="1" applyFill="1" applyBorder="1" applyAlignment="1" applyProtection="1">
      <alignment horizontal="center" vertical="center" wrapText="1"/>
      <protection locked="0"/>
    </xf>
    <xf numFmtId="0" fontId="1" fillId="0" borderId="12" xfId="0" applyFont="1" applyFill="1" applyBorder="1" applyAlignment="1" applyProtection="1">
      <alignment horizontal="center" vertical="center" wrapText="1"/>
      <protection locked="0"/>
    </xf>
    <xf numFmtId="0" fontId="2" fillId="0" borderId="12" xfId="0" applyFont="1" applyFill="1" applyBorder="1" applyAlignment="1" applyProtection="1">
      <alignment horizontal="right" vertical="center"/>
      <protection locked="0"/>
    </xf>
    <xf numFmtId="0" fontId="2" fillId="0" borderId="7" xfId="0" applyFont="1" applyFill="1" applyBorder="1" applyAlignment="1" applyProtection="1">
      <alignment vertical="center"/>
      <protection locked="0"/>
    </xf>
    <xf numFmtId="4" fontId="18" fillId="0" borderId="7" xfId="0" applyNumberFormat="1" applyFont="1" applyFill="1" applyBorder="1" applyAlignment="1">
      <alignment horizontal="right" vertical="center"/>
    </xf>
  </cellXfs>
  <cellStyles count="5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DateStyle" xfId="49"/>
    <cellStyle name="DateTimeStyle" xfId="50"/>
    <cellStyle name="IntegralNumberStyle" xfId="51"/>
    <cellStyle name="MoneyStyle" xfId="52"/>
    <cellStyle name="NumberStyle" xfId="53"/>
    <cellStyle name="PercentStyle" xfId="54"/>
    <cellStyle name="TextStyle" xfId="55"/>
    <cellStyle name="TimeStyle" xfId="56"/>
    <cellStyle name="常规_04-分类改革-预算表" xfId="5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主题​​">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D38"/>
  <sheetViews>
    <sheetView showGridLines="0" showZeros="0" workbookViewId="0">
      <pane ySplit="1" topLeftCell="A2" activePane="bottomLeft" state="frozen"/>
      <selection/>
      <selection pane="bottomLeft" activeCell="B24" sqref="B24"/>
    </sheetView>
  </sheetViews>
  <sheetFormatPr defaultColWidth="8.55833333333333" defaultRowHeight="12.75" customHeight="1" outlineLevelCol="3"/>
  <cols>
    <col min="1" max="4" width="41" style="1" customWidth="1"/>
    <col min="5" max="16384" width="8.55833333333333" style="1"/>
  </cols>
  <sheetData>
    <row r="1" customHeight="1" spans="1:4">
      <c r="A1" s="2"/>
      <c r="B1" s="2"/>
      <c r="C1" s="2"/>
      <c r="D1" s="2"/>
    </row>
    <row r="2" ht="15" customHeight="1" spans="1:4">
      <c r="A2" s="50"/>
      <c r="B2" s="50"/>
      <c r="C2" s="50"/>
      <c r="D2" s="70" t="s">
        <v>0</v>
      </c>
    </row>
    <row r="3" ht="41.25" customHeight="1" spans="1:1">
      <c r="A3" s="45" t="str">
        <f>"2025"&amp;"年部门财务收支预算总表"</f>
        <v>2025年部门财务收支预算总表</v>
      </c>
    </row>
    <row r="4" ht="17.25" customHeight="1" spans="1:4">
      <c r="A4" s="48" t="s">
        <v>1</v>
      </c>
      <c r="B4" s="272"/>
      <c r="D4" s="276" t="s">
        <v>2</v>
      </c>
    </row>
    <row r="5" ht="23.25" customHeight="1" spans="1:4">
      <c r="A5" s="284" t="s">
        <v>3</v>
      </c>
      <c r="B5" s="285"/>
      <c r="C5" s="284" t="s">
        <v>4</v>
      </c>
      <c r="D5" s="285"/>
    </row>
    <row r="6" ht="24" customHeight="1" spans="1:4">
      <c r="A6" s="284" t="s">
        <v>5</v>
      </c>
      <c r="B6" s="284" t="s">
        <v>6</v>
      </c>
      <c r="C6" s="284" t="s">
        <v>7</v>
      </c>
      <c r="D6" s="284" t="s">
        <v>6</v>
      </c>
    </row>
    <row r="7" ht="17.25" customHeight="1" spans="1:4">
      <c r="A7" s="286" t="s">
        <v>8</v>
      </c>
      <c r="B7" s="287">
        <v>31975963.32</v>
      </c>
      <c r="C7" s="286" t="s">
        <v>9</v>
      </c>
      <c r="D7" s="287">
        <v>41713457.68</v>
      </c>
    </row>
    <row r="8" ht="17.25" customHeight="1" spans="1:4">
      <c r="A8" s="286" t="s">
        <v>10</v>
      </c>
      <c r="B8" s="287"/>
      <c r="C8" s="286" t="s">
        <v>11</v>
      </c>
      <c r="D8" s="287"/>
    </row>
    <row r="9" ht="17.25" customHeight="1" spans="1:4">
      <c r="A9" s="286" t="s">
        <v>12</v>
      </c>
      <c r="B9" s="287"/>
      <c r="C9" s="321" t="s">
        <v>13</v>
      </c>
      <c r="D9" s="287">
        <v>0</v>
      </c>
    </row>
    <row r="10" ht="17.25" customHeight="1" spans="1:4">
      <c r="A10" s="286" t="s">
        <v>14</v>
      </c>
      <c r="B10" s="287"/>
      <c r="C10" s="321" t="s">
        <v>15</v>
      </c>
      <c r="D10" s="287"/>
    </row>
    <row r="11" ht="17.25" customHeight="1" spans="1:4">
      <c r="A11" s="286" t="s">
        <v>16</v>
      </c>
      <c r="B11" s="287">
        <v>22606000</v>
      </c>
      <c r="C11" s="321" t="s">
        <v>17</v>
      </c>
      <c r="D11" s="287"/>
    </row>
    <row r="12" ht="17.25" customHeight="1" spans="1:4">
      <c r="A12" s="286" t="s">
        <v>18</v>
      </c>
      <c r="B12" s="287"/>
      <c r="C12" s="321" t="s">
        <v>19</v>
      </c>
      <c r="D12" s="287">
        <v>1000000</v>
      </c>
    </row>
    <row r="13" ht="17.25" customHeight="1" spans="1:4">
      <c r="A13" s="286" t="s">
        <v>20</v>
      </c>
      <c r="B13" s="287"/>
      <c r="C13" s="34" t="s">
        <v>21</v>
      </c>
      <c r="D13" s="287"/>
    </row>
    <row r="14" ht="17.25" customHeight="1" spans="1:4">
      <c r="A14" s="286" t="s">
        <v>22</v>
      </c>
      <c r="B14" s="287"/>
      <c r="C14" s="34" t="s">
        <v>23</v>
      </c>
      <c r="D14" s="287">
        <v>1725755</v>
      </c>
    </row>
    <row r="15" ht="17.25" customHeight="1" spans="1:4">
      <c r="A15" s="286" t="s">
        <v>24</v>
      </c>
      <c r="B15" s="287"/>
      <c r="C15" s="34" t="s">
        <v>25</v>
      </c>
      <c r="D15" s="287">
        <v>692278.64</v>
      </c>
    </row>
    <row r="16" ht="17.25" customHeight="1" spans="1:4">
      <c r="A16" s="286" t="s">
        <v>26</v>
      </c>
      <c r="B16" s="287">
        <v>22606000</v>
      </c>
      <c r="C16" s="34" t="s">
        <v>27</v>
      </c>
      <c r="D16" s="287"/>
    </row>
    <row r="17" ht="17.25" customHeight="1" spans="1:4">
      <c r="A17" s="288"/>
      <c r="B17" s="27"/>
      <c r="C17" s="34" t="s">
        <v>28</v>
      </c>
      <c r="D17" s="156"/>
    </row>
    <row r="18" ht="17.25" customHeight="1" spans="1:4">
      <c r="A18" s="289"/>
      <c r="B18" s="27"/>
      <c r="C18" s="34" t="s">
        <v>29</v>
      </c>
      <c r="D18" s="156"/>
    </row>
    <row r="19" ht="17.25" customHeight="1" spans="1:4">
      <c r="A19" s="289"/>
      <c r="B19" s="27"/>
      <c r="C19" s="34" t="s">
        <v>30</v>
      </c>
      <c r="D19" s="156"/>
    </row>
    <row r="20" ht="17.25" customHeight="1" spans="1:4">
      <c r="A20" s="289"/>
      <c r="B20" s="27"/>
      <c r="C20" s="34" t="s">
        <v>31</v>
      </c>
      <c r="D20" s="156"/>
    </row>
    <row r="21" ht="17.25" customHeight="1" spans="1:4">
      <c r="A21" s="289"/>
      <c r="B21" s="27"/>
      <c r="C21" s="34" t="s">
        <v>32</v>
      </c>
      <c r="D21" s="156"/>
    </row>
    <row r="22" ht="17.25" customHeight="1" spans="1:4">
      <c r="A22" s="289"/>
      <c r="B22" s="27"/>
      <c r="C22" s="34" t="s">
        <v>33</v>
      </c>
      <c r="D22" s="156"/>
    </row>
    <row r="23" ht="17.25" customHeight="1" spans="1:4">
      <c r="A23" s="289"/>
      <c r="B23" s="27"/>
      <c r="C23" s="34" t="s">
        <v>34</v>
      </c>
      <c r="D23" s="156"/>
    </row>
    <row r="24" ht="17.25" customHeight="1" spans="1:4">
      <c r="A24" s="289"/>
      <c r="B24" s="27"/>
      <c r="C24" s="34" t="s">
        <v>35</v>
      </c>
      <c r="D24" s="156"/>
    </row>
    <row r="25" ht="17.25" customHeight="1" spans="1:4">
      <c r="A25" s="289"/>
      <c r="B25" s="27"/>
      <c r="C25" s="34" t="s">
        <v>36</v>
      </c>
      <c r="D25" s="156">
        <v>584472</v>
      </c>
    </row>
    <row r="26" ht="17.25" customHeight="1" spans="1:4">
      <c r="A26" s="289"/>
      <c r="B26" s="27"/>
      <c r="C26" s="34" t="s">
        <v>37</v>
      </c>
      <c r="D26" s="156">
        <v>8100000</v>
      </c>
    </row>
    <row r="27" ht="17.25" customHeight="1" spans="1:4">
      <c r="A27" s="289"/>
      <c r="B27" s="27"/>
      <c r="C27" s="288" t="s">
        <v>38</v>
      </c>
      <c r="D27" s="156">
        <v>480000</v>
      </c>
    </row>
    <row r="28" ht="17.25" customHeight="1" spans="1:4">
      <c r="A28" s="289"/>
      <c r="B28" s="27"/>
      <c r="C28" s="34" t="s">
        <v>39</v>
      </c>
      <c r="D28" s="156"/>
    </row>
    <row r="29" ht="16.5" customHeight="1" spans="1:4">
      <c r="A29" s="289"/>
      <c r="B29" s="27"/>
      <c r="C29" s="34" t="s">
        <v>40</v>
      </c>
      <c r="D29" s="156"/>
    </row>
    <row r="30" ht="16.5" customHeight="1" spans="1:4">
      <c r="A30" s="289"/>
      <c r="B30" s="27"/>
      <c r="C30" s="288" t="s">
        <v>41</v>
      </c>
      <c r="D30" s="156"/>
    </row>
    <row r="31" ht="17.25" customHeight="1" spans="1:4">
      <c r="A31" s="289"/>
      <c r="B31" s="27"/>
      <c r="C31" s="288" t="s">
        <v>42</v>
      </c>
      <c r="D31" s="156"/>
    </row>
    <row r="32" ht="17.25" customHeight="1" spans="1:4">
      <c r="A32" s="289"/>
      <c r="B32" s="27"/>
      <c r="C32" s="34" t="s">
        <v>43</v>
      </c>
      <c r="D32" s="156"/>
    </row>
    <row r="33" ht="16.5" customHeight="1" spans="1:4">
      <c r="A33" s="289" t="s">
        <v>44</v>
      </c>
      <c r="B33" s="322">
        <v>54581963.32</v>
      </c>
      <c r="C33" s="289" t="s">
        <v>45</v>
      </c>
      <c r="D33" s="291">
        <v>54581963.32</v>
      </c>
    </row>
    <row r="34" ht="16.5" customHeight="1" spans="1:4">
      <c r="A34" s="288" t="s">
        <v>46</v>
      </c>
      <c r="B34" s="27"/>
      <c r="C34" s="288" t="s">
        <v>47</v>
      </c>
      <c r="D34" s="27"/>
    </row>
    <row r="35" ht="16.5" customHeight="1" spans="1:4">
      <c r="A35" s="34" t="s">
        <v>48</v>
      </c>
      <c r="B35" s="27"/>
      <c r="C35" s="34" t="s">
        <v>48</v>
      </c>
      <c r="D35" s="27"/>
    </row>
    <row r="36" ht="16.5" customHeight="1" spans="1:4">
      <c r="A36" s="34" t="s">
        <v>49</v>
      </c>
      <c r="B36" s="27"/>
      <c r="C36" s="34" t="s">
        <v>50</v>
      </c>
      <c r="D36" s="27"/>
    </row>
    <row r="37" ht="16.5" customHeight="1" spans="1:4">
      <c r="A37" s="290" t="s">
        <v>51</v>
      </c>
      <c r="B37" s="322">
        <v>54581963.32</v>
      </c>
      <c r="C37" s="290" t="s">
        <v>52</v>
      </c>
      <c r="D37" s="291">
        <v>54581963.32</v>
      </c>
    </row>
    <row r="38" customHeight="1" spans="1:1">
      <c r="A38" s="31" t="s">
        <v>53</v>
      </c>
    </row>
  </sheetData>
  <mergeCells count="4">
    <mergeCell ref="A3:D3"/>
    <mergeCell ref="A4:B4"/>
    <mergeCell ref="A5:B5"/>
    <mergeCell ref="C5:D5"/>
  </mergeCells>
  <printOptions horizontalCentered="1"/>
  <pageMargins left="0.433070866141732" right="0.236220472440945" top="0.236220472440945" bottom="0.708661417322835" header="0" footer="0"/>
  <pageSetup paperSize="9" scale="70" orientation="landscape"/>
  <headerFooter>
    <oddFooter>&amp;C第&amp;P页，共&amp;N页&amp;R&amp;N</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11"/>
  <sheetViews>
    <sheetView showZeros="0" workbookViewId="0">
      <pane ySplit="1" topLeftCell="A2" activePane="bottomLeft" state="frozen"/>
      <selection/>
      <selection pane="bottomLeft" activeCell="A4" sqref="A4:C4"/>
    </sheetView>
  </sheetViews>
  <sheetFormatPr defaultColWidth="9.10833333333333" defaultRowHeight="14.25" customHeight="1" outlineLevelCol="5"/>
  <cols>
    <col min="1" max="1" width="32.1083333333333" style="1" customWidth="1"/>
    <col min="2" max="2" width="20.6666666666667" style="1" customWidth="1"/>
    <col min="3" max="3" width="32.1083333333333" style="1" customWidth="1"/>
    <col min="4" max="4" width="27.6666666666667" style="1" customWidth="1"/>
    <col min="5" max="6" width="36.6666666666667" style="1" customWidth="1"/>
    <col min="7" max="16384" width="9.10833333333333" style="1"/>
  </cols>
  <sheetData>
    <row r="1" customHeight="1" spans="1:6">
      <c r="A1" s="2"/>
      <c r="B1" s="2"/>
      <c r="C1" s="2"/>
      <c r="D1" s="2"/>
      <c r="E1" s="2"/>
      <c r="F1" s="2"/>
    </row>
    <row r="2" ht="12" customHeight="1" spans="1:6">
      <c r="A2" s="168"/>
      <c r="B2" s="169"/>
      <c r="C2" s="168"/>
      <c r="D2" s="170"/>
      <c r="E2" s="170"/>
      <c r="F2" s="171" t="s">
        <v>718</v>
      </c>
    </row>
    <row r="3" ht="42" customHeight="1" spans="1:6">
      <c r="A3" s="172" t="str">
        <f>"2025"&amp;"年部门政府性基金预算支出预算表"</f>
        <v>2025年部门政府性基金预算支出预算表</v>
      </c>
      <c r="B3" s="172" t="s">
        <v>719</v>
      </c>
      <c r="C3" s="173"/>
      <c r="D3" s="174"/>
      <c r="E3" s="174"/>
      <c r="F3" s="174"/>
    </row>
    <row r="4" ht="13.5" customHeight="1" spans="1:6">
      <c r="A4" s="6" t="s">
        <v>1</v>
      </c>
      <c r="B4" s="6"/>
      <c r="C4" s="168"/>
      <c r="D4" s="170"/>
      <c r="E4" s="170"/>
      <c r="F4" s="171" t="s">
        <v>2</v>
      </c>
    </row>
    <row r="5" ht="19.5" customHeight="1" spans="1:6">
      <c r="A5" s="175" t="s">
        <v>221</v>
      </c>
      <c r="B5" s="176" t="s">
        <v>75</v>
      </c>
      <c r="C5" s="175" t="s">
        <v>76</v>
      </c>
      <c r="D5" s="12" t="s">
        <v>720</v>
      </c>
      <c r="E5" s="13"/>
      <c r="F5" s="14"/>
    </row>
    <row r="6" ht="18.75" customHeight="1" spans="1:6">
      <c r="A6" s="177"/>
      <c r="B6" s="178"/>
      <c r="C6" s="177"/>
      <c r="D6" s="17" t="s">
        <v>57</v>
      </c>
      <c r="E6" s="12" t="s">
        <v>78</v>
      </c>
      <c r="F6" s="17" t="s">
        <v>79</v>
      </c>
    </row>
    <row r="7" ht="18.75" customHeight="1" spans="1:6">
      <c r="A7" s="74">
        <v>1</v>
      </c>
      <c r="B7" s="179" t="s">
        <v>86</v>
      </c>
      <c r="C7" s="74">
        <v>3</v>
      </c>
      <c r="D7" s="180">
        <v>4</v>
      </c>
      <c r="E7" s="180">
        <v>5</v>
      </c>
      <c r="F7" s="180">
        <v>6</v>
      </c>
    </row>
    <row r="8" ht="21" customHeight="1" spans="1:6">
      <c r="A8" s="34"/>
      <c r="B8" s="34"/>
      <c r="C8" s="34"/>
      <c r="D8" s="27"/>
      <c r="E8" s="27"/>
      <c r="F8" s="27"/>
    </row>
    <row r="9" ht="21" customHeight="1" spans="1:6">
      <c r="A9" s="34"/>
      <c r="B9" s="34"/>
      <c r="C9" s="34"/>
      <c r="D9" s="27"/>
      <c r="E9" s="27"/>
      <c r="F9" s="27"/>
    </row>
    <row r="10" ht="18.75" customHeight="1" spans="1:6">
      <c r="A10" s="181" t="s">
        <v>211</v>
      </c>
      <c r="B10" s="181" t="s">
        <v>211</v>
      </c>
      <c r="C10" s="182" t="s">
        <v>211</v>
      </c>
      <c r="D10" s="27"/>
      <c r="E10" s="27"/>
      <c r="F10" s="27"/>
    </row>
    <row r="11" customHeight="1" spans="1:1">
      <c r="A11" s="183" t="s">
        <v>721</v>
      </c>
    </row>
  </sheetData>
  <mergeCells count="7">
    <mergeCell ref="A3:F3"/>
    <mergeCell ref="A4:C4"/>
    <mergeCell ref="D5:F5"/>
    <mergeCell ref="A10:C10"/>
    <mergeCell ref="A5:A6"/>
    <mergeCell ref="B5:B6"/>
    <mergeCell ref="C5:C6"/>
  </mergeCells>
  <printOptions horizontalCentered="1"/>
  <pageMargins left="0.37" right="0.37" top="0.56" bottom="0.56" header="0.48" footer="0.48"/>
  <pageSetup paperSize="9" scale="65"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S22"/>
  <sheetViews>
    <sheetView showZeros="0" workbookViewId="0">
      <pane ySplit="1" topLeftCell="A2" activePane="bottomLeft" state="frozen"/>
      <selection/>
      <selection pane="bottomLeft" activeCell="O18" sqref="O18"/>
    </sheetView>
  </sheetViews>
  <sheetFormatPr defaultColWidth="9.10833333333333" defaultRowHeight="14.25" customHeight="1"/>
  <cols>
    <col min="1" max="1" width="24.775" customWidth="1"/>
    <col min="2" max="2" width="24.5583333333333" customWidth="1"/>
    <col min="3" max="3" width="41.1083333333333" customWidth="1"/>
    <col min="4" max="4" width="21.6666666666667" customWidth="1"/>
    <col min="5" max="5" width="35.3333333333333" customWidth="1"/>
    <col min="6" max="6" width="7.66666666666667" customWidth="1"/>
    <col min="7" max="7" width="11.1083333333333" customWidth="1"/>
    <col min="8" max="8" width="13.3333333333333" customWidth="1"/>
    <col min="9" max="10" width="20" customWidth="1"/>
    <col min="11" max="11" width="11.775" customWidth="1"/>
    <col min="12" max="12" width="10.4416666666667" customWidth="1"/>
    <col min="13" max="13" width="8.44166666666667" customWidth="1"/>
    <col min="14" max="14" width="11.4416666666667" customWidth="1"/>
    <col min="15" max="15" width="12.6666666666667" customWidth="1"/>
    <col min="16" max="16" width="10.6666666666667" customWidth="1"/>
    <col min="17" max="17" width="8.775" customWidth="1"/>
    <col min="18" max="18" width="10.5583333333333" customWidth="1"/>
    <col min="19" max="19" width="6.10833333333333" customWidth="1"/>
  </cols>
  <sheetData>
    <row r="1" customHeight="1" spans="1:19">
      <c r="A1" s="86"/>
      <c r="B1" s="86"/>
      <c r="C1" s="86"/>
      <c r="D1" s="86"/>
      <c r="E1" s="86"/>
      <c r="F1" s="86"/>
      <c r="G1" s="86"/>
      <c r="H1" s="86"/>
      <c r="I1" s="86"/>
      <c r="J1" s="86"/>
      <c r="K1" s="86"/>
      <c r="L1" s="86"/>
      <c r="M1" s="86"/>
      <c r="N1" s="86"/>
      <c r="O1" s="86"/>
      <c r="P1" s="86"/>
      <c r="Q1" s="86"/>
      <c r="R1" s="86"/>
      <c r="S1" s="86"/>
    </row>
    <row r="2" ht="15.75" customHeight="1" spans="2:19">
      <c r="B2" s="88"/>
      <c r="C2" s="88"/>
      <c r="R2" s="165"/>
      <c r="S2" s="165" t="s">
        <v>722</v>
      </c>
    </row>
    <row r="3" ht="41.25" customHeight="1" spans="1:19">
      <c r="A3" s="89" t="str">
        <f>"2025"&amp;"年部门政府采购预算表"</f>
        <v>2025年部门政府采购预算表</v>
      </c>
      <c r="B3" s="90"/>
      <c r="C3" s="90"/>
      <c r="D3" s="134"/>
      <c r="E3" s="134"/>
      <c r="F3" s="134"/>
      <c r="G3" s="134"/>
      <c r="H3" s="134"/>
      <c r="I3" s="134"/>
      <c r="J3" s="134"/>
      <c r="K3" s="134"/>
      <c r="L3" s="134"/>
      <c r="M3" s="90"/>
      <c r="N3" s="134"/>
      <c r="O3" s="134"/>
      <c r="P3" s="90"/>
      <c r="Q3" s="134"/>
      <c r="R3" s="90"/>
      <c r="S3" s="90"/>
    </row>
    <row r="4" ht="18.75" customHeight="1" spans="1:19">
      <c r="A4" s="135" t="s">
        <v>1</v>
      </c>
      <c r="B4" s="93"/>
      <c r="C4" s="93"/>
      <c r="D4" s="136"/>
      <c r="E4" s="136"/>
      <c r="F4" s="136"/>
      <c r="G4" s="136"/>
      <c r="H4" s="136"/>
      <c r="I4" s="136"/>
      <c r="J4" s="136"/>
      <c r="K4" s="136"/>
      <c r="L4" s="136"/>
      <c r="R4" s="166"/>
      <c r="S4" s="167" t="s">
        <v>2</v>
      </c>
    </row>
    <row r="5" ht="15.75" customHeight="1" spans="1:19">
      <c r="A5" s="95" t="s">
        <v>220</v>
      </c>
      <c r="B5" s="96" t="s">
        <v>221</v>
      </c>
      <c r="C5" s="96" t="s">
        <v>723</v>
      </c>
      <c r="D5" s="98" t="s">
        <v>724</v>
      </c>
      <c r="E5" s="98" t="s">
        <v>725</v>
      </c>
      <c r="F5" s="98" t="s">
        <v>726</v>
      </c>
      <c r="G5" s="98" t="s">
        <v>727</v>
      </c>
      <c r="H5" s="98" t="s">
        <v>728</v>
      </c>
      <c r="I5" s="117" t="s">
        <v>228</v>
      </c>
      <c r="J5" s="117"/>
      <c r="K5" s="117"/>
      <c r="L5" s="117"/>
      <c r="M5" s="118"/>
      <c r="N5" s="117"/>
      <c r="O5" s="117"/>
      <c r="P5" s="130"/>
      <c r="Q5" s="117"/>
      <c r="R5" s="118"/>
      <c r="S5" s="131"/>
    </row>
    <row r="6" ht="17.25" customHeight="1" spans="1:19">
      <c r="A6" s="99"/>
      <c r="B6" s="100"/>
      <c r="C6" s="100"/>
      <c r="D6" s="102"/>
      <c r="E6" s="102"/>
      <c r="F6" s="102"/>
      <c r="G6" s="102"/>
      <c r="H6" s="102"/>
      <c r="I6" s="102" t="s">
        <v>57</v>
      </c>
      <c r="J6" s="102" t="s">
        <v>60</v>
      </c>
      <c r="K6" s="102" t="s">
        <v>729</v>
      </c>
      <c r="L6" s="102" t="s">
        <v>730</v>
      </c>
      <c r="M6" s="119" t="s">
        <v>731</v>
      </c>
      <c r="N6" s="120" t="s">
        <v>732</v>
      </c>
      <c r="O6" s="120"/>
      <c r="P6" s="132"/>
      <c r="Q6" s="120"/>
      <c r="R6" s="133"/>
      <c r="S6" s="104"/>
    </row>
    <row r="7" ht="54" customHeight="1" spans="1:19">
      <c r="A7" s="103"/>
      <c r="B7" s="104"/>
      <c r="C7" s="104"/>
      <c r="D7" s="106"/>
      <c r="E7" s="106"/>
      <c r="F7" s="106"/>
      <c r="G7" s="106"/>
      <c r="H7" s="106"/>
      <c r="I7" s="106"/>
      <c r="J7" s="106" t="s">
        <v>59</v>
      </c>
      <c r="K7" s="106"/>
      <c r="L7" s="106"/>
      <c r="M7" s="121"/>
      <c r="N7" s="106" t="s">
        <v>59</v>
      </c>
      <c r="O7" s="106" t="s">
        <v>66</v>
      </c>
      <c r="P7" s="121" t="s">
        <v>67</v>
      </c>
      <c r="Q7" s="106" t="s">
        <v>68</v>
      </c>
      <c r="R7" s="121" t="s">
        <v>69</v>
      </c>
      <c r="S7" s="121" t="s">
        <v>70</v>
      </c>
    </row>
    <row r="8" ht="18" customHeight="1" spans="1:19">
      <c r="A8" s="137">
        <v>1</v>
      </c>
      <c r="B8" s="137" t="s">
        <v>86</v>
      </c>
      <c r="C8" s="138">
        <v>3</v>
      </c>
      <c r="D8" s="138">
        <v>4</v>
      </c>
      <c r="E8" s="137">
        <v>5</v>
      </c>
      <c r="F8" s="137">
        <v>6</v>
      </c>
      <c r="G8" s="137">
        <v>7</v>
      </c>
      <c r="H8" s="137">
        <v>8</v>
      </c>
      <c r="I8" s="137">
        <v>9</v>
      </c>
      <c r="J8" s="137">
        <v>10</v>
      </c>
      <c r="K8" s="137">
        <v>11</v>
      </c>
      <c r="L8" s="137">
        <v>12</v>
      </c>
      <c r="M8" s="137">
        <v>13</v>
      </c>
      <c r="N8" s="137">
        <v>14</v>
      </c>
      <c r="O8" s="137">
        <v>15</v>
      </c>
      <c r="P8" s="137">
        <v>16</v>
      </c>
      <c r="Q8" s="137">
        <v>17</v>
      </c>
      <c r="R8" s="137">
        <v>18</v>
      </c>
      <c r="S8" s="137">
        <v>19</v>
      </c>
    </row>
    <row r="9" s="1" customFormat="1" ht="30.6" customHeight="1" spans="1:19">
      <c r="A9" s="33" t="s">
        <v>72</v>
      </c>
      <c r="B9" s="139" t="s">
        <v>72</v>
      </c>
      <c r="C9" s="139" t="s">
        <v>302</v>
      </c>
      <c r="D9" s="33" t="s">
        <v>733</v>
      </c>
      <c r="E9" s="33" t="s">
        <v>734</v>
      </c>
      <c r="F9" s="33" t="s">
        <v>735</v>
      </c>
      <c r="G9" s="140">
        <v>10</v>
      </c>
      <c r="H9" s="141">
        <v>0</v>
      </c>
      <c r="I9" s="155">
        <v>10000</v>
      </c>
      <c r="J9" s="156">
        <v>10000</v>
      </c>
      <c r="K9" s="157"/>
      <c r="L9" s="158"/>
      <c r="M9" s="158"/>
      <c r="N9" s="158"/>
      <c r="O9" s="158"/>
      <c r="P9" s="158"/>
      <c r="Q9" s="158"/>
      <c r="R9" s="158"/>
      <c r="S9" s="158"/>
    </row>
    <row r="10" s="1" customFormat="1" ht="30.6" customHeight="1" spans="1:19">
      <c r="A10" s="33" t="s">
        <v>72</v>
      </c>
      <c r="B10" s="139" t="s">
        <v>72</v>
      </c>
      <c r="C10" s="139" t="s">
        <v>302</v>
      </c>
      <c r="D10" s="33" t="s">
        <v>736</v>
      </c>
      <c r="E10" s="33" t="s">
        <v>737</v>
      </c>
      <c r="F10" s="33" t="s">
        <v>735</v>
      </c>
      <c r="G10" s="140">
        <v>2</v>
      </c>
      <c r="H10" s="142">
        <v>0</v>
      </c>
      <c r="I10" s="155">
        <v>6000</v>
      </c>
      <c r="J10" s="156">
        <v>6000</v>
      </c>
      <c r="K10" s="159"/>
      <c r="L10" s="160"/>
      <c r="M10" s="160"/>
      <c r="N10" s="160"/>
      <c r="O10" s="160"/>
      <c r="P10" s="160"/>
      <c r="Q10" s="160"/>
      <c r="R10" s="160"/>
      <c r="S10" s="160"/>
    </row>
    <row r="11" s="1" customFormat="1" ht="30.6" customHeight="1" spans="1:19">
      <c r="A11" s="33" t="s">
        <v>72</v>
      </c>
      <c r="B11" s="139" t="s">
        <v>72</v>
      </c>
      <c r="C11" s="139" t="s">
        <v>302</v>
      </c>
      <c r="D11" s="33" t="s">
        <v>738</v>
      </c>
      <c r="E11" s="33" t="s">
        <v>739</v>
      </c>
      <c r="F11" s="33" t="s">
        <v>735</v>
      </c>
      <c r="G11" s="140">
        <v>2700</v>
      </c>
      <c r="H11" s="142"/>
      <c r="I11" s="155">
        <v>24300</v>
      </c>
      <c r="J11" s="156">
        <v>24300</v>
      </c>
      <c r="K11" s="159"/>
      <c r="L11" s="160"/>
      <c r="M11" s="160"/>
      <c r="N11" s="160"/>
      <c r="O11" s="160"/>
      <c r="P11" s="160"/>
      <c r="Q11" s="160"/>
      <c r="R11" s="160"/>
      <c r="S11" s="160"/>
    </row>
    <row r="12" s="1" customFormat="1" ht="30.6" customHeight="1" spans="1:19">
      <c r="A12" s="33" t="s">
        <v>72</v>
      </c>
      <c r="B12" s="139" t="s">
        <v>72</v>
      </c>
      <c r="C12" s="139" t="s">
        <v>282</v>
      </c>
      <c r="D12" s="33" t="s">
        <v>740</v>
      </c>
      <c r="E12" s="33" t="s">
        <v>741</v>
      </c>
      <c r="F12" s="33" t="s">
        <v>735</v>
      </c>
      <c r="G12" s="143">
        <v>133</v>
      </c>
      <c r="H12" s="144"/>
      <c r="I12" s="155">
        <v>19950</v>
      </c>
      <c r="J12" s="156">
        <v>19950</v>
      </c>
      <c r="K12" s="159"/>
      <c r="L12" s="160"/>
      <c r="M12" s="160"/>
      <c r="N12" s="160"/>
      <c r="O12" s="160"/>
      <c r="P12" s="160"/>
      <c r="Q12" s="160"/>
      <c r="R12" s="160"/>
      <c r="S12" s="160"/>
    </row>
    <row r="13" s="1" customFormat="1" ht="30.6" customHeight="1" spans="1:19">
      <c r="A13" s="33" t="s">
        <v>72</v>
      </c>
      <c r="B13" s="139" t="s">
        <v>72</v>
      </c>
      <c r="C13" s="139" t="s">
        <v>341</v>
      </c>
      <c r="D13" s="33" t="s">
        <v>742</v>
      </c>
      <c r="E13" s="33" t="s">
        <v>743</v>
      </c>
      <c r="F13" s="33" t="s">
        <v>434</v>
      </c>
      <c r="G13" s="145">
        <v>5000</v>
      </c>
      <c r="H13" s="146">
        <v>50000</v>
      </c>
      <c r="I13" s="155">
        <v>50000</v>
      </c>
      <c r="J13" s="156">
        <v>50000</v>
      </c>
      <c r="K13" s="159"/>
      <c r="L13" s="160"/>
      <c r="M13" s="160"/>
      <c r="N13" s="160"/>
      <c r="O13" s="160"/>
      <c r="P13" s="160"/>
      <c r="Q13" s="160"/>
      <c r="R13" s="160"/>
      <c r="S13" s="160"/>
    </row>
    <row r="14" s="1" customFormat="1" ht="30.6" customHeight="1" spans="1:19">
      <c r="A14" s="33" t="s">
        <v>72</v>
      </c>
      <c r="B14" s="139" t="s">
        <v>72</v>
      </c>
      <c r="C14" s="34" t="s">
        <v>353</v>
      </c>
      <c r="D14" s="33" t="s">
        <v>744</v>
      </c>
      <c r="E14" s="33" t="s">
        <v>743</v>
      </c>
      <c r="F14" s="33" t="s">
        <v>735</v>
      </c>
      <c r="G14" s="145">
        <v>1</v>
      </c>
      <c r="H14" s="146">
        <v>100000</v>
      </c>
      <c r="I14" s="155">
        <v>100000</v>
      </c>
      <c r="J14" s="156">
        <v>100000</v>
      </c>
      <c r="K14" s="159"/>
      <c r="L14" s="160"/>
      <c r="M14" s="160"/>
      <c r="N14" s="160"/>
      <c r="O14" s="160"/>
      <c r="P14" s="160"/>
      <c r="Q14" s="160"/>
      <c r="R14" s="160"/>
      <c r="S14" s="160"/>
    </row>
    <row r="15" s="1" customFormat="1" ht="30.6" customHeight="1" spans="1:19">
      <c r="A15" s="33" t="s">
        <v>72</v>
      </c>
      <c r="B15" s="139" t="s">
        <v>72</v>
      </c>
      <c r="C15" s="139" t="s">
        <v>355</v>
      </c>
      <c r="D15" s="33" t="s">
        <v>745</v>
      </c>
      <c r="E15" s="33" t="s">
        <v>743</v>
      </c>
      <c r="F15" s="33" t="s">
        <v>735</v>
      </c>
      <c r="G15" s="140">
        <v>1</v>
      </c>
      <c r="H15" s="142"/>
      <c r="I15" s="155">
        <v>100000</v>
      </c>
      <c r="J15" s="156">
        <v>100000</v>
      </c>
      <c r="K15" s="159"/>
      <c r="L15" s="160"/>
      <c r="M15" s="160"/>
      <c r="N15" s="160"/>
      <c r="O15" s="160"/>
      <c r="P15" s="160"/>
      <c r="Q15" s="160"/>
      <c r="R15" s="160"/>
      <c r="S15" s="160"/>
    </row>
    <row r="16" ht="30.6" customHeight="1" spans="1:19">
      <c r="A16" s="33" t="s">
        <v>72</v>
      </c>
      <c r="B16" s="139" t="s">
        <v>72</v>
      </c>
      <c r="C16" s="139" t="s">
        <v>357</v>
      </c>
      <c r="D16" s="33" t="s">
        <v>746</v>
      </c>
      <c r="E16" s="33" t="s">
        <v>747</v>
      </c>
      <c r="F16" s="33" t="s">
        <v>748</v>
      </c>
      <c r="G16" s="140">
        <v>6</v>
      </c>
      <c r="H16" s="147"/>
      <c r="I16" s="155">
        <v>3000</v>
      </c>
      <c r="J16" s="156">
        <v>3000</v>
      </c>
      <c r="K16" s="161"/>
      <c r="L16" s="154"/>
      <c r="M16" s="154"/>
      <c r="N16" s="154"/>
      <c r="O16" s="154"/>
      <c r="P16" s="154"/>
      <c r="Q16" s="154"/>
      <c r="R16" s="154"/>
      <c r="S16" s="154"/>
    </row>
    <row r="17" ht="30.6" customHeight="1" spans="1:19">
      <c r="A17" s="33" t="s">
        <v>72</v>
      </c>
      <c r="B17" s="139" t="s">
        <v>72</v>
      </c>
      <c r="C17" s="139" t="s">
        <v>357</v>
      </c>
      <c r="D17" s="33" t="s">
        <v>746</v>
      </c>
      <c r="E17" s="33" t="s">
        <v>749</v>
      </c>
      <c r="F17" s="33" t="s">
        <v>750</v>
      </c>
      <c r="G17" s="140">
        <v>3</v>
      </c>
      <c r="H17" s="147"/>
      <c r="I17" s="155">
        <v>3600</v>
      </c>
      <c r="J17" s="156">
        <v>3600</v>
      </c>
      <c r="K17" s="161"/>
      <c r="L17" s="154"/>
      <c r="M17" s="154"/>
      <c r="N17" s="154"/>
      <c r="O17" s="154"/>
      <c r="P17" s="154"/>
      <c r="Q17" s="154"/>
      <c r="R17" s="154"/>
      <c r="S17" s="154"/>
    </row>
    <row r="18" ht="30.6" customHeight="1" spans="1:19">
      <c r="A18" s="33" t="s">
        <v>72</v>
      </c>
      <c r="B18" s="139" t="s">
        <v>72</v>
      </c>
      <c r="C18" s="139" t="s">
        <v>357</v>
      </c>
      <c r="D18" s="33" t="s">
        <v>746</v>
      </c>
      <c r="E18" s="33" t="s">
        <v>751</v>
      </c>
      <c r="F18" s="33" t="s">
        <v>752</v>
      </c>
      <c r="G18" s="140">
        <v>1</v>
      </c>
      <c r="H18" s="147"/>
      <c r="I18" s="155">
        <v>20000</v>
      </c>
      <c r="J18" s="156">
        <v>20000</v>
      </c>
      <c r="K18" s="161"/>
      <c r="L18" s="154"/>
      <c r="M18" s="154"/>
      <c r="N18" s="154"/>
      <c r="O18" s="154"/>
      <c r="P18" s="154"/>
      <c r="Q18" s="154"/>
      <c r="R18" s="154"/>
      <c r="S18" s="154"/>
    </row>
    <row r="19" ht="30.6" customHeight="1" spans="1:19">
      <c r="A19" s="148" t="s">
        <v>72</v>
      </c>
      <c r="B19" s="149" t="s">
        <v>72</v>
      </c>
      <c r="C19" s="149" t="s">
        <v>357</v>
      </c>
      <c r="D19" s="148" t="s">
        <v>746</v>
      </c>
      <c r="E19" s="148" t="s">
        <v>753</v>
      </c>
      <c r="F19" s="148" t="s">
        <v>399</v>
      </c>
      <c r="G19" s="143">
        <v>2</v>
      </c>
      <c r="H19" s="147"/>
      <c r="I19" s="162">
        <v>2000</v>
      </c>
      <c r="J19" s="156">
        <v>2000</v>
      </c>
      <c r="K19" s="161"/>
      <c r="L19" s="154"/>
      <c r="M19" s="154"/>
      <c r="N19" s="154"/>
      <c r="O19" s="154"/>
      <c r="P19" s="154"/>
      <c r="Q19" s="154"/>
      <c r="R19" s="154"/>
      <c r="S19" s="154"/>
    </row>
    <row r="20" ht="30.6" customHeight="1" spans="1:19">
      <c r="A20" s="150" t="s">
        <v>72</v>
      </c>
      <c r="B20" s="151" t="s">
        <v>72</v>
      </c>
      <c r="C20" s="151" t="s">
        <v>357</v>
      </c>
      <c r="D20" s="150" t="s">
        <v>746</v>
      </c>
      <c r="E20" s="150" t="s">
        <v>753</v>
      </c>
      <c r="F20" s="150" t="s">
        <v>399</v>
      </c>
      <c r="G20" s="152">
        <v>2</v>
      </c>
      <c r="H20" s="147"/>
      <c r="I20" s="163">
        <v>280</v>
      </c>
      <c r="J20" s="156">
        <v>280</v>
      </c>
      <c r="K20" s="161"/>
      <c r="L20" s="154"/>
      <c r="M20" s="154"/>
      <c r="N20" s="154"/>
      <c r="O20" s="154"/>
      <c r="P20" s="154"/>
      <c r="Q20" s="154"/>
      <c r="R20" s="154"/>
      <c r="S20" s="154"/>
    </row>
    <row r="21" customHeight="1" spans="1:19">
      <c r="A21" s="153" t="s">
        <v>57</v>
      </c>
      <c r="B21" s="153"/>
      <c r="C21" s="153"/>
      <c r="D21" s="153"/>
      <c r="E21" s="153"/>
      <c r="F21" s="153"/>
      <c r="G21" s="154"/>
      <c r="H21" s="154"/>
      <c r="I21" s="164">
        <v>344130</v>
      </c>
      <c r="J21" s="164">
        <v>344130</v>
      </c>
      <c r="K21" s="161"/>
      <c r="L21" s="154"/>
      <c r="M21" s="154"/>
      <c r="N21" s="154"/>
      <c r="O21" s="154"/>
      <c r="P21" s="154"/>
      <c r="Q21" s="154"/>
      <c r="R21" s="154"/>
      <c r="S21" s="154"/>
    </row>
    <row r="22" customHeight="1" spans="1:1">
      <c r="A22" s="1" t="s">
        <v>53</v>
      </c>
    </row>
  </sheetData>
  <mergeCells count="18">
    <mergeCell ref="A3:S3"/>
    <mergeCell ref="A4:H4"/>
    <mergeCell ref="I5:S5"/>
    <mergeCell ref="N6:S6"/>
    <mergeCell ref="A21:F21"/>
    <mergeCell ref="A5:A7"/>
    <mergeCell ref="B5:B7"/>
    <mergeCell ref="C5:C7"/>
    <mergeCell ref="D5:D7"/>
    <mergeCell ref="E5:E7"/>
    <mergeCell ref="F5:F7"/>
    <mergeCell ref="G5:G7"/>
    <mergeCell ref="H5:H7"/>
    <mergeCell ref="I6:I7"/>
    <mergeCell ref="J6:J7"/>
    <mergeCell ref="K6:K7"/>
    <mergeCell ref="L6:L7"/>
    <mergeCell ref="M6:M7"/>
  </mergeCells>
  <printOptions horizontalCentered="1"/>
  <pageMargins left="0.275590551181102" right="0.236220472440945" top="0.708661417322835" bottom="0.708661417322835" header="0" footer="0"/>
  <pageSetup paperSize="9" scale="45"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T12"/>
  <sheetViews>
    <sheetView showZeros="0" topLeftCell="I1" workbookViewId="0">
      <pane ySplit="1" topLeftCell="A2" activePane="bottomLeft" state="frozen"/>
      <selection/>
      <selection pane="bottomLeft" activeCell="I10" sqref="I10"/>
    </sheetView>
  </sheetViews>
  <sheetFormatPr defaultColWidth="9.10833333333333" defaultRowHeight="14.25" customHeight="1"/>
  <cols>
    <col min="1" max="4" width="39.1083333333333" customWidth="1"/>
    <col min="5" max="5" width="23.1083333333333" customWidth="1"/>
    <col min="6" max="6" width="18.1083333333333" customWidth="1"/>
    <col min="7" max="7" width="16.8833333333333" customWidth="1"/>
    <col min="8" max="8" width="18.3333333333333" customWidth="1"/>
    <col min="9" max="9" width="39.1083333333333" customWidth="1"/>
    <col min="10" max="10" width="15.5583333333333" customWidth="1"/>
    <col min="11" max="11" width="14.6666666666667" customWidth="1"/>
    <col min="12" max="12" width="8.66666666666667" customWidth="1"/>
    <col min="13" max="13" width="11" customWidth="1"/>
    <col min="14" max="14" width="10.1083333333333" customWidth="1"/>
    <col min="15" max="15" width="7.775" customWidth="1"/>
    <col min="16" max="16" width="10.1083333333333" customWidth="1"/>
    <col min="17" max="17" width="11.3333333333333" customWidth="1"/>
    <col min="18" max="18" width="11.1083333333333" customWidth="1"/>
    <col min="19" max="19" width="12" customWidth="1"/>
    <col min="20" max="20" width="9.66666666666667" customWidth="1"/>
  </cols>
  <sheetData>
    <row r="1" customHeight="1" spans="1:20">
      <c r="A1" s="86"/>
      <c r="B1" s="86"/>
      <c r="C1" s="86"/>
      <c r="D1" s="86"/>
      <c r="E1" s="86"/>
      <c r="F1" s="86"/>
      <c r="G1" s="86"/>
      <c r="H1" s="86"/>
      <c r="I1" s="86"/>
      <c r="J1" s="86"/>
      <c r="K1" s="86"/>
      <c r="L1" s="86"/>
      <c r="M1" s="86"/>
      <c r="N1" s="86"/>
      <c r="O1" s="86"/>
      <c r="P1" s="86"/>
      <c r="Q1" s="86"/>
      <c r="R1" s="86"/>
      <c r="S1" s="86"/>
      <c r="T1" s="86"/>
    </row>
    <row r="2" ht="16.5" customHeight="1" spans="1:20">
      <c r="A2" s="87"/>
      <c r="B2" s="88"/>
      <c r="C2" s="88"/>
      <c r="D2" s="88"/>
      <c r="E2" s="88"/>
      <c r="F2" s="88"/>
      <c r="G2" s="88"/>
      <c r="H2" s="87"/>
      <c r="I2" s="87"/>
      <c r="J2" s="87"/>
      <c r="K2" s="87"/>
      <c r="L2" s="87"/>
      <c r="M2" s="87"/>
      <c r="N2" s="115"/>
      <c r="O2" s="87"/>
      <c r="P2" s="87"/>
      <c r="Q2" s="88"/>
      <c r="R2" s="87"/>
      <c r="S2" s="128"/>
      <c r="T2" s="128" t="s">
        <v>754</v>
      </c>
    </row>
    <row r="3" ht="41.25" customHeight="1" spans="1:20">
      <c r="A3" s="89" t="str">
        <f>"2025"&amp;"年部门政府购买服务预算表"</f>
        <v>2025年部门政府购买服务预算表</v>
      </c>
      <c r="B3" s="90"/>
      <c r="C3" s="90"/>
      <c r="D3" s="90"/>
      <c r="E3" s="90"/>
      <c r="F3" s="90"/>
      <c r="G3" s="90"/>
      <c r="H3" s="91"/>
      <c r="I3" s="91"/>
      <c r="J3" s="91"/>
      <c r="K3" s="91"/>
      <c r="L3" s="91"/>
      <c r="M3" s="91"/>
      <c r="N3" s="116"/>
      <c r="O3" s="91"/>
      <c r="P3" s="91"/>
      <c r="Q3" s="90"/>
      <c r="R3" s="91"/>
      <c r="S3" s="116"/>
      <c r="T3" s="90"/>
    </row>
    <row r="4" ht="22.5" customHeight="1" spans="1:20">
      <c r="A4" s="92" t="s">
        <v>1</v>
      </c>
      <c r="B4" s="93"/>
      <c r="C4" s="93"/>
      <c r="D4" s="93"/>
      <c r="E4" s="93"/>
      <c r="F4" s="93"/>
      <c r="G4" s="93"/>
      <c r="H4" s="94"/>
      <c r="I4" s="94"/>
      <c r="J4" s="94"/>
      <c r="K4" s="94"/>
      <c r="L4" s="94"/>
      <c r="M4" s="94"/>
      <c r="N4" s="115"/>
      <c r="O4" s="87"/>
      <c r="P4" s="87"/>
      <c r="Q4" s="88"/>
      <c r="R4" s="87"/>
      <c r="S4" s="129"/>
      <c r="T4" s="128" t="s">
        <v>2</v>
      </c>
    </row>
    <row r="5" ht="24" customHeight="1" spans="1:20">
      <c r="A5" s="95" t="s">
        <v>220</v>
      </c>
      <c r="B5" s="96" t="s">
        <v>221</v>
      </c>
      <c r="C5" s="96" t="s">
        <v>723</v>
      </c>
      <c r="D5" s="96" t="s">
        <v>755</v>
      </c>
      <c r="E5" s="97" t="s">
        <v>756</v>
      </c>
      <c r="F5" s="96" t="s">
        <v>757</v>
      </c>
      <c r="G5" s="96" t="s">
        <v>758</v>
      </c>
      <c r="H5" s="98" t="s">
        <v>759</v>
      </c>
      <c r="I5" s="98" t="s">
        <v>760</v>
      </c>
      <c r="J5" s="117" t="s">
        <v>228</v>
      </c>
      <c r="K5" s="117"/>
      <c r="L5" s="117"/>
      <c r="M5" s="117"/>
      <c r="N5" s="118"/>
      <c r="O5" s="117"/>
      <c r="P5" s="117"/>
      <c r="Q5" s="130"/>
      <c r="R5" s="117"/>
      <c r="S5" s="118"/>
      <c r="T5" s="131"/>
    </row>
    <row r="6" ht="24" customHeight="1" spans="1:20">
      <c r="A6" s="99"/>
      <c r="B6" s="100"/>
      <c r="C6" s="100"/>
      <c r="D6" s="100"/>
      <c r="E6" s="101"/>
      <c r="F6" s="100"/>
      <c r="G6" s="100"/>
      <c r="H6" s="102"/>
      <c r="I6" s="102"/>
      <c r="J6" s="102" t="s">
        <v>57</v>
      </c>
      <c r="K6" s="102" t="s">
        <v>60</v>
      </c>
      <c r="L6" s="102" t="s">
        <v>729</v>
      </c>
      <c r="M6" s="102" t="s">
        <v>730</v>
      </c>
      <c r="N6" s="119" t="s">
        <v>731</v>
      </c>
      <c r="O6" s="120" t="s">
        <v>732</v>
      </c>
      <c r="P6" s="120"/>
      <c r="Q6" s="132"/>
      <c r="R6" s="120"/>
      <c r="S6" s="133"/>
      <c r="T6" s="104"/>
    </row>
    <row r="7" ht="54" customHeight="1" spans="1:20">
      <c r="A7" s="103"/>
      <c r="B7" s="104"/>
      <c r="C7" s="104"/>
      <c r="D7" s="104"/>
      <c r="E7" s="105"/>
      <c r="F7" s="104"/>
      <c r="G7" s="104"/>
      <c r="H7" s="106"/>
      <c r="I7" s="106"/>
      <c r="J7" s="106"/>
      <c r="K7" s="106" t="s">
        <v>59</v>
      </c>
      <c r="L7" s="106"/>
      <c r="M7" s="106"/>
      <c r="N7" s="121"/>
      <c r="O7" s="106" t="s">
        <v>59</v>
      </c>
      <c r="P7" s="106" t="s">
        <v>66</v>
      </c>
      <c r="Q7" s="121" t="s">
        <v>67</v>
      </c>
      <c r="R7" s="106" t="s">
        <v>68</v>
      </c>
      <c r="S7" s="121" t="s">
        <v>69</v>
      </c>
      <c r="T7" s="104" t="s">
        <v>70</v>
      </c>
    </row>
    <row r="8" ht="17.25" customHeight="1" spans="1:20">
      <c r="A8" s="107">
        <v>1</v>
      </c>
      <c r="B8" s="108">
        <v>2</v>
      </c>
      <c r="C8" s="107">
        <v>3</v>
      </c>
      <c r="D8" s="107">
        <v>4</v>
      </c>
      <c r="E8" s="108">
        <v>5</v>
      </c>
      <c r="F8" s="107">
        <v>6</v>
      </c>
      <c r="G8" s="107">
        <v>7</v>
      </c>
      <c r="H8" s="108">
        <v>8</v>
      </c>
      <c r="I8" s="122">
        <v>9</v>
      </c>
      <c r="J8" s="123">
        <v>10</v>
      </c>
      <c r="K8" s="104">
        <v>11</v>
      </c>
      <c r="L8" s="123">
        <v>12</v>
      </c>
      <c r="M8" s="123">
        <v>13</v>
      </c>
      <c r="N8" s="104">
        <v>14</v>
      </c>
      <c r="O8" s="123">
        <v>15</v>
      </c>
      <c r="P8" s="123">
        <v>16</v>
      </c>
      <c r="Q8" s="104">
        <v>17</v>
      </c>
      <c r="R8" s="123">
        <v>18</v>
      </c>
      <c r="S8" s="123">
        <v>19</v>
      </c>
      <c r="T8" s="123">
        <v>20</v>
      </c>
    </row>
    <row r="9" ht="33" customHeight="1" spans="1:20">
      <c r="A9" s="109" t="s">
        <v>72</v>
      </c>
      <c r="B9" s="110" t="s">
        <v>72</v>
      </c>
      <c r="C9" s="110" t="s">
        <v>355</v>
      </c>
      <c r="D9" s="109" t="s">
        <v>745</v>
      </c>
      <c r="E9" s="109" t="s">
        <v>761</v>
      </c>
      <c r="F9" s="110" t="s">
        <v>79</v>
      </c>
      <c r="G9" s="111" t="s">
        <v>762</v>
      </c>
      <c r="H9" s="112" t="s">
        <v>763</v>
      </c>
      <c r="I9" s="124" t="s">
        <v>764</v>
      </c>
      <c r="J9" s="125">
        <v>100000</v>
      </c>
      <c r="K9" s="125">
        <v>100000</v>
      </c>
      <c r="L9" s="126"/>
      <c r="M9" s="126"/>
      <c r="N9" s="126"/>
      <c r="O9" s="126"/>
      <c r="P9" s="126"/>
      <c r="Q9" s="126"/>
      <c r="R9" s="126"/>
      <c r="S9" s="126"/>
      <c r="T9" s="126"/>
    </row>
    <row r="10" ht="30" customHeight="1" spans="1:20">
      <c r="A10" s="109" t="s">
        <v>72</v>
      </c>
      <c r="B10" s="110" t="s">
        <v>72</v>
      </c>
      <c r="C10" s="110" t="s">
        <v>355</v>
      </c>
      <c r="D10" s="109" t="s">
        <v>765</v>
      </c>
      <c r="E10" s="109" t="s">
        <v>766</v>
      </c>
      <c r="F10" s="110" t="s">
        <v>79</v>
      </c>
      <c r="G10" s="111" t="s">
        <v>767</v>
      </c>
      <c r="H10" s="112" t="s">
        <v>763</v>
      </c>
      <c r="I10" s="124" t="s">
        <v>768</v>
      </c>
      <c r="J10" s="125">
        <v>850000</v>
      </c>
      <c r="K10" s="125">
        <v>850000</v>
      </c>
      <c r="L10" s="126"/>
      <c r="M10" s="126"/>
      <c r="N10" s="126"/>
      <c r="O10" s="126"/>
      <c r="P10" s="126"/>
      <c r="Q10" s="126"/>
      <c r="R10" s="126"/>
      <c r="S10" s="126"/>
      <c r="T10" s="126"/>
    </row>
    <row r="11" ht="43.95" customHeight="1" spans="1:20">
      <c r="A11" s="109" t="s">
        <v>72</v>
      </c>
      <c r="B11" s="110" t="s">
        <v>72</v>
      </c>
      <c r="C11" s="110" t="s">
        <v>372</v>
      </c>
      <c r="D11" s="109" t="s">
        <v>769</v>
      </c>
      <c r="E11" s="109" t="s">
        <v>770</v>
      </c>
      <c r="F11" s="110" t="s">
        <v>79</v>
      </c>
      <c r="G11" s="111" t="s">
        <v>767</v>
      </c>
      <c r="H11" s="112" t="s">
        <v>771</v>
      </c>
      <c r="I11" s="124" t="s">
        <v>772</v>
      </c>
      <c r="J11" s="125">
        <v>30000</v>
      </c>
      <c r="K11" s="125">
        <v>30000</v>
      </c>
      <c r="L11" s="126"/>
      <c r="M11" s="126"/>
      <c r="N11" s="126"/>
      <c r="O11" s="126"/>
      <c r="P11" s="126"/>
      <c r="Q11" s="126"/>
      <c r="R11" s="126"/>
      <c r="S11" s="126"/>
      <c r="T11" s="126"/>
    </row>
    <row r="12" ht="21" customHeight="1" spans="1:20">
      <c r="A12" s="113" t="s">
        <v>211</v>
      </c>
      <c r="B12" s="111"/>
      <c r="C12" s="111"/>
      <c r="D12" s="111"/>
      <c r="E12" s="111"/>
      <c r="F12" s="111"/>
      <c r="G12" s="111"/>
      <c r="H12" s="114"/>
      <c r="I12" s="127"/>
      <c r="J12" s="65">
        <v>980000</v>
      </c>
      <c r="K12" s="65">
        <v>980000</v>
      </c>
      <c r="L12" s="126"/>
      <c r="M12" s="126"/>
      <c r="N12" s="126"/>
      <c r="O12" s="126"/>
      <c r="P12" s="126"/>
      <c r="Q12" s="126"/>
      <c r="R12" s="126"/>
      <c r="S12" s="126"/>
      <c r="T12" s="126"/>
    </row>
  </sheetData>
  <mergeCells count="19">
    <mergeCell ref="A3:T3"/>
    <mergeCell ref="A4:I4"/>
    <mergeCell ref="J5:T5"/>
    <mergeCell ref="O6:T6"/>
    <mergeCell ref="A12:I12"/>
    <mergeCell ref="A5:A7"/>
    <mergeCell ref="B5:B7"/>
    <mergeCell ref="C5:C7"/>
    <mergeCell ref="D5:D7"/>
    <mergeCell ref="E5:E7"/>
    <mergeCell ref="F5:F7"/>
    <mergeCell ref="G5:G7"/>
    <mergeCell ref="H5:H7"/>
    <mergeCell ref="I5:I7"/>
    <mergeCell ref="J6:J7"/>
    <mergeCell ref="K6:K7"/>
    <mergeCell ref="L6:L7"/>
    <mergeCell ref="M6:M7"/>
    <mergeCell ref="N6:N7"/>
  </mergeCells>
  <printOptions horizontalCentered="1"/>
  <pageMargins left="0.42" right="0.36" top="0.72" bottom="0.72" header="0" footer="0"/>
  <pageSetup paperSize="9" scale="32"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E10"/>
  <sheetViews>
    <sheetView showZeros="0" topLeftCell="D1" workbookViewId="0">
      <pane ySplit="1" topLeftCell="A2" activePane="bottomLeft" state="frozen"/>
      <selection/>
      <selection pane="bottomLeft" activeCell="A4" sqref="A4:D4"/>
    </sheetView>
  </sheetViews>
  <sheetFormatPr defaultColWidth="9.10833333333333" defaultRowHeight="14.25" customHeight="1" outlineLevelCol="4"/>
  <cols>
    <col min="1" max="1" width="37.6666666666667" style="1" customWidth="1"/>
    <col min="2" max="5" width="20" style="1" customWidth="1"/>
    <col min="6" max="16384" width="9.10833333333333" style="1"/>
  </cols>
  <sheetData>
    <row r="1" customHeight="1" spans="1:5">
      <c r="A1" s="2"/>
      <c r="B1" s="2"/>
      <c r="C1" s="2"/>
      <c r="D1" s="2"/>
      <c r="E1" s="2"/>
    </row>
    <row r="2" ht="17.25" customHeight="1" spans="4:5">
      <c r="D2" s="77"/>
      <c r="E2" s="4" t="s">
        <v>773</v>
      </c>
    </row>
    <row r="3" ht="41.25" customHeight="1" spans="1:5">
      <c r="A3" s="78" t="str">
        <f>"2025"&amp;"年对下转移支付预算表"</f>
        <v>2025年对下转移支付预算表</v>
      </c>
      <c r="B3" s="5"/>
      <c r="C3" s="5"/>
      <c r="D3" s="5"/>
      <c r="E3" s="72"/>
    </row>
    <row r="4" ht="18" customHeight="1" spans="1:5">
      <c r="A4" s="79" t="s">
        <v>1</v>
      </c>
      <c r="B4" s="80"/>
      <c r="C4" s="80"/>
      <c r="D4" s="81"/>
      <c r="E4" s="9" t="s">
        <v>2</v>
      </c>
    </row>
    <row r="5" ht="19.5" customHeight="1" spans="1:5">
      <c r="A5" s="17" t="s">
        <v>774</v>
      </c>
      <c r="B5" s="12" t="s">
        <v>228</v>
      </c>
      <c r="C5" s="13"/>
      <c r="D5" s="13"/>
      <c r="E5" s="82" t="s">
        <v>775</v>
      </c>
    </row>
    <row r="6" ht="40.5" customHeight="1" spans="1:5">
      <c r="A6" s="20"/>
      <c r="B6" s="32" t="s">
        <v>57</v>
      </c>
      <c r="C6" s="11" t="s">
        <v>60</v>
      </c>
      <c r="D6" s="83" t="s">
        <v>729</v>
      </c>
      <c r="E6" s="82"/>
    </row>
    <row r="7" ht="19.5" customHeight="1" spans="1:5">
      <c r="A7" s="21">
        <v>1</v>
      </c>
      <c r="B7" s="21">
        <v>2</v>
      </c>
      <c r="C7" s="21">
        <v>3</v>
      </c>
      <c r="D7" s="84">
        <v>4</v>
      </c>
      <c r="E7" s="85">
        <v>24</v>
      </c>
    </row>
    <row r="8" ht="19.5" customHeight="1" spans="1:5">
      <c r="A8" s="33"/>
      <c r="B8" s="27"/>
      <c r="C8" s="27"/>
      <c r="D8" s="27"/>
      <c r="E8" s="27"/>
    </row>
    <row r="9" ht="19.5" customHeight="1" spans="1:5">
      <c r="A9" s="75"/>
      <c r="B9" s="27"/>
      <c r="C9" s="27"/>
      <c r="D9" s="27"/>
      <c r="E9" s="27"/>
    </row>
    <row r="10" customHeight="1" spans="1:1">
      <c r="A10" s="1" t="s">
        <v>776</v>
      </c>
    </row>
  </sheetData>
  <mergeCells count="5">
    <mergeCell ref="A3:E3"/>
    <mergeCell ref="A4:D4"/>
    <mergeCell ref="B5:D5"/>
    <mergeCell ref="A5:A6"/>
    <mergeCell ref="E5:E6"/>
  </mergeCells>
  <printOptions horizontalCentered="1"/>
  <pageMargins left="0.96" right="0.96" top="0.72" bottom="0.72" header="0" footer="0"/>
  <pageSetup paperSize="9" scale="81"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9"/>
  <sheetViews>
    <sheetView showZeros="0" workbookViewId="0">
      <pane ySplit="1" topLeftCell="A2" activePane="bottomLeft" state="frozen"/>
      <selection/>
      <selection pane="bottomLeft" activeCell="A4" sqref="A4:H4"/>
    </sheetView>
  </sheetViews>
  <sheetFormatPr defaultColWidth="9.10833333333333" defaultRowHeight="12" customHeight="1"/>
  <cols>
    <col min="1" max="1" width="34.3333333333333" style="1" customWidth="1"/>
    <col min="2" max="2" width="29" style="1" customWidth="1"/>
    <col min="3" max="5" width="23.5583333333333" style="1" customWidth="1"/>
    <col min="6" max="6" width="11.3333333333333" style="1" customWidth="1"/>
    <col min="7" max="7" width="25.1083333333333" style="1" customWidth="1"/>
    <col min="8" max="8" width="15.5583333333333" style="1" customWidth="1"/>
    <col min="9" max="9" width="13.4416666666667" style="1" customWidth="1"/>
    <col min="10" max="10" width="18.8833333333333" style="1" customWidth="1"/>
    <col min="11" max="16384" width="9.10833333333333" style="1"/>
  </cols>
  <sheetData>
    <row r="1" customHeight="1" spans="1:10">
      <c r="A1" s="2"/>
      <c r="B1" s="2"/>
      <c r="C1" s="2"/>
      <c r="D1" s="2"/>
      <c r="E1" s="2"/>
      <c r="F1" s="2"/>
      <c r="G1" s="2"/>
      <c r="H1" s="2"/>
      <c r="I1" s="2"/>
      <c r="J1" s="2"/>
    </row>
    <row r="2" ht="16.5" customHeight="1" spans="10:10">
      <c r="J2" s="4" t="s">
        <v>777</v>
      </c>
    </row>
    <row r="3" ht="41.25" customHeight="1" spans="1:10">
      <c r="A3" s="71" t="str">
        <f>"2025"&amp;"年对下转移支付绩效目标表"</f>
        <v>2025年对下转移支付绩效目标表</v>
      </c>
      <c r="B3" s="5"/>
      <c r="C3" s="5"/>
      <c r="D3" s="5"/>
      <c r="E3" s="5"/>
      <c r="F3" s="72"/>
      <c r="G3" s="5"/>
      <c r="H3" s="72"/>
      <c r="I3" s="72"/>
      <c r="J3" s="5"/>
    </row>
    <row r="4" ht="17.25" customHeight="1" spans="1:1">
      <c r="A4" s="6" t="s">
        <v>1</v>
      </c>
    </row>
    <row r="5" ht="44.25" customHeight="1" spans="1:10">
      <c r="A5" s="73" t="s">
        <v>774</v>
      </c>
      <c r="B5" s="73" t="s">
        <v>377</v>
      </c>
      <c r="C5" s="73" t="s">
        <v>378</v>
      </c>
      <c r="D5" s="73" t="s">
        <v>379</v>
      </c>
      <c r="E5" s="73" t="s">
        <v>380</v>
      </c>
      <c r="F5" s="74" t="s">
        <v>381</v>
      </c>
      <c r="G5" s="73" t="s">
        <v>382</v>
      </c>
      <c r="H5" s="74" t="s">
        <v>383</v>
      </c>
      <c r="I5" s="74" t="s">
        <v>384</v>
      </c>
      <c r="J5" s="73" t="s">
        <v>385</v>
      </c>
    </row>
    <row r="6" ht="14.25" customHeight="1" spans="1:10">
      <c r="A6" s="73">
        <v>1</v>
      </c>
      <c r="B6" s="73">
        <v>2</v>
      </c>
      <c r="C6" s="73">
        <v>3</v>
      </c>
      <c r="D6" s="73">
        <v>4</v>
      </c>
      <c r="E6" s="73">
        <v>5</v>
      </c>
      <c r="F6" s="74">
        <v>6</v>
      </c>
      <c r="G6" s="73">
        <v>7</v>
      </c>
      <c r="H6" s="74">
        <v>8</v>
      </c>
      <c r="I6" s="74">
        <v>9</v>
      </c>
      <c r="J6" s="73">
        <v>10</v>
      </c>
    </row>
    <row r="7" ht="42" customHeight="1" spans="1:10">
      <c r="A7" s="33"/>
      <c r="B7" s="75"/>
      <c r="C7" s="75"/>
      <c r="D7" s="75"/>
      <c r="E7" s="54"/>
      <c r="F7" s="76"/>
      <c r="G7" s="54"/>
      <c r="H7" s="76"/>
      <c r="I7" s="76"/>
      <c r="J7" s="54"/>
    </row>
    <row r="8" ht="42" customHeight="1" spans="1:10">
      <c r="A8" s="33"/>
      <c r="B8" s="34"/>
      <c r="C8" s="34"/>
      <c r="D8" s="34"/>
      <c r="E8" s="33"/>
      <c r="F8" s="34"/>
      <c r="G8" s="33"/>
      <c r="H8" s="34"/>
      <c r="I8" s="34"/>
      <c r="J8" s="33"/>
    </row>
    <row r="9" customHeight="1" spans="1:1">
      <c r="A9" s="1" t="s">
        <v>776</v>
      </c>
    </row>
  </sheetData>
  <mergeCells count="2">
    <mergeCell ref="A3:J3"/>
    <mergeCell ref="A4:H4"/>
  </mergeCells>
  <printOptions horizontalCentered="1"/>
  <pageMargins left="0.96" right="0.96" top="0.72" bottom="0.72" header="0" footer="0"/>
  <pageSetup paperSize="9" scale="50"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I15"/>
  <sheetViews>
    <sheetView showZeros="0" workbookViewId="0">
      <pane ySplit="1" topLeftCell="A2" activePane="bottomLeft" state="frozen"/>
      <selection/>
      <selection pane="bottomLeft" activeCell="C26" sqref="C26"/>
    </sheetView>
  </sheetViews>
  <sheetFormatPr defaultColWidth="10.4416666666667" defaultRowHeight="14.25" customHeight="1"/>
  <cols>
    <col min="1" max="1" width="27.4416666666667" style="1" customWidth="1"/>
    <col min="2" max="2" width="28.8833333333333" style="1" customWidth="1"/>
    <col min="3" max="3" width="13.6666666666667" style="1" customWidth="1"/>
    <col min="4" max="4" width="25" style="1" customWidth="1"/>
    <col min="5" max="5" width="17.4416666666667" style="1" customWidth="1"/>
    <col min="6" max="6" width="11.2166666666667" style="1" customWidth="1"/>
    <col min="7" max="7" width="10.1083333333333" style="1" customWidth="1"/>
    <col min="8" max="8" width="14.775" style="1" customWidth="1"/>
    <col min="9" max="9" width="14.2166666666667" style="1" customWidth="1"/>
    <col min="10" max="16384" width="10.4416666666667" style="1"/>
  </cols>
  <sheetData>
    <row r="1" customHeight="1" spans="1:9">
      <c r="A1" s="2"/>
      <c r="B1" s="2"/>
      <c r="C1" s="2"/>
      <c r="D1" s="2"/>
      <c r="E1" s="2"/>
      <c r="F1" s="2"/>
      <c r="G1" s="2"/>
      <c r="H1" s="2"/>
      <c r="I1" s="2"/>
    </row>
    <row r="2" customHeight="1" spans="1:9">
      <c r="A2" s="42" t="s">
        <v>778</v>
      </c>
      <c r="B2" s="43"/>
      <c r="C2" s="43"/>
      <c r="D2" s="44"/>
      <c r="E2" s="44"/>
      <c r="F2" s="44"/>
      <c r="G2" s="43"/>
      <c r="H2" s="43"/>
      <c r="I2" s="44"/>
    </row>
    <row r="3" ht="41.25" customHeight="1" spans="1:9">
      <c r="A3" s="45" t="str">
        <f>"2025"&amp;"年新增资产配置预算表"</f>
        <v>2025年新增资产配置预算表</v>
      </c>
      <c r="B3" s="46"/>
      <c r="C3" s="46"/>
      <c r="D3" s="47"/>
      <c r="E3" s="47"/>
      <c r="F3" s="47"/>
      <c r="G3" s="46"/>
      <c r="H3" s="46"/>
      <c r="I3" s="47"/>
    </row>
    <row r="4" customHeight="1" spans="1:9">
      <c r="A4" s="48" t="s">
        <v>1</v>
      </c>
      <c r="B4" s="49"/>
      <c r="C4" s="49"/>
      <c r="D4" s="50"/>
      <c r="F4" s="47"/>
      <c r="G4" s="46"/>
      <c r="H4" s="46"/>
      <c r="I4" s="70" t="s">
        <v>2</v>
      </c>
    </row>
    <row r="5" ht="28.5" customHeight="1" spans="1:9">
      <c r="A5" s="51" t="s">
        <v>220</v>
      </c>
      <c r="B5" s="40" t="s">
        <v>221</v>
      </c>
      <c r="C5" s="51" t="s">
        <v>779</v>
      </c>
      <c r="D5" s="51" t="s">
        <v>780</v>
      </c>
      <c r="E5" s="51" t="s">
        <v>781</v>
      </c>
      <c r="F5" s="51" t="s">
        <v>782</v>
      </c>
      <c r="G5" s="40" t="s">
        <v>783</v>
      </c>
      <c r="H5" s="40"/>
      <c r="I5" s="51"/>
    </row>
    <row r="6" ht="21" customHeight="1" spans="1:9">
      <c r="A6" s="51"/>
      <c r="B6" s="52"/>
      <c r="C6" s="52"/>
      <c r="D6" s="53"/>
      <c r="E6" s="52"/>
      <c r="F6" s="52"/>
      <c r="G6" s="40" t="s">
        <v>727</v>
      </c>
      <c r="H6" s="40" t="s">
        <v>784</v>
      </c>
      <c r="I6" s="40" t="s">
        <v>785</v>
      </c>
    </row>
    <row r="7" ht="17.25" customHeight="1" spans="1:9">
      <c r="A7" s="54" t="s">
        <v>85</v>
      </c>
      <c r="B7" s="55"/>
      <c r="C7" s="56" t="s">
        <v>86</v>
      </c>
      <c r="D7" s="54" t="s">
        <v>87</v>
      </c>
      <c r="E7" s="57" t="s">
        <v>88</v>
      </c>
      <c r="F7" s="54" t="s">
        <v>89</v>
      </c>
      <c r="G7" s="56" t="s">
        <v>90</v>
      </c>
      <c r="H7" s="58" t="s">
        <v>91</v>
      </c>
      <c r="I7" s="57" t="s">
        <v>92</v>
      </c>
    </row>
    <row r="8" ht="19.5" customHeight="1" spans="1:9">
      <c r="A8" s="59" t="s">
        <v>72</v>
      </c>
      <c r="B8" s="60" t="s">
        <v>72</v>
      </c>
      <c r="C8" s="60" t="s">
        <v>786</v>
      </c>
      <c r="D8" s="61" t="s">
        <v>787</v>
      </c>
      <c r="E8" s="62" t="s">
        <v>788</v>
      </c>
      <c r="F8" s="63" t="s">
        <v>735</v>
      </c>
      <c r="G8" s="64">
        <v>1</v>
      </c>
      <c r="H8" s="65">
        <v>5000</v>
      </c>
      <c r="I8" s="65">
        <v>5000</v>
      </c>
    </row>
    <row r="9" ht="19.5" customHeight="1" spans="1:9">
      <c r="A9" s="59" t="s">
        <v>72</v>
      </c>
      <c r="B9" s="60" t="s">
        <v>72</v>
      </c>
      <c r="C9" s="60" t="s">
        <v>786</v>
      </c>
      <c r="D9" s="61" t="s">
        <v>789</v>
      </c>
      <c r="E9" s="62" t="s">
        <v>751</v>
      </c>
      <c r="F9" s="63" t="s">
        <v>735</v>
      </c>
      <c r="G9" s="64">
        <v>1</v>
      </c>
      <c r="H9" s="65">
        <v>20000</v>
      </c>
      <c r="I9" s="65">
        <v>20000</v>
      </c>
    </row>
    <row r="10" ht="19.5" customHeight="1" spans="1:9">
      <c r="A10" s="59" t="s">
        <v>72</v>
      </c>
      <c r="B10" s="60" t="s">
        <v>72</v>
      </c>
      <c r="C10" s="60" t="s">
        <v>786</v>
      </c>
      <c r="D10" s="61" t="s">
        <v>790</v>
      </c>
      <c r="E10" s="62" t="s">
        <v>791</v>
      </c>
      <c r="F10" s="63" t="s">
        <v>735</v>
      </c>
      <c r="G10" s="64">
        <v>1</v>
      </c>
      <c r="H10" s="65">
        <v>1000</v>
      </c>
      <c r="I10" s="65">
        <v>1000</v>
      </c>
    </row>
    <row r="11" ht="19.5" customHeight="1" spans="1:9">
      <c r="A11" s="59" t="s">
        <v>72</v>
      </c>
      <c r="B11" s="60" t="s">
        <v>72</v>
      </c>
      <c r="C11" s="60" t="s">
        <v>792</v>
      </c>
      <c r="D11" s="61" t="s">
        <v>793</v>
      </c>
      <c r="E11" s="62" t="s">
        <v>749</v>
      </c>
      <c r="F11" s="63" t="s">
        <v>735</v>
      </c>
      <c r="G11" s="64">
        <v>3</v>
      </c>
      <c r="H11" s="65">
        <v>1200</v>
      </c>
      <c r="I11" s="65">
        <v>3600</v>
      </c>
    </row>
    <row r="12" ht="19.5" customHeight="1" spans="1:9">
      <c r="A12" s="59" t="s">
        <v>72</v>
      </c>
      <c r="B12" s="60" t="s">
        <v>72</v>
      </c>
      <c r="C12" s="60" t="s">
        <v>792</v>
      </c>
      <c r="D12" s="61" t="s">
        <v>794</v>
      </c>
      <c r="E12" s="62" t="s">
        <v>795</v>
      </c>
      <c r="F12" s="63" t="s">
        <v>735</v>
      </c>
      <c r="G12" s="64">
        <v>6</v>
      </c>
      <c r="H12" s="65">
        <v>500</v>
      </c>
      <c r="I12" s="65">
        <v>3000</v>
      </c>
    </row>
    <row r="13" ht="19.5" customHeight="1" spans="1:9">
      <c r="A13" s="59" t="s">
        <v>72</v>
      </c>
      <c r="B13" s="60" t="s">
        <v>72</v>
      </c>
      <c r="C13" s="60" t="s">
        <v>792</v>
      </c>
      <c r="D13" s="61" t="s">
        <v>796</v>
      </c>
      <c r="E13" s="62" t="s">
        <v>753</v>
      </c>
      <c r="F13" s="63" t="s">
        <v>735</v>
      </c>
      <c r="G13" s="64">
        <v>2</v>
      </c>
      <c r="H13" s="65">
        <v>1000</v>
      </c>
      <c r="I13" s="65">
        <v>2000</v>
      </c>
    </row>
    <row r="14" ht="19.5" customHeight="1" spans="1:9">
      <c r="A14" s="59" t="s">
        <v>72</v>
      </c>
      <c r="B14" s="60" t="s">
        <v>72</v>
      </c>
      <c r="C14" s="60" t="s">
        <v>792</v>
      </c>
      <c r="D14" s="61" t="s">
        <v>796</v>
      </c>
      <c r="E14" s="62" t="s">
        <v>753</v>
      </c>
      <c r="F14" s="63" t="s">
        <v>735</v>
      </c>
      <c r="G14" s="64">
        <v>2</v>
      </c>
      <c r="H14" s="65">
        <v>140</v>
      </c>
      <c r="I14" s="65">
        <v>280</v>
      </c>
    </row>
    <row r="15" ht="19.5" customHeight="1" spans="1:9">
      <c r="A15" s="66" t="s">
        <v>57</v>
      </c>
      <c r="B15" s="67"/>
      <c r="C15" s="67"/>
      <c r="D15" s="68"/>
      <c r="E15" s="69"/>
      <c r="F15" s="69"/>
      <c r="G15" s="64">
        <v>16</v>
      </c>
      <c r="H15" s="65">
        <v>28840</v>
      </c>
      <c r="I15" s="65">
        <v>34880</v>
      </c>
    </row>
  </sheetData>
  <mergeCells count="11">
    <mergeCell ref="A2:I2"/>
    <mergeCell ref="A3:I3"/>
    <mergeCell ref="A4:C4"/>
    <mergeCell ref="G5:I5"/>
    <mergeCell ref="A15:F15"/>
    <mergeCell ref="A5:A6"/>
    <mergeCell ref="B5:B6"/>
    <mergeCell ref="C5:C6"/>
    <mergeCell ref="D5:D6"/>
    <mergeCell ref="E5:E6"/>
    <mergeCell ref="F5:F6"/>
  </mergeCells>
  <pageMargins left="0.31496062992126" right="0.236220472440945" top="0.708661417322835" bottom="0.708661417322835" header="0.275590551181102" footer="0.275590551181102"/>
  <pageSetup paperSize="9" scale="85" fitToWidth="0" fitToHeight="0"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12"/>
  <sheetViews>
    <sheetView showZeros="0" workbookViewId="0">
      <pane ySplit="1" topLeftCell="A2" activePane="bottomLeft" state="frozen"/>
      <selection/>
      <selection pane="bottomLeft" activeCell="I33" sqref="I33"/>
    </sheetView>
  </sheetViews>
  <sheetFormatPr defaultColWidth="9.10833333333333" defaultRowHeight="14.25" customHeight="1"/>
  <cols>
    <col min="1" max="1" width="19.3333333333333" style="1" customWidth="1"/>
    <col min="2" max="2" width="33.8833333333333" style="1" customWidth="1"/>
    <col min="3" max="3" width="23.8833333333333" style="1" customWidth="1"/>
    <col min="4" max="4" width="11.1083333333333" style="1" customWidth="1"/>
    <col min="5" max="5" width="17.6666666666667" style="1" customWidth="1"/>
    <col min="6" max="6" width="9.88333333333333" style="1" customWidth="1"/>
    <col min="7" max="7" width="17.6666666666667" style="1" customWidth="1"/>
    <col min="8" max="11" width="23.1083333333333" style="1" customWidth="1"/>
    <col min="12" max="16384" width="9.10833333333333" style="1"/>
  </cols>
  <sheetData>
    <row r="1" customHeight="1" spans="1:11">
      <c r="A1" s="2"/>
      <c r="B1" s="2"/>
      <c r="C1" s="2"/>
      <c r="D1" s="2"/>
      <c r="E1" s="2"/>
      <c r="F1" s="2"/>
      <c r="G1" s="2"/>
      <c r="H1" s="2"/>
      <c r="I1" s="2"/>
      <c r="J1" s="2"/>
      <c r="K1" s="2"/>
    </row>
    <row r="2" customHeight="1" spans="4:11">
      <c r="D2" s="3"/>
      <c r="E2" s="3"/>
      <c r="F2" s="3"/>
      <c r="G2" s="3"/>
      <c r="K2" s="4" t="s">
        <v>797</v>
      </c>
    </row>
    <row r="3" ht="41.25" customHeight="1" spans="1:11">
      <c r="A3" s="5" t="str">
        <f>"2025"&amp;"年上级转移支付补助项目支出预算表"</f>
        <v>2025年上级转移支付补助项目支出预算表</v>
      </c>
      <c r="B3" s="5"/>
      <c r="C3" s="5"/>
      <c r="D3" s="5"/>
      <c r="E3" s="5"/>
      <c r="F3" s="5"/>
      <c r="G3" s="5"/>
      <c r="H3" s="5"/>
      <c r="I3" s="5"/>
      <c r="J3" s="5"/>
      <c r="K3" s="5"/>
    </row>
    <row r="4" ht="13.5" customHeight="1" spans="1:11">
      <c r="A4" s="6" t="s">
        <v>1</v>
      </c>
      <c r="B4" s="7"/>
      <c r="C4" s="7"/>
      <c r="D4" s="7"/>
      <c r="E4" s="7"/>
      <c r="F4" s="7"/>
      <c r="G4" s="7"/>
      <c r="H4" s="8"/>
      <c r="I4" s="8"/>
      <c r="J4" s="8"/>
      <c r="K4" s="9" t="s">
        <v>2</v>
      </c>
    </row>
    <row r="5" ht="21.75" customHeight="1" spans="1:11">
      <c r="A5" s="10" t="s">
        <v>317</v>
      </c>
      <c r="B5" s="10" t="s">
        <v>223</v>
      </c>
      <c r="C5" s="10" t="s">
        <v>318</v>
      </c>
      <c r="D5" s="11" t="s">
        <v>224</v>
      </c>
      <c r="E5" s="11" t="s">
        <v>225</v>
      </c>
      <c r="F5" s="11" t="s">
        <v>319</v>
      </c>
      <c r="G5" s="11" t="s">
        <v>320</v>
      </c>
      <c r="H5" s="17" t="s">
        <v>57</v>
      </c>
      <c r="I5" s="12" t="s">
        <v>798</v>
      </c>
      <c r="J5" s="13"/>
      <c r="K5" s="14"/>
    </row>
    <row r="6" ht="21.75" customHeight="1" spans="1:11">
      <c r="A6" s="15"/>
      <c r="B6" s="15"/>
      <c r="C6" s="15"/>
      <c r="D6" s="16"/>
      <c r="E6" s="16"/>
      <c r="F6" s="16"/>
      <c r="G6" s="16"/>
      <c r="H6" s="32"/>
      <c r="I6" s="11" t="s">
        <v>60</v>
      </c>
      <c r="J6" s="11" t="s">
        <v>61</v>
      </c>
      <c r="K6" s="11" t="s">
        <v>62</v>
      </c>
    </row>
    <row r="7" ht="40.5" customHeight="1" spans="1:11">
      <c r="A7" s="18"/>
      <c r="B7" s="18"/>
      <c r="C7" s="18"/>
      <c r="D7" s="19"/>
      <c r="E7" s="19"/>
      <c r="F7" s="19"/>
      <c r="G7" s="19"/>
      <c r="H7" s="20"/>
      <c r="I7" s="19" t="s">
        <v>59</v>
      </c>
      <c r="J7" s="19"/>
      <c r="K7" s="19"/>
    </row>
    <row r="8" ht="15" customHeight="1" spans="1:11">
      <c r="A8" s="21">
        <v>1</v>
      </c>
      <c r="B8" s="21">
        <v>2</v>
      </c>
      <c r="C8" s="21">
        <v>3</v>
      </c>
      <c r="D8" s="21">
        <v>4</v>
      </c>
      <c r="E8" s="21">
        <v>5</v>
      </c>
      <c r="F8" s="21">
        <v>6</v>
      </c>
      <c r="G8" s="21">
        <v>7</v>
      </c>
      <c r="H8" s="21">
        <v>8</v>
      </c>
      <c r="I8" s="21">
        <v>9</v>
      </c>
      <c r="J8" s="40">
        <v>10</v>
      </c>
      <c r="K8" s="40">
        <v>11</v>
      </c>
    </row>
    <row r="9" ht="18.75" customHeight="1" spans="1:11">
      <c r="A9" s="33"/>
      <c r="B9" s="34"/>
      <c r="C9" s="33"/>
      <c r="D9" s="33"/>
      <c r="E9" s="33"/>
      <c r="F9" s="33"/>
      <c r="G9" s="33"/>
      <c r="H9" s="35"/>
      <c r="I9" s="41"/>
      <c r="J9" s="41"/>
      <c r="K9" s="35"/>
    </row>
    <row r="10" ht="18.75" customHeight="1" spans="1:11">
      <c r="A10" s="34"/>
      <c r="B10" s="34"/>
      <c r="C10" s="34"/>
      <c r="D10" s="34"/>
      <c r="E10" s="34"/>
      <c r="F10" s="34"/>
      <c r="G10" s="34"/>
      <c r="H10" s="36"/>
      <c r="I10" s="36"/>
      <c r="J10" s="36"/>
      <c r="K10" s="35"/>
    </row>
    <row r="11" ht="18.75" customHeight="1" spans="1:11">
      <c r="A11" s="37" t="s">
        <v>211</v>
      </c>
      <c r="B11" s="38"/>
      <c r="C11" s="38"/>
      <c r="D11" s="38"/>
      <c r="E11" s="38"/>
      <c r="F11" s="38"/>
      <c r="G11" s="39"/>
      <c r="H11" s="36"/>
      <c r="I11" s="36"/>
      <c r="J11" s="36"/>
      <c r="K11" s="35"/>
    </row>
    <row r="12" customHeight="1" spans="1:1">
      <c r="A12" s="1" t="s">
        <v>799</v>
      </c>
    </row>
  </sheetData>
  <mergeCells count="15">
    <mergeCell ref="A3:K3"/>
    <mergeCell ref="A4:G4"/>
    <mergeCell ref="I5:K5"/>
    <mergeCell ref="A11:G11"/>
    <mergeCell ref="A5:A7"/>
    <mergeCell ref="B5:B7"/>
    <mergeCell ref="C5:C7"/>
    <mergeCell ref="D5:D7"/>
    <mergeCell ref="E5:E7"/>
    <mergeCell ref="F5:F7"/>
    <mergeCell ref="G5:G7"/>
    <mergeCell ref="H5:H7"/>
    <mergeCell ref="I6:I7"/>
    <mergeCell ref="J6:J7"/>
    <mergeCell ref="K6:K7"/>
  </mergeCells>
  <printOptions horizontalCentered="1"/>
  <pageMargins left="0.37" right="0.37" top="0.56" bottom="0.56" header="0.48" footer="0.48"/>
  <pageSetup paperSize="9" scale="58"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29"/>
  <sheetViews>
    <sheetView showZeros="0" tabSelected="1" workbookViewId="0">
      <pane ySplit="1" topLeftCell="A15" activePane="bottomLeft" state="frozen"/>
      <selection/>
      <selection pane="bottomLeft" activeCell="C15" sqref="C15"/>
    </sheetView>
  </sheetViews>
  <sheetFormatPr defaultColWidth="9.10833333333333" defaultRowHeight="14.25" customHeight="1" outlineLevelCol="6"/>
  <cols>
    <col min="1" max="1" width="35.3333333333333" style="1" customWidth="1"/>
    <col min="2" max="4" width="28" style="1" customWidth="1"/>
    <col min="5" max="7" width="23.8833333333333" style="1" customWidth="1"/>
    <col min="8" max="16384" width="9.10833333333333" style="1"/>
  </cols>
  <sheetData>
    <row r="1" customHeight="1" spans="1:7">
      <c r="A1" s="2"/>
      <c r="B1" s="2"/>
      <c r="C1" s="2"/>
      <c r="D1" s="2"/>
      <c r="E1" s="2"/>
      <c r="F1" s="2"/>
      <c r="G1" s="2"/>
    </row>
    <row r="2" ht="13.5" customHeight="1" spans="4:7">
      <c r="D2" s="3"/>
      <c r="G2" s="4" t="s">
        <v>800</v>
      </c>
    </row>
    <row r="3" ht="41.25" customHeight="1" spans="1:7">
      <c r="A3" s="5" t="str">
        <f>"2025"&amp;"年部门项目中期规划预算表"</f>
        <v>2025年部门项目中期规划预算表</v>
      </c>
      <c r="B3" s="5"/>
      <c r="C3" s="5"/>
      <c r="D3" s="5"/>
      <c r="E3" s="5"/>
      <c r="F3" s="5"/>
      <c r="G3" s="5"/>
    </row>
    <row r="4" ht="13.5" customHeight="1" spans="1:7">
      <c r="A4" s="6" t="s">
        <v>1</v>
      </c>
      <c r="B4" s="7"/>
      <c r="C4" s="7"/>
      <c r="D4" s="7"/>
      <c r="E4" s="8"/>
      <c r="F4" s="8"/>
      <c r="G4" s="9" t="s">
        <v>2</v>
      </c>
    </row>
    <row r="5" ht="21.75" customHeight="1" spans="1:7">
      <c r="A5" s="10" t="s">
        <v>318</v>
      </c>
      <c r="B5" s="10" t="s">
        <v>317</v>
      </c>
      <c r="C5" s="10" t="s">
        <v>223</v>
      </c>
      <c r="D5" s="11" t="s">
        <v>801</v>
      </c>
      <c r="E5" s="12" t="s">
        <v>60</v>
      </c>
      <c r="F5" s="13"/>
      <c r="G5" s="14"/>
    </row>
    <row r="6" ht="21.75" customHeight="1" spans="1:7">
      <c r="A6" s="15"/>
      <c r="B6" s="15"/>
      <c r="C6" s="15"/>
      <c r="D6" s="16"/>
      <c r="E6" s="17" t="str">
        <f>"2025"&amp;"年"</f>
        <v>2025年</v>
      </c>
      <c r="F6" s="11" t="str">
        <f>("2025"+1)&amp;"年"</f>
        <v>2026年</v>
      </c>
      <c r="G6" s="11" t="str">
        <f>("2025"+2)&amp;"年"</f>
        <v>2027年</v>
      </c>
    </row>
    <row r="7" ht="40.5" customHeight="1" spans="1:7">
      <c r="A7" s="18"/>
      <c r="B7" s="18"/>
      <c r="C7" s="18"/>
      <c r="D7" s="19"/>
      <c r="E7" s="20"/>
      <c r="F7" s="19" t="s">
        <v>59</v>
      </c>
      <c r="G7" s="19"/>
    </row>
    <row r="8" ht="15" customHeight="1" spans="1:7">
      <c r="A8" s="21">
        <v>1</v>
      </c>
      <c r="B8" s="21">
        <v>2</v>
      </c>
      <c r="C8" s="21">
        <v>3</v>
      </c>
      <c r="D8" s="21">
        <v>4</v>
      </c>
      <c r="E8" s="21">
        <v>5</v>
      </c>
      <c r="F8" s="21">
        <v>6</v>
      </c>
      <c r="G8" s="21">
        <v>7</v>
      </c>
    </row>
    <row r="9" ht="17.25" customHeight="1" spans="1:7">
      <c r="A9" s="22" t="s">
        <v>72</v>
      </c>
      <c r="B9" s="23"/>
      <c r="C9" s="23"/>
      <c r="D9" s="23"/>
      <c r="E9" s="23">
        <v>22340000</v>
      </c>
      <c r="F9" s="23">
        <v>41093100</v>
      </c>
      <c r="G9" s="23">
        <v>29119000</v>
      </c>
    </row>
    <row r="10" ht="18.75" customHeight="1" spans="1:7">
      <c r="A10" s="24"/>
      <c r="B10" s="25" t="s">
        <v>802</v>
      </c>
      <c r="C10" s="25" t="s">
        <v>325</v>
      </c>
      <c r="D10" s="26" t="s">
        <v>803</v>
      </c>
      <c r="E10" s="27">
        <v>250000</v>
      </c>
      <c r="F10" s="27">
        <v>350000</v>
      </c>
      <c r="G10" s="27">
        <v>350000</v>
      </c>
    </row>
    <row r="11" ht="18.75" customHeight="1" spans="1:7">
      <c r="A11" s="24"/>
      <c r="B11" s="25" t="s">
        <v>802</v>
      </c>
      <c r="C11" s="25" t="s">
        <v>329</v>
      </c>
      <c r="D11" s="26" t="s">
        <v>803</v>
      </c>
      <c r="E11" s="27">
        <v>8000000</v>
      </c>
      <c r="F11" s="27">
        <v>9260000</v>
      </c>
      <c r="G11" s="27"/>
    </row>
    <row r="12" ht="18.75" customHeight="1" spans="1:7">
      <c r="A12" s="24"/>
      <c r="B12" s="25" t="s">
        <v>802</v>
      </c>
      <c r="C12" s="25" t="s">
        <v>333</v>
      </c>
      <c r="D12" s="26" t="s">
        <v>803</v>
      </c>
      <c r="E12" s="27">
        <v>100000</v>
      </c>
      <c r="F12" s="27">
        <v>100000</v>
      </c>
      <c r="G12" s="27"/>
    </row>
    <row r="13" ht="18.75" customHeight="1" spans="1:7">
      <c r="A13" s="24"/>
      <c r="B13" s="25" t="s">
        <v>802</v>
      </c>
      <c r="C13" s="25" t="s">
        <v>335</v>
      </c>
      <c r="D13" s="26" t="s">
        <v>803</v>
      </c>
      <c r="E13" s="27">
        <v>400000</v>
      </c>
      <c r="F13" s="27">
        <v>400000</v>
      </c>
      <c r="G13" s="27"/>
    </row>
    <row r="14" ht="18.75" customHeight="1" spans="1:7">
      <c r="A14" s="24"/>
      <c r="B14" s="25" t="s">
        <v>802</v>
      </c>
      <c r="C14" s="25" t="s">
        <v>337</v>
      </c>
      <c r="D14" s="26" t="s">
        <v>803</v>
      </c>
      <c r="E14" s="27">
        <v>80000</v>
      </c>
      <c r="F14" s="27">
        <v>100000</v>
      </c>
      <c r="G14" s="27"/>
    </row>
    <row r="15" ht="18.75" customHeight="1" spans="1:7">
      <c r="A15" s="24"/>
      <c r="B15" s="25" t="s">
        <v>802</v>
      </c>
      <c r="C15" s="25" t="s">
        <v>339</v>
      </c>
      <c r="D15" s="26" t="s">
        <v>803</v>
      </c>
      <c r="E15" s="27">
        <v>20000</v>
      </c>
      <c r="F15" s="27">
        <v>20000</v>
      </c>
      <c r="G15" s="27"/>
    </row>
    <row r="16" ht="18.75" customHeight="1" spans="1:7">
      <c r="A16" s="24"/>
      <c r="B16" s="25" t="s">
        <v>802</v>
      </c>
      <c r="C16" s="25" t="s">
        <v>341</v>
      </c>
      <c r="D16" s="26" t="s">
        <v>803</v>
      </c>
      <c r="E16" s="27">
        <v>50000</v>
      </c>
      <c r="F16" s="27">
        <v>75000</v>
      </c>
      <c r="G16" s="27"/>
    </row>
    <row r="17" ht="18.75" customHeight="1" spans="1:7">
      <c r="A17" s="24"/>
      <c r="B17" s="25" t="s">
        <v>802</v>
      </c>
      <c r="C17" s="25" t="s">
        <v>345</v>
      </c>
      <c r="D17" s="26" t="s">
        <v>803</v>
      </c>
      <c r="E17" s="27">
        <v>100000</v>
      </c>
      <c r="F17" s="27">
        <v>100000</v>
      </c>
      <c r="G17" s="27"/>
    </row>
    <row r="18" ht="18.75" customHeight="1" spans="1:7">
      <c r="A18" s="24"/>
      <c r="B18" s="25" t="s">
        <v>802</v>
      </c>
      <c r="C18" s="25" t="s">
        <v>347</v>
      </c>
      <c r="D18" s="26" t="s">
        <v>803</v>
      </c>
      <c r="E18" s="27">
        <v>100000</v>
      </c>
      <c r="F18" s="27">
        <v>140000</v>
      </c>
      <c r="G18" s="27"/>
    </row>
    <row r="19" ht="18.75" customHeight="1" spans="1:7">
      <c r="A19" s="24"/>
      <c r="B19" s="25" t="s">
        <v>802</v>
      </c>
      <c r="C19" s="25" t="s">
        <v>349</v>
      </c>
      <c r="D19" s="26" t="s">
        <v>803</v>
      </c>
      <c r="E19" s="27">
        <v>9000000</v>
      </c>
      <c r="F19" s="27">
        <v>20000000</v>
      </c>
      <c r="G19" s="27">
        <v>20000000</v>
      </c>
    </row>
    <row r="20" ht="18.75" customHeight="1" spans="1:7">
      <c r="A20" s="24"/>
      <c r="B20" s="25" t="s">
        <v>802</v>
      </c>
      <c r="C20" s="25" t="s">
        <v>353</v>
      </c>
      <c r="D20" s="26" t="s">
        <v>803</v>
      </c>
      <c r="E20" s="27">
        <v>100000</v>
      </c>
      <c r="F20" s="27">
        <v>510000</v>
      </c>
      <c r="G20" s="27">
        <v>510000</v>
      </c>
    </row>
    <row r="21" ht="18.75" customHeight="1" spans="1:7">
      <c r="A21" s="24"/>
      <c r="B21" s="25" t="s">
        <v>802</v>
      </c>
      <c r="C21" s="25" t="s">
        <v>355</v>
      </c>
      <c r="D21" s="26" t="s">
        <v>803</v>
      </c>
      <c r="E21" s="27">
        <v>2550000</v>
      </c>
      <c r="F21" s="27">
        <v>1020000</v>
      </c>
      <c r="G21" s="27"/>
    </row>
    <row r="22" ht="18.75" customHeight="1" spans="1:7">
      <c r="A22" s="24"/>
      <c r="B22" s="25" t="s">
        <v>802</v>
      </c>
      <c r="C22" s="25" t="s">
        <v>357</v>
      </c>
      <c r="D22" s="26" t="s">
        <v>803</v>
      </c>
      <c r="E22" s="27">
        <v>170000</v>
      </c>
      <c r="F22" s="27">
        <v>200000</v>
      </c>
      <c r="G22" s="27"/>
    </row>
    <row r="23" ht="18.75" customHeight="1" spans="1:7">
      <c r="A23" s="24"/>
      <c r="B23" s="25" t="s">
        <v>802</v>
      </c>
      <c r="C23" s="25" t="s">
        <v>361</v>
      </c>
      <c r="D23" s="26" t="s">
        <v>803</v>
      </c>
      <c r="E23" s="27">
        <v>10000</v>
      </c>
      <c r="F23" s="27">
        <v>6000</v>
      </c>
      <c r="G23" s="27">
        <v>6000</v>
      </c>
    </row>
    <row r="24" ht="18.75" customHeight="1" spans="1:7">
      <c r="A24" s="24"/>
      <c r="B24" s="25" t="s">
        <v>802</v>
      </c>
      <c r="C24" s="25" t="s">
        <v>368</v>
      </c>
      <c r="D24" s="26" t="s">
        <v>803</v>
      </c>
      <c r="E24" s="27">
        <v>40000</v>
      </c>
      <c r="F24" s="27">
        <v>200000</v>
      </c>
      <c r="G24" s="27">
        <v>200000</v>
      </c>
    </row>
    <row r="25" ht="18.75" customHeight="1" spans="1:7">
      <c r="A25" s="24"/>
      <c r="B25" s="25" t="s">
        <v>802</v>
      </c>
      <c r="C25" s="25" t="s">
        <v>370</v>
      </c>
      <c r="D25" s="26" t="s">
        <v>803</v>
      </c>
      <c r="E25" s="27">
        <v>54000</v>
      </c>
      <c r="F25" s="27">
        <v>100000</v>
      </c>
      <c r="G25" s="27">
        <v>100000</v>
      </c>
    </row>
    <row r="26" ht="18.75" customHeight="1" spans="1:7">
      <c r="A26" s="24"/>
      <c r="B26" s="25" t="s">
        <v>802</v>
      </c>
      <c r="C26" s="25" t="s">
        <v>372</v>
      </c>
      <c r="D26" s="26" t="s">
        <v>803</v>
      </c>
      <c r="E26" s="27">
        <v>30000</v>
      </c>
      <c r="F26" s="27">
        <v>50000</v>
      </c>
      <c r="G26" s="27">
        <v>50000</v>
      </c>
    </row>
    <row r="27" ht="18.75" customHeight="1" spans="1:7">
      <c r="A27" s="24"/>
      <c r="B27" s="25" t="s">
        <v>804</v>
      </c>
      <c r="C27" s="25" t="s">
        <v>364</v>
      </c>
      <c r="D27" s="26" t="s">
        <v>803</v>
      </c>
      <c r="E27" s="27">
        <v>1000000</v>
      </c>
      <c r="F27" s="27">
        <v>7827500</v>
      </c>
      <c r="G27" s="27">
        <v>7903000</v>
      </c>
    </row>
    <row r="28" ht="18.75" customHeight="1" spans="1:7">
      <c r="A28" s="28" t="s">
        <v>57</v>
      </c>
      <c r="B28" s="29"/>
      <c r="C28" s="29"/>
      <c r="D28" s="30"/>
      <c r="E28" s="27">
        <v>22340000</v>
      </c>
      <c r="F28" s="27">
        <v>41093100</v>
      </c>
      <c r="G28" s="27">
        <v>29119000</v>
      </c>
    </row>
    <row r="29" customHeight="1" spans="1:1">
      <c r="A29" s="31" t="s">
        <v>53</v>
      </c>
    </row>
  </sheetData>
  <mergeCells count="11">
    <mergeCell ref="A3:G3"/>
    <mergeCell ref="A4:D4"/>
    <mergeCell ref="E5:G5"/>
    <mergeCell ref="A28:D28"/>
    <mergeCell ref="A5:A7"/>
    <mergeCell ref="B5:B7"/>
    <mergeCell ref="C5:C7"/>
    <mergeCell ref="D5:D7"/>
    <mergeCell ref="E6:E7"/>
    <mergeCell ref="F6:F7"/>
    <mergeCell ref="G6:G7"/>
  </mergeCells>
  <printOptions horizontalCentered="1"/>
  <pageMargins left="0.37" right="0.37" top="0.56" bottom="0.56" header="0.48" footer="0.48"/>
  <pageSetup paperSize="9" scale="63"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1"/>
  <sheetViews>
    <sheetView showGridLines="0" showZeros="0" workbookViewId="0">
      <pane ySplit="1" topLeftCell="A2" activePane="bottomLeft" state="frozen"/>
      <selection/>
      <selection pane="bottomLeft" activeCell="D20" sqref="D20"/>
    </sheetView>
  </sheetViews>
  <sheetFormatPr defaultColWidth="8.55833333333333" defaultRowHeight="12.75" customHeight="1"/>
  <cols>
    <col min="1" max="1" width="15.8833333333333" style="1" customWidth="1"/>
    <col min="2" max="2" width="35" style="1" customWidth="1"/>
    <col min="3" max="19" width="22" style="1" customWidth="1"/>
    <col min="20" max="16384" width="8.55833333333333" style="1"/>
  </cols>
  <sheetData>
    <row r="1" customHeight="1" spans="1:19">
      <c r="A1" s="2"/>
      <c r="B1" s="2"/>
      <c r="C1" s="2"/>
      <c r="D1" s="2"/>
      <c r="E1" s="2"/>
      <c r="F1" s="2"/>
      <c r="G1" s="2"/>
      <c r="H1" s="2"/>
      <c r="I1" s="2"/>
      <c r="J1" s="2"/>
      <c r="K1" s="2"/>
      <c r="L1" s="2"/>
      <c r="M1" s="2"/>
      <c r="N1" s="2"/>
      <c r="O1" s="2"/>
      <c r="P1" s="2"/>
      <c r="Q1" s="2"/>
      <c r="R1" s="2"/>
      <c r="S1" s="2"/>
    </row>
    <row r="2" ht="17.25" customHeight="1" spans="1:1">
      <c r="A2" s="70" t="s">
        <v>54</v>
      </c>
    </row>
    <row r="3" ht="41.25" customHeight="1" spans="1:1">
      <c r="A3" s="45" t="str">
        <f>"2025"&amp;"年部门收入预算表"</f>
        <v>2025年部门收入预算表</v>
      </c>
    </row>
    <row r="4" ht="17.25" customHeight="1" spans="1:19">
      <c r="A4" s="48" t="s">
        <v>1</v>
      </c>
      <c r="B4" s="272"/>
      <c r="S4" s="50" t="s">
        <v>2</v>
      </c>
    </row>
    <row r="5" ht="21.75" customHeight="1" spans="1:19">
      <c r="A5" s="307" t="s">
        <v>55</v>
      </c>
      <c r="B5" s="308" t="s">
        <v>56</v>
      </c>
      <c r="C5" s="308" t="s">
        <v>57</v>
      </c>
      <c r="D5" s="309" t="s">
        <v>58</v>
      </c>
      <c r="E5" s="309"/>
      <c r="F5" s="309"/>
      <c r="G5" s="309"/>
      <c r="H5" s="309"/>
      <c r="I5" s="181"/>
      <c r="J5" s="309"/>
      <c r="K5" s="309"/>
      <c r="L5" s="309"/>
      <c r="M5" s="309"/>
      <c r="N5" s="316"/>
      <c r="O5" s="309" t="s">
        <v>46</v>
      </c>
      <c r="P5" s="309"/>
      <c r="Q5" s="309"/>
      <c r="R5" s="309"/>
      <c r="S5" s="316"/>
    </row>
    <row r="6" ht="27" customHeight="1" spans="1:19">
      <c r="A6" s="310"/>
      <c r="B6" s="311"/>
      <c r="C6" s="311"/>
      <c r="D6" s="311" t="s">
        <v>59</v>
      </c>
      <c r="E6" s="311" t="s">
        <v>60</v>
      </c>
      <c r="F6" s="311" t="s">
        <v>61</v>
      </c>
      <c r="G6" s="311" t="s">
        <v>62</v>
      </c>
      <c r="H6" s="311" t="s">
        <v>63</v>
      </c>
      <c r="I6" s="317" t="s">
        <v>64</v>
      </c>
      <c r="J6" s="318"/>
      <c r="K6" s="318"/>
      <c r="L6" s="318"/>
      <c r="M6" s="318"/>
      <c r="N6" s="319"/>
      <c r="O6" s="311" t="s">
        <v>59</v>
      </c>
      <c r="P6" s="311" t="s">
        <v>60</v>
      </c>
      <c r="Q6" s="311" t="s">
        <v>61</v>
      </c>
      <c r="R6" s="311" t="s">
        <v>62</v>
      </c>
      <c r="S6" s="311" t="s">
        <v>65</v>
      </c>
    </row>
    <row r="7" ht="30" customHeight="1" spans="1:19">
      <c r="A7" s="312"/>
      <c r="B7" s="313"/>
      <c r="C7" s="314"/>
      <c r="D7" s="314"/>
      <c r="E7" s="314"/>
      <c r="F7" s="314"/>
      <c r="G7" s="314"/>
      <c r="H7" s="314"/>
      <c r="I7" s="76" t="s">
        <v>59</v>
      </c>
      <c r="J7" s="319" t="s">
        <v>66</v>
      </c>
      <c r="K7" s="319" t="s">
        <v>67</v>
      </c>
      <c r="L7" s="319" t="s">
        <v>68</v>
      </c>
      <c r="M7" s="319" t="s">
        <v>69</v>
      </c>
      <c r="N7" s="319" t="s">
        <v>70</v>
      </c>
      <c r="O7" s="320"/>
      <c r="P7" s="320"/>
      <c r="Q7" s="320"/>
      <c r="R7" s="320"/>
      <c r="S7" s="314"/>
    </row>
    <row r="8" ht="15" customHeight="1" spans="1:19">
      <c r="A8" s="66">
        <v>1</v>
      </c>
      <c r="B8" s="66">
        <v>2</v>
      </c>
      <c r="C8" s="66">
        <v>3</v>
      </c>
      <c r="D8" s="66">
        <v>4</v>
      </c>
      <c r="E8" s="66">
        <v>5</v>
      </c>
      <c r="F8" s="66">
        <v>6</v>
      </c>
      <c r="G8" s="66">
        <v>7</v>
      </c>
      <c r="H8" s="66">
        <v>8</v>
      </c>
      <c r="I8" s="76">
        <v>9</v>
      </c>
      <c r="J8" s="66">
        <v>10</v>
      </c>
      <c r="K8" s="66">
        <v>11</v>
      </c>
      <c r="L8" s="66">
        <v>12</v>
      </c>
      <c r="M8" s="66">
        <v>13</v>
      </c>
      <c r="N8" s="66">
        <v>14</v>
      </c>
      <c r="O8" s="66">
        <v>15</v>
      </c>
      <c r="P8" s="66">
        <v>16</v>
      </c>
      <c r="Q8" s="66">
        <v>17</v>
      </c>
      <c r="R8" s="66">
        <v>18</v>
      </c>
      <c r="S8" s="66">
        <v>19</v>
      </c>
    </row>
    <row r="9" ht="18" customHeight="1" spans="1:19">
      <c r="A9" s="26" t="s">
        <v>71</v>
      </c>
      <c r="B9" s="26" t="s">
        <v>72</v>
      </c>
      <c r="C9" s="164">
        <v>54581963.32</v>
      </c>
      <c r="D9" s="164">
        <v>54581963.32</v>
      </c>
      <c r="E9" s="164">
        <v>31975963.32</v>
      </c>
      <c r="F9" s="27"/>
      <c r="G9" s="27"/>
      <c r="H9" s="27"/>
      <c r="I9" s="164">
        <v>22606000</v>
      </c>
      <c r="J9" s="27"/>
      <c r="K9" s="27"/>
      <c r="L9" s="27"/>
      <c r="M9" s="27"/>
      <c r="N9" s="164">
        <v>22606000</v>
      </c>
      <c r="O9" s="27"/>
      <c r="P9" s="27"/>
      <c r="Q9" s="27"/>
      <c r="R9" s="27"/>
      <c r="S9" s="27"/>
    </row>
    <row r="10" ht="18" customHeight="1" spans="1:19">
      <c r="A10" s="315" t="s">
        <v>73</v>
      </c>
      <c r="B10" s="315" t="s">
        <v>72</v>
      </c>
      <c r="C10" s="164">
        <v>54581963.32</v>
      </c>
      <c r="D10" s="164">
        <v>54581963.32</v>
      </c>
      <c r="E10" s="164">
        <v>31975963.32</v>
      </c>
      <c r="F10" s="27"/>
      <c r="G10" s="27"/>
      <c r="H10" s="27"/>
      <c r="I10" s="164">
        <v>22606000</v>
      </c>
      <c r="J10" s="27"/>
      <c r="K10" s="27"/>
      <c r="L10" s="27"/>
      <c r="M10" s="27"/>
      <c r="N10" s="164">
        <v>22606000</v>
      </c>
      <c r="O10" s="27"/>
      <c r="P10" s="27"/>
      <c r="Q10" s="27"/>
      <c r="R10" s="27"/>
      <c r="S10" s="27"/>
    </row>
    <row r="11" ht="18" customHeight="1" spans="1:19">
      <c r="A11" s="51" t="s">
        <v>57</v>
      </c>
      <c r="B11" s="273"/>
      <c r="C11" s="164">
        <v>54581963.32</v>
      </c>
      <c r="D11" s="164">
        <v>54581963.32</v>
      </c>
      <c r="E11" s="164">
        <v>31975963.32</v>
      </c>
      <c r="F11" s="27"/>
      <c r="G11" s="27"/>
      <c r="H11" s="27"/>
      <c r="I11" s="164">
        <v>22606000</v>
      </c>
      <c r="J11" s="27"/>
      <c r="K11" s="27"/>
      <c r="L11" s="27"/>
      <c r="M11" s="27"/>
      <c r="N11" s="164">
        <v>22606000</v>
      </c>
      <c r="O11" s="27"/>
      <c r="P11" s="27"/>
      <c r="Q11" s="27"/>
      <c r="R11" s="27"/>
      <c r="S11" s="27"/>
    </row>
  </sheetData>
  <mergeCells count="20">
    <mergeCell ref="A2:S2"/>
    <mergeCell ref="A3:S3"/>
    <mergeCell ref="A4:B4"/>
    <mergeCell ref="D5:N5"/>
    <mergeCell ref="O5:S5"/>
    <mergeCell ref="I6:N6"/>
    <mergeCell ref="A11:B11"/>
    <mergeCell ref="A5:A7"/>
    <mergeCell ref="B5:B7"/>
    <mergeCell ref="C5:C7"/>
    <mergeCell ref="D6:D7"/>
    <mergeCell ref="E6:E7"/>
    <mergeCell ref="F6:F7"/>
    <mergeCell ref="G6:G7"/>
    <mergeCell ref="H6:H7"/>
    <mergeCell ref="O6:O7"/>
    <mergeCell ref="P6:P7"/>
    <mergeCell ref="Q6:Q7"/>
    <mergeCell ref="R6:R7"/>
    <mergeCell ref="S6:S7"/>
  </mergeCells>
  <printOptions horizontalCentered="1"/>
  <pageMargins left="0.36" right="0.26" top="0.72" bottom="0.72" header="0" footer="0"/>
  <pageSetup paperSize="9" scale="32" orientation="landscape"/>
  <headerFooter>
    <oddFooter>&amp;C第&amp;P页，共&amp;N页&amp;R&amp;N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O47"/>
  <sheetViews>
    <sheetView showGridLines="0" showZeros="0" topLeftCell="B1" workbookViewId="0">
      <pane ySplit="1" topLeftCell="A2" activePane="bottomLeft" state="frozen"/>
      <selection/>
      <selection pane="bottomLeft" activeCell="E57" sqref="E57"/>
    </sheetView>
  </sheetViews>
  <sheetFormatPr defaultColWidth="8.55833333333333" defaultRowHeight="12.75" customHeight="1"/>
  <cols>
    <col min="1" max="1" width="22" style="1" customWidth="1"/>
    <col min="2" max="2" width="30.6666666666667" style="1" customWidth="1"/>
    <col min="3" max="3" width="17.8833333333333" style="1" customWidth="1"/>
    <col min="4" max="4" width="24.5583333333333" style="1" customWidth="1"/>
    <col min="5" max="5" width="17.8833333333333" style="1" customWidth="1"/>
    <col min="6" max="6" width="16.2166666666667" style="1" customWidth="1"/>
    <col min="7" max="7" width="12" style="1" customWidth="1"/>
    <col min="8" max="8" width="11.8833333333333" style="1" customWidth="1"/>
    <col min="9" max="9" width="15.8833333333333" style="1" customWidth="1"/>
    <col min="10" max="10" width="17.6666666666667" style="1" customWidth="1"/>
    <col min="11" max="11" width="10.8833333333333" style="1" customWidth="1"/>
    <col min="12" max="12" width="11.3333333333333" style="1" customWidth="1"/>
    <col min="13" max="13" width="11.8833333333333" style="1" customWidth="1"/>
    <col min="14" max="14" width="11.6666666666667" style="1" customWidth="1"/>
    <col min="15" max="15" width="17" style="1" customWidth="1"/>
    <col min="16" max="16384" width="8.55833333333333" style="1"/>
  </cols>
  <sheetData>
    <row r="1" customHeight="1" spans="1:15">
      <c r="A1" s="2"/>
      <c r="B1" s="2"/>
      <c r="C1" s="2"/>
      <c r="D1" s="2"/>
      <c r="E1" s="2"/>
      <c r="F1" s="2"/>
      <c r="G1" s="2"/>
      <c r="H1" s="2"/>
      <c r="I1" s="2"/>
      <c r="J1" s="2"/>
      <c r="K1" s="2"/>
      <c r="L1" s="2"/>
      <c r="M1" s="2"/>
      <c r="N1" s="2"/>
      <c r="O1" s="2"/>
    </row>
    <row r="2" ht="17.25" customHeight="1" spans="1:1">
      <c r="A2" s="50" t="s">
        <v>74</v>
      </c>
    </row>
    <row r="3" ht="41.25" customHeight="1" spans="1:1">
      <c r="A3" s="45" t="str">
        <f>"2025"&amp;"年部门支出预算表"</f>
        <v>2025年部门支出预算表</v>
      </c>
    </row>
    <row r="4" ht="17.25" customHeight="1" spans="1:15">
      <c r="A4" s="48" t="str">
        <f>"单位名称：昆明市西山区发展和改革局"&amp;""</f>
        <v>单位名称：昆明市西山区发展和改革局</v>
      </c>
      <c r="O4" s="50" t="s">
        <v>2</v>
      </c>
    </row>
    <row r="5" ht="27" customHeight="1" spans="1:15">
      <c r="A5" s="292" t="s">
        <v>75</v>
      </c>
      <c r="B5" s="292" t="s">
        <v>76</v>
      </c>
      <c r="C5" s="292" t="s">
        <v>57</v>
      </c>
      <c r="D5" s="293" t="s">
        <v>60</v>
      </c>
      <c r="E5" s="294"/>
      <c r="F5" s="295"/>
      <c r="G5" s="296" t="s">
        <v>61</v>
      </c>
      <c r="H5" s="296" t="s">
        <v>62</v>
      </c>
      <c r="I5" s="296" t="s">
        <v>77</v>
      </c>
      <c r="J5" s="293" t="s">
        <v>64</v>
      </c>
      <c r="K5" s="294"/>
      <c r="L5" s="294"/>
      <c r="M5" s="294"/>
      <c r="N5" s="305"/>
      <c r="O5" s="306"/>
    </row>
    <row r="6" ht="42" customHeight="1" spans="1:15">
      <c r="A6" s="297"/>
      <c r="B6" s="297"/>
      <c r="C6" s="298"/>
      <c r="D6" s="299" t="s">
        <v>59</v>
      </c>
      <c r="E6" s="299" t="s">
        <v>78</v>
      </c>
      <c r="F6" s="299" t="s">
        <v>79</v>
      </c>
      <c r="G6" s="297"/>
      <c r="H6" s="297"/>
      <c r="I6" s="297"/>
      <c r="J6" s="299" t="s">
        <v>59</v>
      </c>
      <c r="K6" s="284" t="s">
        <v>80</v>
      </c>
      <c r="L6" s="284" t="s">
        <v>81</v>
      </c>
      <c r="M6" s="284" t="s">
        <v>82</v>
      </c>
      <c r="N6" s="284" t="s">
        <v>83</v>
      </c>
      <c r="O6" s="284" t="s">
        <v>84</v>
      </c>
    </row>
    <row r="7" ht="18" customHeight="1" spans="1:15">
      <c r="A7" s="54" t="s">
        <v>85</v>
      </c>
      <c r="B7" s="54" t="s">
        <v>86</v>
      </c>
      <c r="C7" s="54" t="s">
        <v>87</v>
      </c>
      <c r="D7" s="58" t="s">
        <v>88</v>
      </c>
      <c r="E7" s="58" t="s">
        <v>89</v>
      </c>
      <c r="F7" s="58" t="s">
        <v>90</v>
      </c>
      <c r="G7" s="58" t="s">
        <v>91</v>
      </c>
      <c r="H7" s="58" t="s">
        <v>92</v>
      </c>
      <c r="I7" s="58" t="s">
        <v>93</v>
      </c>
      <c r="J7" s="58" t="s">
        <v>94</v>
      </c>
      <c r="K7" s="58" t="s">
        <v>95</v>
      </c>
      <c r="L7" s="58" t="s">
        <v>96</v>
      </c>
      <c r="M7" s="58" t="s">
        <v>97</v>
      </c>
      <c r="N7" s="54" t="s">
        <v>98</v>
      </c>
      <c r="O7" s="58" t="s">
        <v>99</v>
      </c>
    </row>
    <row r="8" ht="21.6" customHeight="1" spans="1:15">
      <c r="A8" s="300" t="s">
        <v>100</v>
      </c>
      <c r="B8" s="300" t="s">
        <v>101</v>
      </c>
      <c r="C8" s="156">
        <v>41713457.68</v>
      </c>
      <c r="D8" s="164">
        <v>19107457.68</v>
      </c>
      <c r="E8" s="164">
        <v>6633457.68</v>
      </c>
      <c r="F8" s="164">
        <v>12474000</v>
      </c>
      <c r="G8" s="58"/>
      <c r="H8" s="58"/>
      <c r="I8" s="58"/>
      <c r="J8" s="164">
        <v>22606000</v>
      </c>
      <c r="K8" s="58"/>
      <c r="L8" s="58"/>
      <c r="M8" s="58"/>
      <c r="N8" s="54"/>
      <c r="O8" s="156">
        <v>22606000</v>
      </c>
    </row>
    <row r="9" ht="21.6" customHeight="1" spans="1:15">
      <c r="A9" s="301" t="s">
        <v>102</v>
      </c>
      <c r="B9" s="301" t="s">
        <v>103</v>
      </c>
      <c r="C9" s="156">
        <v>41703457.68</v>
      </c>
      <c r="D9" s="164">
        <v>19097457.68</v>
      </c>
      <c r="E9" s="164">
        <v>6633457.68</v>
      </c>
      <c r="F9" s="164">
        <v>12464000</v>
      </c>
      <c r="G9" s="58"/>
      <c r="H9" s="58"/>
      <c r="I9" s="58"/>
      <c r="J9" s="164">
        <v>22606000</v>
      </c>
      <c r="K9" s="58"/>
      <c r="L9" s="58"/>
      <c r="M9" s="58"/>
      <c r="N9" s="54"/>
      <c r="O9" s="156">
        <v>22606000</v>
      </c>
    </row>
    <row r="10" ht="21.6" customHeight="1" spans="1:15">
      <c r="A10" s="302">
        <v>2010401</v>
      </c>
      <c r="B10" s="302" t="s">
        <v>104</v>
      </c>
      <c r="C10" s="156">
        <v>6807457.68</v>
      </c>
      <c r="D10" s="164">
        <v>6807457.68</v>
      </c>
      <c r="E10" s="164">
        <v>6633457.68</v>
      </c>
      <c r="F10" s="164">
        <v>174000</v>
      </c>
      <c r="G10" s="58"/>
      <c r="H10" s="58"/>
      <c r="I10" s="58"/>
      <c r="J10" s="164"/>
      <c r="K10" s="58"/>
      <c r="L10" s="58"/>
      <c r="M10" s="58"/>
      <c r="N10" s="54"/>
      <c r="O10" s="156"/>
    </row>
    <row r="11" ht="21.6" customHeight="1" spans="1:15">
      <c r="A11" s="302">
        <v>2010402</v>
      </c>
      <c r="B11" s="302" t="s">
        <v>105</v>
      </c>
      <c r="C11" s="156">
        <v>100000</v>
      </c>
      <c r="D11" s="164">
        <v>100000</v>
      </c>
      <c r="E11" s="164"/>
      <c r="F11" s="164">
        <v>100000</v>
      </c>
      <c r="G11" s="58"/>
      <c r="H11" s="58"/>
      <c r="I11" s="58"/>
      <c r="J11" s="164"/>
      <c r="K11" s="58"/>
      <c r="L11" s="58"/>
      <c r="M11" s="58"/>
      <c r="N11" s="54"/>
      <c r="O11" s="156"/>
    </row>
    <row r="12" ht="21.6" customHeight="1" spans="1:15">
      <c r="A12" s="302">
        <v>2010404</v>
      </c>
      <c r="B12" s="302" t="s">
        <v>106</v>
      </c>
      <c r="C12" s="156">
        <v>33686000</v>
      </c>
      <c r="D12" s="164">
        <v>11630000</v>
      </c>
      <c r="E12" s="164"/>
      <c r="F12" s="164">
        <v>11630000</v>
      </c>
      <c r="G12" s="58"/>
      <c r="H12" s="58"/>
      <c r="I12" s="58"/>
      <c r="J12" s="164">
        <v>22056000</v>
      </c>
      <c r="K12" s="58"/>
      <c r="L12" s="58"/>
      <c r="M12" s="58"/>
      <c r="N12" s="54"/>
      <c r="O12" s="156">
        <v>22056000</v>
      </c>
    </row>
    <row r="13" ht="21.6" customHeight="1" spans="1:15">
      <c r="A13" s="302">
        <v>2010405</v>
      </c>
      <c r="B13" s="302" t="s">
        <v>107</v>
      </c>
      <c r="C13" s="156">
        <v>500000</v>
      </c>
      <c r="D13" s="164">
        <v>500000</v>
      </c>
      <c r="E13" s="164"/>
      <c r="F13" s="164">
        <v>500000</v>
      </c>
      <c r="G13" s="58"/>
      <c r="H13" s="58"/>
      <c r="I13" s="58"/>
      <c r="J13" s="164"/>
      <c r="K13" s="58"/>
      <c r="L13" s="58"/>
      <c r="M13" s="58"/>
      <c r="N13" s="54"/>
      <c r="O13" s="156"/>
    </row>
    <row r="14" ht="21.6" customHeight="1" spans="1:15">
      <c r="A14" s="302">
        <v>2010406</v>
      </c>
      <c r="B14" s="302" t="s">
        <v>108</v>
      </c>
      <c r="C14" s="156">
        <v>40000</v>
      </c>
      <c r="D14" s="164">
        <v>40000</v>
      </c>
      <c r="E14" s="164"/>
      <c r="F14" s="164">
        <v>40000</v>
      </c>
      <c r="G14" s="58"/>
      <c r="H14" s="58"/>
      <c r="I14" s="58"/>
      <c r="J14" s="164"/>
      <c r="K14" s="58"/>
      <c r="L14" s="58"/>
      <c r="M14" s="58"/>
      <c r="N14" s="54"/>
      <c r="O14" s="156"/>
    </row>
    <row r="15" ht="21.6" customHeight="1" spans="1:15">
      <c r="A15" s="302">
        <v>2010407</v>
      </c>
      <c r="B15" s="302" t="s">
        <v>109</v>
      </c>
      <c r="C15" s="156">
        <v>20000</v>
      </c>
      <c r="D15" s="164">
        <v>20000</v>
      </c>
      <c r="E15" s="164"/>
      <c r="F15" s="164">
        <v>20000</v>
      </c>
      <c r="G15" s="58"/>
      <c r="H15" s="58"/>
      <c r="I15" s="58"/>
      <c r="J15" s="164"/>
      <c r="K15" s="58"/>
      <c r="L15" s="58"/>
      <c r="M15" s="58"/>
      <c r="N15" s="54"/>
      <c r="O15" s="156"/>
    </row>
    <row r="16" ht="21.6" customHeight="1" spans="1:15">
      <c r="A16" s="302" t="s">
        <v>110</v>
      </c>
      <c r="B16" s="302" t="s">
        <v>111</v>
      </c>
      <c r="C16" s="156">
        <v>550000</v>
      </c>
      <c r="D16" s="164"/>
      <c r="E16" s="164"/>
      <c r="F16" s="164"/>
      <c r="G16" s="58"/>
      <c r="H16" s="58"/>
      <c r="I16" s="58"/>
      <c r="J16" s="164">
        <v>550000</v>
      </c>
      <c r="K16" s="58"/>
      <c r="L16" s="58"/>
      <c r="M16" s="58"/>
      <c r="N16" s="54"/>
      <c r="O16" s="156">
        <v>550000</v>
      </c>
    </row>
    <row r="17" ht="21.6" customHeight="1" spans="1:15">
      <c r="A17" s="301" t="s">
        <v>112</v>
      </c>
      <c r="B17" s="301" t="s">
        <v>113</v>
      </c>
      <c r="C17" s="156">
        <v>10000</v>
      </c>
      <c r="D17" s="164">
        <v>10000</v>
      </c>
      <c r="E17" s="164"/>
      <c r="F17" s="164">
        <v>10000</v>
      </c>
      <c r="G17" s="58"/>
      <c r="H17" s="58"/>
      <c r="I17" s="58"/>
      <c r="J17" s="58"/>
      <c r="K17" s="58"/>
      <c r="L17" s="58"/>
      <c r="M17" s="58"/>
      <c r="N17" s="54"/>
      <c r="O17" s="58"/>
    </row>
    <row r="18" ht="21.6" customHeight="1" spans="1:15">
      <c r="A18" s="302">
        <v>2013102</v>
      </c>
      <c r="B18" s="302" t="s">
        <v>105</v>
      </c>
      <c r="C18" s="156">
        <v>10000</v>
      </c>
      <c r="D18" s="164">
        <v>10000</v>
      </c>
      <c r="E18" s="164"/>
      <c r="F18" s="164">
        <v>10000</v>
      </c>
      <c r="G18" s="58"/>
      <c r="H18" s="58"/>
      <c r="I18" s="58"/>
      <c r="J18" s="58"/>
      <c r="K18" s="58"/>
      <c r="L18" s="58"/>
      <c r="M18" s="58"/>
      <c r="N18" s="54"/>
      <c r="O18" s="58"/>
    </row>
    <row r="19" ht="21.6" customHeight="1" spans="1:15">
      <c r="A19" s="300" t="s">
        <v>114</v>
      </c>
      <c r="B19" s="300" t="s">
        <v>115</v>
      </c>
      <c r="C19" s="156">
        <v>1000000</v>
      </c>
      <c r="D19" s="164">
        <v>1000000</v>
      </c>
      <c r="E19" s="164"/>
      <c r="F19" s="164">
        <v>1000000</v>
      </c>
      <c r="G19" s="58"/>
      <c r="H19" s="58"/>
      <c r="I19" s="58"/>
      <c r="J19" s="58"/>
      <c r="K19" s="58"/>
      <c r="L19" s="58"/>
      <c r="M19" s="58"/>
      <c r="N19" s="54"/>
      <c r="O19" s="58"/>
    </row>
    <row r="20" ht="21.6" customHeight="1" spans="1:15">
      <c r="A20" s="301" t="s">
        <v>116</v>
      </c>
      <c r="B20" s="301" t="s">
        <v>117</v>
      </c>
      <c r="C20" s="156">
        <v>1000000</v>
      </c>
      <c r="D20" s="164">
        <v>1000000</v>
      </c>
      <c r="E20" s="164"/>
      <c r="F20" s="164">
        <v>1000000</v>
      </c>
      <c r="G20" s="58"/>
      <c r="H20" s="58"/>
      <c r="I20" s="58"/>
      <c r="J20" s="58"/>
      <c r="K20" s="58"/>
      <c r="L20" s="58"/>
      <c r="M20" s="58"/>
      <c r="N20" s="54"/>
      <c r="O20" s="58"/>
    </row>
    <row r="21" ht="21.6" customHeight="1" spans="1:15">
      <c r="A21" s="302">
        <v>2060499</v>
      </c>
      <c r="B21" s="302" t="s">
        <v>118</v>
      </c>
      <c r="C21" s="156">
        <v>1000000</v>
      </c>
      <c r="D21" s="164">
        <v>1000000</v>
      </c>
      <c r="E21" s="164"/>
      <c r="F21" s="164">
        <v>1000000</v>
      </c>
      <c r="G21" s="58"/>
      <c r="H21" s="58"/>
      <c r="I21" s="58"/>
      <c r="J21" s="58"/>
      <c r="K21" s="58"/>
      <c r="L21" s="58"/>
      <c r="M21" s="58"/>
      <c r="N21" s="54"/>
      <c r="O21" s="58"/>
    </row>
    <row r="22" ht="21.6" customHeight="1" spans="1:15">
      <c r="A22" s="300" t="s">
        <v>119</v>
      </c>
      <c r="B22" s="300" t="s">
        <v>120</v>
      </c>
      <c r="C22" s="156">
        <v>1725755</v>
      </c>
      <c r="D22" s="164">
        <v>1725755</v>
      </c>
      <c r="E22" s="164">
        <v>1725755</v>
      </c>
      <c r="F22" s="164"/>
      <c r="G22" s="58"/>
      <c r="H22" s="58"/>
      <c r="I22" s="58"/>
      <c r="J22" s="58"/>
      <c r="K22" s="58"/>
      <c r="L22" s="58"/>
      <c r="M22" s="58"/>
      <c r="N22" s="54"/>
      <c r="O22" s="58"/>
    </row>
    <row r="23" ht="21.6" customHeight="1" spans="1:15">
      <c r="A23" s="301" t="s">
        <v>121</v>
      </c>
      <c r="B23" s="301" t="s">
        <v>122</v>
      </c>
      <c r="C23" s="156">
        <v>1675755</v>
      </c>
      <c r="D23" s="164">
        <v>1675755</v>
      </c>
      <c r="E23" s="164">
        <v>1675755</v>
      </c>
      <c r="F23" s="164"/>
      <c r="G23" s="58"/>
      <c r="H23" s="58"/>
      <c r="I23" s="58"/>
      <c r="J23" s="58"/>
      <c r="K23" s="58"/>
      <c r="L23" s="58"/>
      <c r="M23" s="58"/>
      <c r="N23" s="54"/>
      <c r="O23" s="58"/>
    </row>
    <row r="24" ht="21.6" customHeight="1" spans="1:15">
      <c r="A24" s="302">
        <v>2080505</v>
      </c>
      <c r="B24" s="302" t="s">
        <v>123</v>
      </c>
      <c r="C24" s="156">
        <v>667755</v>
      </c>
      <c r="D24" s="164">
        <v>667755</v>
      </c>
      <c r="E24" s="164">
        <v>667755</v>
      </c>
      <c r="F24" s="164"/>
      <c r="G24" s="58"/>
      <c r="H24" s="58"/>
      <c r="I24" s="58"/>
      <c r="J24" s="58"/>
      <c r="K24" s="58"/>
      <c r="L24" s="58"/>
      <c r="M24" s="58"/>
      <c r="N24" s="54"/>
      <c r="O24" s="58"/>
    </row>
    <row r="25" ht="21.6" customHeight="1" spans="1:15">
      <c r="A25" s="302">
        <v>2080599</v>
      </c>
      <c r="B25" s="302" t="s">
        <v>124</v>
      </c>
      <c r="C25" s="156">
        <v>1008000</v>
      </c>
      <c r="D25" s="164">
        <v>1008000</v>
      </c>
      <c r="E25" s="164">
        <v>1008000</v>
      </c>
      <c r="F25" s="164"/>
      <c r="G25" s="58"/>
      <c r="H25" s="58"/>
      <c r="I25" s="58"/>
      <c r="J25" s="58"/>
      <c r="K25" s="58"/>
      <c r="L25" s="58"/>
      <c r="M25" s="58"/>
      <c r="N25" s="54"/>
      <c r="O25" s="58"/>
    </row>
    <row r="26" ht="21.6" customHeight="1" spans="1:15">
      <c r="A26" s="301" t="s">
        <v>125</v>
      </c>
      <c r="B26" s="301" t="s">
        <v>126</v>
      </c>
      <c r="C26" s="156">
        <v>50000</v>
      </c>
      <c r="D26" s="164">
        <v>50000</v>
      </c>
      <c r="E26" s="164">
        <v>50000</v>
      </c>
      <c r="F26" s="164"/>
      <c r="G26" s="58"/>
      <c r="H26" s="58"/>
      <c r="I26" s="58"/>
      <c r="J26" s="58"/>
      <c r="K26" s="58"/>
      <c r="L26" s="58"/>
      <c r="M26" s="58"/>
      <c r="N26" s="54"/>
      <c r="O26" s="58"/>
    </row>
    <row r="27" ht="21.6" customHeight="1" spans="1:15">
      <c r="A27" s="302">
        <v>2080801</v>
      </c>
      <c r="B27" s="302" t="s">
        <v>127</v>
      </c>
      <c r="C27" s="156">
        <v>50000</v>
      </c>
      <c r="D27" s="164">
        <v>50000</v>
      </c>
      <c r="E27" s="164">
        <v>50000</v>
      </c>
      <c r="F27" s="164"/>
      <c r="G27" s="58"/>
      <c r="H27" s="58"/>
      <c r="I27" s="58"/>
      <c r="J27" s="58"/>
      <c r="K27" s="58"/>
      <c r="L27" s="58"/>
      <c r="M27" s="58"/>
      <c r="N27" s="54"/>
      <c r="O27" s="58"/>
    </row>
    <row r="28" ht="21.6" customHeight="1" spans="1:15">
      <c r="A28" s="300" t="s">
        <v>128</v>
      </c>
      <c r="B28" s="300" t="s">
        <v>129</v>
      </c>
      <c r="C28" s="156">
        <v>692278.64</v>
      </c>
      <c r="D28" s="164">
        <v>692278.64</v>
      </c>
      <c r="E28" s="164">
        <v>692278.64</v>
      </c>
      <c r="F28" s="164"/>
      <c r="G28" s="58"/>
      <c r="H28" s="58"/>
      <c r="I28" s="58"/>
      <c r="J28" s="58"/>
      <c r="K28" s="58"/>
      <c r="L28" s="58"/>
      <c r="M28" s="58"/>
      <c r="N28" s="54"/>
      <c r="O28" s="58"/>
    </row>
    <row r="29" ht="21.6" customHeight="1" spans="1:15">
      <c r="A29" s="301" t="s">
        <v>130</v>
      </c>
      <c r="B29" s="301" t="s">
        <v>131</v>
      </c>
      <c r="C29" s="156">
        <v>692278.64</v>
      </c>
      <c r="D29" s="164">
        <v>692278.64</v>
      </c>
      <c r="E29" s="164">
        <v>692278.64</v>
      </c>
      <c r="F29" s="164"/>
      <c r="G29" s="58"/>
      <c r="H29" s="58"/>
      <c r="I29" s="58"/>
      <c r="J29" s="58"/>
      <c r="K29" s="58"/>
      <c r="L29" s="58"/>
      <c r="M29" s="58"/>
      <c r="N29" s="54"/>
      <c r="O29" s="58"/>
    </row>
    <row r="30" ht="21.6" customHeight="1" spans="1:15">
      <c r="A30" s="302">
        <v>2101101</v>
      </c>
      <c r="B30" s="302" t="s">
        <v>132</v>
      </c>
      <c r="C30" s="156">
        <v>182847</v>
      </c>
      <c r="D30" s="164">
        <v>182847</v>
      </c>
      <c r="E30" s="164">
        <v>182847</v>
      </c>
      <c r="F30" s="164"/>
      <c r="G30" s="58"/>
      <c r="H30" s="58"/>
      <c r="I30" s="58"/>
      <c r="J30" s="58"/>
      <c r="K30" s="58"/>
      <c r="L30" s="58"/>
      <c r="M30" s="58"/>
      <c r="N30" s="54"/>
      <c r="O30" s="58"/>
    </row>
    <row r="31" ht="21.6" customHeight="1" spans="1:15">
      <c r="A31" s="302">
        <v>2101102</v>
      </c>
      <c r="B31" s="302" t="s">
        <v>133</v>
      </c>
      <c r="C31" s="156">
        <v>104484</v>
      </c>
      <c r="D31" s="164">
        <v>104484</v>
      </c>
      <c r="E31" s="164">
        <v>104484</v>
      </c>
      <c r="F31" s="164"/>
      <c r="G31" s="58"/>
      <c r="H31" s="58"/>
      <c r="I31" s="58"/>
      <c r="J31" s="58"/>
      <c r="K31" s="58"/>
      <c r="L31" s="58"/>
      <c r="M31" s="58"/>
      <c r="N31" s="54"/>
      <c r="O31" s="58"/>
    </row>
    <row r="32" ht="21.6" customHeight="1" spans="1:15">
      <c r="A32" s="302">
        <v>2101103</v>
      </c>
      <c r="B32" s="302" t="s">
        <v>134</v>
      </c>
      <c r="C32" s="156">
        <v>362591</v>
      </c>
      <c r="D32" s="164">
        <v>362591</v>
      </c>
      <c r="E32" s="164">
        <v>362591</v>
      </c>
      <c r="F32" s="164"/>
      <c r="G32" s="58"/>
      <c r="H32" s="58"/>
      <c r="I32" s="58"/>
      <c r="J32" s="58"/>
      <c r="K32" s="58"/>
      <c r="L32" s="58"/>
      <c r="M32" s="58"/>
      <c r="N32" s="54"/>
      <c r="O32" s="58"/>
    </row>
    <row r="33" ht="21.6" customHeight="1" spans="1:15">
      <c r="A33" s="302">
        <v>2101199</v>
      </c>
      <c r="B33" s="302" t="s">
        <v>135</v>
      </c>
      <c r="C33" s="156">
        <v>42356.64</v>
      </c>
      <c r="D33" s="164">
        <v>42356.64</v>
      </c>
      <c r="E33" s="164">
        <v>42356.64</v>
      </c>
      <c r="F33" s="164"/>
      <c r="G33" s="58"/>
      <c r="H33" s="58"/>
      <c r="I33" s="58"/>
      <c r="J33" s="58"/>
      <c r="K33" s="58"/>
      <c r="L33" s="58"/>
      <c r="M33" s="58"/>
      <c r="N33" s="54"/>
      <c r="O33" s="58"/>
    </row>
    <row r="34" ht="21.6" customHeight="1" spans="1:15">
      <c r="A34" s="300" t="s">
        <v>136</v>
      </c>
      <c r="B34" s="300" t="s">
        <v>137</v>
      </c>
      <c r="C34" s="156">
        <v>584472</v>
      </c>
      <c r="D34" s="164">
        <v>584472</v>
      </c>
      <c r="E34" s="164">
        <v>584472</v>
      </c>
      <c r="F34" s="164"/>
      <c r="G34" s="58"/>
      <c r="H34" s="58"/>
      <c r="I34" s="58"/>
      <c r="J34" s="58"/>
      <c r="K34" s="58"/>
      <c r="L34" s="58"/>
      <c r="M34" s="58"/>
      <c r="N34" s="54"/>
      <c r="O34" s="58"/>
    </row>
    <row r="35" ht="21.6" customHeight="1" spans="1:15">
      <c r="A35" s="301" t="s">
        <v>138</v>
      </c>
      <c r="B35" s="301" t="s">
        <v>139</v>
      </c>
      <c r="C35" s="156">
        <v>584472</v>
      </c>
      <c r="D35" s="164">
        <v>584472</v>
      </c>
      <c r="E35" s="164">
        <v>584472</v>
      </c>
      <c r="F35" s="164"/>
      <c r="G35" s="58"/>
      <c r="H35" s="58"/>
      <c r="I35" s="58"/>
      <c r="J35" s="58"/>
      <c r="K35" s="58"/>
      <c r="L35" s="58"/>
      <c r="M35" s="58"/>
      <c r="N35" s="54"/>
      <c r="O35" s="58"/>
    </row>
    <row r="36" ht="21.6" customHeight="1" spans="1:15">
      <c r="A36" s="302">
        <v>2210201</v>
      </c>
      <c r="B36" s="302" t="s">
        <v>140</v>
      </c>
      <c r="C36" s="156">
        <v>584472</v>
      </c>
      <c r="D36" s="164">
        <v>584472</v>
      </c>
      <c r="E36" s="164">
        <v>584472</v>
      </c>
      <c r="F36" s="164"/>
      <c r="G36" s="58"/>
      <c r="H36" s="58"/>
      <c r="I36" s="58"/>
      <c r="J36" s="58"/>
      <c r="K36" s="58"/>
      <c r="L36" s="58"/>
      <c r="M36" s="58"/>
      <c r="N36" s="54"/>
      <c r="O36" s="58"/>
    </row>
    <row r="37" ht="21.6" customHeight="1" spans="1:15">
      <c r="A37" s="300" t="s">
        <v>141</v>
      </c>
      <c r="B37" s="300" t="s">
        <v>142</v>
      </c>
      <c r="C37" s="156">
        <v>8100000</v>
      </c>
      <c r="D37" s="164">
        <v>8100000</v>
      </c>
      <c r="E37" s="164"/>
      <c r="F37" s="164">
        <v>8100000</v>
      </c>
      <c r="G37" s="58"/>
      <c r="H37" s="58"/>
      <c r="I37" s="58"/>
      <c r="J37" s="58"/>
      <c r="K37" s="58"/>
      <c r="L37" s="58"/>
      <c r="M37" s="58"/>
      <c r="N37" s="54"/>
      <c r="O37" s="58"/>
    </row>
    <row r="38" ht="21.6" customHeight="1" spans="1:15">
      <c r="A38" s="301" t="s">
        <v>143</v>
      </c>
      <c r="B38" s="301" t="s">
        <v>144</v>
      </c>
      <c r="C38" s="156">
        <v>100000</v>
      </c>
      <c r="D38" s="164">
        <v>100000</v>
      </c>
      <c r="E38" s="164"/>
      <c r="F38" s="164">
        <v>100000</v>
      </c>
      <c r="G38" s="58"/>
      <c r="H38" s="58"/>
      <c r="I38" s="58"/>
      <c r="J38" s="58"/>
      <c r="K38" s="58"/>
      <c r="L38" s="58"/>
      <c r="M38" s="58"/>
      <c r="N38" s="54"/>
      <c r="O38" s="58"/>
    </row>
    <row r="39" ht="21.6" customHeight="1" spans="1:15">
      <c r="A39" s="302">
        <v>2220102</v>
      </c>
      <c r="B39" s="302" t="s">
        <v>105</v>
      </c>
      <c r="C39" s="156">
        <v>100000</v>
      </c>
      <c r="D39" s="164">
        <v>100000</v>
      </c>
      <c r="E39" s="164"/>
      <c r="F39" s="164">
        <v>100000</v>
      </c>
      <c r="G39" s="58"/>
      <c r="H39" s="58"/>
      <c r="I39" s="58"/>
      <c r="J39" s="58"/>
      <c r="K39" s="58"/>
      <c r="L39" s="58"/>
      <c r="M39" s="58"/>
      <c r="N39" s="54"/>
      <c r="O39" s="58"/>
    </row>
    <row r="40" ht="21.6" customHeight="1" spans="1:15">
      <c r="A40" s="301" t="s">
        <v>145</v>
      </c>
      <c r="B40" s="301" t="s">
        <v>146</v>
      </c>
      <c r="C40" s="156">
        <v>8000000</v>
      </c>
      <c r="D40" s="164">
        <v>8000000</v>
      </c>
      <c r="E40" s="164"/>
      <c r="F40" s="164">
        <v>8000000</v>
      </c>
      <c r="G40" s="58"/>
      <c r="H40" s="58"/>
      <c r="I40" s="58"/>
      <c r="J40" s="58"/>
      <c r="K40" s="58"/>
      <c r="L40" s="58"/>
      <c r="M40" s="58"/>
      <c r="N40" s="54"/>
      <c r="O40" s="58"/>
    </row>
    <row r="41" ht="21.6" customHeight="1" spans="1:15">
      <c r="A41" s="302">
        <v>2220401</v>
      </c>
      <c r="B41" s="302" t="s">
        <v>147</v>
      </c>
      <c r="C41" s="156">
        <v>8000000</v>
      </c>
      <c r="D41" s="164">
        <v>8000000</v>
      </c>
      <c r="E41" s="164"/>
      <c r="F41" s="164">
        <v>8000000</v>
      </c>
      <c r="G41" s="58"/>
      <c r="H41" s="58"/>
      <c r="I41" s="58"/>
      <c r="J41" s="58"/>
      <c r="K41" s="58"/>
      <c r="L41" s="58"/>
      <c r="M41" s="58"/>
      <c r="N41" s="54"/>
      <c r="O41" s="58"/>
    </row>
    <row r="42" ht="21.6" customHeight="1" spans="1:15">
      <c r="A42" s="300" t="s">
        <v>148</v>
      </c>
      <c r="B42" s="300" t="s">
        <v>149</v>
      </c>
      <c r="C42" s="156">
        <v>480000</v>
      </c>
      <c r="D42" s="164">
        <v>480000</v>
      </c>
      <c r="E42" s="164"/>
      <c r="F42" s="164">
        <v>480000</v>
      </c>
      <c r="G42" s="58"/>
      <c r="H42" s="58"/>
      <c r="I42" s="58"/>
      <c r="J42" s="58"/>
      <c r="K42" s="58"/>
      <c r="L42" s="58"/>
      <c r="M42" s="58"/>
      <c r="N42" s="54"/>
      <c r="O42" s="58"/>
    </row>
    <row r="43" ht="21.6" customHeight="1" spans="1:15">
      <c r="A43" s="301" t="s">
        <v>150</v>
      </c>
      <c r="B43" s="301" t="s">
        <v>151</v>
      </c>
      <c r="C43" s="156">
        <v>480000</v>
      </c>
      <c r="D43" s="164">
        <v>480000</v>
      </c>
      <c r="E43" s="164"/>
      <c r="F43" s="164">
        <v>480000</v>
      </c>
      <c r="G43" s="58"/>
      <c r="H43" s="58"/>
      <c r="I43" s="58"/>
      <c r="J43" s="58"/>
      <c r="K43" s="58"/>
      <c r="L43" s="58"/>
      <c r="M43" s="58"/>
      <c r="N43" s="54"/>
      <c r="O43" s="58"/>
    </row>
    <row r="44" ht="21.6" customHeight="1" spans="1:15">
      <c r="A44" s="302">
        <v>2240102</v>
      </c>
      <c r="B44" s="302" t="s">
        <v>105</v>
      </c>
      <c r="C44" s="156">
        <v>80000</v>
      </c>
      <c r="D44" s="164">
        <v>80000</v>
      </c>
      <c r="E44" s="164"/>
      <c r="F44" s="164">
        <v>80000</v>
      </c>
      <c r="G44" s="58"/>
      <c r="H44" s="58"/>
      <c r="I44" s="58"/>
      <c r="J44" s="58"/>
      <c r="K44" s="58"/>
      <c r="L44" s="58"/>
      <c r="M44" s="58"/>
      <c r="N44" s="54"/>
      <c r="O44" s="58"/>
    </row>
    <row r="45" ht="21.6" customHeight="1" spans="1:15">
      <c r="A45" s="302">
        <v>2240108</v>
      </c>
      <c r="B45" s="302" t="s">
        <v>152</v>
      </c>
      <c r="C45" s="156">
        <v>400000</v>
      </c>
      <c r="D45" s="164">
        <v>400000</v>
      </c>
      <c r="E45" s="164"/>
      <c r="F45" s="164">
        <v>400000</v>
      </c>
      <c r="G45" s="58"/>
      <c r="H45" s="58"/>
      <c r="I45" s="58"/>
      <c r="J45" s="58"/>
      <c r="K45" s="58"/>
      <c r="L45" s="58"/>
      <c r="M45" s="58"/>
      <c r="N45" s="54"/>
      <c r="O45" s="58"/>
    </row>
    <row r="46" s="184" customFormat="1" ht="21" customHeight="1" spans="1:15">
      <c r="A46" s="303" t="s">
        <v>57</v>
      </c>
      <c r="B46" s="304"/>
      <c r="C46" s="164">
        <v>54581963.32</v>
      </c>
      <c r="D46" s="164">
        <v>31975963.32</v>
      </c>
      <c r="E46" s="164">
        <v>9635963.32</v>
      </c>
      <c r="F46" s="164">
        <v>22340000</v>
      </c>
      <c r="G46" s="164"/>
      <c r="H46" s="164"/>
      <c r="I46" s="164"/>
      <c r="J46" s="164">
        <v>22606000</v>
      </c>
      <c r="K46" s="164"/>
      <c r="L46" s="164"/>
      <c r="M46" s="164"/>
      <c r="N46" s="164"/>
      <c r="O46" s="164">
        <v>22606000</v>
      </c>
    </row>
    <row r="47" customHeight="1" spans="1:1">
      <c r="A47" s="31" t="s">
        <v>53</v>
      </c>
    </row>
  </sheetData>
  <mergeCells count="12">
    <mergeCell ref="A2:O2"/>
    <mergeCell ref="A3:O3"/>
    <mergeCell ref="A4:B4"/>
    <mergeCell ref="D5:F5"/>
    <mergeCell ref="J5:O5"/>
    <mergeCell ref="A46:B46"/>
    <mergeCell ref="A5:A6"/>
    <mergeCell ref="B5:B6"/>
    <mergeCell ref="C5:C6"/>
    <mergeCell ref="G5:G6"/>
    <mergeCell ref="H5:H6"/>
    <mergeCell ref="I5:I6"/>
  </mergeCells>
  <printOptions horizontalCentered="1"/>
  <pageMargins left="0.354330708661417" right="0.236220472440945" top="0.433070866141732" bottom="0.708661417322835" header="0" footer="0"/>
  <pageSetup paperSize="9" scale="52" orientation="landscape"/>
  <headerFooter>
    <oddFooter>&amp;C第&amp;P页，共&amp;N页&amp;R&amp;N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6"/>
  <sheetViews>
    <sheetView showGridLines="0" showZeros="0" workbookViewId="0">
      <pane ySplit="1" topLeftCell="A2" activePane="bottomLeft" state="frozen"/>
      <selection/>
      <selection pane="bottomLeft" activeCell="D8" sqref="D8:D33"/>
    </sheetView>
  </sheetViews>
  <sheetFormatPr defaultColWidth="8.55833333333333" defaultRowHeight="12.75" customHeight="1" outlineLevelCol="3"/>
  <cols>
    <col min="1" max="4" width="35.5583333333333" style="1" customWidth="1"/>
    <col min="5" max="16384" width="8.55833333333333" style="1"/>
  </cols>
  <sheetData>
    <row r="1" customHeight="1" spans="1:4">
      <c r="A1" s="2"/>
      <c r="B1" s="2"/>
      <c r="C1" s="2"/>
      <c r="D1" s="2"/>
    </row>
    <row r="2" ht="15" customHeight="1" spans="1:4">
      <c r="A2" s="46"/>
      <c r="B2" s="50"/>
      <c r="C2" s="50"/>
      <c r="D2" s="50" t="s">
        <v>153</v>
      </c>
    </row>
    <row r="3" ht="41.25" customHeight="1" spans="1:1">
      <c r="A3" s="45" t="str">
        <f>"2025"&amp;"年部门财政拨款收支预算总表"</f>
        <v>2025年部门财政拨款收支预算总表</v>
      </c>
    </row>
    <row r="4" ht="17.25" customHeight="1" spans="1:4">
      <c r="A4" s="48" t="s">
        <v>1</v>
      </c>
      <c r="B4" s="272"/>
      <c r="D4" s="50" t="s">
        <v>2</v>
      </c>
    </row>
    <row r="5" ht="17.25" customHeight="1" spans="1:4">
      <c r="A5" s="284" t="s">
        <v>3</v>
      </c>
      <c r="B5" s="285"/>
      <c r="C5" s="284" t="s">
        <v>4</v>
      </c>
      <c r="D5" s="285"/>
    </row>
    <row r="6" ht="18.75" customHeight="1" spans="1:4">
      <c r="A6" s="284" t="s">
        <v>5</v>
      </c>
      <c r="B6" s="284" t="s">
        <v>6</v>
      </c>
      <c r="C6" s="284" t="s">
        <v>7</v>
      </c>
      <c r="D6" s="284" t="s">
        <v>6</v>
      </c>
    </row>
    <row r="7" ht="16.5" customHeight="1" spans="1:4">
      <c r="A7" s="286" t="s">
        <v>154</v>
      </c>
      <c r="B7" s="287">
        <v>31975963.32</v>
      </c>
      <c r="C7" s="286" t="s">
        <v>155</v>
      </c>
      <c r="D7" s="287">
        <v>31975963.32</v>
      </c>
    </row>
    <row r="8" ht="16.5" customHeight="1" spans="1:4">
      <c r="A8" s="286" t="s">
        <v>156</v>
      </c>
      <c r="B8" s="287">
        <v>31975963.32</v>
      </c>
      <c r="C8" s="286" t="s">
        <v>157</v>
      </c>
      <c r="D8" s="287">
        <v>19107457.68</v>
      </c>
    </row>
    <row r="9" ht="16.5" customHeight="1" spans="1:4">
      <c r="A9" s="286" t="s">
        <v>158</v>
      </c>
      <c r="B9" s="27"/>
      <c r="C9" s="286" t="s">
        <v>159</v>
      </c>
      <c r="D9" s="287"/>
    </row>
    <row r="10" ht="16.5" customHeight="1" spans="1:4">
      <c r="A10" s="286" t="s">
        <v>160</v>
      </c>
      <c r="B10" s="27"/>
      <c r="C10" s="286" t="s">
        <v>161</v>
      </c>
      <c r="D10" s="287"/>
    </row>
    <row r="11" ht="16.5" customHeight="1" spans="1:4">
      <c r="A11" s="286" t="s">
        <v>162</v>
      </c>
      <c r="B11" s="27"/>
      <c r="C11" s="286" t="s">
        <v>163</v>
      </c>
      <c r="D11" s="287"/>
    </row>
    <row r="12" ht="16.5" customHeight="1" spans="1:4">
      <c r="A12" s="286" t="s">
        <v>156</v>
      </c>
      <c r="B12" s="27"/>
      <c r="C12" s="286" t="s">
        <v>164</v>
      </c>
      <c r="D12" s="287"/>
    </row>
    <row r="13" ht="16.5" customHeight="1" spans="1:4">
      <c r="A13" s="288" t="s">
        <v>158</v>
      </c>
      <c r="B13" s="27"/>
      <c r="C13" s="75" t="s">
        <v>165</v>
      </c>
      <c r="D13" s="156">
        <v>1000000</v>
      </c>
    </row>
    <row r="14" ht="16.5" customHeight="1" spans="1:4">
      <c r="A14" s="288" t="s">
        <v>160</v>
      </c>
      <c r="B14" s="27"/>
      <c r="C14" s="75" t="s">
        <v>166</v>
      </c>
      <c r="D14" s="156"/>
    </row>
    <row r="15" ht="16.5" customHeight="1" spans="1:4">
      <c r="A15" s="289"/>
      <c r="B15" s="27"/>
      <c r="C15" s="75" t="s">
        <v>167</v>
      </c>
      <c r="D15" s="156">
        <v>1725755</v>
      </c>
    </row>
    <row r="16" ht="16.5" customHeight="1" spans="1:4">
      <c r="A16" s="289"/>
      <c r="B16" s="27"/>
      <c r="C16" s="75" t="s">
        <v>168</v>
      </c>
      <c r="D16" s="156">
        <v>692278.64</v>
      </c>
    </row>
    <row r="17" ht="16.5" customHeight="1" spans="1:4">
      <c r="A17" s="289"/>
      <c r="B17" s="27"/>
      <c r="C17" s="75" t="s">
        <v>169</v>
      </c>
      <c r="D17" s="156"/>
    </row>
    <row r="18" ht="16.5" customHeight="1" spans="1:4">
      <c r="A18" s="289"/>
      <c r="B18" s="27"/>
      <c r="C18" s="75" t="s">
        <v>170</v>
      </c>
      <c r="D18" s="156"/>
    </row>
    <row r="19" ht="16.5" customHeight="1" spans="1:4">
      <c r="A19" s="289"/>
      <c r="B19" s="27"/>
      <c r="C19" s="75" t="s">
        <v>171</v>
      </c>
      <c r="D19" s="156"/>
    </row>
    <row r="20" ht="16.5" customHeight="1" spans="1:4">
      <c r="A20" s="289"/>
      <c r="B20" s="27"/>
      <c r="C20" s="75" t="s">
        <v>172</v>
      </c>
      <c r="D20" s="156"/>
    </row>
    <row r="21" ht="16.5" customHeight="1" spans="1:4">
      <c r="A21" s="289"/>
      <c r="B21" s="27"/>
      <c r="C21" s="75" t="s">
        <v>173</v>
      </c>
      <c r="D21" s="156"/>
    </row>
    <row r="22" ht="16.5" customHeight="1" spans="1:4">
      <c r="A22" s="289"/>
      <c r="B22" s="27"/>
      <c r="C22" s="75" t="s">
        <v>174</v>
      </c>
      <c r="D22" s="156"/>
    </row>
    <row r="23" ht="16.5" customHeight="1" spans="1:4">
      <c r="A23" s="289"/>
      <c r="B23" s="27"/>
      <c r="C23" s="75" t="s">
        <v>175</v>
      </c>
      <c r="D23" s="156"/>
    </row>
    <row r="24" ht="16.5" customHeight="1" spans="1:4">
      <c r="A24" s="289"/>
      <c r="B24" s="27"/>
      <c r="C24" s="75" t="s">
        <v>176</v>
      </c>
      <c r="D24" s="156"/>
    </row>
    <row r="25" ht="16.5" customHeight="1" spans="1:4">
      <c r="A25" s="289"/>
      <c r="B25" s="27"/>
      <c r="C25" s="75" t="s">
        <v>177</v>
      </c>
      <c r="D25" s="156"/>
    </row>
    <row r="26" ht="16.5" customHeight="1" spans="1:4">
      <c r="A26" s="289"/>
      <c r="B26" s="27"/>
      <c r="C26" s="75" t="s">
        <v>178</v>
      </c>
      <c r="D26" s="156">
        <v>584472</v>
      </c>
    </row>
    <row r="27" ht="16.5" customHeight="1" spans="1:4">
      <c r="A27" s="289"/>
      <c r="B27" s="27"/>
      <c r="C27" s="75" t="s">
        <v>179</v>
      </c>
      <c r="D27" s="156">
        <v>8100000</v>
      </c>
    </row>
    <row r="28" ht="16.5" customHeight="1" spans="1:4">
      <c r="A28" s="289"/>
      <c r="B28" s="27"/>
      <c r="C28" s="75" t="s">
        <v>180</v>
      </c>
      <c r="D28" s="156">
        <v>480000</v>
      </c>
    </row>
    <row r="29" ht="16.5" customHeight="1" spans="1:4">
      <c r="A29" s="289"/>
      <c r="B29" s="27"/>
      <c r="C29" s="75" t="s">
        <v>181</v>
      </c>
      <c r="D29" s="156"/>
    </row>
    <row r="30" ht="16.5" customHeight="1" spans="1:4">
      <c r="A30" s="289"/>
      <c r="B30" s="27"/>
      <c r="C30" s="75" t="s">
        <v>182</v>
      </c>
      <c r="D30" s="156"/>
    </row>
    <row r="31" ht="16.5" customHeight="1" spans="1:4">
      <c r="A31" s="289"/>
      <c r="B31" s="27"/>
      <c r="C31" s="75" t="s">
        <v>183</v>
      </c>
      <c r="D31" s="156"/>
    </row>
    <row r="32" ht="16.5" customHeight="1" spans="1:4">
      <c r="A32" s="289"/>
      <c r="B32" s="27"/>
      <c r="C32" s="288" t="s">
        <v>184</v>
      </c>
      <c r="D32" s="156"/>
    </row>
    <row r="33" ht="16.5" customHeight="1" spans="1:4">
      <c r="A33" s="289"/>
      <c r="B33" s="27"/>
      <c r="C33" s="288" t="s">
        <v>185</v>
      </c>
      <c r="D33" s="156"/>
    </row>
    <row r="34" ht="16.5" customHeight="1" spans="1:4">
      <c r="A34" s="289"/>
      <c r="B34" s="27"/>
      <c r="C34" s="33" t="s">
        <v>186</v>
      </c>
      <c r="D34" s="69"/>
    </row>
    <row r="35" ht="15" customHeight="1" spans="1:4">
      <c r="A35" s="290" t="s">
        <v>51</v>
      </c>
      <c r="B35" s="291">
        <v>31975963.32</v>
      </c>
      <c r="C35" s="290" t="s">
        <v>52</v>
      </c>
      <c r="D35" s="291">
        <v>31975963.32</v>
      </c>
    </row>
    <row r="36" customHeight="1" spans="1:1">
      <c r="A36" s="31" t="s">
        <v>53</v>
      </c>
    </row>
  </sheetData>
  <mergeCells count="4">
    <mergeCell ref="A3:D3"/>
    <mergeCell ref="A4:B4"/>
    <mergeCell ref="A5:B5"/>
    <mergeCell ref="C5:D5"/>
  </mergeCells>
  <printOptions horizontalCentered="1"/>
  <pageMargins left="0.41" right="0.45" top="0.39" bottom="0.36" header="0" footer="0"/>
  <pageSetup paperSize="9" scale="79" orientation="landscape"/>
  <headerFooter>
    <oddFooter>&amp;C第&amp;P页，共&amp;N页&amp;R&amp;N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G46"/>
  <sheetViews>
    <sheetView showZeros="0" workbookViewId="0">
      <pane ySplit="1" topLeftCell="A2" activePane="bottomLeft" state="frozen"/>
      <selection/>
      <selection pane="bottomLeft" activeCell="D27" sqref="D27"/>
    </sheetView>
  </sheetViews>
  <sheetFormatPr defaultColWidth="9.10833333333333" defaultRowHeight="14.25" customHeight="1" outlineLevelCol="6"/>
  <cols>
    <col min="1" max="1" width="20.1083333333333" style="1" customWidth="1"/>
    <col min="2" max="2" width="44" style="1" customWidth="1"/>
    <col min="3" max="7" width="24.1083333333333" style="1" customWidth="1"/>
    <col min="8" max="8" width="9.10833333333333" style="1"/>
    <col min="9" max="9" width="12.6666666666667" style="1"/>
    <col min="10" max="16384" width="9.10833333333333" style="1"/>
  </cols>
  <sheetData>
    <row r="1" customHeight="1" spans="1:7">
      <c r="A1" s="2"/>
      <c r="B1" s="2"/>
      <c r="C1" s="2"/>
      <c r="D1" s="2"/>
      <c r="E1" s="2"/>
      <c r="F1" s="2"/>
      <c r="G1" s="2"/>
    </row>
    <row r="2" customHeight="1" spans="4:7">
      <c r="D2" s="275"/>
      <c r="F2" s="77"/>
      <c r="G2" s="276" t="s">
        <v>187</v>
      </c>
    </row>
    <row r="3" ht="41.25" customHeight="1" spans="1:7">
      <c r="A3" s="174" t="str">
        <f>"2025"&amp;"年一般公共预算支出预算表（按功能科目分类）"</f>
        <v>2025年一般公共预算支出预算表（按功能科目分类）</v>
      </c>
      <c r="B3" s="174"/>
      <c r="C3" s="174"/>
      <c r="D3" s="174"/>
      <c r="E3" s="174"/>
      <c r="F3" s="174"/>
      <c r="G3" s="174"/>
    </row>
    <row r="4" ht="18" customHeight="1" spans="1:7">
      <c r="A4" s="48" t="s">
        <v>1</v>
      </c>
      <c r="B4" s="272"/>
      <c r="F4" s="170"/>
      <c r="G4" s="276" t="s">
        <v>2</v>
      </c>
    </row>
    <row r="5" ht="20.25" customHeight="1" spans="1:7">
      <c r="A5" s="277" t="s">
        <v>188</v>
      </c>
      <c r="B5" s="278"/>
      <c r="C5" s="175" t="s">
        <v>57</v>
      </c>
      <c r="D5" s="279" t="s">
        <v>78</v>
      </c>
      <c r="E5" s="13"/>
      <c r="F5" s="14"/>
      <c r="G5" s="280" t="s">
        <v>79</v>
      </c>
    </row>
    <row r="6" ht="20.25" customHeight="1" spans="1:7">
      <c r="A6" s="281" t="s">
        <v>75</v>
      </c>
      <c r="B6" s="281" t="s">
        <v>76</v>
      </c>
      <c r="C6" s="20"/>
      <c r="D6" s="180" t="s">
        <v>59</v>
      </c>
      <c r="E6" s="180" t="s">
        <v>189</v>
      </c>
      <c r="F6" s="180" t="s">
        <v>190</v>
      </c>
      <c r="G6" s="282"/>
    </row>
    <row r="7" ht="15" customHeight="1" spans="1:7">
      <c r="A7" s="66" t="s">
        <v>85</v>
      </c>
      <c r="B7" s="66" t="s">
        <v>86</v>
      </c>
      <c r="C7" s="66" t="s">
        <v>87</v>
      </c>
      <c r="D7" s="66" t="s">
        <v>88</v>
      </c>
      <c r="E7" s="66" t="s">
        <v>89</v>
      </c>
      <c r="F7" s="66" t="s">
        <v>90</v>
      </c>
      <c r="G7" s="66" t="s">
        <v>91</v>
      </c>
    </row>
    <row r="8" s="184" customFormat="1" ht="18" customHeight="1" spans="1:7">
      <c r="A8" s="33" t="s">
        <v>100</v>
      </c>
      <c r="B8" s="33" t="s">
        <v>101</v>
      </c>
      <c r="C8" s="36">
        <v>19107457.68</v>
      </c>
      <c r="D8" s="35">
        <v>6633457.68</v>
      </c>
      <c r="E8" s="35">
        <v>5732115</v>
      </c>
      <c r="F8" s="35">
        <v>901342.68</v>
      </c>
      <c r="G8" s="35">
        <v>12474000</v>
      </c>
    </row>
    <row r="9" s="184" customFormat="1" ht="18" customHeight="1" spans="1:7">
      <c r="A9" s="189" t="s">
        <v>102</v>
      </c>
      <c r="B9" s="189" t="s">
        <v>103</v>
      </c>
      <c r="C9" s="36">
        <v>19097457.68</v>
      </c>
      <c r="D9" s="35">
        <v>6633457.68</v>
      </c>
      <c r="E9" s="35">
        <v>5732115</v>
      </c>
      <c r="F9" s="35">
        <v>901342.68</v>
      </c>
      <c r="G9" s="35">
        <v>12464000</v>
      </c>
    </row>
    <row r="10" s="184" customFormat="1" ht="18" customHeight="1" spans="1:7">
      <c r="A10" s="283" t="s">
        <v>191</v>
      </c>
      <c r="B10" s="283" t="s">
        <v>104</v>
      </c>
      <c r="C10" s="36">
        <v>6807457.68</v>
      </c>
      <c r="D10" s="35">
        <v>6633457.68</v>
      </c>
      <c r="E10" s="35">
        <v>5732115</v>
      </c>
      <c r="F10" s="35">
        <v>901342.68</v>
      </c>
      <c r="G10" s="35">
        <v>174000</v>
      </c>
    </row>
    <row r="11" s="184" customFormat="1" ht="18" customHeight="1" spans="1:7">
      <c r="A11" s="283" t="s">
        <v>192</v>
      </c>
      <c r="B11" s="283" t="s">
        <v>105</v>
      </c>
      <c r="C11" s="36">
        <v>100000</v>
      </c>
      <c r="D11" s="35"/>
      <c r="E11" s="35"/>
      <c r="F11" s="35"/>
      <c r="G11" s="35">
        <v>100000</v>
      </c>
    </row>
    <row r="12" s="184" customFormat="1" ht="18" customHeight="1" spans="1:7">
      <c r="A12" s="283" t="s">
        <v>193</v>
      </c>
      <c r="B12" s="283" t="s">
        <v>106</v>
      </c>
      <c r="C12" s="36">
        <v>11630000</v>
      </c>
      <c r="D12" s="35"/>
      <c r="E12" s="35"/>
      <c r="F12" s="35"/>
      <c r="G12" s="35">
        <v>11630000</v>
      </c>
    </row>
    <row r="13" s="184" customFormat="1" ht="18" customHeight="1" spans="1:7">
      <c r="A13" s="283" t="s">
        <v>194</v>
      </c>
      <c r="B13" s="283" t="s">
        <v>107</v>
      </c>
      <c r="C13" s="36">
        <v>500000</v>
      </c>
      <c r="D13" s="35"/>
      <c r="E13" s="35"/>
      <c r="F13" s="35"/>
      <c r="G13" s="35">
        <v>500000</v>
      </c>
    </row>
    <row r="14" s="184" customFormat="1" ht="18" customHeight="1" spans="1:7">
      <c r="A14" s="283" t="s">
        <v>195</v>
      </c>
      <c r="B14" s="283" t="s">
        <v>108</v>
      </c>
      <c r="C14" s="36">
        <v>40000</v>
      </c>
      <c r="D14" s="35"/>
      <c r="E14" s="35"/>
      <c r="F14" s="35"/>
      <c r="G14" s="35">
        <v>40000</v>
      </c>
    </row>
    <row r="15" s="184" customFormat="1" ht="18" customHeight="1" spans="1:7">
      <c r="A15" s="283" t="s">
        <v>196</v>
      </c>
      <c r="B15" s="283" t="s">
        <v>109</v>
      </c>
      <c r="C15" s="36">
        <v>20000</v>
      </c>
      <c r="D15" s="35"/>
      <c r="E15" s="35"/>
      <c r="F15" s="35"/>
      <c r="G15" s="35">
        <v>20000</v>
      </c>
    </row>
    <row r="16" s="184" customFormat="1" ht="18" customHeight="1" spans="1:7">
      <c r="A16" s="189" t="s">
        <v>112</v>
      </c>
      <c r="B16" s="189" t="s">
        <v>113</v>
      </c>
      <c r="C16" s="36">
        <v>10000</v>
      </c>
      <c r="D16" s="35"/>
      <c r="E16" s="35"/>
      <c r="F16" s="35"/>
      <c r="G16" s="35">
        <v>10000</v>
      </c>
    </row>
    <row r="17" s="184" customFormat="1" ht="18" customHeight="1" spans="1:7">
      <c r="A17" s="283" t="s">
        <v>197</v>
      </c>
      <c r="B17" s="283" t="s">
        <v>105</v>
      </c>
      <c r="C17" s="36">
        <v>10000</v>
      </c>
      <c r="D17" s="35"/>
      <c r="E17" s="35"/>
      <c r="F17" s="35"/>
      <c r="G17" s="35">
        <v>10000</v>
      </c>
    </row>
    <row r="18" s="184" customFormat="1" ht="18" customHeight="1" spans="1:7">
      <c r="A18" s="33" t="s">
        <v>114</v>
      </c>
      <c r="B18" s="33" t="s">
        <v>115</v>
      </c>
      <c r="C18" s="36">
        <v>1000000</v>
      </c>
      <c r="D18" s="35"/>
      <c r="E18" s="35"/>
      <c r="F18" s="35"/>
      <c r="G18" s="35">
        <v>1000000</v>
      </c>
    </row>
    <row r="19" s="184" customFormat="1" ht="18" customHeight="1" spans="1:7">
      <c r="A19" s="189" t="s">
        <v>116</v>
      </c>
      <c r="B19" s="189" t="s">
        <v>117</v>
      </c>
      <c r="C19" s="36">
        <v>1000000</v>
      </c>
      <c r="D19" s="35"/>
      <c r="E19" s="35"/>
      <c r="F19" s="35"/>
      <c r="G19" s="35">
        <v>1000000</v>
      </c>
    </row>
    <row r="20" s="184" customFormat="1" ht="18" customHeight="1" spans="1:7">
      <c r="A20" s="283" t="s">
        <v>198</v>
      </c>
      <c r="B20" s="283" t="s">
        <v>118</v>
      </c>
      <c r="C20" s="36">
        <v>1000000</v>
      </c>
      <c r="D20" s="35"/>
      <c r="E20" s="35"/>
      <c r="F20" s="35"/>
      <c r="G20" s="35">
        <v>1000000</v>
      </c>
    </row>
    <row r="21" s="184" customFormat="1" ht="18" customHeight="1" spans="1:7">
      <c r="A21" s="33" t="s">
        <v>119</v>
      </c>
      <c r="B21" s="33" t="s">
        <v>120</v>
      </c>
      <c r="C21" s="36">
        <v>1725755</v>
      </c>
      <c r="D21" s="35">
        <v>1725755</v>
      </c>
      <c r="E21" s="35">
        <v>1725755</v>
      </c>
      <c r="F21" s="35"/>
      <c r="G21" s="35"/>
    </row>
    <row r="22" s="184" customFormat="1" ht="18" customHeight="1" spans="1:7">
      <c r="A22" s="189" t="s">
        <v>121</v>
      </c>
      <c r="B22" s="189" t="s">
        <v>122</v>
      </c>
      <c r="C22" s="36">
        <v>1675755</v>
      </c>
      <c r="D22" s="35">
        <v>1675755</v>
      </c>
      <c r="E22" s="35">
        <v>1675755</v>
      </c>
      <c r="F22" s="35"/>
      <c r="G22" s="35"/>
    </row>
    <row r="23" s="184" customFormat="1" ht="18" customHeight="1" spans="1:7">
      <c r="A23" s="283" t="s">
        <v>199</v>
      </c>
      <c r="B23" s="283" t="s">
        <v>123</v>
      </c>
      <c r="C23" s="36">
        <v>667755</v>
      </c>
      <c r="D23" s="35">
        <v>667755</v>
      </c>
      <c r="E23" s="35">
        <v>667755</v>
      </c>
      <c r="F23" s="35"/>
      <c r="G23" s="35"/>
    </row>
    <row r="24" s="184" customFormat="1" ht="18" customHeight="1" spans="1:7">
      <c r="A24" s="283" t="s">
        <v>200</v>
      </c>
      <c r="B24" s="283" t="s">
        <v>124</v>
      </c>
      <c r="C24" s="36">
        <v>1008000</v>
      </c>
      <c r="D24" s="35">
        <v>1008000</v>
      </c>
      <c r="E24" s="35">
        <v>1008000</v>
      </c>
      <c r="F24" s="35"/>
      <c r="G24" s="35"/>
    </row>
    <row r="25" s="184" customFormat="1" ht="18" customHeight="1" spans="1:7">
      <c r="A25" s="189" t="s">
        <v>125</v>
      </c>
      <c r="B25" s="189" t="s">
        <v>126</v>
      </c>
      <c r="C25" s="36">
        <v>50000</v>
      </c>
      <c r="D25" s="35">
        <v>50000</v>
      </c>
      <c r="E25" s="35">
        <v>50000</v>
      </c>
      <c r="F25" s="35"/>
      <c r="G25" s="35"/>
    </row>
    <row r="26" s="184" customFormat="1" ht="18" customHeight="1" spans="1:7">
      <c r="A26" s="283" t="s">
        <v>201</v>
      </c>
      <c r="B26" s="283" t="s">
        <v>127</v>
      </c>
      <c r="C26" s="36">
        <v>50000</v>
      </c>
      <c r="D26" s="35">
        <v>50000</v>
      </c>
      <c r="E26" s="35">
        <v>50000</v>
      </c>
      <c r="F26" s="35"/>
      <c r="G26" s="35"/>
    </row>
    <row r="27" s="184" customFormat="1" ht="18" customHeight="1" spans="1:7">
      <c r="A27" s="33" t="s">
        <v>128</v>
      </c>
      <c r="B27" s="33" t="s">
        <v>129</v>
      </c>
      <c r="C27" s="36">
        <v>692278.64</v>
      </c>
      <c r="D27" s="35">
        <v>692278.64</v>
      </c>
      <c r="E27" s="35">
        <v>692278.64</v>
      </c>
      <c r="F27" s="35"/>
      <c r="G27" s="35"/>
    </row>
    <row r="28" s="184" customFormat="1" ht="18" customHeight="1" spans="1:7">
      <c r="A28" s="189" t="s">
        <v>130</v>
      </c>
      <c r="B28" s="189" t="s">
        <v>131</v>
      </c>
      <c r="C28" s="36">
        <v>692278.64</v>
      </c>
      <c r="D28" s="35">
        <v>692278.64</v>
      </c>
      <c r="E28" s="35">
        <v>692278.64</v>
      </c>
      <c r="F28" s="35"/>
      <c r="G28" s="35"/>
    </row>
    <row r="29" s="184" customFormat="1" ht="18" customHeight="1" spans="1:7">
      <c r="A29" s="283" t="s">
        <v>202</v>
      </c>
      <c r="B29" s="283" t="s">
        <v>132</v>
      </c>
      <c r="C29" s="36">
        <v>182847</v>
      </c>
      <c r="D29" s="35">
        <v>182847</v>
      </c>
      <c r="E29" s="35">
        <v>182847</v>
      </c>
      <c r="F29" s="35"/>
      <c r="G29" s="35"/>
    </row>
    <row r="30" s="184" customFormat="1" ht="18" customHeight="1" spans="1:7">
      <c r="A30" s="283" t="s">
        <v>203</v>
      </c>
      <c r="B30" s="283" t="s">
        <v>133</v>
      </c>
      <c r="C30" s="36">
        <v>104484</v>
      </c>
      <c r="D30" s="35">
        <v>104484</v>
      </c>
      <c r="E30" s="35">
        <v>104484</v>
      </c>
      <c r="F30" s="35"/>
      <c r="G30" s="35"/>
    </row>
    <row r="31" s="184" customFormat="1" ht="18" customHeight="1" spans="1:7">
      <c r="A31" s="283" t="s">
        <v>204</v>
      </c>
      <c r="B31" s="283" t="s">
        <v>134</v>
      </c>
      <c r="C31" s="36">
        <v>362591</v>
      </c>
      <c r="D31" s="35">
        <v>362591</v>
      </c>
      <c r="E31" s="35">
        <v>362591</v>
      </c>
      <c r="F31" s="35"/>
      <c r="G31" s="35"/>
    </row>
    <row r="32" s="184" customFormat="1" ht="18" customHeight="1" spans="1:7">
      <c r="A32" s="283" t="s">
        <v>205</v>
      </c>
      <c r="B32" s="283" t="s">
        <v>135</v>
      </c>
      <c r="C32" s="36">
        <v>42356.64</v>
      </c>
      <c r="D32" s="35">
        <v>42356.64</v>
      </c>
      <c r="E32" s="35">
        <v>42356.64</v>
      </c>
      <c r="F32" s="35"/>
      <c r="G32" s="35"/>
    </row>
    <row r="33" s="184" customFormat="1" ht="18" customHeight="1" spans="1:7">
      <c r="A33" s="33" t="s">
        <v>136</v>
      </c>
      <c r="B33" s="33" t="s">
        <v>137</v>
      </c>
      <c r="C33" s="36">
        <v>584472</v>
      </c>
      <c r="D33" s="35">
        <v>584472</v>
      </c>
      <c r="E33" s="35">
        <v>584472</v>
      </c>
      <c r="F33" s="35"/>
      <c r="G33" s="35"/>
    </row>
    <row r="34" s="184" customFormat="1" ht="18" customHeight="1" spans="1:7">
      <c r="A34" s="189" t="s">
        <v>138</v>
      </c>
      <c r="B34" s="189" t="s">
        <v>139</v>
      </c>
      <c r="C34" s="36">
        <v>584472</v>
      </c>
      <c r="D34" s="35">
        <v>584472</v>
      </c>
      <c r="E34" s="35">
        <v>584472</v>
      </c>
      <c r="F34" s="35"/>
      <c r="G34" s="35"/>
    </row>
    <row r="35" s="184" customFormat="1" ht="18" customHeight="1" spans="1:7">
      <c r="A35" s="283" t="s">
        <v>206</v>
      </c>
      <c r="B35" s="283" t="s">
        <v>140</v>
      </c>
      <c r="C35" s="36">
        <v>584472</v>
      </c>
      <c r="D35" s="35">
        <v>584472</v>
      </c>
      <c r="E35" s="35">
        <v>584472</v>
      </c>
      <c r="F35" s="35"/>
      <c r="G35" s="35"/>
    </row>
    <row r="36" s="184" customFormat="1" ht="18" customHeight="1" spans="1:7">
      <c r="A36" s="33" t="s">
        <v>141</v>
      </c>
      <c r="B36" s="33" t="s">
        <v>142</v>
      </c>
      <c r="C36" s="36">
        <v>8100000</v>
      </c>
      <c r="D36" s="35"/>
      <c r="E36" s="35"/>
      <c r="F36" s="35"/>
      <c r="G36" s="35">
        <v>8100000</v>
      </c>
    </row>
    <row r="37" s="184" customFormat="1" ht="18" customHeight="1" spans="1:7">
      <c r="A37" s="189" t="s">
        <v>143</v>
      </c>
      <c r="B37" s="189" t="s">
        <v>144</v>
      </c>
      <c r="C37" s="36">
        <v>100000</v>
      </c>
      <c r="D37" s="35"/>
      <c r="E37" s="35"/>
      <c r="F37" s="35"/>
      <c r="G37" s="35">
        <v>100000</v>
      </c>
    </row>
    <row r="38" s="184" customFormat="1" ht="18" customHeight="1" spans="1:7">
      <c r="A38" s="283" t="s">
        <v>207</v>
      </c>
      <c r="B38" s="283" t="s">
        <v>105</v>
      </c>
      <c r="C38" s="36">
        <v>100000</v>
      </c>
      <c r="D38" s="35"/>
      <c r="E38" s="35"/>
      <c r="F38" s="35"/>
      <c r="G38" s="35">
        <v>100000</v>
      </c>
    </row>
    <row r="39" s="184" customFormat="1" ht="18" customHeight="1" spans="1:7">
      <c r="A39" s="189" t="s">
        <v>145</v>
      </c>
      <c r="B39" s="189" t="s">
        <v>146</v>
      </c>
      <c r="C39" s="36">
        <v>8000000</v>
      </c>
      <c r="D39" s="35"/>
      <c r="E39" s="35"/>
      <c r="F39" s="35"/>
      <c r="G39" s="35">
        <v>8000000</v>
      </c>
    </row>
    <row r="40" s="184" customFormat="1" ht="18" customHeight="1" spans="1:7">
      <c r="A40" s="283" t="s">
        <v>208</v>
      </c>
      <c r="B40" s="283" t="s">
        <v>147</v>
      </c>
      <c r="C40" s="36">
        <v>8000000</v>
      </c>
      <c r="D40" s="35"/>
      <c r="E40" s="35"/>
      <c r="F40" s="35"/>
      <c r="G40" s="35">
        <v>8000000</v>
      </c>
    </row>
    <row r="41" s="184" customFormat="1" ht="18" customHeight="1" spans="1:7">
      <c r="A41" s="33" t="s">
        <v>148</v>
      </c>
      <c r="B41" s="33" t="s">
        <v>149</v>
      </c>
      <c r="C41" s="36">
        <v>480000</v>
      </c>
      <c r="D41" s="35"/>
      <c r="E41" s="35"/>
      <c r="F41" s="35"/>
      <c r="G41" s="35">
        <v>480000</v>
      </c>
    </row>
    <row r="42" s="184" customFormat="1" ht="18" customHeight="1" spans="1:7">
      <c r="A42" s="189" t="s">
        <v>150</v>
      </c>
      <c r="B42" s="189" t="s">
        <v>151</v>
      </c>
      <c r="C42" s="36">
        <v>480000</v>
      </c>
      <c r="D42" s="35"/>
      <c r="E42" s="35"/>
      <c r="F42" s="35"/>
      <c r="G42" s="35">
        <v>480000</v>
      </c>
    </row>
    <row r="43" s="184" customFormat="1" ht="18" customHeight="1" spans="1:7">
      <c r="A43" s="283" t="s">
        <v>209</v>
      </c>
      <c r="B43" s="283" t="s">
        <v>105</v>
      </c>
      <c r="C43" s="36">
        <v>80000</v>
      </c>
      <c r="D43" s="35"/>
      <c r="E43" s="35"/>
      <c r="F43" s="35"/>
      <c r="G43" s="35">
        <v>80000</v>
      </c>
    </row>
    <row r="44" s="184" customFormat="1" ht="18" customHeight="1" spans="1:7">
      <c r="A44" s="283" t="s">
        <v>210</v>
      </c>
      <c r="B44" s="283" t="s">
        <v>152</v>
      </c>
      <c r="C44" s="36">
        <v>400000</v>
      </c>
      <c r="D44" s="35"/>
      <c r="E44" s="35"/>
      <c r="F44" s="35"/>
      <c r="G44" s="35">
        <v>400000</v>
      </c>
    </row>
    <row r="45" s="184" customFormat="1" ht="18" customHeight="1" spans="1:7">
      <c r="A45" s="21" t="s">
        <v>211</v>
      </c>
      <c r="B45" s="21"/>
      <c r="C45" s="36">
        <v>31975963.32</v>
      </c>
      <c r="D45" s="35">
        <v>9635963.32</v>
      </c>
      <c r="E45" s="36">
        <v>8734620.64</v>
      </c>
      <c r="F45" s="36">
        <v>901342.68</v>
      </c>
      <c r="G45" s="36">
        <v>22340000</v>
      </c>
    </row>
    <row r="46" customHeight="1" spans="1:1">
      <c r="A46" s="31" t="s">
        <v>53</v>
      </c>
    </row>
  </sheetData>
  <mergeCells count="7">
    <mergeCell ref="A3:G3"/>
    <mergeCell ref="A4:B4"/>
    <mergeCell ref="A5:B5"/>
    <mergeCell ref="D5:F5"/>
    <mergeCell ref="A45:B45"/>
    <mergeCell ref="C5:C6"/>
    <mergeCell ref="G5:G6"/>
  </mergeCells>
  <printOptions horizontalCentered="1"/>
  <pageMargins left="0.275590551181102" right="0.275590551181102" top="0.31496062992126" bottom="0.354330708661417" header="0.196850393700787" footer="0.196850393700787"/>
  <pageSetup paperSize="9" scale="68"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F8"/>
  <sheetViews>
    <sheetView showZeros="0" workbookViewId="0">
      <pane ySplit="1" topLeftCell="A2" activePane="bottomLeft" state="frozen"/>
      <selection/>
      <selection pane="bottomLeft" activeCell="A4" sqref="A4:B4"/>
    </sheetView>
  </sheetViews>
  <sheetFormatPr defaultColWidth="10.4416666666667" defaultRowHeight="14.25" customHeight="1" outlineLevelRow="7" outlineLevelCol="5"/>
  <cols>
    <col min="1" max="6" width="28.1083333333333" style="1" customWidth="1"/>
    <col min="7" max="16384" width="10.4416666666667" style="1"/>
  </cols>
  <sheetData>
    <row r="1" customHeight="1" spans="1:6">
      <c r="A1" s="2"/>
      <c r="B1" s="2"/>
      <c r="C1" s="2"/>
      <c r="D1" s="2"/>
      <c r="E1" s="2"/>
      <c r="F1" s="2"/>
    </row>
    <row r="2" customHeight="1" spans="1:6">
      <c r="A2" s="47"/>
      <c r="B2" s="47"/>
      <c r="C2" s="47"/>
      <c r="D2" s="47"/>
      <c r="E2" s="46"/>
      <c r="F2" s="270" t="s">
        <v>212</v>
      </c>
    </row>
    <row r="3" ht="41.25" customHeight="1" spans="1:6">
      <c r="A3" s="271" t="str">
        <f>"2025"&amp;"年一般公共预算“三公”经费支出预算表"</f>
        <v>2025年一般公共预算“三公”经费支出预算表</v>
      </c>
      <c r="B3" s="47"/>
      <c r="C3" s="47"/>
      <c r="D3" s="47"/>
      <c r="E3" s="46"/>
      <c r="F3" s="47"/>
    </row>
    <row r="4" customHeight="1" spans="1:6">
      <c r="A4" s="48" t="s">
        <v>1</v>
      </c>
      <c r="B4" s="272"/>
      <c r="D4" s="47"/>
      <c r="E4" s="46"/>
      <c r="F4" s="70" t="s">
        <v>2</v>
      </c>
    </row>
    <row r="5" ht="27" customHeight="1" spans="1:6">
      <c r="A5" s="51" t="s">
        <v>213</v>
      </c>
      <c r="B5" s="51" t="s">
        <v>214</v>
      </c>
      <c r="C5" s="51" t="s">
        <v>215</v>
      </c>
      <c r="D5" s="51"/>
      <c r="E5" s="40"/>
      <c r="F5" s="51" t="s">
        <v>216</v>
      </c>
    </row>
    <row r="6" ht="28.5" customHeight="1" spans="1:6">
      <c r="A6" s="273"/>
      <c r="B6" s="53"/>
      <c r="C6" s="40" t="s">
        <v>59</v>
      </c>
      <c r="D6" s="40" t="s">
        <v>217</v>
      </c>
      <c r="E6" s="40" t="s">
        <v>218</v>
      </c>
      <c r="F6" s="52"/>
    </row>
    <row r="7" ht="17.25" customHeight="1" spans="1:6">
      <c r="A7" s="58" t="s">
        <v>85</v>
      </c>
      <c r="B7" s="58" t="s">
        <v>86</v>
      </c>
      <c r="C7" s="58" t="s">
        <v>87</v>
      </c>
      <c r="D7" s="58" t="s">
        <v>88</v>
      </c>
      <c r="E7" s="58" t="s">
        <v>89</v>
      </c>
      <c r="F7" s="58" t="s">
        <v>90</v>
      </c>
    </row>
    <row r="8" s="184" customFormat="1" ht="17.25" customHeight="1" spans="1:6">
      <c r="A8" s="274">
        <v>45000</v>
      </c>
      <c r="B8" s="156"/>
      <c r="C8" s="164">
        <v>44000</v>
      </c>
      <c r="D8" s="164"/>
      <c r="E8" s="164">
        <v>44000</v>
      </c>
      <c r="F8" s="164">
        <v>1000</v>
      </c>
    </row>
  </sheetData>
  <mergeCells count="6">
    <mergeCell ref="A3:F3"/>
    <mergeCell ref="A4:B4"/>
    <mergeCell ref="C5:E5"/>
    <mergeCell ref="A5:A6"/>
    <mergeCell ref="B5:B6"/>
    <mergeCell ref="F5:F6"/>
  </mergeCells>
  <pageMargins left="0.669291338582677" right="0.669291338582677" top="0.708661417322835" bottom="0.708661417322835" header="0.275590551181102" footer="0.275590551181102"/>
  <pageSetup paperSize="9" scale="80" fitToWidth="0" fitToHeight="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X61"/>
  <sheetViews>
    <sheetView showZeros="0" topLeftCell="G1" workbookViewId="0">
      <pane ySplit="1" topLeftCell="A2" activePane="bottomLeft" state="frozen"/>
      <selection/>
      <selection pane="bottomLeft" activeCell="M16" sqref="M16"/>
    </sheetView>
  </sheetViews>
  <sheetFormatPr defaultColWidth="9.10833333333333" defaultRowHeight="14.25" customHeight="1"/>
  <cols>
    <col min="1" max="1" width="22.8833333333333" customWidth="1"/>
    <col min="2" max="2" width="24.5583333333333" customWidth="1"/>
    <col min="3" max="3" width="23" style="200" customWidth="1"/>
    <col min="4" max="4" width="18.1083333333333" customWidth="1"/>
    <col min="5" max="5" width="10.1083333333333" customWidth="1"/>
    <col min="6" max="6" width="17.5583333333333" customWidth="1"/>
    <col min="7" max="7" width="10.3333333333333" customWidth="1"/>
    <col min="8" max="8" width="23" customWidth="1"/>
    <col min="9" max="10" width="18.6666666666667" customWidth="1"/>
    <col min="11" max="11" width="13.4416666666667" customWidth="1"/>
    <col min="12" max="12" width="10.4416666666667" customWidth="1"/>
    <col min="13" max="13" width="13.75" customWidth="1"/>
    <col min="14" max="14" width="10.2166666666667" customWidth="1"/>
    <col min="15" max="15" width="10.1083333333333" customWidth="1"/>
    <col min="16" max="16" width="12.1083333333333" customWidth="1"/>
    <col min="17" max="17" width="9" customWidth="1"/>
    <col min="18" max="18" width="7.775" customWidth="1"/>
    <col min="19" max="19" width="7.66666666666667" customWidth="1"/>
    <col min="20" max="24" width="9.44166666666667" customWidth="1"/>
  </cols>
  <sheetData>
    <row r="1" customHeight="1" spans="1:24">
      <c r="A1" s="86"/>
      <c r="B1" s="86"/>
      <c r="C1" s="201"/>
      <c r="D1" s="86"/>
      <c r="E1" s="86"/>
      <c r="F1" s="86"/>
      <c r="G1" s="86"/>
      <c r="H1" s="86"/>
      <c r="I1" s="86"/>
      <c r="J1" s="86"/>
      <c r="K1" s="86"/>
      <c r="L1" s="86"/>
      <c r="M1" s="86"/>
      <c r="N1" s="86"/>
      <c r="O1" s="86"/>
      <c r="P1" s="86"/>
      <c r="Q1" s="86"/>
      <c r="R1" s="86"/>
      <c r="S1" s="86"/>
      <c r="T1" s="86"/>
      <c r="U1" s="86"/>
      <c r="V1" s="86"/>
      <c r="W1" s="86"/>
      <c r="X1" s="86"/>
    </row>
    <row r="2" ht="13.5" customHeight="1" spans="2:24">
      <c r="B2" s="240"/>
      <c r="C2" s="242"/>
      <c r="E2" s="243"/>
      <c r="F2" s="243"/>
      <c r="G2" s="243"/>
      <c r="H2" s="243"/>
      <c r="I2" s="88"/>
      <c r="J2" s="88"/>
      <c r="K2" s="88"/>
      <c r="L2" s="88"/>
      <c r="M2" s="88"/>
      <c r="N2" s="88"/>
      <c r="R2" s="88"/>
      <c r="V2" s="264"/>
      <c r="X2" s="165" t="s">
        <v>219</v>
      </c>
    </row>
    <row r="3" ht="45.75" customHeight="1" spans="1:24">
      <c r="A3" s="90" t="str">
        <f>"2025"&amp;"年部门基本支出预算表"</f>
        <v>2025年部门基本支出预算表</v>
      </c>
      <c r="B3" s="134"/>
      <c r="C3" s="90"/>
      <c r="D3" s="90"/>
      <c r="E3" s="90"/>
      <c r="F3" s="90"/>
      <c r="G3" s="90"/>
      <c r="H3" s="90"/>
      <c r="I3" s="90"/>
      <c r="J3" s="90"/>
      <c r="K3" s="90"/>
      <c r="L3" s="90"/>
      <c r="M3" s="90"/>
      <c r="N3" s="90"/>
      <c r="O3" s="134"/>
      <c r="P3" s="134"/>
      <c r="Q3" s="134"/>
      <c r="R3" s="90"/>
      <c r="S3" s="90"/>
      <c r="T3" s="90"/>
      <c r="U3" s="90"/>
      <c r="V3" s="90"/>
      <c r="W3" s="90"/>
      <c r="X3" s="90"/>
    </row>
    <row r="4" ht="18.75" customHeight="1" spans="1:24">
      <c r="A4" s="204" t="s">
        <v>1</v>
      </c>
      <c r="B4" s="205"/>
      <c r="C4" s="244"/>
      <c r="D4" s="244"/>
      <c r="E4" s="244"/>
      <c r="F4" s="244"/>
      <c r="G4" s="244"/>
      <c r="H4" s="244"/>
      <c r="I4" s="93"/>
      <c r="J4" s="93"/>
      <c r="K4" s="93"/>
      <c r="L4" s="93"/>
      <c r="M4" s="93"/>
      <c r="N4" s="93"/>
      <c r="O4" s="136"/>
      <c r="P4" s="136"/>
      <c r="Q4" s="136"/>
      <c r="R4" s="93"/>
      <c r="V4" s="264"/>
      <c r="X4" s="165" t="s">
        <v>2</v>
      </c>
    </row>
    <row r="5" ht="18" customHeight="1" spans="1:24">
      <c r="A5" s="97" t="s">
        <v>220</v>
      </c>
      <c r="B5" s="97" t="s">
        <v>221</v>
      </c>
      <c r="C5" s="245" t="s">
        <v>222</v>
      </c>
      <c r="D5" s="97" t="s">
        <v>223</v>
      </c>
      <c r="E5" s="97" t="s">
        <v>224</v>
      </c>
      <c r="F5" s="97" t="s">
        <v>225</v>
      </c>
      <c r="G5" s="97" t="s">
        <v>226</v>
      </c>
      <c r="H5" s="97" t="s">
        <v>227</v>
      </c>
      <c r="I5" s="256" t="s">
        <v>228</v>
      </c>
      <c r="J5" s="130" t="s">
        <v>228</v>
      </c>
      <c r="K5" s="130"/>
      <c r="L5" s="130"/>
      <c r="M5" s="130"/>
      <c r="N5" s="130"/>
      <c r="O5" s="227"/>
      <c r="P5" s="227"/>
      <c r="Q5" s="227"/>
      <c r="R5" s="118" t="s">
        <v>63</v>
      </c>
      <c r="S5" s="130" t="s">
        <v>64</v>
      </c>
      <c r="T5" s="130"/>
      <c r="U5" s="130"/>
      <c r="V5" s="130"/>
      <c r="W5" s="130"/>
      <c r="X5" s="131"/>
    </row>
    <row r="6" ht="18" customHeight="1" spans="1:24">
      <c r="A6" s="101"/>
      <c r="B6" s="208"/>
      <c r="C6" s="246"/>
      <c r="D6" s="101"/>
      <c r="E6" s="101"/>
      <c r="F6" s="101"/>
      <c r="G6" s="101"/>
      <c r="H6" s="101"/>
      <c r="I6" s="257" t="s">
        <v>229</v>
      </c>
      <c r="J6" s="256" t="s">
        <v>60</v>
      </c>
      <c r="K6" s="130"/>
      <c r="L6" s="130"/>
      <c r="M6" s="130"/>
      <c r="N6" s="131"/>
      <c r="O6" s="226" t="s">
        <v>230</v>
      </c>
      <c r="P6" s="227"/>
      <c r="Q6" s="228"/>
      <c r="R6" s="97" t="s">
        <v>63</v>
      </c>
      <c r="S6" s="256" t="s">
        <v>64</v>
      </c>
      <c r="T6" s="118" t="s">
        <v>66</v>
      </c>
      <c r="U6" s="130" t="s">
        <v>64</v>
      </c>
      <c r="V6" s="118" t="s">
        <v>68</v>
      </c>
      <c r="W6" s="118" t="s">
        <v>69</v>
      </c>
      <c r="X6" s="265" t="s">
        <v>70</v>
      </c>
    </row>
    <row r="7" ht="19.5" customHeight="1" spans="1:24">
      <c r="A7" s="208"/>
      <c r="B7" s="208"/>
      <c r="C7" s="207"/>
      <c r="D7" s="208"/>
      <c r="E7" s="208"/>
      <c r="F7" s="208"/>
      <c r="G7" s="208"/>
      <c r="H7" s="208"/>
      <c r="I7" s="208"/>
      <c r="J7" s="258" t="s">
        <v>231</v>
      </c>
      <c r="K7" s="97" t="s">
        <v>232</v>
      </c>
      <c r="L7" s="97" t="s">
        <v>233</v>
      </c>
      <c r="M7" s="97" t="s">
        <v>234</v>
      </c>
      <c r="N7" s="97" t="s">
        <v>235</v>
      </c>
      <c r="O7" s="97" t="s">
        <v>60</v>
      </c>
      <c r="P7" s="97" t="s">
        <v>61</v>
      </c>
      <c r="Q7" s="97" t="s">
        <v>62</v>
      </c>
      <c r="R7" s="208"/>
      <c r="S7" s="97" t="s">
        <v>59</v>
      </c>
      <c r="T7" s="97" t="s">
        <v>66</v>
      </c>
      <c r="U7" s="97" t="s">
        <v>236</v>
      </c>
      <c r="V7" s="97" t="s">
        <v>68</v>
      </c>
      <c r="W7" s="97" t="s">
        <v>69</v>
      </c>
      <c r="X7" s="97" t="s">
        <v>70</v>
      </c>
    </row>
    <row r="8" ht="37.5" customHeight="1" spans="1:24">
      <c r="A8" s="247"/>
      <c r="B8" s="123"/>
      <c r="C8" s="248"/>
      <c r="D8" s="247"/>
      <c r="E8" s="247"/>
      <c r="F8" s="247"/>
      <c r="G8" s="247"/>
      <c r="H8" s="247"/>
      <c r="I8" s="247"/>
      <c r="J8" s="259" t="s">
        <v>59</v>
      </c>
      <c r="K8" s="209" t="s">
        <v>237</v>
      </c>
      <c r="L8" s="209" t="s">
        <v>233</v>
      </c>
      <c r="M8" s="209" t="s">
        <v>234</v>
      </c>
      <c r="N8" s="209" t="s">
        <v>235</v>
      </c>
      <c r="O8" s="209" t="s">
        <v>233</v>
      </c>
      <c r="P8" s="209" t="s">
        <v>234</v>
      </c>
      <c r="Q8" s="209" t="s">
        <v>235</v>
      </c>
      <c r="R8" s="209" t="s">
        <v>63</v>
      </c>
      <c r="S8" s="209" t="s">
        <v>59</v>
      </c>
      <c r="T8" s="266" t="s">
        <v>66</v>
      </c>
      <c r="U8" s="266" t="s">
        <v>236</v>
      </c>
      <c r="V8" s="266" t="s">
        <v>68</v>
      </c>
      <c r="W8" s="266" t="s">
        <v>69</v>
      </c>
      <c r="X8" s="266" t="s">
        <v>70</v>
      </c>
    </row>
    <row r="9" customHeight="1" spans="1:24">
      <c r="A9" s="249">
        <v>1</v>
      </c>
      <c r="B9" s="249">
        <v>2</v>
      </c>
      <c r="C9" s="250">
        <v>3</v>
      </c>
      <c r="D9" s="249">
        <v>4</v>
      </c>
      <c r="E9" s="249">
        <v>5</v>
      </c>
      <c r="F9" s="249">
        <v>6</v>
      </c>
      <c r="G9" s="249">
        <v>7</v>
      </c>
      <c r="H9" s="249">
        <v>8</v>
      </c>
      <c r="I9" s="249">
        <v>9</v>
      </c>
      <c r="J9" s="249">
        <v>10</v>
      </c>
      <c r="K9" s="249">
        <v>11</v>
      </c>
      <c r="L9" s="249">
        <v>12</v>
      </c>
      <c r="M9" s="249">
        <v>13</v>
      </c>
      <c r="N9" s="249">
        <v>14</v>
      </c>
      <c r="O9" s="249">
        <v>15</v>
      </c>
      <c r="P9" s="249">
        <v>16</v>
      </c>
      <c r="Q9" s="249">
        <v>17</v>
      </c>
      <c r="R9" s="249">
        <v>18</v>
      </c>
      <c r="S9" s="267">
        <v>19</v>
      </c>
      <c r="T9" s="268">
        <v>20</v>
      </c>
      <c r="U9" s="268">
        <v>21</v>
      </c>
      <c r="V9" s="268">
        <v>22</v>
      </c>
      <c r="W9" s="268">
        <v>23</v>
      </c>
      <c r="X9" s="268">
        <v>24</v>
      </c>
    </row>
    <row r="10" ht="19.8" customHeight="1" spans="1:24">
      <c r="A10" s="251" t="s">
        <v>72</v>
      </c>
      <c r="B10" s="251" t="s">
        <v>72</v>
      </c>
      <c r="C10" s="215" t="s">
        <v>238</v>
      </c>
      <c r="D10" s="251" t="s">
        <v>239</v>
      </c>
      <c r="E10" s="251" t="s">
        <v>191</v>
      </c>
      <c r="F10" s="251" t="s">
        <v>104</v>
      </c>
      <c r="G10" s="251" t="s">
        <v>240</v>
      </c>
      <c r="H10" s="251" t="s">
        <v>241</v>
      </c>
      <c r="I10" s="260">
        <v>937380</v>
      </c>
      <c r="J10" s="260">
        <v>937380</v>
      </c>
      <c r="K10" s="154"/>
      <c r="L10" s="154"/>
      <c r="M10" s="260">
        <v>937380</v>
      </c>
      <c r="N10" s="154"/>
      <c r="O10" s="154"/>
      <c r="P10" s="154"/>
      <c r="Q10" s="154"/>
      <c r="R10" s="154"/>
      <c r="S10" s="269"/>
      <c r="T10" s="154"/>
      <c r="U10" s="154"/>
      <c r="V10" s="154"/>
      <c r="W10" s="154"/>
      <c r="X10" s="154"/>
    </row>
    <row r="11" ht="19.8" customHeight="1" spans="1:24">
      <c r="A11" s="251" t="s">
        <v>72</v>
      </c>
      <c r="B11" s="251" t="s">
        <v>72</v>
      </c>
      <c r="C11" s="215" t="s">
        <v>238</v>
      </c>
      <c r="D11" s="251" t="s">
        <v>239</v>
      </c>
      <c r="E11" s="251" t="s">
        <v>191</v>
      </c>
      <c r="F11" s="251" t="s">
        <v>104</v>
      </c>
      <c r="G11" s="251" t="s">
        <v>242</v>
      </c>
      <c r="H11" s="251" t="s">
        <v>243</v>
      </c>
      <c r="I11" s="260">
        <v>1093428</v>
      </c>
      <c r="J11" s="260">
        <v>1093428</v>
      </c>
      <c r="K11" s="154"/>
      <c r="L11" s="154"/>
      <c r="M11" s="260">
        <v>1093428</v>
      </c>
      <c r="N11" s="154"/>
      <c r="O11" s="154"/>
      <c r="P11" s="154"/>
      <c r="Q11" s="154"/>
      <c r="R11" s="154"/>
      <c r="S11" s="269"/>
      <c r="T11" s="154"/>
      <c r="U11" s="154"/>
      <c r="V11" s="154"/>
      <c r="W11" s="154"/>
      <c r="X11" s="154"/>
    </row>
    <row r="12" ht="19.8" customHeight="1" spans="1:24">
      <c r="A12" s="251" t="s">
        <v>72</v>
      </c>
      <c r="B12" s="251" t="s">
        <v>72</v>
      </c>
      <c r="C12" s="215" t="s">
        <v>238</v>
      </c>
      <c r="D12" s="251" t="s">
        <v>239</v>
      </c>
      <c r="E12" s="251" t="s">
        <v>191</v>
      </c>
      <c r="F12" s="251" t="s">
        <v>104</v>
      </c>
      <c r="G12" s="251" t="s">
        <v>242</v>
      </c>
      <c r="H12" s="251" t="s">
        <v>243</v>
      </c>
      <c r="I12" s="260">
        <v>248700</v>
      </c>
      <c r="J12" s="260">
        <v>248700</v>
      </c>
      <c r="K12" s="154"/>
      <c r="L12" s="154"/>
      <c r="M12" s="260">
        <v>248700</v>
      </c>
      <c r="N12" s="154"/>
      <c r="O12" s="154"/>
      <c r="P12" s="154"/>
      <c r="Q12" s="154"/>
      <c r="R12" s="154"/>
      <c r="S12" s="269"/>
      <c r="T12" s="154"/>
      <c r="U12" s="154"/>
      <c r="V12" s="154"/>
      <c r="W12" s="154"/>
      <c r="X12" s="154"/>
    </row>
    <row r="13" ht="19.8" customHeight="1" spans="1:24">
      <c r="A13" s="251" t="s">
        <v>72</v>
      </c>
      <c r="B13" s="251" t="s">
        <v>72</v>
      </c>
      <c r="C13" s="215" t="s">
        <v>238</v>
      </c>
      <c r="D13" s="251" t="s">
        <v>239</v>
      </c>
      <c r="E13" s="251" t="s">
        <v>191</v>
      </c>
      <c r="F13" s="251" t="s">
        <v>104</v>
      </c>
      <c r="G13" s="251" t="s">
        <v>244</v>
      </c>
      <c r="H13" s="251" t="s">
        <v>245</v>
      </c>
      <c r="I13" s="260">
        <v>78115</v>
      </c>
      <c r="J13" s="260">
        <v>78115</v>
      </c>
      <c r="K13" s="154"/>
      <c r="L13" s="154"/>
      <c r="M13" s="260">
        <v>78115</v>
      </c>
      <c r="N13" s="154"/>
      <c r="O13" s="154"/>
      <c r="P13" s="154"/>
      <c r="Q13" s="154"/>
      <c r="R13" s="154"/>
      <c r="S13" s="269"/>
      <c r="T13" s="154"/>
      <c r="U13" s="154"/>
      <c r="V13" s="154"/>
      <c r="W13" s="154"/>
      <c r="X13" s="154"/>
    </row>
    <row r="14" ht="19.8" customHeight="1" spans="1:24">
      <c r="A14" s="251" t="s">
        <v>72</v>
      </c>
      <c r="B14" s="251" t="s">
        <v>72</v>
      </c>
      <c r="C14" s="215" t="s">
        <v>246</v>
      </c>
      <c r="D14" s="251" t="s">
        <v>247</v>
      </c>
      <c r="E14" s="251" t="s">
        <v>191</v>
      </c>
      <c r="F14" s="251" t="s">
        <v>104</v>
      </c>
      <c r="G14" s="251" t="s">
        <v>248</v>
      </c>
      <c r="H14" s="251" t="s">
        <v>249</v>
      </c>
      <c r="I14" s="260">
        <v>204000</v>
      </c>
      <c r="J14" s="260">
        <v>204000</v>
      </c>
      <c r="K14" s="154"/>
      <c r="L14" s="154"/>
      <c r="M14" s="260">
        <v>204000</v>
      </c>
      <c r="N14" s="154"/>
      <c r="O14" s="154"/>
      <c r="P14" s="154"/>
      <c r="Q14" s="154"/>
      <c r="R14" s="154"/>
      <c r="S14" s="269"/>
      <c r="T14" s="154"/>
      <c r="U14" s="154"/>
      <c r="V14" s="154"/>
      <c r="W14" s="154"/>
      <c r="X14" s="154"/>
    </row>
    <row r="15" ht="19.8" customHeight="1" spans="1:24">
      <c r="A15" s="251" t="s">
        <v>72</v>
      </c>
      <c r="B15" s="251" t="s">
        <v>72</v>
      </c>
      <c r="C15" s="215" t="s">
        <v>250</v>
      </c>
      <c r="D15" s="251" t="s">
        <v>251</v>
      </c>
      <c r="E15" s="251" t="s">
        <v>191</v>
      </c>
      <c r="F15" s="251" t="s">
        <v>104</v>
      </c>
      <c r="G15" s="251" t="s">
        <v>252</v>
      </c>
      <c r="H15" s="251" t="s">
        <v>253</v>
      </c>
      <c r="I15" s="260">
        <v>24000</v>
      </c>
      <c r="J15" s="260">
        <v>24000</v>
      </c>
      <c r="K15" s="154"/>
      <c r="L15" s="154"/>
      <c r="M15" s="260">
        <v>24000</v>
      </c>
      <c r="N15" s="154"/>
      <c r="O15" s="154"/>
      <c r="P15" s="154"/>
      <c r="Q15" s="154"/>
      <c r="R15" s="154"/>
      <c r="S15" s="269"/>
      <c r="T15" s="154"/>
      <c r="U15" s="154"/>
      <c r="V15" s="154"/>
      <c r="W15" s="154"/>
      <c r="X15" s="154"/>
    </row>
    <row r="16" ht="19.8" customHeight="1" spans="1:24">
      <c r="A16" s="251" t="s">
        <v>72</v>
      </c>
      <c r="B16" s="251" t="s">
        <v>72</v>
      </c>
      <c r="C16" s="218" t="s">
        <v>254</v>
      </c>
      <c r="D16" s="251" t="s">
        <v>255</v>
      </c>
      <c r="E16" s="251" t="s">
        <v>191</v>
      </c>
      <c r="F16" s="251" t="s">
        <v>104</v>
      </c>
      <c r="G16" s="251" t="s">
        <v>256</v>
      </c>
      <c r="H16" s="251" t="s">
        <v>257</v>
      </c>
      <c r="I16" s="260">
        <v>60264</v>
      </c>
      <c r="J16" s="260">
        <v>60264</v>
      </c>
      <c r="K16" s="154"/>
      <c r="L16" s="154"/>
      <c r="M16" s="260">
        <v>60264</v>
      </c>
      <c r="N16" s="154"/>
      <c r="O16" s="154"/>
      <c r="P16" s="154"/>
      <c r="Q16" s="154"/>
      <c r="R16" s="154"/>
      <c r="S16" s="269"/>
      <c r="T16" s="154"/>
      <c r="U16" s="154"/>
      <c r="V16" s="154"/>
      <c r="W16" s="154"/>
      <c r="X16" s="154"/>
    </row>
    <row r="17" ht="19.8" customHeight="1" spans="1:24">
      <c r="A17" s="251" t="s">
        <v>72</v>
      </c>
      <c r="B17" s="251" t="s">
        <v>72</v>
      </c>
      <c r="C17" s="215" t="s">
        <v>258</v>
      </c>
      <c r="D17" s="251" t="s">
        <v>259</v>
      </c>
      <c r="E17" s="251" t="s">
        <v>191</v>
      </c>
      <c r="F17" s="251" t="s">
        <v>104</v>
      </c>
      <c r="G17" s="251" t="s">
        <v>260</v>
      </c>
      <c r="H17" s="251" t="s">
        <v>261</v>
      </c>
      <c r="I17" s="260">
        <v>122976</v>
      </c>
      <c r="J17" s="260">
        <v>122976</v>
      </c>
      <c r="K17" s="154"/>
      <c r="L17" s="154"/>
      <c r="M17" s="260">
        <v>122976</v>
      </c>
      <c r="N17" s="154"/>
      <c r="O17" s="154"/>
      <c r="P17" s="154"/>
      <c r="Q17" s="154"/>
      <c r="R17" s="154"/>
      <c r="S17" s="269"/>
      <c r="T17" s="154"/>
      <c r="U17" s="154"/>
      <c r="V17" s="154"/>
      <c r="W17" s="154"/>
      <c r="X17" s="154"/>
    </row>
    <row r="18" ht="19.8" customHeight="1" spans="1:24">
      <c r="A18" s="251" t="s">
        <v>72</v>
      </c>
      <c r="B18" s="251" t="s">
        <v>72</v>
      </c>
      <c r="C18" s="215" t="s">
        <v>258</v>
      </c>
      <c r="D18" s="251" t="s">
        <v>259</v>
      </c>
      <c r="E18" s="251" t="s">
        <v>191</v>
      </c>
      <c r="F18" s="251" t="s">
        <v>104</v>
      </c>
      <c r="G18" s="251" t="s">
        <v>260</v>
      </c>
      <c r="H18" s="251" t="s">
        <v>261</v>
      </c>
      <c r="I18" s="260">
        <v>578088</v>
      </c>
      <c r="J18" s="260">
        <v>578088</v>
      </c>
      <c r="K18" s="154"/>
      <c r="L18" s="154"/>
      <c r="M18" s="260">
        <v>578088</v>
      </c>
      <c r="N18" s="154"/>
      <c r="O18" s="154"/>
      <c r="P18" s="154"/>
      <c r="Q18" s="154"/>
      <c r="R18" s="154"/>
      <c r="S18" s="269"/>
      <c r="T18" s="154"/>
      <c r="U18" s="154"/>
      <c r="V18" s="154"/>
      <c r="W18" s="154"/>
      <c r="X18" s="154"/>
    </row>
    <row r="19" ht="19.8" customHeight="1" spans="1:24">
      <c r="A19" s="251" t="s">
        <v>72</v>
      </c>
      <c r="B19" s="251" t="s">
        <v>72</v>
      </c>
      <c r="C19" s="215" t="s">
        <v>262</v>
      </c>
      <c r="D19" s="251" t="s">
        <v>263</v>
      </c>
      <c r="E19" s="251" t="s">
        <v>191</v>
      </c>
      <c r="F19" s="251" t="s">
        <v>104</v>
      </c>
      <c r="G19" s="251" t="s">
        <v>240</v>
      </c>
      <c r="H19" s="251" t="s">
        <v>241</v>
      </c>
      <c r="I19" s="260">
        <v>465504</v>
      </c>
      <c r="J19" s="260">
        <v>465504</v>
      </c>
      <c r="K19" s="154"/>
      <c r="L19" s="154"/>
      <c r="M19" s="260">
        <v>465504</v>
      </c>
      <c r="N19" s="154"/>
      <c r="O19" s="154"/>
      <c r="P19" s="154"/>
      <c r="Q19" s="154"/>
      <c r="R19" s="154"/>
      <c r="S19" s="269"/>
      <c r="T19" s="154"/>
      <c r="U19" s="154"/>
      <c r="V19" s="154"/>
      <c r="W19" s="154"/>
      <c r="X19" s="154"/>
    </row>
    <row r="20" ht="19.8" customHeight="1" spans="1:24">
      <c r="A20" s="251" t="s">
        <v>72</v>
      </c>
      <c r="B20" s="251" t="s">
        <v>72</v>
      </c>
      <c r="C20" s="215" t="s">
        <v>262</v>
      </c>
      <c r="D20" s="251" t="s">
        <v>263</v>
      </c>
      <c r="E20" s="251" t="s">
        <v>191</v>
      </c>
      <c r="F20" s="251" t="s">
        <v>104</v>
      </c>
      <c r="G20" s="251" t="s">
        <v>242</v>
      </c>
      <c r="H20" s="251" t="s">
        <v>243</v>
      </c>
      <c r="I20" s="260">
        <v>231000</v>
      </c>
      <c r="J20" s="260">
        <v>231000</v>
      </c>
      <c r="K20" s="154"/>
      <c r="L20" s="154"/>
      <c r="M20" s="260">
        <v>231000</v>
      </c>
      <c r="N20" s="154"/>
      <c r="O20" s="154"/>
      <c r="P20" s="154"/>
      <c r="Q20" s="154"/>
      <c r="R20" s="154"/>
      <c r="S20" s="269"/>
      <c r="T20" s="154"/>
      <c r="U20" s="154"/>
      <c r="V20" s="154"/>
      <c r="W20" s="154"/>
      <c r="X20" s="154"/>
    </row>
    <row r="21" ht="19.8" customHeight="1" spans="1:24">
      <c r="A21" s="251" t="s">
        <v>72</v>
      </c>
      <c r="B21" s="251" t="s">
        <v>72</v>
      </c>
      <c r="C21" s="215" t="s">
        <v>262</v>
      </c>
      <c r="D21" s="251" t="s">
        <v>263</v>
      </c>
      <c r="E21" s="251" t="s">
        <v>191</v>
      </c>
      <c r="F21" s="251" t="s">
        <v>104</v>
      </c>
      <c r="G21" s="251" t="s">
        <v>244</v>
      </c>
      <c r="H21" s="251" t="s">
        <v>245</v>
      </c>
      <c r="I21" s="260">
        <v>38792</v>
      </c>
      <c r="J21" s="260">
        <v>38792</v>
      </c>
      <c r="K21" s="154"/>
      <c r="L21" s="154"/>
      <c r="M21" s="260">
        <v>38792</v>
      </c>
      <c r="N21" s="154"/>
      <c r="O21" s="154"/>
      <c r="P21" s="154"/>
      <c r="Q21" s="154"/>
      <c r="R21" s="154"/>
      <c r="S21" s="269"/>
      <c r="T21" s="154"/>
      <c r="U21" s="154"/>
      <c r="V21" s="154"/>
      <c r="W21" s="154"/>
      <c r="X21" s="154"/>
    </row>
    <row r="22" ht="19.8" customHeight="1" spans="1:24">
      <c r="A22" s="251" t="s">
        <v>72</v>
      </c>
      <c r="B22" s="251" t="s">
        <v>72</v>
      </c>
      <c r="C22" s="215" t="s">
        <v>262</v>
      </c>
      <c r="D22" s="251" t="s">
        <v>263</v>
      </c>
      <c r="E22" s="251" t="s">
        <v>191</v>
      </c>
      <c r="F22" s="251" t="s">
        <v>104</v>
      </c>
      <c r="G22" s="251" t="s">
        <v>264</v>
      </c>
      <c r="H22" s="251" t="s">
        <v>265</v>
      </c>
      <c r="I22" s="260">
        <v>116280</v>
      </c>
      <c r="J22" s="260">
        <v>116280</v>
      </c>
      <c r="K22" s="154"/>
      <c r="L22" s="154"/>
      <c r="M22" s="260">
        <v>116280</v>
      </c>
      <c r="N22" s="154"/>
      <c r="O22" s="154"/>
      <c r="P22" s="154"/>
      <c r="Q22" s="154"/>
      <c r="R22" s="154"/>
      <c r="S22" s="269"/>
      <c r="T22" s="154"/>
      <c r="U22" s="154"/>
      <c r="V22" s="154"/>
      <c r="W22" s="154"/>
      <c r="X22" s="154"/>
    </row>
    <row r="23" ht="19.8" customHeight="1" spans="1:24">
      <c r="A23" s="251" t="s">
        <v>72</v>
      </c>
      <c r="B23" s="251" t="s">
        <v>72</v>
      </c>
      <c r="C23" s="215" t="s">
        <v>262</v>
      </c>
      <c r="D23" s="251" t="s">
        <v>263</v>
      </c>
      <c r="E23" s="251" t="s">
        <v>191</v>
      </c>
      <c r="F23" s="251" t="s">
        <v>104</v>
      </c>
      <c r="G23" s="251" t="s">
        <v>264</v>
      </c>
      <c r="H23" s="251" t="s">
        <v>265</v>
      </c>
      <c r="I23" s="260">
        <v>219540</v>
      </c>
      <c r="J23" s="260">
        <v>219540</v>
      </c>
      <c r="K23" s="154"/>
      <c r="L23" s="154"/>
      <c r="M23" s="260">
        <v>219540</v>
      </c>
      <c r="N23" s="154"/>
      <c r="O23" s="154"/>
      <c r="P23" s="154"/>
      <c r="Q23" s="154"/>
      <c r="R23" s="154"/>
      <c r="S23" s="269"/>
      <c r="T23" s="154"/>
      <c r="U23" s="154"/>
      <c r="V23" s="154"/>
      <c r="W23" s="154"/>
      <c r="X23" s="154"/>
    </row>
    <row r="24" ht="19.8" customHeight="1" spans="1:24">
      <c r="A24" s="251" t="s">
        <v>72</v>
      </c>
      <c r="B24" s="251" t="s">
        <v>72</v>
      </c>
      <c r="C24" s="218" t="s">
        <v>266</v>
      </c>
      <c r="D24" s="251" t="s">
        <v>140</v>
      </c>
      <c r="E24" s="251" t="s">
        <v>206</v>
      </c>
      <c r="F24" s="251" t="s">
        <v>140</v>
      </c>
      <c r="G24" s="251" t="s">
        <v>267</v>
      </c>
      <c r="H24" s="251" t="s">
        <v>140</v>
      </c>
      <c r="I24" s="260">
        <v>584472</v>
      </c>
      <c r="J24" s="260">
        <v>584472</v>
      </c>
      <c r="K24" s="154"/>
      <c r="L24" s="154"/>
      <c r="M24" s="260">
        <v>584472</v>
      </c>
      <c r="N24" s="154"/>
      <c r="O24" s="154"/>
      <c r="P24" s="154"/>
      <c r="Q24" s="154"/>
      <c r="R24" s="154"/>
      <c r="S24" s="269"/>
      <c r="T24" s="154"/>
      <c r="U24" s="154"/>
      <c r="V24" s="154"/>
      <c r="W24" s="154"/>
      <c r="X24" s="154"/>
    </row>
    <row r="25" ht="19.8" customHeight="1" spans="1:24">
      <c r="A25" s="251" t="s">
        <v>72</v>
      </c>
      <c r="B25" s="251" t="s">
        <v>72</v>
      </c>
      <c r="C25" s="218" t="s">
        <v>268</v>
      </c>
      <c r="D25" s="251" t="s">
        <v>269</v>
      </c>
      <c r="E25" s="251" t="s">
        <v>191</v>
      </c>
      <c r="F25" s="251" t="s">
        <v>104</v>
      </c>
      <c r="G25" s="251" t="s">
        <v>270</v>
      </c>
      <c r="H25" s="251" t="s">
        <v>269</v>
      </c>
      <c r="I25" s="260">
        <v>18747.6</v>
      </c>
      <c r="J25" s="260">
        <v>18747.6</v>
      </c>
      <c r="K25" s="154"/>
      <c r="L25" s="154"/>
      <c r="M25" s="260">
        <v>18747.6</v>
      </c>
      <c r="N25" s="154"/>
      <c r="O25" s="154"/>
      <c r="P25" s="154"/>
      <c r="Q25" s="154"/>
      <c r="R25" s="154"/>
      <c r="S25" s="269"/>
      <c r="T25" s="154"/>
      <c r="U25" s="154"/>
      <c r="V25" s="154"/>
      <c r="W25" s="154"/>
      <c r="X25" s="154"/>
    </row>
    <row r="26" ht="19.8" customHeight="1" spans="1:24">
      <c r="A26" s="251" t="s">
        <v>72</v>
      </c>
      <c r="B26" s="251" t="s">
        <v>72</v>
      </c>
      <c r="C26" s="215" t="s">
        <v>268</v>
      </c>
      <c r="D26" s="251" t="s">
        <v>269</v>
      </c>
      <c r="E26" s="251" t="s">
        <v>191</v>
      </c>
      <c r="F26" s="251" t="s">
        <v>104</v>
      </c>
      <c r="G26" s="251" t="s">
        <v>270</v>
      </c>
      <c r="H26" s="251" t="s">
        <v>269</v>
      </c>
      <c r="I26" s="260">
        <v>9310.08</v>
      </c>
      <c r="J26" s="260">
        <v>9310.08</v>
      </c>
      <c r="K26" s="154"/>
      <c r="L26" s="154"/>
      <c r="M26" s="260">
        <v>9310.08</v>
      </c>
      <c r="N26" s="154"/>
      <c r="O26" s="154"/>
      <c r="P26" s="154"/>
      <c r="Q26" s="154"/>
      <c r="R26" s="154"/>
      <c r="S26" s="269"/>
      <c r="T26" s="154"/>
      <c r="U26" s="154"/>
      <c r="V26" s="154"/>
      <c r="W26" s="154"/>
      <c r="X26" s="154"/>
    </row>
    <row r="27" ht="19.8" customHeight="1" spans="1:24">
      <c r="A27" s="251" t="s">
        <v>72</v>
      </c>
      <c r="B27" s="251" t="s">
        <v>72</v>
      </c>
      <c r="C27" s="215" t="s">
        <v>271</v>
      </c>
      <c r="D27" s="251" t="s">
        <v>272</v>
      </c>
      <c r="E27" s="251" t="s">
        <v>191</v>
      </c>
      <c r="F27" s="251" t="s">
        <v>104</v>
      </c>
      <c r="G27" s="251" t="s">
        <v>248</v>
      </c>
      <c r="H27" s="251" t="s">
        <v>249</v>
      </c>
      <c r="I27" s="260">
        <v>57600</v>
      </c>
      <c r="J27" s="260">
        <v>57600</v>
      </c>
      <c r="K27" s="154"/>
      <c r="L27" s="154"/>
      <c r="M27" s="260">
        <v>57600</v>
      </c>
      <c r="N27" s="154"/>
      <c r="O27" s="154"/>
      <c r="P27" s="154"/>
      <c r="Q27" s="154"/>
      <c r="R27" s="154"/>
      <c r="S27" s="269"/>
      <c r="T27" s="154"/>
      <c r="U27" s="154"/>
      <c r="V27" s="154"/>
      <c r="W27" s="154"/>
      <c r="X27" s="154"/>
    </row>
    <row r="28" ht="28.2" customHeight="1" spans="1:24">
      <c r="A28" s="251" t="s">
        <v>72</v>
      </c>
      <c r="B28" s="251" t="s">
        <v>72</v>
      </c>
      <c r="C28" s="215" t="s">
        <v>273</v>
      </c>
      <c r="D28" s="251" t="s">
        <v>274</v>
      </c>
      <c r="E28" s="251" t="s">
        <v>200</v>
      </c>
      <c r="F28" s="252" t="s">
        <v>124</v>
      </c>
      <c r="G28" s="251" t="s">
        <v>275</v>
      </c>
      <c r="H28" s="251" t="s">
        <v>276</v>
      </c>
      <c r="I28" s="260">
        <v>1008000</v>
      </c>
      <c r="J28" s="260">
        <v>1008000</v>
      </c>
      <c r="K28" s="154"/>
      <c r="L28" s="154"/>
      <c r="M28" s="260">
        <v>1008000</v>
      </c>
      <c r="N28" s="154"/>
      <c r="O28" s="154"/>
      <c r="P28" s="154"/>
      <c r="Q28" s="154"/>
      <c r="R28" s="154"/>
      <c r="S28" s="269"/>
      <c r="T28" s="154"/>
      <c r="U28" s="154"/>
      <c r="V28" s="154"/>
      <c r="W28" s="154"/>
      <c r="X28" s="154"/>
    </row>
    <row r="29" ht="19.8" customHeight="1" spans="1:24">
      <c r="A29" s="251" t="s">
        <v>72</v>
      </c>
      <c r="B29" s="251" t="s">
        <v>72</v>
      </c>
      <c r="C29" s="215" t="s">
        <v>277</v>
      </c>
      <c r="D29" s="251" t="s">
        <v>278</v>
      </c>
      <c r="E29" s="251" t="s">
        <v>191</v>
      </c>
      <c r="F29" s="251" t="s">
        <v>104</v>
      </c>
      <c r="G29" s="251" t="s">
        <v>244</v>
      </c>
      <c r="H29" s="251" t="s">
        <v>245</v>
      </c>
      <c r="I29" s="260">
        <v>420000</v>
      </c>
      <c r="J29" s="260">
        <v>420000</v>
      </c>
      <c r="K29" s="154"/>
      <c r="L29" s="154"/>
      <c r="M29" s="260">
        <v>420000</v>
      </c>
      <c r="N29" s="154"/>
      <c r="O29" s="154"/>
      <c r="P29" s="154"/>
      <c r="Q29" s="154"/>
      <c r="R29" s="154"/>
      <c r="S29" s="269"/>
      <c r="T29" s="154"/>
      <c r="U29" s="154"/>
      <c r="V29" s="154"/>
      <c r="W29" s="154"/>
      <c r="X29" s="154"/>
    </row>
    <row r="30" ht="19.8" customHeight="1" spans="1:24">
      <c r="A30" s="251" t="s">
        <v>72</v>
      </c>
      <c r="B30" s="251" t="s">
        <v>72</v>
      </c>
      <c r="C30" s="215" t="s">
        <v>277</v>
      </c>
      <c r="D30" s="251" t="s">
        <v>278</v>
      </c>
      <c r="E30" s="251" t="s">
        <v>191</v>
      </c>
      <c r="F30" s="251" t="s">
        <v>104</v>
      </c>
      <c r="G30" s="251" t="s">
        <v>264</v>
      </c>
      <c r="H30" s="251" t="s">
        <v>265</v>
      </c>
      <c r="I30" s="260">
        <v>216000</v>
      </c>
      <c r="J30" s="260">
        <v>216000</v>
      </c>
      <c r="K30" s="154"/>
      <c r="L30" s="154"/>
      <c r="M30" s="260">
        <v>216000</v>
      </c>
      <c r="N30" s="154"/>
      <c r="O30" s="154"/>
      <c r="P30" s="154"/>
      <c r="Q30" s="154"/>
      <c r="R30" s="154"/>
      <c r="S30" s="269"/>
      <c r="T30" s="154"/>
      <c r="U30" s="154"/>
      <c r="V30" s="154"/>
      <c r="W30" s="154"/>
      <c r="X30" s="154"/>
    </row>
    <row r="31" ht="19.8" customHeight="1" spans="1:24">
      <c r="A31" s="251" t="s">
        <v>72</v>
      </c>
      <c r="B31" s="251" t="s">
        <v>72</v>
      </c>
      <c r="C31" s="215" t="s">
        <v>279</v>
      </c>
      <c r="D31" s="251" t="s">
        <v>216</v>
      </c>
      <c r="E31" s="251" t="s">
        <v>191</v>
      </c>
      <c r="F31" s="251" t="s">
        <v>104</v>
      </c>
      <c r="G31" s="251" t="s">
        <v>280</v>
      </c>
      <c r="H31" s="251" t="s">
        <v>216</v>
      </c>
      <c r="I31" s="260">
        <v>1000</v>
      </c>
      <c r="J31" s="260">
        <v>1000</v>
      </c>
      <c r="K31" s="154"/>
      <c r="L31" s="154"/>
      <c r="M31" s="260">
        <v>1000</v>
      </c>
      <c r="N31" s="154"/>
      <c r="O31" s="154"/>
      <c r="P31" s="154"/>
      <c r="Q31" s="154"/>
      <c r="R31" s="154"/>
      <c r="S31" s="269"/>
      <c r="T31" s="154"/>
      <c r="U31" s="154"/>
      <c r="V31" s="154"/>
      <c r="W31" s="154"/>
      <c r="X31" s="154"/>
    </row>
    <row r="32" ht="19.8" customHeight="1" spans="1:24">
      <c r="A32" s="251" t="s">
        <v>72</v>
      </c>
      <c r="B32" s="251" t="s">
        <v>72</v>
      </c>
      <c r="C32" s="218" t="s">
        <v>281</v>
      </c>
      <c r="D32" s="251" t="s">
        <v>282</v>
      </c>
      <c r="E32" s="251" t="s">
        <v>191</v>
      </c>
      <c r="F32" s="251" t="s">
        <v>104</v>
      </c>
      <c r="G32" s="251" t="s">
        <v>252</v>
      </c>
      <c r="H32" s="251" t="s">
        <v>253</v>
      </c>
      <c r="I32" s="260">
        <v>20000</v>
      </c>
      <c r="J32" s="260">
        <v>20000</v>
      </c>
      <c r="K32" s="154"/>
      <c r="L32" s="154"/>
      <c r="M32" s="260">
        <v>20000</v>
      </c>
      <c r="N32" s="154"/>
      <c r="O32" s="154"/>
      <c r="P32" s="154"/>
      <c r="Q32" s="154"/>
      <c r="R32" s="154"/>
      <c r="S32" s="269"/>
      <c r="T32" s="154"/>
      <c r="U32" s="154"/>
      <c r="V32" s="154"/>
      <c r="W32" s="154"/>
      <c r="X32" s="154"/>
    </row>
    <row r="33" ht="19.8" customHeight="1" spans="1:24">
      <c r="A33" s="251" t="s">
        <v>72</v>
      </c>
      <c r="B33" s="251" t="s">
        <v>72</v>
      </c>
      <c r="C33" s="218" t="s">
        <v>281</v>
      </c>
      <c r="D33" s="251" t="s">
        <v>282</v>
      </c>
      <c r="E33" s="251" t="s">
        <v>191</v>
      </c>
      <c r="F33" s="251" t="s">
        <v>104</v>
      </c>
      <c r="G33" s="251" t="s">
        <v>252</v>
      </c>
      <c r="H33" s="251" t="s">
        <v>253</v>
      </c>
      <c r="I33" s="260">
        <v>36750</v>
      </c>
      <c r="J33" s="260">
        <v>36750</v>
      </c>
      <c r="K33" s="154"/>
      <c r="L33" s="154"/>
      <c r="M33" s="260">
        <v>36750</v>
      </c>
      <c r="N33" s="154"/>
      <c r="O33" s="154"/>
      <c r="P33" s="154"/>
      <c r="Q33" s="154"/>
      <c r="R33" s="154"/>
      <c r="S33" s="269"/>
      <c r="T33" s="154"/>
      <c r="U33" s="154"/>
      <c r="V33" s="154"/>
      <c r="W33" s="154"/>
      <c r="X33" s="154"/>
    </row>
    <row r="34" ht="19.8" customHeight="1" spans="1:24">
      <c r="A34" s="251" t="s">
        <v>72</v>
      </c>
      <c r="B34" s="251" t="s">
        <v>72</v>
      </c>
      <c r="C34" s="218" t="s">
        <v>281</v>
      </c>
      <c r="D34" s="251" t="s">
        <v>282</v>
      </c>
      <c r="E34" s="251" t="s">
        <v>191</v>
      </c>
      <c r="F34" s="251" t="s">
        <v>104</v>
      </c>
      <c r="G34" s="251" t="s">
        <v>283</v>
      </c>
      <c r="H34" s="251" t="s">
        <v>284</v>
      </c>
      <c r="I34" s="260">
        <v>8400</v>
      </c>
      <c r="J34" s="260">
        <v>8400</v>
      </c>
      <c r="K34" s="154"/>
      <c r="L34" s="154"/>
      <c r="M34" s="260">
        <v>8400</v>
      </c>
      <c r="N34" s="154"/>
      <c r="O34" s="154"/>
      <c r="P34" s="154"/>
      <c r="Q34" s="154"/>
      <c r="R34" s="154"/>
      <c r="S34" s="269"/>
      <c r="T34" s="154"/>
      <c r="U34" s="154"/>
      <c r="V34" s="154"/>
      <c r="W34" s="154"/>
      <c r="X34" s="154"/>
    </row>
    <row r="35" ht="19.8" customHeight="1" spans="1:24">
      <c r="A35" s="251" t="s">
        <v>72</v>
      </c>
      <c r="B35" s="251" t="s">
        <v>72</v>
      </c>
      <c r="C35" s="218" t="s">
        <v>281</v>
      </c>
      <c r="D35" s="251" t="s">
        <v>282</v>
      </c>
      <c r="E35" s="251" t="s">
        <v>191</v>
      </c>
      <c r="F35" s="251" t="s">
        <v>104</v>
      </c>
      <c r="G35" s="251" t="s">
        <v>285</v>
      </c>
      <c r="H35" s="251" t="s">
        <v>286</v>
      </c>
      <c r="I35" s="260">
        <v>19677</v>
      </c>
      <c r="J35" s="260">
        <v>19677</v>
      </c>
      <c r="K35" s="154"/>
      <c r="L35" s="154"/>
      <c r="M35" s="260">
        <v>19677</v>
      </c>
      <c r="N35" s="154"/>
      <c r="O35" s="154"/>
      <c r="P35" s="154"/>
      <c r="Q35" s="154"/>
      <c r="R35" s="154"/>
      <c r="S35" s="269"/>
      <c r="T35" s="154"/>
      <c r="U35" s="154"/>
      <c r="V35" s="154"/>
      <c r="W35" s="154"/>
      <c r="X35" s="154"/>
    </row>
    <row r="36" ht="19.8" customHeight="1" spans="1:24">
      <c r="A36" s="251" t="s">
        <v>72</v>
      </c>
      <c r="B36" s="251" t="s">
        <v>72</v>
      </c>
      <c r="C36" s="218" t="s">
        <v>281</v>
      </c>
      <c r="D36" s="251" t="s">
        <v>282</v>
      </c>
      <c r="E36" s="251" t="s">
        <v>191</v>
      </c>
      <c r="F36" s="251" t="s">
        <v>104</v>
      </c>
      <c r="G36" s="251" t="s">
        <v>287</v>
      </c>
      <c r="H36" s="251" t="s">
        <v>288</v>
      </c>
      <c r="I36" s="260">
        <v>33600</v>
      </c>
      <c r="J36" s="260">
        <v>33600</v>
      </c>
      <c r="K36" s="154"/>
      <c r="L36" s="154"/>
      <c r="M36" s="260">
        <v>33600</v>
      </c>
      <c r="N36" s="154"/>
      <c r="O36" s="154"/>
      <c r="P36" s="154"/>
      <c r="Q36" s="154"/>
      <c r="R36" s="154"/>
      <c r="S36" s="269"/>
      <c r="T36" s="154"/>
      <c r="U36" s="154"/>
      <c r="V36" s="154"/>
      <c r="W36" s="154"/>
      <c r="X36" s="154"/>
    </row>
    <row r="37" ht="19.8" customHeight="1" spans="1:24">
      <c r="A37" s="251" t="s">
        <v>72</v>
      </c>
      <c r="B37" s="251" t="s">
        <v>72</v>
      </c>
      <c r="C37" s="218" t="s">
        <v>281</v>
      </c>
      <c r="D37" s="251" t="s">
        <v>282</v>
      </c>
      <c r="E37" s="251" t="s">
        <v>191</v>
      </c>
      <c r="F37" s="251" t="s">
        <v>104</v>
      </c>
      <c r="G37" s="251" t="s">
        <v>289</v>
      </c>
      <c r="H37" s="251" t="s">
        <v>290</v>
      </c>
      <c r="I37" s="260">
        <v>63000</v>
      </c>
      <c r="J37" s="260">
        <v>63000</v>
      </c>
      <c r="K37" s="154"/>
      <c r="L37" s="154"/>
      <c r="M37" s="260">
        <v>63000</v>
      </c>
      <c r="N37" s="154"/>
      <c r="O37" s="154"/>
      <c r="P37" s="154"/>
      <c r="Q37" s="154"/>
      <c r="R37" s="154"/>
      <c r="S37" s="269"/>
      <c r="T37" s="154"/>
      <c r="U37" s="154"/>
      <c r="V37" s="154"/>
      <c r="W37" s="154"/>
      <c r="X37" s="154"/>
    </row>
    <row r="38" ht="19.8" customHeight="1" spans="1:24">
      <c r="A38" s="251" t="s">
        <v>72</v>
      </c>
      <c r="B38" s="251" t="s">
        <v>72</v>
      </c>
      <c r="C38" s="218" t="s">
        <v>281</v>
      </c>
      <c r="D38" s="251" t="s">
        <v>282</v>
      </c>
      <c r="E38" s="251" t="s">
        <v>191</v>
      </c>
      <c r="F38" s="251" t="s">
        <v>104</v>
      </c>
      <c r="G38" s="251" t="s">
        <v>248</v>
      </c>
      <c r="H38" s="251" t="s">
        <v>249</v>
      </c>
      <c r="I38" s="260">
        <v>20400</v>
      </c>
      <c r="J38" s="260">
        <v>20400</v>
      </c>
      <c r="K38" s="154"/>
      <c r="L38" s="154"/>
      <c r="M38" s="260">
        <v>20400</v>
      </c>
      <c r="N38" s="154"/>
      <c r="O38" s="154"/>
      <c r="P38" s="154"/>
      <c r="Q38" s="154"/>
      <c r="R38" s="154"/>
      <c r="S38" s="269"/>
      <c r="T38" s="154"/>
      <c r="U38" s="154"/>
      <c r="V38" s="154"/>
      <c r="W38" s="154"/>
      <c r="X38" s="154"/>
    </row>
    <row r="39" ht="19.8" customHeight="1" spans="1:24">
      <c r="A39" s="251" t="s">
        <v>72</v>
      </c>
      <c r="B39" s="251" t="s">
        <v>72</v>
      </c>
      <c r="C39" s="218" t="s">
        <v>281</v>
      </c>
      <c r="D39" s="251" t="s">
        <v>282</v>
      </c>
      <c r="E39" s="251" t="s">
        <v>191</v>
      </c>
      <c r="F39" s="251" t="s">
        <v>104</v>
      </c>
      <c r="G39" s="251" t="s">
        <v>291</v>
      </c>
      <c r="H39" s="251" t="s">
        <v>292</v>
      </c>
      <c r="I39" s="260">
        <v>16000</v>
      </c>
      <c r="J39" s="260">
        <v>16000</v>
      </c>
      <c r="K39" s="154"/>
      <c r="L39" s="154"/>
      <c r="M39" s="260">
        <v>16000</v>
      </c>
      <c r="N39" s="154"/>
      <c r="O39" s="154"/>
      <c r="P39" s="154"/>
      <c r="Q39" s="154"/>
      <c r="R39" s="154"/>
      <c r="S39" s="269"/>
      <c r="T39" s="154"/>
      <c r="U39" s="154"/>
      <c r="V39" s="154"/>
      <c r="W39" s="154"/>
      <c r="X39" s="154"/>
    </row>
    <row r="40" ht="19.8" customHeight="1" spans="1:24">
      <c r="A40" s="251" t="s">
        <v>72</v>
      </c>
      <c r="B40" s="251" t="s">
        <v>72</v>
      </c>
      <c r="C40" s="218" t="s">
        <v>281</v>
      </c>
      <c r="D40" s="251" t="s">
        <v>282</v>
      </c>
      <c r="E40" s="251" t="s">
        <v>191</v>
      </c>
      <c r="F40" s="251" t="s">
        <v>104</v>
      </c>
      <c r="G40" s="251" t="s">
        <v>293</v>
      </c>
      <c r="H40" s="251" t="s">
        <v>294</v>
      </c>
      <c r="I40" s="260">
        <v>7350</v>
      </c>
      <c r="J40" s="260">
        <v>7350</v>
      </c>
      <c r="K40" s="154"/>
      <c r="L40" s="154"/>
      <c r="M40" s="260">
        <v>7350</v>
      </c>
      <c r="N40" s="154"/>
      <c r="O40" s="154"/>
      <c r="P40" s="154"/>
      <c r="Q40" s="154"/>
      <c r="R40" s="154"/>
      <c r="S40" s="269"/>
      <c r="T40" s="154"/>
      <c r="U40" s="154"/>
      <c r="V40" s="154"/>
      <c r="W40" s="154"/>
      <c r="X40" s="154"/>
    </row>
    <row r="41" ht="19.8" customHeight="1" spans="1:24">
      <c r="A41" s="251" t="s">
        <v>72</v>
      </c>
      <c r="B41" s="251" t="s">
        <v>72</v>
      </c>
      <c r="C41" s="218" t="s">
        <v>281</v>
      </c>
      <c r="D41" s="251" t="s">
        <v>282</v>
      </c>
      <c r="E41" s="251" t="s">
        <v>191</v>
      </c>
      <c r="F41" s="251" t="s">
        <v>104</v>
      </c>
      <c r="G41" s="251" t="s">
        <v>295</v>
      </c>
      <c r="H41" s="251" t="s">
        <v>296</v>
      </c>
      <c r="I41" s="260">
        <v>33600</v>
      </c>
      <c r="J41" s="260">
        <v>33600</v>
      </c>
      <c r="K41" s="154"/>
      <c r="L41" s="154"/>
      <c r="M41" s="260">
        <v>33600</v>
      </c>
      <c r="N41" s="154"/>
      <c r="O41" s="154"/>
      <c r="P41" s="154"/>
      <c r="Q41" s="154"/>
      <c r="R41" s="154"/>
      <c r="S41" s="269"/>
      <c r="T41" s="154"/>
      <c r="U41" s="154"/>
      <c r="V41" s="154"/>
      <c r="W41" s="154"/>
      <c r="X41" s="154"/>
    </row>
    <row r="42" ht="19.8" customHeight="1" spans="1:24">
      <c r="A42" s="251" t="s">
        <v>72</v>
      </c>
      <c r="B42" s="251" t="s">
        <v>72</v>
      </c>
      <c r="C42" s="218" t="s">
        <v>281</v>
      </c>
      <c r="D42" s="251" t="s">
        <v>282</v>
      </c>
      <c r="E42" s="251" t="s">
        <v>191</v>
      </c>
      <c r="F42" s="251" t="s">
        <v>104</v>
      </c>
      <c r="G42" s="251" t="s">
        <v>252</v>
      </c>
      <c r="H42" s="251" t="s">
        <v>253</v>
      </c>
      <c r="I42" s="260">
        <v>33000</v>
      </c>
      <c r="J42" s="260">
        <v>33000</v>
      </c>
      <c r="K42" s="154"/>
      <c r="L42" s="154"/>
      <c r="M42" s="260">
        <v>33000</v>
      </c>
      <c r="N42" s="154"/>
      <c r="O42" s="154"/>
      <c r="P42" s="154"/>
      <c r="Q42" s="154"/>
      <c r="R42" s="154"/>
      <c r="S42" s="269"/>
      <c r="T42" s="154"/>
      <c r="U42" s="154"/>
      <c r="V42" s="154"/>
      <c r="W42" s="154"/>
      <c r="X42" s="154"/>
    </row>
    <row r="43" ht="19.8" customHeight="1" spans="1:24">
      <c r="A43" s="251" t="s">
        <v>72</v>
      </c>
      <c r="B43" s="251" t="s">
        <v>72</v>
      </c>
      <c r="C43" s="218" t="s">
        <v>281</v>
      </c>
      <c r="D43" s="251" t="s">
        <v>282</v>
      </c>
      <c r="E43" s="251" t="s">
        <v>191</v>
      </c>
      <c r="F43" s="251" t="s">
        <v>104</v>
      </c>
      <c r="G43" s="251" t="s">
        <v>283</v>
      </c>
      <c r="H43" s="251" t="s">
        <v>284</v>
      </c>
      <c r="I43" s="260">
        <v>4800</v>
      </c>
      <c r="J43" s="260">
        <v>4800</v>
      </c>
      <c r="K43" s="154"/>
      <c r="L43" s="154"/>
      <c r="M43" s="260">
        <v>4800</v>
      </c>
      <c r="N43" s="154"/>
      <c r="O43" s="154"/>
      <c r="P43" s="154"/>
      <c r="Q43" s="154"/>
      <c r="R43" s="154"/>
      <c r="S43" s="269"/>
      <c r="T43" s="154"/>
      <c r="U43" s="154"/>
      <c r="V43" s="154"/>
      <c r="W43" s="154"/>
      <c r="X43" s="154"/>
    </row>
    <row r="44" ht="19.8" customHeight="1" spans="1:24">
      <c r="A44" s="251" t="s">
        <v>72</v>
      </c>
      <c r="B44" s="251" t="s">
        <v>72</v>
      </c>
      <c r="C44" s="218" t="s">
        <v>281</v>
      </c>
      <c r="D44" s="251" t="s">
        <v>282</v>
      </c>
      <c r="E44" s="251" t="s">
        <v>191</v>
      </c>
      <c r="F44" s="251" t="s">
        <v>104</v>
      </c>
      <c r="G44" s="251" t="s">
        <v>285</v>
      </c>
      <c r="H44" s="251" t="s">
        <v>286</v>
      </c>
      <c r="I44" s="260">
        <v>11244</v>
      </c>
      <c r="J44" s="260">
        <v>11244</v>
      </c>
      <c r="K44" s="154"/>
      <c r="L44" s="154"/>
      <c r="M44" s="260">
        <v>11244</v>
      </c>
      <c r="N44" s="154"/>
      <c r="O44" s="154"/>
      <c r="P44" s="154"/>
      <c r="Q44" s="154"/>
      <c r="R44" s="154"/>
      <c r="S44" s="269"/>
      <c r="T44" s="154"/>
      <c r="U44" s="154"/>
      <c r="V44" s="154"/>
      <c r="W44" s="154"/>
      <c r="X44" s="154"/>
    </row>
    <row r="45" ht="19.8" customHeight="1" spans="1:24">
      <c r="A45" s="251" t="s">
        <v>72</v>
      </c>
      <c r="B45" s="251" t="s">
        <v>72</v>
      </c>
      <c r="C45" s="218" t="s">
        <v>281</v>
      </c>
      <c r="D45" s="251" t="s">
        <v>282</v>
      </c>
      <c r="E45" s="251" t="s">
        <v>191</v>
      </c>
      <c r="F45" s="251" t="s">
        <v>104</v>
      </c>
      <c r="G45" s="251" t="s">
        <v>287</v>
      </c>
      <c r="H45" s="251" t="s">
        <v>288</v>
      </c>
      <c r="I45" s="260">
        <v>19200</v>
      </c>
      <c r="J45" s="260">
        <v>19200</v>
      </c>
      <c r="K45" s="154"/>
      <c r="L45" s="154"/>
      <c r="M45" s="260">
        <v>19200</v>
      </c>
      <c r="N45" s="154"/>
      <c r="O45" s="154"/>
      <c r="P45" s="154"/>
      <c r="Q45" s="154"/>
      <c r="R45" s="154"/>
      <c r="S45" s="269"/>
      <c r="T45" s="154"/>
      <c r="U45" s="154"/>
      <c r="V45" s="154"/>
      <c r="W45" s="154"/>
      <c r="X45" s="154"/>
    </row>
    <row r="46" ht="19.8" customHeight="1" spans="1:24">
      <c r="A46" s="251" t="s">
        <v>72</v>
      </c>
      <c r="B46" s="251" t="s">
        <v>72</v>
      </c>
      <c r="C46" s="218" t="s">
        <v>281</v>
      </c>
      <c r="D46" s="251" t="s">
        <v>282</v>
      </c>
      <c r="E46" s="251" t="s">
        <v>191</v>
      </c>
      <c r="F46" s="251" t="s">
        <v>104</v>
      </c>
      <c r="G46" s="251" t="s">
        <v>295</v>
      </c>
      <c r="H46" s="251" t="s">
        <v>296</v>
      </c>
      <c r="I46" s="260">
        <v>19200</v>
      </c>
      <c r="J46" s="260">
        <v>19200</v>
      </c>
      <c r="K46" s="154"/>
      <c r="L46" s="154"/>
      <c r="M46" s="260">
        <v>19200</v>
      </c>
      <c r="N46" s="154"/>
      <c r="O46" s="154"/>
      <c r="P46" s="154"/>
      <c r="Q46" s="154"/>
      <c r="R46" s="154"/>
      <c r="S46" s="269"/>
      <c r="T46" s="154"/>
      <c r="U46" s="154"/>
      <c r="V46" s="154"/>
      <c r="W46" s="154"/>
      <c r="X46" s="154"/>
    </row>
    <row r="47" ht="19.8" customHeight="1" spans="1:24">
      <c r="A47" s="251" t="s">
        <v>72</v>
      </c>
      <c r="B47" s="251" t="s">
        <v>72</v>
      </c>
      <c r="C47" s="218" t="s">
        <v>281</v>
      </c>
      <c r="D47" s="251" t="s">
        <v>282</v>
      </c>
      <c r="E47" s="251" t="s">
        <v>191</v>
      </c>
      <c r="F47" s="251" t="s">
        <v>104</v>
      </c>
      <c r="G47" s="251" t="s">
        <v>293</v>
      </c>
      <c r="H47" s="251" t="s">
        <v>294</v>
      </c>
      <c r="I47" s="260">
        <v>4200</v>
      </c>
      <c r="J47" s="260">
        <v>4200</v>
      </c>
      <c r="K47" s="154"/>
      <c r="L47" s="154"/>
      <c r="M47" s="260">
        <v>4200</v>
      </c>
      <c r="N47" s="154"/>
      <c r="O47" s="154"/>
      <c r="P47" s="154"/>
      <c r="Q47" s="154"/>
      <c r="R47" s="154"/>
      <c r="S47" s="269"/>
      <c r="T47" s="154"/>
      <c r="U47" s="154"/>
      <c r="V47" s="154"/>
      <c r="W47" s="154"/>
      <c r="X47" s="154"/>
    </row>
    <row r="48" ht="19.8" customHeight="1" spans="1:24">
      <c r="A48" s="251" t="s">
        <v>72</v>
      </c>
      <c r="B48" s="251" t="s">
        <v>72</v>
      </c>
      <c r="C48" s="218" t="s">
        <v>281</v>
      </c>
      <c r="D48" s="251" t="s">
        <v>282</v>
      </c>
      <c r="E48" s="251" t="s">
        <v>191</v>
      </c>
      <c r="F48" s="251" t="s">
        <v>104</v>
      </c>
      <c r="G48" s="251" t="s">
        <v>289</v>
      </c>
      <c r="H48" s="251" t="s">
        <v>290</v>
      </c>
      <c r="I48" s="260">
        <v>36000</v>
      </c>
      <c r="J48" s="260">
        <v>36000</v>
      </c>
      <c r="K48" s="154"/>
      <c r="L48" s="154"/>
      <c r="M48" s="260">
        <v>36000</v>
      </c>
      <c r="N48" s="154"/>
      <c r="O48" s="154"/>
      <c r="P48" s="154"/>
      <c r="Q48" s="154"/>
      <c r="R48" s="154"/>
      <c r="S48" s="269"/>
      <c r="T48" s="154"/>
      <c r="U48" s="154"/>
      <c r="V48" s="154"/>
      <c r="W48" s="154"/>
      <c r="X48" s="154"/>
    </row>
    <row r="49" ht="19.8" customHeight="1" spans="1:24">
      <c r="A49" s="251" t="s">
        <v>72</v>
      </c>
      <c r="B49" s="251" t="s">
        <v>72</v>
      </c>
      <c r="C49" s="215" t="s">
        <v>297</v>
      </c>
      <c r="D49" s="251" t="s">
        <v>298</v>
      </c>
      <c r="E49" s="251" t="s">
        <v>191</v>
      </c>
      <c r="F49" s="251" t="s">
        <v>104</v>
      </c>
      <c r="G49" s="251" t="s">
        <v>244</v>
      </c>
      <c r="H49" s="251" t="s">
        <v>245</v>
      </c>
      <c r="I49" s="260">
        <v>420000</v>
      </c>
      <c r="J49" s="260">
        <v>420000</v>
      </c>
      <c r="K49" s="154"/>
      <c r="L49" s="154"/>
      <c r="M49" s="260">
        <v>420000</v>
      </c>
      <c r="N49" s="154"/>
      <c r="O49" s="154"/>
      <c r="P49" s="154"/>
      <c r="Q49" s="154"/>
      <c r="R49" s="154"/>
      <c r="S49" s="269"/>
      <c r="T49" s="154"/>
      <c r="U49" s="154"/>
      <c r="V49" s="154"/>
      <c r="W49" s="154"/>
      <c r="X49" s="154"/>
    </row>
    <row r="50" ht="19.8" customHeight="1" spans="1:24">
      <c r="A50" s="251" t="s">
        <v>72</v>
      </c>
      <c r="B50" s="251" t="s">
        <v>72</v>
      </c>
      <c r="C50" s="215" t="s">
        <v>297</v>
      </c>
      <c r="D50" s="251" t="s">
        <v>298</v>
      </c>
      <c r="E50" s="251" t="s">
        <v>191</v>
      </c>
      <c r="F50" s="251" t="s">
        <v>104</v>
      </c>
      <c r="G50" s="251" t="s">
        <v>244</v>
      </c>
      <c r="H50" s="251" t="s">
        <v>245</v>
      </c>
      <c r="I50" s="260">
        <v>538920</v>
      </c>
      <c r="J50" s="260">
        <v>538920</v>
      </c>
      <c r="K50" s="154"/>
      <c r="L50" s="154"/>
      <c r="M50" s="260">
        <v>538920</v>
      </c>
      <c r="N50" s="154"/>
      <c r="O50" s="154"/>
      <c r="P50" s="154"/>
      <c r="Q50" s="154"/>
      <c r="R50" s="154"/>
      <c r="S50" s="269"/>
      <c r="T50" s="154"/>
      <c r="U50" s="154"/>
      <c r="V50" s="154"/>
      <c r="W50" s="154"/>
      <c r="X50" s="154"/>
    </row>
    <row r="51" ht="19.8" customHeight="1" spans="1:24">
      <c r="A51" s="251" t="s">
        <v>72</v>
      </c>
      <c r="B51" s="251" t="s">
        <v>72</v>
      </c>
      <c r="C51" s="215" t="s">
        <v>299</v>
      </c>
      <c r="D51" s="251" t="s">
        <v>300</v>
      </c>
      <c r="E51" s="251" t="s">
        <v>201</v>
      </c>
      <c r="F51" s="251" t="s">
        <v>127</v>
      </c>
      <c r="G51" s="251" t="s">
        <v>275</v>
      </c>
      <c r="H51" s="251" t="s">
        <v>276</v>
      </c>
      <c r="I51" s="260">
        <v>50000</v>
      </c>
      <c r="J51" s="260">
        <v>50000</v>
      </c>
      <c r="K51" s="154"/>
      <c r="L51" s="154"/>
      <c r="M51" s="260">
        <v>50000</v>
      </c>
      <c r="N51" s="154"/>
      <c r="O51" s="154"/>
      <c r="P51" s="154"/>
      <c r="Q51" s="154"/>
      <c r="R51" s="154"/>
      <c r="S51" s="269"/>
      <c r="T51" s="154"/>
      <c r="U51" s="154"/>
      <c r="V51" s="154"/>
      <c r="W51" s="154"/>
      <c r="X51" s="154"/>
    </row>
    <row r="52" ht="19.8" customHeight="1" spans="1:24">
      <c r="A52" s="251" t="s">
        <v>72</v>
      </c>
      <c r="B52" s="251" t="s">
        <v>72</v>
      </c>
      <c r="C52" s="215" t="s">
        <v>301</v>
      </c>
      <c r="D52" s="251" t="s">
        <v>302</v>
      </c>
      <c r="E52" s="251" t="s">
        <v>191</v>
      </c>
      <c r="F52" s="251" t="s">
        <v>104</v>
      </c>
      <c r="G52" s="251" t="s">
        <v>303</v>
      </c>
      <c r="H52" s="251" t="s">
        <v>304</v>
      </c>
      <c r="I52" s="260">
        <v>44000</v>
      </c>
      <c r="J52" s="260">
        <v>44000</v>
      </c>
      <c r="K52" s="154"/>
      <c r="L52" s="154"/>
      <c r="M52" s="260">
        <v>44000</v>
      </c>
      <c r="N52" s="154"/>
      <c r="O52" s="154"/>
      <c r="P52" s="154"/>
      <c r="Q52" s="154"/>
      <c r="R52" s="154"/>
      <c r="S52" s="269"/>
      <c r="T52" s="154"/>
      <c r="U52" s="154"/>
      <c r="V52" s="154"/>
      <c r="W52" s="154"/>
      <c r="X52" s="154"/>
    </row>
    <row r="53" ht="27" customHeight="1" spans="1:24">
      <c r="A53" s="251" t="s">
        <v>72</v>
      </c>
      <c r="B53" s="251" t="s">
        <v>72</v>
      </c>
      <c r="C53" s="215" t="s">
        <v>305</v>
      </c>
      <c r="D53" s="251" t="s">
        <v>306</v>
      </c>
      <c r="E53" s="251" t="s">
        <v>199</v>
      </c>
      <c r="F53" s="252" t="s">
        <v>123</v>
      </c>
      <c r="G53" s="251" t="s">
        <v>307</v>
      </c>
      <c r="H53" s="252" t="s">
        <v>308</v>
      </c>
      <c r="I53" s="260">
        <v>667755</v>
      </c>
      <c r="J53" s="260">
        <v>667755</v>
      </c>
      <c r="K53" s="154"/>
      <c r="L53" s="154"/>
      <c r="M53" s="260">
        <v>667755</v>
      </c>
      <c r="N53" s="154"/>
      <c r="O53" s="154"/>
      <c r="P53" s="154"/>
      <c r="Q53" s="154"/>
      <c r="R53" s="154"/>
      <c r="S53" s="269"/>
      <c r="T53" s="154"/>
      <c r="U53" s="154"/>
      <c r="V53" s="154"/>
      <c r="W53" s="154"/>
      <c r="X53" s="154"/>
    </row>
    <row r="54" ht="19.8" customHeight="1" spans="1:24">
      <c r="A54" s="251" t="s">
        <v>72</v>
      </c>
      <c r="B54" s="251" t="s">
        <v>72</v>
      </c>
      <c r="C54" s="215" t="s">
        <v>305</v>
      </c>
      <c r="D54" s="251" t="s">
        <v>306</v>
      </c>
      <c r="E54" s="251" t="s">
        <v>202</v>
      </c>
      <c r="F54" s="251" t="s">
        <v>132</v>
      </c>
      <c r="G54" s="251" t="s">
        <v>309</v>
      </c>
      <c r="H54" s="251" t="s">
        <v>310</v>
      </c>
      <c r="I54" s="260">
        <v>182847</v>
      </c>
      <c r="J54" s="260">
        <v>182847</v>
      </c>
      <c r="K54" s="154"/>
      <c r="L54" s="154"/>
      <c r="M54" s="260">
        <v>182847</v>
      </c>
      <c r="N54" s="154"/>
      <c r="O54" s="154"/>
      <c r="P54" s="154"/>
      <c r="Q54" s="154"/>
      <c r="R54" s="154"/>
      <c r="S54" s="269"/>
      <c r="T54" s="154"/>
      <c r="U54" s="154"/>
      <c r="V54" s="154"/>
      <c r="W54" s="154"/>
      <c r="X54" s="154"/>
    </row>
    <row r="55" ht="19.8" customHeight="1" spans="1:24">
      <c r="A55" s="251" t="s">
        <v>72</v>
      </c>
      <c r="B55" s="251" t="s">
        <v>72</v>
      </c>
      <c r="C55" s="215" t="s">
        <v>305</v>
      </c>
      <c r="D55" s="251" t="s">
        <v>306</v>
      </c>
      <c r="E55" s="251" t="s">
        <v>204</v>
      </c>
      <c r="F55" s="251" t="s">
        <v>134</v>
      </c>
      <c r="G55" s="251" t="s">
        <v>311</v>
      </c>
      <c r="H55" s="251" t="s">
        <v>312</v>
      </c>
      <c r="I55" s="260">
        <v>362591</v>
      </c>
      <c r="J55" s="260">
        <v>362591</v>
      </c>
      <c r="K55" s="154"/>
      <c r="L55" s="154"/>
      <c r="M55" s="260">
        <v>362591</v>
      </c>
      <c r="N55" s="154"/>
      <c r="O55" s="154"/>
      <c r="P55" s="154"/>
      <c r="Q55" s="154"/>
      <c r="R55" s="154"/>
      <c r="S55" s="269"/>
      <c r="T55" s="154"/>
      <c r="U55" s="154"/>
      <c r="V55" s="154"/>
      <c r="W55" s="154"/>
      <c r="X55" s="154"/>
    </row>
    <row r="56" ht="19.8" customHeight="1" spans="1:24">
      <c r="A56" s="251" t="s">
        <v>72</v>
      </c>
      <c r="B56" s="251" t="s">
        <v>72</v>
      </c>
      <c r="C56" s="215" t="s">
        <v>305</v>
      </c>
      <c r="D56" s="251" t="s">
        <v>306</v>
      </c>
      <c r="E56" s="251" t="s">
        <v>191</v>
      </c>
      <c r="F56" s="251" t="s">
        <v>104</v>
      </c>
      <c r="G56" s="251" t="s">
        <v>313</v>
      </c>
      <c r="H56" s="251" t="s">
        <v>314</v>
      </c>
      <c r="I56" s="260">
        <v>7392</v>
      </c>
      <c r="J56" s="260">
        <v>7392</v>
      </c>
      <c r="K56" s="154"/>
      <c r="L56" s="154"/>
      <c r="M56" s="260">
        <v>7392</v>
      </c>
      <c r="N56" s="154"/>
      <c r="O56" s="154"/>
      <c r="P56" s="154"/>
      <c r="Q56" s="154"/>
      <c r="R56" s="154"/>
      <c r="S56" s="269"/>
      <c r="T56" s="154"/>
      <c r="U56" s="154"/>
      <c r="V56" s="154"/>
      <c r="W56" s="154"/>
      <c r="X56" s="154"/>
    </row>
    <row r="57" ht="19.8" customHeight="1" spans="1:24">
      <c r="A57" s="251" t="s">
        <v>72</v>
      </c>
      <c r="B57" s="251" t="s">
        <v>72</v>
      </c>
      <c r="C57" s="215" t="s">
        <v>305</v>
      </c>
      <c r="D57" s="251" t="s">
        <v>306</v>
      </c>
      <c r="E57" s="251" t="s">
        <v>205</v>
      </c>
      <c r="F57" s="251" t="s">
        <v>135</v>
      </c>
      <c r="G57" s="251" t="s">
        <v>313</v>
      </c>
      <c r="H57" s="251" t="s">
        <v>314</v>
      </c>
      <c r="I57" s="260">
        <v>7535.64</v>
      </c>
      <c r="J57" s="260">
        <v>7535.64</v>
      </c>
      <c r="K57" s="154"/>
      <c r="L57" s="154"/>
      <c r="M57" s="260">
        <v>7535.64</v>
      </c>
      <c r="N57" s="154"/>
      <c r="O57" s="154"/>
      <c r="P57" s="154"/>
      <c r="Q57" s="154"/>
      <c r="R57" s="154"/>
      <c r="S57" s="269"/>
      <c r="T57" s="154"/>
      <c r="U57" s="154"/>
      <c r="V57" s="154"/>
      <c r="W57" s="154"/>
      <c r="X57" s="154"/>
    </row>
    <row r="58" ht="19.8" customHeight="1" spans="1:24">
      <c r="A58" s="251" t="s">
        <v>72</v>
      </c>
      <c r="B58" s="251" t="s">
        <v>72</v>
      </c>
      <c r="C58" s="215" t="s">
        <v>305</v>
      </c>
      <c r="D58" s="251" t="s">
        <v>306</v>
      </c>
      <c r="E58" s="251" t="s">
        <v>205</v>
      </c>
      <c r="F58" s="251" t="s">
        <v>135</v>
      </c>
      <c r="G58" s="251" t="s">
        <v>313</v>
      </c>
      <c r="H58" s="251" t="s">
        <v>314</v>
      </c>
      <c r="I58" s="260">
        <v>34821</v>
      </c>
      <c r="J58" s="260">
        <v>34821</v>
      </c>
      <c r="K58" s="154"/>
      <c r="L58" s="154"/>
      <c r="M58" s="260">
        <v>34821</v>
      </c>
      <c r="N58" s="154"/>
      <c r="O58" s="154"/>
      <c r="P58" s="154"/>
      <c r="Q58" s="154"/>
      <c r="R58" s="154"/>
      <c r="S58" s="269"/>
      <c r="T58" s="154"/>
      <c r="U58" s="154"/>
      <c r="V58" s="154"/>
      <c r="W58" s="154"/>
      <c r="X58" s="154"/>
    </row>
    <row r="59" ht="19.8" customHeight="1" spans="1:24">
      <c r="A59" s="251" t="s">
        <v>72</v>
      </c>
      <c r="B59" s="251" t="s">
        <v>72</v>
      </c>
      <c r="C59" s="215" t="s">
        <v>305</v>
      </c>
      <c r="D59" s="251" t="s">
        <v>306</v>
      </c>
      <c r="E59" s="251" t="s">
        <v>203</v>
      </c>
      <c r="F59" s="251" t="s">
        <v>133</v>
      </c>
      <c r="G59" s="251" t="s">
        <v>309</v>
      </c>
      <c r="H59" s="251" t="s">
        <v>310</v>
      </c>
      <c r="I59" s="260">
        <v>104484</v>
      </c>
      <c r="J59" s="260">
        <v>104484</v>
      </c>
      <c r="K59" s="154"/>
      <c r="L59" s="154"/>
      <c r="M59" s="260">
        <v>104484</v>
      </c>
      <c r="N59" s="154"/>
      <c r="O59" s="154"/>
      <c r="P59" s="154"/>
      <c r="Q59" s="154"/>
      <c r="R59" s="154"/>
      <c r="S59" s="269"/>
      <c r="T59" s="154"/>
      <c r="U59" s="154"/>
      <c r="V59" s="154"/>
      <c r="W59" s="154"/>
      <c r="X59" s="154"/>
    </row>
    <row r="60" ht="19.8" customHeight="1" spans="1:24">
      <c r="A60" s="251" t="s">
        <v>72</v>
      </c>
      <c r="B60" s="251" t="s">
        <v>72</v>
      </c>
      <c r="C60" s="215" t="s">
        <v>305</v>
      </c>
      <c r="D60" s="251" t="s">
        <v>315</v>
      </c>
      <c r="E60" s="251" t="s">
        <v>191</v>
      </c>
      <c r="F60" s="251" t="s">
        <v>104</v>
      </c>
      <c r="G60" s="251" t="s">
        <v>289</v>
      </c>
      <c r="H60" s="251" t="s">
        <v>290</v>
      </c>
      <c r="I60" s="260">
        <v>96000</v>
      </c>
      <c r="J60" s="260">
        <v>96000</v>
      </c>
      <c r="K60" s="154"/>
      <c r="L60" s="154"/>
      <c r="M60" s="260">
        <v>96000</v>
      </c>
      <c r="N60" s="154"/>
      <c r="O60" s="154"/>
      <c r="P60" s="154"/>
      <c r="Q60" s="154"/>
      <c r="R60" s="154"/>
      <c r="S60" s="269"/>
      <c r="T60" s="154"/>
      <c r="U60" s="154"/>
      <c r="V60" s="154"/>
      <c r="W60" s="154"/>
      <c r="X60" s="154"/>
    </row>
    <row r="61" s="184" customFormat="1" ht="19.5" customHeight="1" spans="1:24">
      <c r="A61" s="253" t="s">
        <v>57</v>
      </c>
      <c r="B61" s="254"/>
      <c r="C61" s="254"/>
      <c r="D61" s="254"/>
      <c r="E61" s="254"/>
      <c r="F61" s="254"/>
      <c r="G61" s="254"/>
      <c r="H61" s="255"/>
      <c r="I61" s="261">
        <v>9635963.32</v>
      </c>
      <c r="J61" s="262">
        <v>9635963.32</v>
      </c>
      <c r="K61" s="263"/>
      <c r="L61" s="263"/>
      <c r="M61" s="262">
        <v>9635963.32</v>
      </c>
      <c r="N61" s="261"/>
      <c r="O61" s="261"/>
      <c r="P61" s="261"/>
      <c r="Q61" s="261"/>
      <c r="R61" s="261"/>
      <c r="S61" s="262"/>
      <c r="T61" s="260"/>
      <c r="U61" s="260"/>
      <c r="V61" s="260"/>
      <c r="W61" s="260"/>
      <c r="X61" s="260"/>
    </row>
  </sheetData>
  <autoFilter xmlns:etc="http://www.wps.cn/officeDocument/2017/etCustomData" ref="A9:X61" etc:filterBottomFollowUsedRange="0">
    <extLst/>
  </autoFilter>
  <mergeCells count="31">
    <mergeCell ref="A3:X3"/>
    <mergeCell ref="A4:H4"/>
    <mergeCell ref="I5:X5"/>
    <mergeCell ref="J6:N6"/>
    <mergeCell ref="O6:Q6"/>
    <mergeCell ref="S6:X6"/>
    <mergeCell ref="A61:H61"/>
    <mergeCell ref="A5:A8"/>
    <mergeCell ref="B5:B8"/>
    <mergeCell ref="C5:C8"/>
    <mergeCell ref="D5:D8"/>
    <mergeCell ref="E5:E8"/>
    <mergeCell ref="F5:F8"/>
    <mergeCell ref="G5:G8"/>
    <mergeCell ref="H5:H8"/>
    <mergeCell ref="I6:I8"/>
    <mergeCell ref="J7:J8"/>
    <mergeCell ref="K7:K8"/>
    <mergeCell ref="L7:L8"/>
    <mergeCell ref="M7:M8"/>
    <mergeCell ref="N7:N8"/>
    <mergeCell ref="O7:O8"/>
    <mergeCell ref="P7:P8"/>
    <mergeCell ref="Q7:Q8"/>
    <mergeCell ref="R6:R8"/>
    <mergeCell ref="S7:S8"/>
    <mergeCell ref="T7:T8"/>
    <mergeCell ref="U7:U8"/>
    <mergeCell ref="V7:V8"/>
    <mergeCell ref="W7:W8"/>
    <mergeCell ref="X7:X8"/>
  </mergeCells>
  <printOptions horizontalCentered="1"/>
  <pageMargins left="0.37" right="0.37" top="0.56" bottom="0.56" header="0.48" footer="0.48"/>
  <pageSetup paperSize="9" scale="41"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35"/>
  <sheetViews>
    <sheetView showZeros="0" topLeftCell="E1" workbookViewId="0">
      <pane ySplit="1" topLeftCell="A2" activePane="bottomLeft" state="frozen"/>
      <selection/>
      <selection pane="bottomLeft" activeCell="K10" sqref="K10"/>
    </sheetView>
  </sheetViews>
  <sheetFormatPr defaultColWidth="9.10833333333333" defaultRowHeight="14.25" customHeight="1"/>
  <cols>
    <col min="1" max="1" width="10.3333333333333" customWidth="1"/>
    <col min="2" max="2" width="23.4416666666667" style="200" customWidth="1"/>
    <col min="3" max="3" width="32.8833333333333" customWidth="1"/>
    <col min="4" max="4" width="23.8833333333333" customWidth="1"/>
    <col min="5" max="5" width="11.1083333333333" customWidth="1"/>
    <col min="6" max="6" width="17.6666666666667" customWidth="1"/>
    <col min="7" max="7" width="9.88333333333333" customWidth="1"/>
    <col min="8" max="8" width="17.6666666666667" customWidth="1"/>
    <col min="9" max="11" width="20" customWidth="1"/>
    <col min="12" max="12" width="8.775" customWidth="1"/>
    <col min="13" max="13" width="9" customWidth="1"/>
    <col min="14" max="14" width="6.55833333333333" customWidth="1"/>
    <col min="15" max="15" width="6.44166666666667" customWidth="1"/>
    <col min="16" max="16" width="7.55833333333333" customWidth="1"/>
    <col min="17" max="17" width="7.88333333333333" customWidth="1"/>
    <col min="18" max="18" width="15.5583333333333" customWidth="1"/>
    <col min="19" max="19" width="6" customWidth="1"/>
    <col min="20" max="20" width="10.1083333333333" customWidth="1"/>
    <col min="21" max="21" width="7" customWidth="1"/>
    <col min="22" max="22" width="8" customWidth="1"/>
    <col min="23" max="23" width="14.2166666666667" customWidth="1"/>
  </cols>
  <sheetData>
    <row r="1" customHeight="1" spans="1:23">
      <c r="A1" s="86"/>
      <c r="B1" s="201"/>
      <c r="C1" s="86"/>
      <c r="D1" s="86"/>
      <c r="E1" s="86"/>
      <c r="F1" s="86"/>
      <c r="G1" s="86"/>
      <c r="H1" s="86"/>
      <c r="I1" s="86"/>
      <c r="J1" s="86"/>
      <c r="K1" s="86"/>
      <c r="L1" s="86"/>
      <c r="M1" s="86"/>
      <c r="N1" s="86"/>
      <c r="O1" s="86"/>
      <c r="P1" s="86"/>
      <c r="Q1" s="86"/>
      <c r="R1" s="86"/>
      <c r="S1" s="86"/>
      <c r="T1" s="86"/>
      <c r="U1" s="86"/>
      <c r="V1" s="86"/>
      <c r="W1" s="86"/>
    </row>
    <row r="2" ht="13.5" customHeight="1" spans="2:23">
      <c r="B2" s="202"/>
      <c r="E2" s="203"/>
      <c r="F2" s="203"/>
      <c r="G2" s="203"/>
      <c r="H2" s="203"/>
      <c r="U2" s="240"/>
      <c r="W2" s="241" t="s">
        <v>316</v>
      </c>
    </row>
    <row r="3" ht="46.5" customHeight="1" spans="1:23">
      <c r="A3" s="134" t="str">
        <f>"2025"&amp;"年部门项目支出预算表"</f>
        <v>2025年部门项目支出预算表</v>
      </c>
      <c r="B3" s="134"/>
      <c r="C3" s="134"/>
      <c r="D3" s="134"/>
      <c r="E3" s="134"/>
      <c r="F3" s="134"/>
      <c r="G3" s="134"/>
      <c r="H3" s="134"/>
      <c r="I3" s="134"/>
      <c r="J3" s="134"/>
      <c r="K3" s="134"/>
      <c r="L3" s="134"/>
      <c r="M3" s="134"/>
      <c r="N3" s="134"/>
      <c r="O3" s="134"/>
      <c r="P3" s="134"/>
      <c r="Q3" s="134"/>
      <c r="R3" s="134"/>
      <c r="S3" s="134"/>
      <c r="T3" s="134"/>
      <c r="U3" s="134"/>
      <c r="V3" s="134"/>
      <c r="W3" s="134"/>
    </row>
    <row r="4" ht="13.5" customHeight="1" spans="1:23">
      <c r="A4" s="204" t="s">
        <v>1</v>
      </c>
      <c r="B4" s="205"/>
      <c r="C4" s="205"/>
      <c r="D4" s="205"/>
      <c r="E4" s="205"/>
      <c r="F4" s="205"/>
      <c r="G4" s="205"/>
      <c r="H4" s="205"/>
      <c r="I4" s="136"/>
      <c r="J4" s="136"/>
      <c r="K4" s="136"/>
      <c r="L4" s="136"/>
      <c r="M4" s="136"/>
      <c r="N4" s="136"/>
      <c r="O4" s="136"/>
      <c r="P4" s="136"/>
      <c r="Q4" s="136"/>
      <c r="U4" s="240"/>
      <c r="W4" s="167" t="s">
        <v>2</v>
      </c>
    </row>
    <row r="5" ht="21.75" customHeight="1" spans="1:23">
      <c r="A5" s="97" t="s">
        <v>317</v>
      </c>
      <c r="B5" s="206" t="s">
        <v>222</v>
      </c>
      <c r="C5" s="97" t="s">
        <v>223</v>
      </c>
      <c r="D5" s="97" t="s">
        <v>318</v>
      </c>
      <c r="E5" s="95" t="s">
        <v>224</v>
      </c>
      <c r="F5" s="95" t="s">
        <v>225</v>
      </c>
      <c r="G5" s="95" t="s">
        <v>319</v>
      </c>
      <c r="H5" s="95" t="s">
        <v>320</v>
      </c>
      <c r="I5" s="225" t="s">
        <v>57</v>
      </c>
      <c r="J5" s="226" t="s">
        <v>321</v>
      </c>
      <c r="K5" s="227"/>
      <c r="L5" s="227"/>
      <c r="M5" s="228"/>
      <c r="N5" s="226" t="s">
        <v>230</v>
      </c>
      <c r="O5" s="227"/>
      <c r="P5" s="228"/>
      <c r="Q5" s="95" t="s">
        <v>63</v>
      </c>
      <c r="R5" s="226" t="s">
        <v>64</v>
      </c>
      <c r="S5" s="227"/>
      <c r="T5" s="227"/>
      <c r="U5" s="227"/>
      <c r="V5" s="227"/>
      <c r="W5" s="228"/>
    </row>
    <row r="6" ht="21.75" customHeight="1" spans="1:23">
      <c r="A6" s="101"/>
      <c r="B6" s="207"/>
      <c r="C6" s="101"/>
      <c r="D6" s="101"/>
      <c r="E6" s="99"/>
      <c r="F6" s="99"/>
      <c r="G6" s="99"/>
      <c r="H6" s="99"/>
      <c r="I6" s="208"/>
      <c r="J6" s="229" t="s">
        <v>60</v>
      </c>
      <c r="K6" s="230"/>
      <c r="L6" s="95" t="s">
        <v>61</v>
      </c>
      <c r="M6" s="95" t="s">
        <v>62</v>
      </c>
      <c r="N6" s="95" t="s">
        <v>60</v>
      </c>
      <c r="O6" s="95" t="s">
        <v>61</v>
      </c>
      <c r="P6" s="95" t="s">
        <v>62</v>
      </c>
      <c r="Q6" s="99"/>
      <c r="R6" s="95" t="s">
        <v>59</v>
      </c>
      <c r="S6" s="95" t="s">
        <v>66</v>
      </c>
      <c r="T6" s="95" t="s">
        <v>236</v>
      </c>
      <c r="U6" s="95" t="s">
        <v>68</v>
      </c>
      <c r="V6" s="95" t="s">
        <v>69</v>
      </c>
      <c r="W6" s="95" t="s">
        <v>70</v>
      </c>
    </row>
    <row r="7" ht="21" customHeight="1" spans="1:23">
      <c r="A7" s="208"/>
      <c r="B7" s="207"/>
      <c r="C7" s="208"/>
      <c r="D7" s="208"/>
      <c r="E7" s="208"/>
      <c r="F7" s="208"/>
      <c r="G7" s="208"/>
      <c r="H7" s="208"/>
      <c r="I7" s="208"/>
      <c r="J7" s="231" t="s">
        <v>59</v>
      </c>
      <c r="K7" s="232"/>
      <c r="L7" s="208"/>
      <c r="M7" s="208"/>
      <c r="N7" s="208"/>
      <c r="O7" s="208"/>
      <c r="P7" s="208"/>
      <c r="Q7" s="208"/>
      <c r="R7" s="208"/>
      <c r="S7" s="208"/>
      <c r="T7" s="208"/>
      <c r="U7" s="208"/>
      <c r="V7" s="208"/>
      <c r="W7" s="208"/>
    </row>
    <row r="8" ht="39.75" customHeight="1" spans="1:23">
      <c r="A8" s="209"/>
      <c r="B8" s="210"/>
      <c r="C8" s="209"/>
      <c r="D8" s="209"/>
      <c r="E8" s="103"/>
      <c r="F8" s="103"/>
      <c r="G8" s="103"/>
      <c r="H8" s="103"/>
      <c r="I8" s="123"/>
      <c r="J8" s="233" t="s">
        <v>59</v>
      </c>
      <c r="K8" s="233" t="s">
        <v>322</v>
      </c>
      <c r="L8" s="103"/>
      <c r="M8" s="103"/>
      <c r="N8" s="103"/>
      <c r="O8" s="103"/>
      <c r="P8" s="103"/>
      <c r="Q8" s="103"/>
      <c r="R8" s="103"/>
      <c r="S8" s="103"/>
      <c r="T8" s="103"/>
      <c r="U8" s="123"/>
      <c r="V8" s="103"/>
      <c r="W8" s="103"/>
    </row>
    <row r="9" ht="15" customHeight="1" spans="1:23">
      <c r="A9" s="211">
        <v>1</v>
      </c>
      <c r="B9" s="212">
        <v>2</v>
      </c>
      <c r="C9" s="213">
        <v>3</v>
      </c>
      <c r="D9" s="211">
        <v>4</v>
      </c>
      <c r="E9" s="211">
        <v>5</v>
      </c>
      <c r="F9" s="211">
        <v>6</v>
      </c>
      <c r="G9" s="211">
        <v>7</v>
      </c>
      <c r="H9" s="211">
        <v>8</v>
      </c>
      <c r="I9" s="211">
        <v>9</v>
      </c>
      <c r="J9" s="211">
        <v>10</v>
      </c>
      <c r="K9" s="211">
        <v>11</v>
      </c>
      <c r="L9" s="234">
        <v>12</v>
      </c>
      <c r="M9" s="234">
        <v>13</v>
      </c>
      <c r="N9" s="234">
        <v>14</v>
      </c>
      <c r="O9" s="234">
        <v>15</v>
      </c>
      <c r="P9" s="234">
        <v>16</v>
      </c>
      <c r="Q9" s="234">
        <v>17</v>
      </c>
      <c r="R9" s="234">
        <v>18</v>
      </c>
      <c r="S9" s="234">
        <v>19</v>
      </c>
      <c r="T9" s="234">
        <v>20</v>
      </c>
      <c r="U9" s="211">
        <v>21</v>
      </c>
      <c r="V9" s="234">
        <v>22</v>
      </c>
      <c r="W9" s="211">
        <v>23</v>
      </c>
    </row>
    <row r="10" ht="27" customHeight="1" spans="1:23">
      <c r="A10" s="214" t="s">
        <v>323</v>
      </c>
      <c r="B10" s="215" t="s">
        <v>324</v>
      </c>
      <c r="C10" s="216" t="s">
        <v>325</v>
      </c>
      <c r="D10" s="217" t="s">
        <v>72</v>
      </c>
      <c r="E10" s="26" t="s">
        <v>194</v>
      </c>
      <c r="F10" s="26" t="s">
        <v>107</v>
      </c>
      <c r="G10" s="26" t="s">
        <v>326</v>
      </c>
      <c r="H10" s="26" t="s">
        <v>327</v>
      </c>
      <c r="I10" s="164">
        <v>250000</v>
      </c>
      <c r="J10" s="164">
        <v>250000</v>
      </c>
      <c r="K10" s="235">
        <v>250000</v>
      </c>
      <c r="L10" s="154"/>
      <c r="M10" s="154"/>
      <c r="N10" s="154"/>
      <c r="O10" s="154"/>
      <c r="P10" s="154"/>
      <c r="Q10" s="154"/>
      <c r="R10" s="238"/>
      <c r="S10" s="154"/>
      <c r="T10" s="154"/>
      <c r="U10" s="154"/>
      <c r="V10" s="154"/>
      <c r="W10" s="238"/>
    </row>
    <row r="11" ht="27" customHeight="1" spans="1:23">
      <c r="A11" s="214" t="s">
        <v>323</v>
      </c>
      <c r="B11" s="218" t="s">
        <v>328</v>
      </c>
      <c r="C11" s="216" t="s">
        <v>329</v>
      </c>
      <c r="D11" s="217" t="s">
        <v>72</v>
      </c>
      <c r="E11" s="26" t="s">
        <v>208</v>
      </c>
      <c r="F11" s="26" t="s">
        <v>147</v>
      </c>
      <c r="G11" s="26" t="s">
        <v>330</v>
      </c>
      <c r="H11" s="26" t="s">
        <v>331</v>
      </c>
      <c r="I11" s="164">
        <v>8000000</v>
      </c>
      <c r="J11" s="164">
        <v>8000000</v>
      </c>
      <c r="K11" s="235">
        <v>8000000</v>
      </c>
      <c r="L11" s="154"/>
      <c r="M11" s="154"/>
      <c r="N11" s="154"/>
      <c r="O11" s="154"/>
      <c r="P11" s="154"/>
      <c r="Q11" s="154"/>
      <c r="R11" s="238"/>
      <c r="S11" s="154"/>
      <c r="T11" s="154"/>
      <c r="U11" s="154"/>
      <c r="V11" s="154"/>
      <c r="W11" s="238"/>
    </row>
    <row r="12" ht="27" customHeight="1" spans="1:23">
      <c r="A12" s="214" t="s">
        <v>323</v>
      </c>
      <c r="B12" s="215" t="s">
        <v>332</v>
      </c>
      <c r="C12" s="216" t="s">
        <v>333</v>
      </c>
      <c r="D12" s="217" t="s">
        <v>72</v>
      </c>
      <c r="E12" s="26" t="s">
        <v>207</v>
      </c>
      <c r="F12" s="26" t="s">
        <v>105</v>
      </c>
      <c r="G12" s="26" t="s">
        <v>326</v>
      </c>
      <c r="H12" s="26" t="s">
        <v>327</v>
      </c>
      <c r="I12" s="164">
        <v>100000</v>
      </c>
      <c r="J12" s="164">
        <v>100000</v>
      </c>
      <c r="K12" s="235">
        <v>100000</v>
      </c>
      <c r="L12" s="154"/>
      <c r="M12" s="154"/>
      <c r="N12" s="154"/>
      <c r="O12" s="154"/>
      <c r="P12" s="154"/>
      <c r="Q12" s="154"/>
      <c r="R12" s="238"/>
      <c r="S12" s="154"/>
      <c r="T12" s="154"/>
      <c r="U12" s="154"/>
      <c r="V12" s="154"/>
      <c r="W12" s="238"/>
    </row>
    <row r="13" ht="27" customHeight="1" spans="1:23">
      <c r="A13" s="214" t="s">
        <v>323</v>
      </c>
      <c r="B13" s="215" t="s">
        <v>334</v>
      </c>
      <c r="C13" s="216" t="s">
        <v>335</v>
      </c>
      <c r="D13" s="217" t="s">
        <v>72</v>
      </c>
      <c r="E13" s="26" t="s">
        <v>210</v>
      </c>
      <c r="F13" s="26" t="s">
        <v>152</v>
      </c>
      <c r="G13" s="26" t="s">
        <v>326</v>
      </c>
      <c r="H13" s="26" t="s">
        <v>327</v>
      </c>
      <c r="I13" s="164">
        <v>400000</v>
      </c>
      <c r="J13" s="164">
        <v>400000</v>
      </c>
      <c r="K13" s="235">
        <v>400000</v>
      </c>
      <c r="L13" s="154"/>
      <c r="M13" s="154"/>
      <c r="N13" s="154"/>
      <c r="O13" s="154"/>
      <c r="P13" s="154"/>
      <c r="Q13" s="154"/>
      <c r="R13" s="238"/>
      <c r="S13" s="154"/>
      <c r="T13" s="154"/>
      <c r="U13" s="154"/>
      <c r="V13" s="154"/>
      <c r="W13" s="238"/>
    </row>
    <row r="14" ht="27" customHeight="1" spans="1:23">
      <c r="A14" s="219" t="s">
        <v>323</v>
      </c>
      <c r="B14" s="220" t="s">
        <v>336</v>
      </c>
      <c r="C14" s="221" t="s">
        <v>337</v>
      </c>
      <c r="D14" s="222" t="s">
        <v>72</v>
      </c>
      <c r="E14" s="223" t="s">
        <v>209</v>
      </c>
      <c r="F14" s="223" t="s">
        <v>105</v>
      </c>
      <c r="G14" s="223" t="s">
        <v>326</v>
      </c>
      <c r="H14" s="223" t="s">
        <v>327</v>
      </c>
      <c r="I14" s="236">
        <v>80000</v>
      </c>
      <c r="J14" s="236">
        <v>80000</v>
      </c>
      <c r="K14" s="237">
        <v>80000</v>
      </c>
      <c r="L14" s="154"/>
      <c r="M14" s="154"/>
      <c r="N14" s="154"/>
      <c r="O14" s="154"/>
      <c r="P14" s="154"/>
      <c r="Q14" s="154"/>
      <c r="R14" s="238"/>
      <c r="S14" s="154"/>
      <c r="T14" s="154"/>
      <c r="U14" s="154"/>
      <c r="V14" s="154"/>
      <c r="W14" s="238"/>
    </row>
    <row r="15" ht="27" customHeight="1" spans="1:23">
      <c r="A15" s="224" t="s">
        <v>323</v>
      </c>
      <c r="B15" s="215" t="s">
        <v>338</v>
      </c>
      <c r="C15" s="216" t="s">
        <v>339</v>
      </c>
      <c r="D15" s="216" t="s">
        <v>72</v>
      </c>
      <c r="E15" s="224" t="s">
        <v>196</v>
      </c>
      <c r="F15" s="224" t="s">
        <v>109</v>
      </c>
      <c r="G15" s="224" t="s">
        <v>326</v>
      </c>
      <c r="H15" s="224" t="s">
        <v>327</v>
      </c>
      <c r="I15" s="238">
        <v>20000</v>
      </c>
      <c r="J15" s="238">
        <v>20000</v>
      </c>
      <c r="K15" s="239">
        <v>20000</v>
      </c>
      <c r="L15" s="154"/>
      <c r="M15" s="154"/>
      <c r="N15" s="154"/>
      <c r="O15" s="154"/>
      <c r="P15" s="154"/>
      <c r="Q15" s="154"/>
      <c r="R15" s="238"/>
      <c r="S15" s="154"/>
      <c r="T15" s="154"/>
      <c r="U15" s="154"/>
      <c r="V15" s="154"/>
      <c r="W15" s="238"/>
    </row>
    <row r="16" ht="27" customHeight="1" spans="1:23">
      <c r="A16" s="224" t="s">
        <v>323</v>
      </c>
      <c r="B16" s="215" t="s">
        <v>340</v>
      </c>
      <c r="C16" s="216" t="s">
        <v>341</v>
      </c>
      <c r="D16" s="216" t="s">
        <v>72</v>
      </c>
      <c r="E16" s="224" t="s">
        <v>194</v>
      </c>
      <c r="F16" s="224" t="s">
        <v>107</v>
      </c>
      <c r="G16" s="224" t="s">
        <v>342</v>
      </c>
      <c r="H16" s="224" t="s">
        <v>343</v>
      </c>
      <c r="I16" s="238">
        <v>50000</v>
      </c>
      <c r="J16" s="238">
        <v>50000</v>
      </c>
      <c r="K16" s="239">
        <v>50000</v>
      </c>
      <c r="L16" s="154"/>
      <c r="M16" s="154"/>
      <c r="N16" s="154"/>
      <c r="O16" s="154"/>
      <c r="P16" s="154"/>
      <c r="Q16" s="154"/>
      <c r="R16" s="238"/>
      <c r="S16" s="154"/>
      <c r="T16" s="154"/>
      <c r="U16" s="154"/>
      <c r="V16" s="154"/>
      <c r="W16" s="238"/>
    </row>
    <row r="17" ht="27" customHeight="1" spans="1:23">
      <c r="A17" s="224" t="s">
        <v>323</v>
      </c>
      <c r="B17" s="215" t="s">
        <v>344</v>
      </c>
      <c r="C17" s="216" t="s">
        <v>345</v>
      </c>
      <c r="D17" s="216" t="s">
        <v>72</v>
      </c>
      <c r="E17" s="224" t="s">
        <v>194</v>
      </c>
      <c r="F17" s="224" t="s">
        <v>107</v>
      </c>
      <c r="G17" s="224" t="s">
        <v>326</v>
      </c>
      <c r="H17" s="224" t="s">
        <v>327</v>
      </c>
      <c r="I17" s="238">
        <v>100000</v>
      </c>
      <c r="J17" s="238">
        <v>100000</v>
      </c>
      <c r="K17" s="239">
        <v>100000</v>
      </c>
      <c r="L17" s="154"/>
      <c r="M17" s="154"/>
      <c r="N17" s="154"/>
      <c r="O17" s="154"/>
      <c r="P17" s="154"/>
      <c r="Q17" s="154"/>
      <c r="R17" s="238"/>
      <c r="S17" s="154"/>
      <c r="T17" s="154"/>
      <c r="U17" s="154"/>
      <c r="V17" s="154"/>
      <c r="W17" s="238"/>
    </row>
    <row r="18" ht="27" customHeight="1" spans="1:23">
      <c r="A18" s="224" t="s">
        <v>323</v>
      </c>
      <c r="B18" s="215" t="s">
        <v>346</v>
      </c>
      <c r="C18" s="216" t="s">
        <v>347</v>
      </c>
      <c r="D18" s="216" t="s">
        <v>72</v>
      </c>
      <c r="E18" s="224" t="s">
        <v>192</v>
      </c>
      <c r="F18" s="224" t="s">
        <v>105</v>
      </c>
      <c r="G18" s="224" t="s">
        <v>326</v>
      </c>
      <c r="H18" s="224" t="s">
        <v>327</v>
      </c>
      <c r="I18" s="238">
        <v>100000</v>
      </c>
      <c r="J18" s="238">
        <v>100000</v>
      </c>
      <c r="K18" s="239">
        <v>100000</v>
      </c>
      <c r="L18" s="154"/>
      <c r="M18" s="154"/>
      <c r="N18" s="154"/>
      <c r="O18" s="154"/>
      <c r="P18" s="154"/>
      <c r="Q18" s="154"/>
      <c r="R18" s="238"/>
      <c r="S18" s="154"/>
      <c r="T18" s="154"/>
      <c r="U18" s="154"/>
      <c r="V18" s="154"/>
      <c r="W18" s="238"/>
    </row>
    <row r="19" ht="27" customHeight="1" spans="1:23">
      <c r="A19" s="224" t="s">
        <v>323</v>
      </c>
      <c r="B19" s="215" t="s">
        <v>348</v>
      </c>
      <c r="C19" s="216" t="s">
        <v>349</v>
      </c>
      <c r="D19" s="216" t="s">
        <v>72</v>
      </c>
      <c r="E19" s="224" t="s">
        <v>193</v>
      </c>
      <c r="F19" s="224" t="s">
        <v>106</v>
      </c>
      <c r="G19" s="224" t="s">
        <v>350</v>
      </c>
      <c r="H19" s="224" t="s">
        <v>351</v>
      </c>
      <c r="I19" s="238">
        <v>9000000</v>
      </c>
      <c r="J19" s="238">
        <v>9000000</v>
      </c>
      <c r="K19" s="239">
        <v>9000000</v>
      </c>
      <c r="L19" s="154"/>
      <c r="M19" s="154"/>
      <c r="N19" s="154"/>
      <c r="O19" s="154"/>
      <c r="P19" s="154"/>
      <c r="Q19" s="154"/>
      <c r="R19" s="238"/>
      <c r="S19" s="154"/>
      <c r="T19" s="154"/>
      <c r="U19" s="154"/>
      <c r="V19" s="154"/>
      <c r="W19" s="238"/>
    </row>
    <row r="20" ht="27" customHeight="1" spans="1:23">
      <c r="A20" s="224" t="s">
        <v>323</v>
      </c>
      <c r="B20" s="218" t="s">
        <v>352</v>
      </c>
      <c r="C20" s="216" t="s">
        <v>353</v>
      </c>
      <c r="D20" s="216" t="s">
        <v>72</v>
      </c>
      <c r="E20" s="224" t="s">
        <v>194</v>
      </c>
      <c r="F20" s="224" t="s">
        <v>107</v>
      </c>
      <c r="G20" s="224" t="s">
        <v>326</v>
      </c>
      <c r="H20" s="224" t="s">
        <v>327</v>
      </c>
      <c r="I20" s="238">
        <v>100000</v>
      </c>
      <c r="J20" s="238">
        <v>100000</v>
      </c>
      <c r="K20" s="239">
        <v>100000</v>
      </c>
      <c r="L20" s="154"/>
      <c r="M20" s="154"/>
      <c r="N20" s="154"/>
      <c r="O20" s="154"/>
      <c r="P20" s="154"/>
      <c r="Q20" s="154"/>
      <c r="R20" s="238"/>
      <c r="S20" s="154"/>
      <c r="T20" s="154"/>
      <c r="U20" s="154"/>
      <c r="V20" s="154"/>
      <c r="W20" s="238"/>
    </row>
    <row r="21" ht="27" customHeight="1" spans="1:23">
      <c r="A21" s="224" t="s">
        <v>323</v>
      </c>
      <c r="B21" s="215" t="s">
        <v>354</v>
      </c>
      <c r="C21" s="216" t="s">
        <v>355</v>
      </c>
      <c r="D21" s="216" t="s">
        <v>72</v>
      </c>
      <c r="E21" s="224" t="s">
        <v>193</v>
      </c>
      <c r="F21" s="224" t="s">
        <v>106</v>
      </c>
      <c r="G21" s="224" t="s">
        <v>326</v>
      </c>
      <c r="H21" s="224" t="s">
        <v>327</v>
      </c>
      <c r="I21" s="238">
        <v>2550000</v>
      </c>
      <c r="J21" s="238">
        <v>2550000</v>
      </c>
      <c r="K21" s="239">
        <v>2550000</v>
      </c>
      <c r="L21" s="154"/>
      <c r="M21" s="154"/>
      <c r="N21" s="154"/>
      <c r="O21" s="154"/>
      <c r="P21" s="154"/>
      <c r="Q21" s="154"/>
      <c r="R21" s="238"/>
      <c r="S21" s="154"/>
      <c r="T21" s="154"/>
      <c r="U21" s="154"/>
      <c r="V21" s="154"/>
      <c r="W21" s="238"/>
    </row>
    <row r="22" ht="27" customHeight="1" spans="1:23">
      <c r="A22" s="224" t="s">
        <v>323</v>
      </c>
      <c r="B22" s="215" t="s">
        <v>356</v>
      </c>
      <c r="C22" s="216" t="s">
        <v>357</v>
      </c>
      <c r="D22" s="216" t="s">
        <v>72</v>
      </c>
      <c r="E22" s="224" t="s">
        <v>193</v>
      </c>
      <c r="F22" s="224" t="s">
        <v>106</v>
      </c>
      <c r="G22" s="224" t="s">
        <v>326</v>
      </c>
      <c r="H22" s="224" t="s">
        <v>327</v>
      </c>
      <c r="I22" s="238">
        <v>80000</v>
      </c>
      <c r="J22" s="238">
        <v>80000</v>
      </c>
      <c r="K22" s="239">
        <v>80000</v>
      </c>
      <c r="L22" s="154"/>
      <c r="M22" s="154"/>
      <c r="N22" s="154"/>
      <c r="O22" s="154"/>
      <c r="P22" s="154"/>
      <c r="Q22" s="154"/>
      <c r="R22" s="238"/>
      <c r="S22" s="154"/>
      <c r="T22" s="154"/>
      <c r="U22" s="154"/>
      <c r="V22" s="154"/>
      <c r="W22" s="238"/>
    </row>
    <row r="23" ht="27" customHeight="1" spans="1:23">
      <c r="A23" s="224" t="s">
        <v>323</v>
      </c>
      <c r="B23" s="215" t="s">
        <v>356</v>
      </c>
      <c r="C23" s="216" t="s">
        <v>357</v>
      </c>
      <c r="D23" s="216" t="s">
        <v>72</v>
      </c>
      <c r="E23" s="224" t="s">
        <v>191</v>
      </c>
      <c r="F23" s="224" t="s">
        <v>104</v>
      </c>
      <c r="G23" s="224" t="s">
        <v>358</v>
      </c>
      <c r="H23" s="224" t="s">
        <v>359</v>
      </c>
      <c r="I23" s="238">
        <v>90000</v>
      </c>
      <c r="J23" s="238">
        <v>90000</v>
      </c>
      <c r="K23" s="239">
        <v>90000</v>
      </c>
      <c r="L23" s="154"/>
      <c r="M23" s="154"/>
      <c r="N23" s="154"/>
      <c r="O23" s="154"/>
      <c r="P23" s="154"/>
      <c r="Q23" s="154"/>
      <c r="R23" s="238"/>
      <c r="S23" s="154"/>
      <c r="T23" s="154"/>
      <c r="U23" s="154"/>
      <c r="V23" s="154"/>
      <c r="W23" s="238"/>
    </row>
    <row r="24" ht="27" customHeight="1" spans="1:23">
      <c r="A24" s="224" t="s">
        <v>323</v>
      </c>
      <c r="B24" s="215" t="s">
        <v>360</v>
      </c>
      <c r="C24" s="216" t="s">
        <v>361</v>
      </c>
      <c r="D24" s="216" t="s">
        <v>72</v>
      </c>
      <c r="E24" s="224" t="s">
        <v>197</v>
      </c>
      <c r="F24" s="224" t="s">
        <v>105</v>
      </c>
      <c r="G24" s="224" t="s">
        <v>326</v>
      </c>
      <c r="H24" s="224" t="s">
        <v>327</v>
      </c>
      <c r="I24" s="238">
        <v>10000</v>
      </c>
      <c r="J24" s="238">
        <v>10000</v>
      </c>
      <c r="K24" s="239">
        <v>10000</v>
      </c>
      <c r="L24" s="154"/>
      <c r="M24" s="154"/>
      <c r="N24" s="154"/>
      <c r="O24" s="154"/>
      <c r="P24" s="154"/>
      <c r="Q24" s="154"/>
      <c r="R24" s="238"/>
      <c r="S24" s="154"/>
      <c r="T24" s="154"/>
      <c r="U24" s="154"/>
      <c r="V24" s="154"/>
      <c r="W24" s="238"/>
    </row>
    <row r="25" ht="27" customHeight="1" spans="1:23">
      <c r="A25" s="224" t="s">
        <v>362</v>
      </c>
      <c r="B25" s="215" t="s">
        <v>363</v>
      </c>
      <c r="C25" s="216" t="s">
        <v>364</v>
      </c>
      <c r="D25" s="216" t="s">
        <v>72</v>
      </c>
      <c r="E25" s="224" t="s">
        <v>198</v>
      </c>
      <c r="F25" s="224" t="s">
        <v>118</v>
      </c>
      <c r="G25" s="224" t="s">
        <v>365</v>
      </c>
      <c r="H25" s="224" t="s">
        <v>366</v>
      </c>
      <c r="I25" s="238">
        <v>160000</v>
      </c>
      <c r="J25" s="238">
        <v>160000</v>
      </c>
      <c r="K25" s="239">
        <v>160000</v>
      </c>
      <c r="L25" s="154"/>
      <c r="M25" s="154"/>
      <c r="N25" s="154"/>
      <c r="O25" s="154"/>
      <c r="P25" s="154"/>
      <c r="Q25" s="154"/>
      <c r="R25" s="238"/>
      <c r="S25" s="154"/>
      <c r="T25" s="154"/>
      <c r="U25" s="154"/>
      <c r="V25" s="154"/>
      <c r="W25" s="238"/>
    </row>
    <row r="26" ht="27" customHeight="1" spans="1:23">
      <c r="A26" s="224" t="s">
        <v>362</v>
      </c>
      <c r="B26" s="215" t="s">
        <v>363</v>
      </c>
      <c r="C26" s="216" t="s">
        <v>364</v>
      </c>
      <c r="D26" s="216" t="s">
        <v>72</v>
      </c>
      <c r="E26" s="224" t="s">
        <v>198</v>
      </c>
      <c r="F26" s="224" t="s">
        <v>118</v>
      </c>
      <c r="G26" s="224" t="s">
        <v>326</v>
      </c>
      <c r="H26" s="224" t="s">
        <v>327</v>
      </c>
      <c r="I26" s="238">
        <v>790000</v>
      </c>
      <c r="J26" s="238">
        <v>790000</v>
      </c>
      <c r="K26" s="239">
        <v>790000</v>
      </c>
      <c r="L26" s="154"/>
      <c r="M26" s="154"/>
      <c r="N26" s="154"/>
      <c r="O26" s="154"/>
      <c r="P26" s="154"/>
      <c r="Q26" s="154"/>
      <c r="R26" s="238"/>
      <c r="S26" s="154"/>
      <c r="T26" s="154"/>
      <c r="U26" s="154"/>
      <c r="V26" s="154"/>
      <c r="W26" s="238"/>
    </row>
    <row r="27" ht="27" customHeight="1" spans="1:23">
      <c r="A27" s="224" t="s">
        <v>362</v>
      </c>
      <c r="B27" s="215" t="s">
        <v>363</v>
      </c>
      <c r="C27" s="216" t="s">
        <v>364</v>
      </c>
      <c r="D27" s="216" t="s">
        <v>72</v>
      </c>
      <c r="E27" s="224" t="s">
        <v>198</v>
      </c>
      <c r="F27" s="224" t="s">
        <v>118</v>
      </c>
      <c r="G27" s="224" t="s">
        <v>295</v>
      </c>
      <c r="H27" s="224" t="s">
        <v>296</v>
      </c>
      <c r="I27" s="238">
        <v>50000</v>
      </c>
      <c r="J27" s="238">
        <v>50000</v>
      </c>
      <c r="K27" s="239">
        <v>50000</v>
      </c>
      <c r="L27" s="154"/>
      <c r="M27" s="154"/>
      <c r="N27" s="154"/>
      <c r="O27" s="154"/>
      <c r="P27" s="154"/>
      <c r="Q27" s="154"/>
      <c r="R27" s="238"/>
      <c r="S27" s="154"/>
      <c r="T27" s="154"/>
      <c r="U27" s="154"/>
      <c r="V27" s="154"/>
      <c r="W27" s="238"/>
    </row>
    <row r="28" ht="27" customHeight="1" spans="1:23">
      <c r="A28" s="224" t="s">
        <v>323</v>
      </c>
      <c r="B28" s="215" t="s">
        <v>367</v>
      </c>
      <c r="C28" s="216" t="s">
        <v>368</v>
      </c>
      <c r="D28" s="216" t="s">
        <v>72</v>
      </c>
      <c r="E28" s="224" t="s">
        <v>195</v>
      </c>
      <c r="F28" s="224" t="s">
        <v>108</v>
      </c>
      <c r="G28" s="224" t="s">
        <v>326</v>
      </c>
      <c r="H28" s="224" t="s">
        <v>327</v>
      </c>
      <c r="I28" s="238">
        <v>40000</v>
      </c>
      <c r="J28" s="238">
        <v>40000</v>
      </c>
      <c r="K28" s="239">
        <v>40000</v>
      </c>
      <c r="L28" s="154"/>
      <c r="M28" s="154"/>
      <c r="N28" s="154"/>
      <c r="O28" s="154"/>
      <c r="P28" s="154"/>
      <c r="Q28" s="154"/>
      <c r="R28" s="238"/>
      <c r="S28" s="154"/>
      <c r="T28" s="154"/>
      <c r="U28" s="154"/>
      <c r="V28" s="154"/>
      <c r="W28" s="238"/>
    </row>
    <row r="29" ht="27" customHeight="1" spans="1:23">
      <c r="A29" s="224" t="s">
        <v>323</v>
      </c>
      <c r="B29" s="215" t="s">
        <v>369</v>
      </c>
      <c r="C29" s="216" t="s">
        <v>370</v>
      </c>
      <c r="D29" s="216" t="s">
        <v>72</v>
      </c>
      <c r="E29" s="224" t="s">
        <v>191</v>
      </c>
      <c r="F29" s="224" t="s">
        <v>104</v>
      </c>
      <c r="G29" s="224" t="s">
        <v>326</v>
      </c>
      <c r="H29" s="224" t="s">
        <v>327</v>
      </c>
      <c r="I29" s="238">
        <v>54000</v>
      </c>
      <c r="J29" s="238">
        <v>54000</v>
      </c>
      <c r="K29" s="239">
        <v>54000</v>
      </c>
      <c r="L29" s="154"/>
      <c r="M29" s="154"/>
      <c r="N29" s="154"/>
      <c r="O29" s="154"/>
      <c r="P29" s="154"/>
      <c r="Q29" s="154"/>
      <c r="R29" s="238"/>
      <c r="S29" s="154"/>
      <c r="T29" s="154"/>
      <c r="U29" s="154"/>
      <c r="V29" s="154"/>
      <c r="W29" s="238"/>
    </row>
    <row r="30" ht="27" customHeight="1" spans="1:23">
      <c r="A30" s="224" t="s">
        <v>323</v>
      </c>
      <c r="B30" s="215" t="s">
        <v>371</v>
      </c>
      <c r="C30" s="216" t="s">
        <v>372</v>
      </c>
      <c r="D30" s="216" t="s">
        <v>72</v>
      </c>
      <c r="E30" s="224" t="s">
        <v>191</v>
      </c>
      <c r="F30" s="224" t="s">
        <v>104</v>
      </c>
      <c r="G30" s="224" t="s">
        <v>326</v>
      </c>
      <c r="H30" s="224" t="s">
        <v>327</v>
      </c>
      <c r="I30" s="238">
        <v>30000</v>
      </c>
      <c r="J30" s="238">
        <v>30000</v>
      </c>
      <c r="K30" s="239">
        <v>30000</v>
      </c>
      <c r="L30" s="154"/>
      <c r="M30" s="154"/>
      <c r="N30" s="154"/>
      <c r="O30" s="154"/>
      <c r="P30" s="154"/>
      <c r="Q30" s="154"/>
      <c r="R30" s="238"/>
      <c r="S30" s="154"/>
      <c r="T30" s="154"/>
      <c r="U30" s="154"/>
      <c r="V30" s="154"/>
      <c r="W30" s="238"/>
    </row>
    <row r="31" ht="27" customHeight="1" spans="1:23">
      <c r="A31" s="224" t="s">
        <v>323</v>
      </c>
      <c r="B31" s="215" t="s">
        <v>373</v>
      </c>
      <c r="C31" s="216" t="s">
        <v>374</v>
      </c>
      <c r="D31" s="216" t="s">
        <v>72</v>
      </c>
      <c r="E31" s="224" t="s">
        <v>110</v>
      </c>
      <c r="F31" s="224" t="s">
        <v>111</v>
      </c>
      <c r="G31" s="224" t="s">
        <v>375</v>
      </c>
      <c r="H31" s="224" t="s">
        <v>84</v>
      </c>
      <c r="I31" s="238">
        <v>400000</v>
      </c>
      <c r="J31" s="238"/>
      <c r="K31" s="239"/>
      <c r="L31" s="154"/>
      <c r="M31" s="154"/>
      <c r="N31" s="154"/>
      <c r="O31" s="154"/>
      <c r="P31" s="154"/>
      <c r="Q31" s="154"/>
      <c r="R31" s="238">
        <v>400000</v>
      </c>
      <c r="S31" s="154"/>
      <c r="T31" s="154"/>
      <c r="U31" s="154"/>
      <c r="V31" s="154"/>
      <c r="W31" s="238">
        <v>400000</v>
      </c>
    </row>
    <row r="32" ht="27" customHeight="1" spans="1:23">
      <c r="A32" s="224" t="s">
        <v>323</v>
      </c>
      <c r="B32" s="215" t="s">
        <v>373</v>
      </c>
      <c r="C32" s="216" t="s">
        <v>374</v>
      </c>
      <c r="D32" s="216" t="s">
        <v>72</v>
      </c>
      <c r="E32" s="224" t="s">
        <v>193</v>
      </c>
      <c r="F32" s="224" t="s">
        <v>106</v>
      </c>
      <c r="G32" s="224" t="s">
        <v>350</v>
      </c>
      <c r="H32" s="224" t="s">
        <v>351</v>
      </c>
      <c r="I32" s="238">
        <v>22056000</v>
      </c>
      <c r="J32" s="238"/>
      <c r="K32" s="239"/>
      <c r="L32" s="154"/>
      <c r="M32" s="154"/>
      <c r="N32" s="154"/>
      <c r="O32" s="154"/>
      <c r="P32" s="154"/>
      <c r="Q32" s="154"/>
      <c r="R32" s="238">
        <v>22056000</v>
      </c>
      <c r="S32" s="154"/>
      <c r="T32" s="154"/>
      <c r="U32" s="154"/>
      <c r="V32" s="154"/>
      <c r="W32" s="238">
        <v>22056000</v>
      </c>
    </row>
    <row r="33" ht="27" customHeight="1" spans="1:23">
      <c r="A33" s="224" t="s">
        <v>323</v>
      </c>
      <c r="B33" s="215" t="s">
        <v>373</v>
      </c>
      <c r="C33" s="216" t="s">
        <v>374</v>
      </c>
      <c r="D33" s="216" t="s">
        <v>72</v>
      </c>
      <c r="E33" s="224" t="s">
        <v>110</v>
      </c>
      <c r="F33" s="224" t="s">
        <v>111</v>
      </c>
      <c r="G33" s="224" t="s">
        <v>326</v>
      </c>
      <c r="H33" s="224" t="s">
        <v>327</v>
      </c>
      <c r="I33" s="238">
        <v>150000</v>
      </c>
      <c r="J33" s="238"/>
      <c r="K33" s="239"/>
      <c r="L33" s="154"/>
      <c r="M33" s="154"/>
      <c r="N33" s="154"/>
      <c r="O33" s="154"/>
      <c r="P33" s="154"/>
      <c r="Q33" s="154"/>
      <c r="R33" s="238">
        <v>150000</v>
      </c>
      <c r="S33" s="154"/>
      <c r="T33" s="154"/>
      <c r="U33" s="154"/>
      <c r="V33" s="154"/>
      <c r="W33" s="238">
        <v>150000</v>
      </c>
    </row>
    <row r="34" ht="27" customHeight="1" spans="1:23">
      <c r="A34" s="153" t="s">
        <v>57</v>
      </c>
      <c r="B34" s="153"/>
      <c r="C34" s="153"/>
      <c r="D34" s="153"/>
      <c r="E34" s="153"/>
      <c r="F34" s="153"/>
      <c r="G34" s="153"/>
      <c r="H34" s="153"/>
      <c r="I34" s="238">
        <v>44946000</v>
      </c>
      <c r="J34" s="238">
        <v>22340000</v>
      </c>
      <c r="K34" s="239">
        <v>22340000</v>
      </c>
      <c r="L34" s="154"/>
      <c r="M34" s="154"/>
      <c r="N34" s="154"/>
      <c r="O34" s="154"/>
      <c r="P34" s="154"/>
      <c r="Q34" s="154"/>
      <c r="R34" s="238">
        <v>22606000</v>
      </c>
      <c r="S34" s="154"/>
      <c r="T34" s="154"/>
      <c r="U34" s="154"/>
      <c r="V34" s="154"/>
      <c r="W34" s="238">
        <v>22606000</v>
      </c>
    </row>
    <row r="35" customHeight="1" spans="1:1">
      <c r="A35" t="s">
        <v>53</v>
      </c>
    </row>
  </sheetData>
  <mergeCells count="28">
    <mergeCell ref="A3:W3"/>
    <mergeCell ref="A4:H4"/>
    <mergeCell ref="J5:M5"/>
    <mergeCell ref="N5:P5"/>
    <mergeCell ref="R5:W5"/>
    <mergeCell ref="A34:H34"/>
    <mergeCell ref="A5:A8"/>
    <mergeCell ref="B5:B8"/>
    <mergeCell ref="C5:C8"/>
    <mergeCell ref="D5:D8"/>
    <mergeCell ref="E5:E8"/>
    <mergeCell ref="F5:F8"/>
    <mergeCell ref="G5:G8"/>
    <mergeCell ref="H5:H8"/>
    <mergeCell ref="I5:I8"/>
    <mergeCell ref="L6:L8"/>
    <mergeCell ref="M6:M8"/>
    <mergeCell ref="N6:N8"/>
    <mergeCell ref="O6:O8"/>
    <mergeCell ref="P6:P8"/>
    <mergeCell ref="Q5:Q8"/>
    <mergeCell ref="R6:R8"/>
    <mergeCell ref="S6:S8"/>
    <mergeCell ref="T6:T8"/>
    <mergeCell ref="U6:U8"/>
    <mergeCell ref="V6:V8"/>
    <mergeCell ref="W6:W8"/>
    <mergeCell ref="J6:K7"/>
  </mergeCells>
  <printOptions horizontalCentered="1"/>
  <pageMargins left="0.37" right="0.37" top="0.56" bottom="0.56" header="0.48" footer="0.48"/>
  <pageSetup paperSize="9" scale="43"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J212"/>
  <sheetViews>
    <sheetView showZeros="0" workbookViewId="0">
      <pane ySplit="1" topLeftCell="A105" activePane="bottomLeft" state="frozen"/>
      <selection/>
      <selection pane="bottomLeft" activeCell="D110" sqref="D110"/>
    </sheetView>
  </sheetViews>
  <sheetFormatPr defaultColWidth="9.10833333333333" defaultRowHeight="13.5"/>
  <cols>
    <col min="1" max="1" width="34.3333333333333" style="1" customWidth="1"/>
    <col min="2" max="2" width="36.3333333333333" style="185" customWidth="1"/>
    <col min="3" max="4" width="23.5583333333333" style="1" customWidth="1"/>
    <col min="5" max="5" width="30.8833333333333" style="1" customWidth="1"/>
    <col min="6" max="6" width="11.3333333333333" style="1" customWidth="1"/>
    <col min="7" max="7" width="25.1083333333333" style="1" customWidth="1"/>
    <col min="8" max="8" width="15.5583333333333" style="1" customWidth="1"/>
    <col min="9" max="9" width="13.4416666666667" style="1" customWidth="1"/>
    <col min="10" max="10" width="29.8833333333333" style="1" customWidth="1"/>
    <col min="11" max="16384" width="9.10833333333333" style="1"/>
  </cols>
  <sheetData>
    <row r="1" spans="1:10">
      <c r="A1" s="2"/>
      <c r="B1" s="186"/>
      <c r="C1" s="2"/>
      <c r="D1" s="2"/>
      <c r="E1" s="2"/>
      <c r="F1" s="2"/>
      <c r="G1" s="2"/>
      <c r="H1" s="2"/>
      <c r="I1" s="2"/>
      <c r="J1" s="2"/>
    </row>
    <row r="2" spans="10:10">
      <c r="J2" s="4" t="s">
        <v>376</v>
      </c>
    </row>
    <row r="3" ht="27" spans="1:10">
      <c r="A3" s="71" t="str">
        <f>"2025"&amp;"年部门项目支出绩效目标表"</f>
        <v>2025年部门项目支出绩效目标表</v>
      </c>
      <c r="B3" s="5"/>
      <c r="C3" s="5"/>
      <c r="D3" s="5"/>
      <c r="E3" s="5"/>
      <c r="F3" s="72"/>
      <c r="G3" s="5"/>
      <c r="H3" s="72"/>
      <c r="I3" s="72"/>
      <c r="J3" s="5"/>
    </row>
    <row r="4" spans="1:2">
      <c r="A4" s="6" t="s">
        <v>1</v>
      </c>
      <c r="B4" s="1"/>
    </row>
    <row r="5" spans="1:10">
      <c r="A5" s="73" t="s">
        <v>223</v>
      </c>
      <c r="B5" s="73" t="s">
        <v>377</v>
      </c>
      <c r="C5" s="73" t="s">
        <v>378</v>
      </c>
      <c r="D5" s="73" t="s">
        <v>379</v>
      </c>
      <c r="E5" s="73" t="s">
        <v>380</v>
      </c>
      <c r="F5" s="74" t="s">
        <v>381</v>
      </c>
      <c r="G5" s="73" t="s">
        <v>382</v>
      </c>
      <c r="H5" s="74" t="s">
        <v>383</v>
      </c>
      <c r="I5" s="74" t="s">
        <v>384</v>
      </c>
      <c r="J5" s="73" t="s">
        <v>385</v>
      </c>
    </row>
    <row r="6" spans="1:10">
      <c r="A6" s="187">
        <v>1</v>
      </c>
      <c r="B6" s="187">
        <v>2</v>
      </c>
      <c r="C6" s="187">
        <v>3</v>
      </c>
      <c r="D6" s="187">
        <v>4</v>
      </c>
      <c r="E6" s="187">
        <v>5</v>
      </c>
      <c r="F6" s="40">
        <v>6</v>
      </c>
      <c r="G6" s="187">
        <v>7</v>
      </c>
      <c r="H6" s="40">
        <v>8</v>
      </c>
      <c r="I6" s="40">
        <v>9</v>
      </c>
      <c r="J6" s="187">
        <v>10</v>
      </c>
    </row>
    <row r="7" s="184" customFormat="1" spans="1:10">
      <c r="A7" s="33" t="s">
        <v>72</v>
      </c>
      <c r="B7" s="75"/>
      <c r="C7" s="75"/>
      <c r="D7" s="75"/>
      <c r="E7" s="54"/>
      <c r="F7" s="188"/>
      <c r="G7" s="54"/>
      <c r="H7" s="188"/>
      <c r="I7" s="188"/>
      <c r="J7" s="54"/>
    </row>
    <row r="8" s="184" customFormat="1" spans="1:10">
      <c r="A8" s="189" t="s">
        <v>72</v>
      </c>
      <c r="B8" s="190"/>
      <c r="C8" s="24"/>
      <c r="D8" s="24"/>
      <c r="E8" s="24"/>
      <c r="F8" s="24"/>
      <c r="G8" s="24"/>
      <c r="H8" s="24"/>
      <c r="I8" s="24"/>
      <c r="J8" s="24"/>
    </row>
    <row r="9" s="184" customFormat="1" ht="27" customHeight="1" spans="1:10">
      <c r="A9" s="191" t="s">
        <v>325</v>
      </c>
      <c r="B9" s="192" t="s">
        <v>386</v>
      </c>
      <c r="C9" s="24" t="s">
        <v>387</v>
      </c>
      <c r="D9" s="24" t="s">
        <v>388</v>
      </c>
      <c r="E9" s="24" t="s">
        <v>389</v>
      </c>
      <c r="F9" s="24" t="s">
        <v>390</v>
      </c>
      <c r="G9" s="24" t="s">
        <v>391</v>
      </c>
      <c r="H9" s="24" t="s">
        <v>392</v>
      </c>
      <c r="I9" s="24" t="s">
        <v>393</v>
      </c>
      <c r="J9" s="196" t="s">
        <v>394</v>
      </c>
    </row>
    <row r="10" s="184" customFormat="1" ht="27" customHeight="1" spans="1:10">
      <c r="A10" s="191"/>
      <c r="B10" s="193"/>
      <c r="C10" s="24" t="s">
        <v>387</v>
      </c>
      <c r="D10" s="24" t="s">
        <v>388</v>
      </c>
      <c r="E10" s="24" t="s">
        <v>395</v>
      </c>
      <c r="F10" s="24" t="s">
        <v>390</v>
      </c>
      <c r="G10" s="24" t="s">
        <v>86</v>
      </c>
      <c r="H10" s="24" t="s">
        <v>392</v>
      </c>
      <c r="I10" s="24" t="s">
        <v>393</v>
      </c>
      <c r="J10" s="196" t="s">
        <v>394</v>
      </c>
    </row>
    <row r="11" s="184" customFormat="1" ht="27" customHeight="1" spans="1:10">
      <c r="A11" s="191"/>
      <c r="B11" s="193"/>
      <c r="C11" s="24" t="s">
        <v>387</v>
      </c>
      <c r="D11" s="24" t="s">
        <v>388</v>
      </c>
      <c r="E11" s="24" t="s">
        <v>396</v>
      </c>
      <c r="F11" s="24" t="s">
        <v>397</v>
      </c>
      <c r="G11" s="24" t="s">
        <v>398</v>
      </c>
      <c r="H11" s="24" t="s">
        <v>399</v>
      </c>
      <c r="I11" s="24" t="s">
        <v>393</v>
      </c>
      <c r="J11" s="196" t="s">
        <v>394</v>
      </c>
    </row>
    <row r="12" s="184" customFormat="1" ht="27" customHeight="1" spans="1:10">
      <c r="A12" s="191"/>
      <c r="B12" s="193"/>
      <c r="C12" s="24" t="s">
        <v>387</v>
      </c>
      <c r="D12" s="24" t="s">
        <v>388</v>
      </c>
      <c r="E12" s="24" t="s">
        <v>400</v>
      </c>
      <c r="F12" s="24" t="s">
        <v>397</v>
      </c>
      <c r="G12" s="24" t="s">
        <v>401</v>
      </c>
      <c r="H12" s="24" t="s">
        <v>399</v>
      </c>
      <c r="I12" s="24" t="s">
        <v>393</v>
      </c>
      <c r="J12" s="196" t="s">
        <v>394</v>
      </c>
    </row>
    <row r="13" s="184" customFormat="1" ht="50" customHeight="1" spans="1:10">
      <c r="A13" s="191"/>
      <c r="B13" s="193"/>
      <c r="C13" s="24" t="s">
        <v>387</v>
      </c>
      <c r="D13" s="24" t="s">
        <v>402</v>
      </c>
      <c r="E13" s="24" t="s">
        <v>403</v>
      </c>
      <c r="F13" s="24" t="s">
        <v>397</v>
      </c>
      <c r="G13" s="24" t="s">
        <v>404</v>
      </c>
      <c r="H13" s="24" t="s">
        <v>405</v>
      </c>
      <c r="I13" s="24" t="s">
        <v>406</v>
      </c>
      <c r="J13" s="196" t="s">
        <v>407</v>
      </c>
    </row>
    <row r="14" s="184" customFormat="1" ht="27" customHeight="1" spans="1:10">
      <c r="A14" s="191"/>
      <c r="B14" s="193"/>
      <c r="C14" s="24" t="s">
        <v>387</v>
      </c>
      <c r="D14" s="24" t="s">
        <v>408</v>
      </c>
      <c r="E14" s="24" t="s">
        <v>409</v>
      </c>
      <c r="F14" s="24" t="s">
        <v>397</v>
      </c>
      <c r="G14" s="24" t="s">
        <v>410</v>
      </c>
      <c r="H14" s="24" t="s">
        <v>411</v>
      </c>
      <c r="I14" s="24" t="s">
        <v>406</v>
      </c>
      <c r="J14" s="196" t="s">
        <v>412</v>
      </c>
    </row>
    <row r="15" s="184" customFormat="1" ht="98" customHeight="1" spans="1:10">
      <c r="A15" s="191"/>
      <c r="B15" s="193"/>
      <c r="C15" s="24" t="s">
        <v>387</v>
      </c>
      <c r="D15" s="24" t="s">
        <v>413</v>
      </c>
      <c r="E15" s="24" t="s">
        <v>414</v>
      </c>
      <c r="F15" s="24" t="s">
        <v>415</v>
      </c>
      <c r="G15" s="24" t="s">
        <v>398</v>
      </c>
      <c r="H15" s="24" t="s">
        <v>416</v>
      </c>
      <c r="I15" s="24" t="s">
        <v>393</v>
      </c>
      <c r="J15" s="196" t="s">
        <v>417</v>
      </c>
    </row>
    <row r="16" s="184" customFormat="1" ht="63" customHeight="1" spans="1:10">
      <c r="A16" s="191"/>
      <c r="B16" s="193"/>
      <c r="C16" s="24" t="s">
        <v>418</v>
      </c>
      <c r="D16" s="24" t="s">
        <v>419</v>
      </c>
      <c r="E16" s="24" t="s">
        <v>420</v>
      </c>
      <c r="F16" s="24" t="s">
        <v>397</v>
      </c>
      <c r="G16" s="24" t="s">
        <v>421</v>
      </c>
      <c r="H16" s="24" t="s">
        <v>422</v>
      </c>
      <c r="I16" s="24" t="s">
        <v>406</v>
      </c>
      <c r="J16" s="196" t="s">
        <v>423</v>
      </c>
    </row>
    <row r="17" s="184" customFormat="1" ht="69" customHeight="1" spans="1:10">
      <c r="A17" s="191"/>
      <c r="B17" s="193"/>
      <c r="C17" s="24" t="s">
        <v>418</v>
      </c>
      <c r="D17" s="24" t="s">
        <v>424</v>
      </c>
      <c r="E17" s="24" t="s">
        <v>425</v>
      </c>
      <c r="F17" s="24" t="s">
        <v>397</v>
      </c>
      <c r="G17" s="24" t="s">
        <v>426</v>
      </c>
      <c r="H17" s="24" t="s">
        <v>422</v>
      </c>
      <c r="I17" s="24" t="s">
        <v>406</v>
      </c>
      <c r="J17" s="24" t="s">
        <v>427</v>
      </c>
    </row>
    <row r="18" s="184" customFormat="1" ht="47" customHeight="1" spans="1:10">
      <c r="A18" s="191"/>
      <c r="B18" s="194"/>
      <c r="C18" s="24" t="s">
        <v>428</v>
      </c>
      <c r="D18" s="24" t="s">
        <v>429</v>
      </c>
      <c r="E18" s="24" t="s">
        <v>430</v>
      </c>
      <c r="F18" s="24" t="s">
        <v>390</v>
      </c>
      <c r="G18" s="24" t="s">
        <v>431</v>
      </c>
      <c r="H18" s="24" t="s">
        <v>405</v>
      </c>
      <c r="I18" s="24" t="s">
        <v>393</v>
      </c>
      <c r="J18" s="24" t="s">
        <v>427</v>
      </c>
    </row>
    <row r="19" s="184" customFormat="1" ht="22" customHeight="1" spans="1:10">
      <c r="A19" s="191" t="s">
        <v>355</v>
      </c>
      <c r="B19" s="195" t="s">
        <v>432</v>
      </c>
      <c r="C19" s="24" t="s">
        <v>387</v>
      </c>
      <c r="D19" s="24" t="s">
        <v>388</v>
      </c>
      <c r="E19" s="24" t="s">
        <v>433</v>
      </c>
      <c r="F19" s="24" t="s">
        <v>397</v>
      </c>
      <c r="G19" s="24" t="s">
        <v>90</v>
      </c>
      <c r="H19" s="24" t="s">
        <v>434</v>
      </c>
      <c r="I19" s="24" t="s">
        <v>393</v>
      </c>
      <c r="J19" s="196" t="s">
        <v>394</v>
      </c>
    </row>
    <row r="20" s="184" customFormat="1" ht="22" customHeight="1" spans="1:10">
      <c r="A20" s="191"/>
      <c r="B20" s="195"/>
      <c r="C20" s="24" t="s">
        <v>387</v>
      </c>
      <c r="D20" s="24" t="s">
        <v>388</v>
      </c>
      <c r="E20" s="24" t="s">
        <v>435</v>
      </c>
      <c r="F20" s="24" t="s">
        <v>397</v>
      </c>
      <c r="G20" s="24" t="s">
        <v>90</v>
      </c>
      <c r="H20" s="24" t="s">
        <v>434</v>
      </c>
      <c r="I20" s="24" t="s">
        <v>393</v>
      </c>
      <c r="J20" s="196" t="s">
        <v>394</v>
      </c>
    </row>
    <row r="21" s="184" customFormat="1" ht="22" customHeight="1" spans="1:10">
      <c r="A21" s="191"/>
      <c r="B21" s="195"/>
      <c r="C21" s="24" t="s">
        <v>387</v>
      </c>
      <c r="D21" s="24" t="s">
        <v>388</v>
      </c>
      <c r="E21" s="24" t="s">
        <v>436</v>
      </c>
      <c r="F21" s="24" t="s">
        <v>397</v>
      </c>
      <c r="G21" s="24" t="s">
        <v>437</v>
      </c>
      <c r="H21" s="24" t="s">
        <v>434</v>
      </c>
      <c r="I21" s="24" t="s">
        <v>393</v>
      </c>
      <c r="J21" s="196" t="s">
        <v>394</v>
      </c>
    </row>
    <row r="22" s="184" customFormat="1" ht="22" customHeight="1" spans="1:10">
      <c r="A22" s="191"/>
      <c r="B22" s="195"/>
      <c r="C22" s="24" t="s">
        <v>387</v>
      </c>
      <c r="D22" s="24" t="s">
        <v>402</v>
      </c>
      <c r="E22" s="24" t="s">
        <v>438</v>
      </c>
      <c r="F22" s="24" t="s">
        <v>390</v>
      </c>
      <c r="G22" s="24" t="s">
        <v>439</v>
      </c>
      <c r="H22" s="24" t="s">
        <v>405</v>
      </c>
      <c r="I22" s="24" t="s">
        <v>393</v>
      </c>
      <c r="J22" s="196" t="s">
        <v>407</v>
      </c>
    </row>
    <row r="23" s="184" customFormat="1" ht="22" customHeight="1" spans="1:10">
      <c r="A23" s="191"/>
      <c r="B23" s="195"/>
      <c r="C23" s="24" t="s">
        <v>387</v>
      </c>
      <c r="D23" s="24" t="s">
        <v>408</v>
      </c>
      <c r="E23" s="24" t="s">
        <v>440</v>
      </c>
      <c r="F23" s="24" t="s">
        <v>397</v>
      </c>
      <c r="G23" s="24" t="s">
        <v>441</v>
      </c>
      <c r="H23" s="24"/>
      <c r="I23" s="24" t="s">
        <v>406</v>
      </c>
      <c r="J23" s="196" t="s">
        <v>412</v>
      </c>
    </row>
    <row r="24" s="184" customFormat="1" ht="22" customHeight="1" spans="1:10">
      <c r="A24" s="191"/>
      <c r="B24" s="195"/>
      <c r="C24" s="24" t="s">
        <v>387</v>
      </c>
      <c r="D24" s="24" t="s">
        <v>413</v>
      </c>
      <c r="E24" s="24" t="s">
        <v>414</v>
      </c>
      <c r="F24" s="24" t="s">
        <v>397</v>
      </c>
      <c r="G24" s="24" t="s">
        <v>442</v>
      </c>
      <c r="H24" s="24" t="s">
        <v>416</v>
      </c>
      <c r="I24" s="24" t="s">
        <v>393</v>
      </c>
      <c r="J24" s="196" t="s">
        <v>417</v>
      </c>
    </row>
    <row r="25" s="184" customFormat="1" ht="88.2" customHeight="1" spans="1:10">
      <c r="A25" s="191"/>
      <c r="B25" s="195"/>
      <c r="C25" s="24" t="s">
        <v>418</v>
      </c>
      <c r="D25" s="24" t="s">
        <v>443</v>
      </c>
      <c r="E25" s="24" t="s">
        <v>444</v>
      </c>
      <c r="F25" s="24" t="s">
        <v>397</v>
      </c>
      <c r="G25" s="24" t="s">
        <v>445</v>
      </c>
      <c r="H25" s="24" t="s">
        <v>422</v>
      </c>
      <c r="I25" s="24" t="s">
        <v>406</v>
      </c>
      <c r="J25" s="24" t="s">
        <v>446</v>
      </c>
    </row>
    <row r="26" s="184" customFormat="1" ht="33.75" spans="1:10">
      <c r="A26" s="191"/>
      <c r="B26" s="195"/>
      <c r="C26" s="24" t="s">
        <v>418</v>
      </c>
      <c r="D26" s="24" t="s">
        <v>419</v>
      </c>
      <c r="E26" s="24" t="s">
        <v>447</v>
      </c>
      <c r="F26" s="24" t="s">
        <v>397</v>
      </c>
      <c r="G26" s="24" t="s">
        <v>447</v>
      </c>
      <c r="H26" s="24" t="s">
        <v>422</v>
      </c>
      <c r="I26" s="24" t="s">
        <v>406</v>
      </c>
      <c r="J26" s="196" t="s">
        <v>423</v>
      </c>
    </row>
    <row r="27" s="184" customFormat="1" ht="45" spans="1:10">
      <c r="A27" s="191"/>
      <c r="B27" s="195"/>
      <c r="C27" s="24" t="s">
        <v>418</v>
      </c>
      <c r="D27" s="24" t="s">
        <v>424</v>
      </c>
      <c r="E27" s="24" t="s">
        <v>448</v>
      </c>
      <c r="F27" s="24" t="s">
        <v>397</v>
      </c>
      <c r="G27" s="24" t="s">
        <v>448</v>
      </c>
      <c r="H27" s="24" t="s">
        <v>422</v>
      </c>
      <c r="I27" s="24" t="s">
        <v>406</v>
      </c>
      <c r="J27" s="24" t="s">
        <v>449</v>
      </c>
    </row>
    <row r="28" s="184" customFormat="1" ht="26" customHeight="1" spans="1:10">
      <c r="A28" s="191"/>
      <c r="B28" s="195"/>
      <c r="C28" s="24" t="s">
        <v>428</v>
      </c>
      <c r="D28" s="24" t="s">
        <v>429</v>
      </c>
      <c r="E28" s="24" t="s">
        <v>450</v>
      </c>
      <c r="F28" s="24" t="s">
        <v>390</v>
      </c>
      <c r="G28" s="24" t="s">
        <v>451</v>
      </c>
      <c r="H28" s="24" t="s">
        <v>405</v>
      </c>
      <c r="I28" s="24" t="s">
        <v>393</v>
      </c>
      <c r="J28" s="196" t="s">
        <v>452</v>
      </c>
    </row>
    <row r="29" s="184" customFormat="1" ht="21" customHeight="1" spans="1:10">
      <c r="A29" s="191"/>
      <c r="B29" s="195"/>
      <c r="C29" s="24" t="s">
        <v>428</v>
      </c>
      <c r="D29" s="24" t="s">
        <v>429</v>
      </c>
      <c r="E29" s="24" t="s">
        <v>453</v>
      </c>
      <c r="F29" s="24" t="s">
        <v>390</v>
      </c>
      <c r="G29" s="24" t="s">
        <v>451</v>
      </c>
      <c r="H29" s="24" t="s">
        <v>405</v>
      </c>
      <c r="I29" s="24" t="s">
        <v>393</v>
      </c>
      <c r="J29" s="196" t="s">
        <v>452</v>
      </c>
    </row>
    <row r="30" s="184" customFormat="1" ht="26" customHeight="1" spans="1:10">
      <c r="A30" s="191" t="s">
        <v>347</v>
      </c>
      <c r="B30" s="190" t="s">
        <v>454</v>
      </c>
      <c r="C30" s="24" t="s">
        <v>387</v>
      </c>
      <c r="D30" s="24" t="s">
        <v>388</v>
      </c>
      <c r="E30" s="24" t="s">
        <v>455</v>
      </c>
      <c r="F30" s="24" t="s">
        <v>397</v>
      </c>
      <c r="G30" s="24" t="s">
        <v>93</v>
      </c>
      <c r="H30" s="24" t="s">
        <v>399</v>
      </c>
      <c r="I30" s="24" t="s">
        <v>393</v>
      </c>
      <c r="J30" s="196" t="s">
        <v>394</v>
      </c>
    </row>
    <row r="31" s="184" customFormat="1" ht="26" customHeight="1" spans="1:10">
      <c r="A31" s="191"/>
      <c r="B31" s="190"/>
      <c r="C31" s="24" t="s">
        <v>387</v>
      </c>
      <c r="D31" s="24" t="s">
        <v>388</v>
      </c>
      <c r="E31" s="24" t="s">
        <v>456</v>
      </c>
      <c r="F31" s="24" t="s">
        <v>397</v>
      </c>
      <c r="G31" s="24" t="s">
        <v>437</v>
      </c>
      <c r="H31" s="24" t="s">
        <v>457</v>
      </c>
      <c r="I31" s="24" t="s">
        <v>393</v>
      </c>
      <c r="J31" s="196" t="s">
        <v>394</v>
      </c>
    </row>
    <row r="32" s="184" customFormat="1" ht="26" customHeight="1" spans="1:10">
      <c r="A32" s="191"/>
      <c r="B32" s="190"/>
      <c r="C32" s="24" t="s">
        <v>387</v>
      </c>
      <c r="D32" s="24" t="s">
        <v>402</v>
      </c>
      <c r="E32" s="24" t="s">
        <v>458</v>
      </c>
      <c r="F32" s="24" t="s">
        <v>397</v>
      </c>
      <c r="G32" s="24" t="s">
        <v>439</v>
      </c>
      <c r="H32" s="24" t="s">
        <v>405</v>
      </c>
      <c r="I32" s="24" t="s">
        <v>393</v>
      </c>
      <c r="J32" s="196" t="s">
        <v>407</v>
      </c>
    </row>
    <row r="33" s="184" customFormat="1" ht="26" customHeight="1" spans="1:10">
      <c r="A33" s="191"/>
      <c r="B33" s="190"/>
      <c r="C33" s="24" t="s">
        <v>387</v>
      </c>
      <c r="D33" s="24" t="s">
        <v>402</v>
      </c>
      <c r="E33" s="24" t="s">
        <v>459</v>
      </c>
      <c r="F33" s="24" t="s">
        <v>390</v>
      </c>
      <c r="G33" s="24" t="s">
        <v>460</v>
      </c>
      <c r="H33" s="24" t="s">
        <v>461</v>
      </c>
      <c r="I33" s="24" t="s">
        <v>406</v>
      </c>
      <c r="J33" s="196" t="s">
        <v>407</v>
      </c>
    </row>
    <row r="34" s="184" customFormat="1" ht="26" customHeight="1" spans="1:10">
      <c r="A34" s="191"/>
      <c r="B34" s="190"/>
      <c r="C34" s="24" t="s">
        <v>387</v>
      </c>
      <c r="D34" s="24" t="s">
        <v>408</v>
      </c>
      <c r="E34" s="24" t="s">
        <v>462</v>
      </c>
      <c r="F34" s="24" t="s">
        <v>415</v>
      </c>
      <c r="G34" s="24" t="s">
        <v>463</v>
      </c>
      <c r="H34" s="24" t="s">
        <v>461</v>
      </c>
      <c r="I34" s="24" t="s">
        <v>406</v>
      </c>
      <c r="J34" s="196" t="s">
        <v>412</v>
      </c>
    </row>
    <row r="35" s="184" customFormat="1" ht="26" customHeight="1" spans="1:10">
      <c r="A35" s="191"/>
      <c r="B35" s="190"/>
      <c r="C35" s="24" t="s">
        <v>387</v>
      </c>
      <c r="D35" s="24" t="s">
        <v>408</v>
      </c>
      <c r="E35" s="24" t="s">
        <v>464</v>
      </c>
      <c r="F35" s="24" t="s">
        <v>415</v>
      </c>
      <c r="G35" s="24" t="s">
        <v>463</v>
      </c>
      <c r="H35" s="24" t="s">
        <v>461</v>
      </c>
      <c r="I35" s="24" t="s">
        <v>406</v>
      </c>
      <c r="J35" s="196" t="s">
        <v>412</v>
      </c>
    </row>
    <row r="36" s="184" customFormat="1" ht="26" customHeight="1" spans="1:10">
      <c r="A36" s="191"/>
      <c r="B36" s="190"/>
      <c r="C36" s="24" t="s">
        <v>387</v>
      </c>
      <c r="D36" s="24" t="s">
        <v>413</v>
      </c>
      <c r="E36" s="24" t="s">
        <v>414</v>
      </c>
      <c r="F36" s="24" t="s">
        <v>397</v>
      </c>
      <c r="G36" s="24" t="s">
        <v>94</v>
      </c>
      <c r="H36" s="24" t="s">
        <v>416</v>
      </c>
      <c r="I36" s="24" t="s">
        <v>393</v>
      </c>
      <c r="J36" s="196" t="s">
        <v>417</v>
      </c>
    </row>
    <row r="37" s="184" customFormat="1" ht="36" customHeight="1" spans="1:10">
      <c r="A37" s="191"/>
      <c r="B37" s="190"/>
      <c r="C37" s="24" t="s">
        <v>418</v>
      </c>
      <c r="D37" s="24" t="s">
        <v>443</v>
      </c>
      <c r="E37" s="24" t="s">
        <v>465</v>
      </c>
      <c r="F37" s="24" t="s">
        <v>397</v>
      </c>
      <c r="G37" s="24" t="s">
        <v>466</v>
      </c>
      <c r="H37" s="24"/>
      <c r="I37" s="24" t="s">
        <v>406</v>
      </c>
      <c r="J37" s="196" t="s">
        <v>467</v>
      </c>
    </row>
    <row r="38" s="184" customFormat="1" ht="26" customHeight="1" spans="1:10">
      <c r="A38" s="191"/>
      <c r="B38" s="190"/>
      <c r="C38" s="24" t="s">
        <v>418</v>
      </c>
      <c r="D38" s="24" t="s">
        <v>419</v>
      </c>
      <c r="E38" s="24" t="s">
        <v>468</v>
      </c>
      <c r="F38" s="24" t="s">
        <v>397</v>
      </c>
      <c r="G38" s="24" t="s">
        <v>466</v>
      </c>
      <c r="H38" s="24"/>
      <c r="I38" s="24" t="s">
        <v>406</v>
      </c>
      <c r="J38" s="196" t="s">
        <v>423</v>
      </c>
    </row>
    <row r="39" s="184" customFormat="1" ht="26" customHeight="1" spans="1:10">
      <c r="A39" s="191"/>
      <c r="B39" s="190"/>
      <c r="C39" s="24" t="s">
        <v>418</v>
      </c>
      <c r="D39" s="24" t="s">
        <v>419</v>
      </c>
      <c r="E39" s="24" t="s">
        <v>469</v>
      </c>
      <c r="F39" s="24" t="s">
        <v>397</v>
      </c>
      <c r="G39" s="24" t="s">
        <v>470</v>
      </c>
      <c r="H39" s="24"/>
      <c r="I39" s="24" t="s">
        <v>406</v>
      </c>
      <c r="J39" s="196" t="s">
        <v>423</v>
      </c>
    </row>
    <row r="40" s="184" customFormat="1" ht="33" customHeight="1" spans="1:10">
      <c r="A40" s="191"/>
      <c r="B40" s="190"/>
      <c r="C40" s="24" t="s">
        <v>418</v>
      </c>
      <c r="D40" s="24" t="s">
        <v>424</v>
      </c>
      <c r="E40" s="24" t="s">
        <v>471</v>
      </c>
      <c r="F40" s="24" t="s">
        <v>397</v>
      </c>
      <c r="G40" s="24" t="s">
        <v>466</v>
      </c>
      <c r="H40" s="24"/>
      <c r="I40" s="24" t="s">
        <v>406</v>
      </c>
      <c r="J40" s="24" t="s">
        <v>472</v>
      </c>
    </row>
    <row r="41" s="184" customFormat="1" ht="33" customHeight="1" spans="1:10">
      <c r="A41" s="191"/>
      <c r="B41" s="190"/>
      <c r="C41" s="24" t="s">
        <v>418</v>
      </c>
      <c r="D41" s="24" t="s">
        <v>424</v>
      </c>
      <c r="E41" s="24" t="s">
        <v>473</v>
      </c>
      <c r="F41" s="24" t="s">
        <v>397</v>
      </c>
      <c r="G41" s="24" t="s">
        <v>470</v>
      </c>
      <c r="H41" s="24"/>
      <c r="I41" s="24" t="s">
        <v>406</v>
      </c>
      <c r="J41" s="24" t="s">
        <v>474</v>
      </c>
    </row>
    <row r="42" s="184" customFormat="1" ht="26" customHeight="1" spans="1:10">
      <c r="A42" s="191"/>
      <c r="B42" s="190"/>
      <c r="C42" s="24" t="s">
        <v>428</v>
      </c>
      <c r="D42" s="24" t="s">
        <v>429</v>
      </c>
      <c r="E42" s="24" t="s">
        <v>475</v>
      </c>
      <c r="F42" s="24" t="s">
        <v>390</v>
      </c>
      <c r="G42" s="24" t="s">
        <v>460</v>
      </c>
      <c r="H42" s="24" t="s">
        <v>405</v>
      </c>
      <c r="I42" s="24" t="s">
        <v>393</v>
      </c>
      <c r="J42" s="196" t="s">
        <v>452</v>
      </c>
    </row>
    <row r="43" s="184" customFormat="1" ht="26" customHeight="1" spans="1:10">
      <c r="A43" s="191"/>
      <c r="B43" s="190"/>
      <c r="C43" s="24" t="s">
        <v>428</v>
      </c>
      <c r="D43" s="24" t="s">
        <v>429</v>
      </c>
      <c r="E43" s="24" t="s">
        <v>476</v>
      </c>
      <c r="F43" s="24" t="s">
        <v>390</v>
      </c>
      <c r="G43" s="24" t="s">
        <v>460</v>
      </c>
      <c r="H43" s="24" t="s">
        <v>405</v>
      </c>
      <c r="I43" s="24" t="s">
        <v>393</v>
      </c>
      <c r="J43" s="196" t="s">
        <v>452</v>
      </c>
    </row>
    <row r="44" s="184" customFormat="1" ht="26" customHeight="1" spans="1:10">
      <c r="A44" s="191"/>
      <c r="B44" s="190"/>
      <c r="C44" s="24" t="s">
        <v>428</v>
      </c>
      <c r="D44" s="24" t="s">
        <v>429</v>
      </c>
      <c r="E44" s="24" t="s">
        <v>477</v>
      </c>
      <c r="F44" s="24" t="s">
        <v>397</v>
      </c>
      <c r="G44" s="24" t="s">
        <v>460</v>
      </c>
      <c r="H44" s="24" t="s">
        <v>478</v>
      </c>
      <c r="I44" s="24" t="s">
        <v>393</v>
      </c>
      <c r="J44" s="196" t="s">
        <v>452</v>
      </c>
    </row>
    <row r="45" s="184" customFormat="1" ht="27" customHeight="1" spans="1:10">
      <c r="A45" s="191" t="s">
        <v>374</v>
      </c>
      <c r="B45" s="190" t="s">
        <v>479</v>
      </c>
      <c r="C45" s="24" t="s">
        <v>387</v>
      </c>
      <c r="D45" s="24" t="s">
        <v>388</v>
      </c>
      <c r="E45" s="24" t="s">
        <v>480</v>
      </c>
      <c r="F45" s="24" t="s">
        <v>390</v>
      </c>
      <c r="G45" s="24" t="s">
        <v>481</v>
      </c>
      <c r="H45" s="24" t="s">
        <v>399</v>
      </c>
      <c r="I45" s="24" t="s">
        <v>393</v>
      </c>
      <c r="J45" s="196" t="s">
        <v>394</v>
      </c>
    </row>
    <row r="46" s="184" customFormat="1" ht="27" customHeight="1" spans="1:10">
      <c r="A46" s="191"/>
      <c r="B46" s="190"/>
      <c r="C46" s="24" t="s">
        <v>387</v>
      </c>
      <c r="D46" s="24" t="s">
        <v>388</v>
      </c>
      <c r="E46" s="24" t="s">
        <v>482</v>
      </c>
      <c r="F46" s="24" t="s">
        <v>390</v>
      </c>
      <c r="G46" s="24" t="s">
        <v>483</v>
      </c>
      <c r="H46" s="24" t="s">
        <v>416</v>
      </c>
      <c r="I46" s="24" t="s">
        <v>393</v>
      </c>
      <c r="J46" s="196" t="s">
        <v>394</v>
      </c>
    </row>
    <row r="47" s="184" customFormat="1" ht="27" customHeight="1" spans="1:10">
      <c r="A47" s="191"/>
      <c r="B47" s="190"/>
      <c r="C47" s="24" t="s">
        <v>387</v>
      </c>
      <c r="D47" s="24" t="s">
        <v>402</v>
      </c>
      <c r="E47" s="24" t="s">
        <v>484</v>
      </c>
      <c r="F47" s="24" t="s">
        <v>397</v>
      </c>
      <c r="G47" s="24" t="s">
        <v>437</v>
      </c>
      <c r="H47" s="24" t="s">
        <v>485</v>
      </c>
      <c r="I47" s="24" t="s">
        <v>393</v>
      </c>
      <c r="J47" s="24" t="s">
        <v>486</v>
      </c>
    </row>
    <row r="48" s="184" customFormat="1" ht="27" customHeight="1" spans="1:10">
      <c r="A48" s="191"/>
      <c r="B48" s="190"/>
      <c r="C48" s="24" t="s">
        <v>387</v>
      </c>
      <c r="D48" s="24" t="s">
        <v>402</v>
      </c>
      <c r="E48" s="24" t="s">
        <v>487</v>
      </c>
      <c r="F48" s="24" t="s">
        <v>390</v>
      </c>
      <c r="G48" s="24" t="s">
        <v>451</v>
      </c>
      <c r="H48" s="24" t="s">
        <v>405</v>
      </c>
      <c r="I48" s="24" t="s">
        <v>406</v>
      </c>
      <c r="J48" s="24" t="s">
        <v>488</v>
      </c>
    </row>
    <row r="49" s="184" customFormat="1" ht="27" customHeight="1" spans="1:10">
      <c r="A49" s="191"/>
      <c r="B49" s="190"/>
      <c r="C49" s="24" t="s">
        <v>387</v>
      </c>
      <c r="D49" s="24" t="s">
        <v>408</v>
      </c>
      <c r="E49" s="24" t="s">
        <v>489</v>
      </c>
      <c r="F49" s="24" t="s">
        <v>397</v>
      </c>
      <c r="G49" s="24" t="s">
        <v>490</v>
      </c>
      <c r="H49" s="24"/>
      <c r="I49" s="24" t="s">
        <v>406</v>
      </c>
      <c r="J49" s="24" t="s">
        <v>490</v>
      </c>
    </row>
    <row r="50" s="184" customFormat="1" ht="27" customHeight="1" spans="1:10">
      <c r="A50" s="191"/>
      <c r="B50" s="190"/>
      <c r="C50" s="24" t="s">
        <v>387</v>
      </c>
      <c r="D50" s="24" t="s">
        <v>413</v>
      </c>
      <c r="E50" s="24" t="s">
        <v>414</v>
      </c>
      <c r="F50" s="24" t="s">
        <v>397</v>
      </c>
      <c r="G50" s="24" t="s">
        <v>491</v>
      </c>
      <c r="H50" s="24" t="s">
        <v>416</v>
      </c>
      <c r="I50" s="24" t="s">
        <v>393</v>
      </c>
      <c r="J50" s="196" t="s">
        <v>417</v>
      </c>
    </row>
    <row r="51" s="184" customFormat="1" ht="27" customHeight="1" spans="1:10">
      <c r="A51" s="191"/>
      <c r="B51" s="190"/>
      <c r="C51" s="24" t="s">
        <v>418</v>
      </c>
      <c r="D51" s="24" t="s">
        <v>443</v>
      </c>
      <c r="E51" s="24" t="s">
        <v>492</v>
      </c>
      <c r="F51" s="24" t="s">
        <v>390</v>
      </c>
      <c r="G51" s="24" t="s">
        <v>493</v>
      </c>
      <c r="H51" s="24" t="s">
        <v>399</v>
      </c>
      <c r="I51" s="24" t="s">
        <v>393</v>
      </c>
      <c r="J51" s="24" t="s">
        <v>494</v>
      </c>
    </row>
    <row r="52" s="184" customFormat="1" ht="39" customHeight="1" spans="1:10">
      <c r="A52" s="191"/>
      <c r="B52" s="190"/>
      <c r="C52" s="24" t="s">
        <v>418</v>
      </c>
      <c r="D52" s="24" t="s">
        <v>419</v>
      </c>
      <c r="E52" s="24" t="s">
        <v>495</v>
      </c>
      <c r="F52" s="24" t="s">
        <v>397</v>
      </c>
      <c r="G52" s="24" t="s">
        <v>439</v>
      </c>
      <c r="H52" s="24" t="s">
        <v>405</v>
      </c>
      <c r="I52" s="24" t="s">
        <v>406</v>
      </c>
      <c r="J52" s="24" t="s">
        <v>495</v>
      </c>
    </row>
    <row r="53" s="184" customFormat="1" ht="50" customHeight="1" spans="1:10">
      <c r="A53" s="191"/>
      <c r="B53" s="190"/>
      <c r="C53" s="24" t="s">
        <v>418</v>
      </c>
      <c r="D53" s="24" t="s">
        <v>424</v>
      </c>
      <c r="E53" s="24" t="s">
        <v>496</v>
      </c>
      <c r="F53" s="24" t="s">
        <v>397</v>
      </c>
      <c r="G53" s="24" t="s">
        <v>497</v>
      </c>
      <c r="H53" s="24" t="s">
        <v>422</v>
      </c>
      <c r="I53" s="24" t="s">
        <v>406</v>
      </c>
      <c r="J53" s="24" t="s">
        <v>498</v>
      </c>
    </row>
    <row r="54" s="184" customFormat="1" ht="27" customHeight="1" spans="1:10">
      <c r="A54" s="191"/>
      <c r="B54" s="190"/>
      <c r="C54" s="24" t="s">
        <v>428</v>
      </c>
      <c r="D54" s="24" t="s">
        <v>429</v>
      </c>
      <c r="E54" s="24" t="s">
        <v>499</v>
      </c>
      <c r="F54" s="24" t="s">
        <v>397</v>
      </c>
      <c r="G54" s="24" t="s">
        <v>500</v>
      </c>
      <c r="H54" s="24" t="s">
        <v>405</v>
      </c>
      <c r="I54" s="24" t="s">
        <v>406</v>
      </c>
      <c r="J54" s="196" t="s">
        <v>452</v>
      </c>
    </row>
    <row r="55" s="184" customFormat="1" ht="27" customHeight="1" spans="1:10">
      <c r="A55" s="191"/>
      <c r="B55" s="190"/>
      <c r="C55" s="24" t="s">
        <v>428</v>
      </c>
      <c r="D55" s="24" t="s">
        <v>429</v>
      </c>
      <c r="E55" s="24" t="s">
        <v>501</v>
      </c>
      <c r="F55" s="24" t="s">
        <v>397</v>
      </c>
      <c r="G55" s="24" t="s">
        <v>451</v>
      </c>
      <c r="H55" s="24" t="s">
        <v>405</v>
      </c>
      <c r="I55" s="24" t="s">
        <v>406</v>
      </c>
      <c r="J55" s="196" t="s">
        <v>452</v>
      </c>
    </row>
    <row r="56" s="184" customFormat="1" ht="21" customHeight="1" spans="1:10">
      <c r="A56" s="191" t="s">
        <v>335</v>
      </c>
      <c r="B56" s="190" t="s">
        <v>502</v>
      </c>
      <c r="C56" s="24" t="s">
        <v>387</v>
      </c>
      <c r="D56" s="24" t="s">
        <v>388</v>
      </c>
      <c r="E56" s="24" t="s">
        <v>503</v>
      </c>
      <c r="F56" s="24" t="s">
        <v>397</v>
      </c>
      <c r="G56" s="24" t="s">
        <v>504</v>
      </c>
      <c r="H56" s="24" t="s">
        <v>399</v>
      </c>
      <c r="I56" s="24" t="s">
        <v>393</v>
      </c>
      <c r="J56" s="196" t="s">
        <v>394</v>
      </c>
    </row>
    <row r="57" s="184" customFormat="1" ht="21" customHeight="1" spans="1:10">
      <c r="A57" s="191"/>
      <c r="B57" s="190"/>
      <c r="C57" s="24" t="s">
        <v>387</v>
      </c>
      <c r="D57" s="24" t="s">
        <v>388</v>
      </c>
      <c r="E57" s="24" t="s">
        <v>505</v>
      </c>
      <c r="F57" s="24" t="s">
        <v>397</v>
      </c>
      <c r="G57" s="24" t="s">
        <v>504</v>
      </c>
      <c r="H57" s="24" t="s">
        <v>399</v>
      </c>
      <c r="I57" s="24" t="s">
        <v>393</v>
      </c>
      <c r="J57" s="196" t="s">
        <v>394</v>
      </c>
    </row>
    <row r="58" s="184" customFormat="1" ht="21" customHeight="1" spans="1:10">
      <c r="A58" s="191"/>
      <c r="B58" s="190"/>
      <c r="C58" s="24" t="s">
        <v>387</v>
      </c>
      <c r="D58" s="24" t="s">
        <v>388</v>
      </c>
      <c r="E58" s="24" t="s">
        <v>506</v>
      </c>
      <c r="F58" s="24" t="s">
        <v>397</v>
      </c>
      <c r="G58" s="24" t="s">
        <v>504</v>
      </c>
      <c r="H58" s="24" t="s">
        <v>399</v>
      </c>
      <c r="I58" s="24" t="s">
        <v>393</v>
      </c>
      <c r="J58" s="196" t="s">
        <v>394</v>
      </c>
    </row>
    <row r="59" s="184" customFormat="1" ht="21" customHeight="1" spans="1:10">
      <c r="A59" s="191"/>
      <c r="B59" s="190"/>
      <c r="C59" s="24" t="s">
        <v>387</v>
      </c>
      <c r="D59" s="24" t="s">
        <v>388</v>
      </c>
      <c r="E59" s="24" t="s">
        <v>507</v>
      </c>
      <c r="F59" s="24" t="s">
        <v>397</v>
      </c>
      <c r="G59" s="24" t="s">
        <v>504</v>
      </c>
      <c r="H59" s="24" t="s">
        <v>399</v>
      </c>
      <c r="I59" s="24" t="s">
        <v>393</v>
      </c>
      <c r="J59" s="196" t="s">
        <v>394</v>
      </c>
    </row>
    <row r="60" s="184" customFormat="1" ht="21" customHeight="1" spans="1:10">
      <c r="A60" s="191"/>
      <c r="B60" s="190"/>
      <c r="C60" s="24" t="s">
        <v>387</v>
      </c>
      <c r="D60" s="24" t="s">
        <v>388</v>
      </c>
      <c r="E60" s="24" t="s">
        <v>508</v>
      </c>
      <c r="F60" s="24" t="s">
        <v>397</v>
      </c>
      <c r="G60" s="24" t="s">
        <v>504</v>
      </c>
      <c r="H60" s="24" t="s">
        <v>399</v>
      </c>
      <c r="I60" s="24" t="s">
        <v>393</v>
      </c>
      <c r="J60" s="196" t="s">
        <v>394</v>
      </c>
    </row>
    <row r="61" s="184" customFormat="1" ht="21" customHeight="1" spans="1:10">
      <c r="A61" s="191"/>
      <c r="B61" s="190"/>
      <c r="C61" s="24" t="s">
        <v>387</v>
      </c>
      <c r="D61" s="24" t="s">
        <v>388</v>
      </c>
      <c r="E61" s="24" t="s">
        <v>509</v>
      </c>
      <c r="F61" s="24" t="s">
        <v>397</v>
      </c>
      <c r="G61" s="24" t="s">
        <v>504</v>
      </c>
      <c r="H61" s="24" t="s">
        <v>399</v>
      </c>
      <c r="I61" s="24" t="s">
        <v>393</v>
      </c>
      <c r="J61" s="196" t="s">
        <v>394</v>
      </c>
    </row>
    <row r="62" s="184" customFormat="1" ht="21" customHeight="1" spans="1:10">
      <c r="A62" s="191"/>
      <c r="B62" s="190"/>
      <c r="C62" s="24" t="s">
        <v>387</v>
      </c>
      <c r="D62" s="24" t="s">
        <v>388</v>
      </c>
      <c r="E62" s="24" t="s">
        <v>510</v>
      </c>
      <c r="F62" s="24" t="s">
        <v>397</v>
      </c>
      <c r="G62" s="24" t="s">
        <v>504</v>
      </c>
      <c r="H62" s="24" t="s">
        <v>399</v>
      </c>
      <c r="I62" s="24" t="s">
        <v>393</v>
      </c>
      <c r="J62" s="196" t="s">
        <v>394</v>
      </c>
    </row>
    <row r="63" s="184" customFormat="1" ht="21" customHeight="1" spans="1:10">
      <c r="A63" s="191"/>
      <c r="B63" s="190"/>
      <c r="C63" s="24" t="s">
        <v>387</v>
      </c>
      <c r="D63" s="24" t="s">
        <v>388</v>
      </c>
      <c r="E63" s="24" t="s">
        <v>511</v>
      </c>
      <c r="F63" s="24" t="s">
        <v>390</v>
      </c>
      <c r="G63" s="24" t="s">
        <v>504</v>
      </c>
      <c r="H63" s="24" t="s">
        <v>399</v>
      </c>
      <c r="I63" s="24" t="s">
        <v>393</v>
      </c>
      <c r="J63" s="196" t="s">
        <v>394</v>
      </c>
    </row>
    <row r="64" s="184" customFormat="1" ht="21" customHeight="1" spans="1:10">
      <c r="A64" s="191"/>
      <c r="B64" s="190"/>
      <c r="C64" s="24" t="s">
        <v>387</v>
      </c>
      <c r="D64" s="24" t="s">
        <v>402</v>
      </c>
      <c r="E64" s="24" t="s">
        <v>512</v>
      </c>
      <c r="F64" s="24" t="s">
        <v>390</v>
      </c>
      <c r="G64" s="24" t="s">
        <v>451</v>
      </c>
      <c r="H64" s="24" t="s">
        <v>405</v>
      </c>
      <c r="I64" s="24" t="s">
        <v>393</v>
      </c>
      <c r="J64" s="24" t="s">
        <v>513</v>
      </c>
    </row>
    <row r="65" s="184" customFormat="1" ht="21" customHeight="1" spans="1:10">
      <c r="A65" s="191"/>
      <c r="B65" s="190"/>
      <c r="C65" s="24" t="s">
        <v>387</v>
      </c>
      <c r="D65" s="24" t="s">
        <v>408</v>
      </c>
      <c r="E65" s="24" t="s">
        <v>514</v>
      </c>
      <c r="F65" s="24" t="s">
        <v>415</v>
      </c>
      <c r="G65" s="24" t="s">
        <v>85</v>
      </c>
      <c r="H65" s="24" t="s">
        <v>515</v>
      </c>
      <c r="I65" s="24" t="s">
        <v>393</v>
      </c>
      <c r="J65" s="24" t="s">
        <v>516</v>
      </c>
    </row>
    <row r="66" s="184" customFormat="1" ht="21" customHeight="1" spans="1:10">
      <c r="A66" s="191"/>
      <c r="B66" s="190"/>
      <c r="C66" s="24" t="s">
        <v>387</v>
      </c>
      <c r="D66" s="24" t="s">
        <v>413</v>
      </c>
      <c r="E66" s="24" t="s">
        <v>414</v>
      </c>
      <c r="F66" s="24" t="s">
        <v>397</v>
      </c>
      <c r="G66" s="24" t="s">
        <v>517</v>
      </c>
      <c r="H66" s="24" t="s">
        <v>416</v>
      </c>
      <c r="I66" s="24" t="s">
        <v>393</v>
      </c>
      <c r="J66" s="196" t="s">
        <v>417</v>
      </c>
    </row>
    <row r="67" s="184" customFormat="1" ht="21" customHeight="1" spans="1:10">
      <c r="A67" s="191"/>
      <c r="B67" s="190"/>
      <c r="C67" s="24" t="s">
        <v>418</v>
      </c>
      <c r="D67" s="24" t="s">
        <v>419</v>
      </c>
      <c r="E67" s="24" t="s">
        <v>518</v>
      </c>
      <c r="F67" s="24" t="s">
        <v>397</v>
      </c>
      <c r="G67" s="24" t="s">
        <v>519</v>
      </c>
      <c r="H67" s="24"/>
      <c r="I67" s="24" t="s">
        <v>406</v>
      </c>
      <c r="J67" s="24" t="s">
        <v>518</v>
      </c>
    </row>
    <row r="68" s="184" customFormat="1" ht="21" customHeight="1" spans="1:10">
      <c r="A68" s="191"/>
      <c r="B68" s="190"/>
      <c r="C68" s="24" t="s">
        <v>418</v>
      </c>
      <c r="D68" s="24" t="s">
        <v>424</v>
      </c>
      <c r="E68" s="24" t="s">
        <v>520</v>
      </c>
      <c r="F68" s="24" t="s">
        <v>397</v>
      </c>
      <c r="G68" s="24" t="s">
        <v>521</v>
      </c>
      <c r="H68" s="24"/>
      <c r="I68" s="24" t="s">
        <v>406</v>
      </c>
      <c r="J68" s="24" t="s">
        <v>520</v>
      </c>
    </row>
    <row r="69" s="184" customFormat="1" ht="21" customHeight="1" spans="1:10">
      <c r="A69" s="191"/>
      <c r="B69" s="190"/>
      <c r="C69" s="24" t="s">
        <v>428</v>
      </c>
      <c r="D69" s="24" t="s">
        <v>429</v>
      </c>
      <c r="E69" s="24" t="s">
        <v>522</v>
      </c>
      <c r="F69" s="24" t="s">
        <v>390</v>
      </c>
      <c r="G69" s="24" t="s">
        <v>523</v>
      </c>
      <c r="H69" s="24" t="s">
        <v>405</v>
      </c>
      <c r="I69" s="24" t="s">
        <v>393</v>
      </c>
      <c r="J69" s="24" t="s">
        <v>522</v>
      </c>
    </row>
    <row r="70" s="184" customFormat="1" ht="34" customHeight="1" spans="1:10">
      <c r="A70" s="191" t="s">
        <v>361</v>
      </c>
      <c r="B70" s="190" t="s">
        <v>524</v>
      </c>
      <c r="C70" s="24" t="s">
        <v>387</v>
      </c>
      <c r="D70" s="24" t="s">
        <v>388</v>
      </c>
      <c r="E70" s="24" t="s">
        <v>525</v>
      </c>
      <c r="F70" s="24" t="s">
        <v>397</v>
      </c>
      <c r="G70" s="24" t="s">
        <v>96</v>
      </c>
      <c r="H70" s="24" t="s">
        <v>457</v>
      </c>
      <c r="I70" s="24" t="s">
        <v>393</v>
      </c>
      <c r="J70" s="196" t="s">
        <v>452</v>
      </c>
    </row>
    <row r="71" s="184" customFormat="1" ht="73" customHeight="1" spans="1:10">
      <c r="A71" s="191"/>
      <c r="B71" s="190"/>
      <c r="C71" s="24" t="s">
        <v>387</v>
      </c>
      <c r="D71" s="24" t="s">
        <v>402</v>
      </c>
      <c r="E71" s="24" t="s">
        <v>526</v>
      </c>
      <c r="F71" s="24" t="s">
        <v>397</v>
      </c>
      <c r="G71" s="24" t="s">
        <v>526</v>
      </c>
      <c r="H71" s="24" t="s">
        <v>422</v>
      </c>
      <c r="I71" s="24" t="s">
        <v>406</v>
      </c>
      <c r="J71" s="24" t="s">
        <v>527</v>
      </c>
    </row>
    <row r="72" s="184" customFormat="1" ht="36" customHeight="1" spans="1:10">
      <c r="A72" s="191"/>
      <c r="B72" s="190"/>
      <c r="C72" s="24" t="s">
        <v>387</v>
      </c>
      <c r="D72" s="24" t="s">
        <v>408</v>
      </c>
      <c r="E72" s="24" t="s">
        <v>528</v>
      </c>
      <c r="F72" s="24" t="s">
        <v>397</v>
      </c>
      <c r="G72" s="24" t="s">
        <v>461</v>
      </c>
      <c r="H72" s="24" t="s">
        <v>529</v>
      </c>
      <c r="I72" s="24" t="s">
        <v>406</v>
      </c>
      <c r="J72" s="24" t="s">
        <v>528</v>
      </c>
    </row>
    <row r="73" s="184" customFormat="1" ht="36" customHeight="1" spans="1:10">
      <c r="A73" s="191"/>
      <c r="B73" s="190"/>
      <c r="C73" s="24" t="s">
        <v>387</v>
      </c>
      <c r="D73" s="24" t="s">
        <v>413</v>
      </c>
      <c r="E73" s="24" t="s">
        <v>414</v>
      </c>
      <c r="F73" s="24" t="s">
        <v>397</v>
      </c>
      <c r="G73" s="24" t="s">
        <v>85</v>
      </c>
      <c r="H73" s="24" t="s">
        <v>416</v>
      </c>
      <c r="I73" s="24" t="s">
        <v>393</v>
      </c>
      <c r="J73" s="196" t="s">
        <v>417</v>
      </c>
    </row>
    <row r="74" s="184" customFormat="1" ht="36" customHeight="1" spans="1:10">
      <c r="A74" s="191"/>
      <c r="B74" s="190"/>
      <c r="C74" s="24" t="s">
        <v>418</v>
      </c>
      <c r="D74" s="24" t="s">
        <v>419</v>
      </c>
      <c r="E74" s="24" t="s">
        <v>530</v>
      </c>
      <c r="F74" s="24" t="s">
        <v>397</v>
      </c>
      <c r="G74" s="24" t="s">
        <v>530</v>
      </c>
      <c r="H74" s="24" t="s">
        <v>422</v>
      </c>
      <c r="I74" s="24" t="s">
        <v>406</v>
      </c>
      <c r="J74" s="24" t="s">
        <v>530</v>
      </c>
    </row>
    <row r="75" s="184" customFormat="1" ht="36" customHeight="1" spans="1:10">
      <c r="A75" s="191"/>
      <c r="B75" s="190"/>
      <c r="C75" s="24" t="s">
        <v>428</v>
      </c>
      <c r="D75" s="24" t="s">
        <v>429</v>
      </c>
      <c r="E75" s="24" t="s">
        <v>531</v>
      </c>
      <c r="F75" s="24" t="s">
        <v>390</v>
      </c>
      <c r="G75" s="24" t="s">
        <v>451</v>
      </c>
      <c r="H75" s="24" t="s">
        <v>405</v>
      </c>
      <c r="I75" s="24" t="s">
        <v>393</v>
      </c>
      <c r="J75" s="24" t="s">
        <v>532</v>
      </c>
    </row>
    <row r="76" s="184" customFormat="1" ht="18" customHeight="1" spans="1:10">
      <c r="A76" s="191" t="s">
        <v>364</v>
      </c>
      <c r="B76" s="195" t="s">
        <v>533</v>
      </c>
      <c r="C76" s="24" t="s">
        <v>387</v>
      </c>
      <c r="D76" s="24" t="s">
        <v>388</v>
      </c>
      <c r="E76" s="24" t="s">
        <v>534</v>
      </c>
      <c r="F76" s="24" t="s">
        <v>397</v>
      </c>
      <c r="G76" s="24" t="s">
        <v>90</v>
      </c>
      <c r="H76" s="24" t="s">
        <v>485</v>
      </c>
      <c r="I76" s="24" t="s">
        <v>393</v>
      </c>
      <c r="J76" s="196" t="s">
        <v>394</v>
      </c>
    </row>
    <row r="77" s="184" customFormat="1" ht="18" customHeight="1" spans="1:10">
      <c r="A77" s="191"/>
      <c r="B77" s="195"/>
      <c r="C77" s="24" t="s">
        <v>387</v>
      </c>
      <c r="D77" s="24" t="s">
        <v>388</v>
      </c>
      <c r="E77" s="24" t="s">
        <v>535</v>
      </c>
      <c r="F77" s="24" t="s">
        <v>397</v>
      </c>
      <c r="G77" s="24" t="s">
        <v>439</v>
      </c>
      <c r="H77" s="24" t="s">
        <v>405</v>
      </c>
      <c r="I77" s="24" t="s">
        <v>393</v>
      </c>
      <c r="J77" s="196" t="s">
        <v>394</v>
      </c>
    </row>
    <row r="78" s="184" customFormat="1" ht="18" customHeight="1" spans="1:10">
      <c r="A78" s="191"/>
      <c r="B78" s="195"/>
      <c r="C78" s="24" t="s">
        <v>387</v>
      </c>
      <c r="D78" s="24" t="s">
        <v>402</v>
      </c>
      <c r="E78" s="24" t="s">
        <v>534</v>
      </c>
      <c r="F78" s="24" t="s">
        <v>397</v>
      </c>
      <c r="G78" s="24" t="s">
        <v>439</v>
      </c>
      <c r="H78" s="24" t="s">
        <v>405</v>
      </c>
      <c r="I78" s="24" t="s">
        <v>393</v>
      </c>
      <c r="J78" s="196" t="s">
        <v>407</v>
      </c>
    </row>
    <row r="79" s="184" customFormat="1" ht="18" customHeight="1" spans="1:10">
      <c r="A79" s="191"/>
      <c r="B79" s="195"/>
      <c r="C79" s="24" t="s">
        <v>387</v>
      </c>
      <c r="D79" s="24" t="s">
        <v>402</v>
      </c>
      <c r="E79" s="24" t="s">
        <v>536</v>
      </c>
      <c r="F79" s="24" t="s">
        <v>415</v>
      </c>
      <c r="G79" s="24" t="s">
        <v>439</v>
      </c>
      <c r="H79" s="24" t="s">
        <v>405</v>
      </c>
      <c r="I79" s="24" t="s">
        <v>393</v>
      </c>
      <c r="J79" s="196" t="s">
        <v>407</v>
      </c>
    </row>
    <row r="80" s="184" customFormat="1" ht="18" customHeight="1" spans="1:10">
      <c r="A80" s="191"/>
      <c r="B80" s="195"/>
      <c r="C80" s="24" t="s">
        <v>387</v>
      </c>
      <c r="D80" s="24" t="s">
        <v>408</v>
      </c>
      <c r="E80" s="24" t="s">
        <v>537</v>
      </c>
      <c r="F80" s="24" t="s">
        <v>390</v>
      </c>
      <c r="G80" s="24" t="s">
        <v>538</v>
      </c>
      <c r="H80" s="24"/>
      <c r="I80" s="24" t="s">
        <v>406</v>
      </c>
      <c r="J80" s="196" t="s">
        <v>539</v>
      </c>
    </row>
    <row r="81" s="184" customFormat="1" ht="18" customHeight="1" spans="1:10">
      <c r="A81" s="191"/>
      <c r="B81" s="195"/>
      <c r="C81" s="24" t="s">
        <v>387</v>
      </c>
      <c r="D81" s="24" t="s">
        <v>408</v>
      </c>
      <c r="E81" s="24" t="s">
        <v>540</v>
      </c>
      <c r="F81" s="24" t="s">
        <v>415</v>
      </c>
      <c r="G81" s="24" t="s">
        <v>541</v>
      </c>
      <c r="H81" s="24"/>
      <c r="I81" s="24" t="s">
        <v>406</v>
      </c>
      <c r="J81" s="196" t="s">
        <v>539</v>
      </c>
    </row>
    <row r="82" s="184" customFormat="1" ht="18" customHeight="1" spans="1:10">
      <c r="A82" s="191"/>
      <c r="B82" s="195"/>
      <c r="C82" s="24" t="s">
        <v>387</v>
      </c>
      <c r="D82" s="24" t="s">
        <v>413</v>
      </c>
      <c r="E82" s="24" t="s">
        <v>414</v>
      </c>
      <c r="F82" s="24" t="s">
        <v>415</v>
      </c>
      <c r="G82" s="24" t="s">
        <v>439</v>
      </c>
      <c r="H82" s="24" t="s">
        <v>416</v>
      </c>
      <c r="I82" s="24" t="s">
        <v>393</v>
      </c>
      <c r="J82" s="196" t="s">
        <v>417</v>
      </c>
    </row>
    <row r="83" s="184" customFormat="1" ht="88" customHeight="1" spans="1:10">
      <c r="A83" s="191"/>
      <c r="B83" s="195"/>
      <c r="C83" s="24" t="s">
        <v>418</v>
      </c>
      <c r="D83" s="24" t="s">
        <v>443</v>
      </c>
      <c r="E83" s="24" t="s">
        <v>542</v>
      </c>
      <c r="F83" s="24" t="s">
        <v>397</v>
      </c>
      <c r="G83" s="24" t="s">
        <v>437</v>
      </c>
      <c r="H83" s="24" t="s">
        <v>485</v>
      </c>
      <c r="I83" s="24" t="s">
        <v>406</v>
      </c>
      <c r="J83" s="24" t="s">
        <v>542</v>
      </c>
    </row>
    <row r="84" s="184" customFormat="1" ht="57" customHeight="1" spans="1:10">
      <c r="A84" s="191"/>
      <c r="B84" s="195"/>
      <c r="C84" s="24" t="s">
        <v>418</v>
      </c>
      <c r="D84" s="24" t="s">
        <v>443</v>
      </c>
      <c r="E84" s="24" t="s">
        <v>543</v>
      </c>
      <c r="F84" s="24" t="s">
        <v>397</v>
      </c>
      <c r="G84" s="24" t="s">
        <v>439</v>
      </c>
      <c r="H84" s="24" t="s">
        <v>405</v>
      </c>
      <c r="I84" s="24" t="s">
        <v>406</v>
      </c>
      <c r="J84" s="196" t="s">
        <v>467</v>
      </c>
    </row>
    <row r="85" s="184" customFormat="1" ht="95" customHeight="1" spans="1:10">
      <c r="A85" s="191"/>
      <c r="B85" s="195"/>
      <c r="C85" s="24" t="s">
        <v>418</v>
      </c>
      <c r="D85" s="24" t="s">
        <v>443</v>
      </c>
      <c r="E85" s="24" t="s">
        <v>544</v>
      </c>
      <c r="F85" s="24" t="s">
        <v>397</v>
      </c>
      <c r="G85" s="24" t="s">
        <v>545</v>
      </c>
      <c r="H85" s="24"/>
      <c r="I85" s="24" t="s">
        <v>406</v>
      </c>
      <c r="J85" s="196" t="s">
        <v>467</v>
      </c>
    </row>
    <row r="86" s="184" customFormat="1" ht="112" customHeight="1" spans="1:10">
      <c r="A86" s="191"/>
      <c r="B86" s="195"/>
      <c r="C86" s="24" t="s">
        <v>428</v>
      </c>
      <c r="D86" s="24" t="s">
        <v>429</v>
      </c>
      <c r="E86" s="24" t="s">
        <v>546</v>
      </c>
      <c r="F86" s="24" t="s">
        <v>397</v>
      </c>
      <c r="G86" s="24" t="s">
        <v>451</v>
      </c>
      <c r="H86" s="24" t="s">
        <v>405</v>
      </c>
      <c r="I86" s="24" t="s">
        <v>406</v>
      </c>
      <c r="J86" s="24" t="s">
        <v>547</v>
      </c>
    </row>
    <row r="87" s="184" customFormat="1" ht="24" customHeight="1" spans="1:10">
      <c r="A87" s="191" t="s">
        <v>333</v>
      </c>
      <c r="B87" s="190" t="s">
        <v>548</v>
      </c>
      <c r="C87" s="24" t="s">
        <v>387</v>
      </c>
      <c r="D87" s="24" t="s">
        <v>388</v>
      </c>
      <c r="E87" s="24" t="s">
        <v>549</v>
      </c>
      <c r="F87" s="24" t="s">
        <v>390</v>
      </c>
      <c r="G87" s="24" t="s">
        <v>504</v>
      </c>
      <c r="H87" s="24" t="s">
        <v>457</v>
      </c>
      <c r="I87" s="24" t="s">
        <v>393</v>
      </c>
      <c r="J87" s="196" t="s">
        <v>394</v>
      </c>
    </row>
    <row r="88" s="184" customFormat="1" ht="24" customHeight="1" spans="1:10">
      <c r="A88" s="191"/>
      <c r="B88" s="190"/>
      <c r="C88" s="24" t="s">
        <v>387</v>
      </c>
      <c r="D88" s="24" t="s">
        <v>388</v>
      </c>
      <c r="E88" s="24" t="s">
        <v>550</v>
      </c>
      <c r="F88" s="24" t="s">
        <v>390</v>
      </c>
      <c r="G88" s="24" t="s">
        <v>504</v>
      </c>
      <c r="H88" s="24" t="s">
        <v>457</v>
      </c>
      <c r="I88" s="24" t="s">
        <v>393</v>
      </c>
      <c r="J88" s="196" t="s">
        <v>394</v>
      </c>
    </row>
    <row r="89" s="184" customFormat="1" ht="24" customHeight="1" spans="1:10">
      <c r="A89" s="191"/>
      <c r="B89" s="190"/>
      <c r="C89" s="24" t="s">
        <v>387</v>
      </c>
      <c r="D89" s="24" t="s">
        <v>388</v>
      </c>
      <c r="E89" s="24" t="s">
        <v>551</v>
      </c>
      <c r="F89" s="24" t="s">
        <v>397</v>
      </c>
      <c r="G89" s="24" t="s">
        <v>504</v>
      </c>
      <c r="H89" s="24" t="s">
        <v>457</v>
      </c>
      <c r="I89" s="24" t="s">
        <v>393</v>
      </c>
      <c r="J89" s="196" t="s">
        <v>394</v>
      </c>
    </row>
    <row r="90" s="184" customFormat="1" ht="24" customHeight="1" spans="1:10">
      <c r="A90" s="191"/>
      <c r="B90" s="190"/>
      <c r="C90" s="24" t="s">
        <v>387</v>
      </c>
      <c r="D90" s="24" t="s">
        <v>402</v>
      </c>
      <c r="E90" s="24" t="s">
        <v>552</v>
      </c>
      <c r="F90" s="24" t="s">
        <v>397</v>
      </c>
      <c r="G90" s="24" t="s">
        <v>439</v>
      </c>
      <c r="H90" s="24" t="s">
        <v>405</v>
      </c>
      <c r="I90" s="24" t="s">
        <v>393</v>
      </c>
      <c r="J90" s="196" t="s">
        <v>553</v>
      </c>
    </row>
    <row r="91" s="184" customFormat="1" ht="24" customHeight="1" spans="1:10">
      <c r="A91" s="191"/>
      <c r="B91" s="190"/>
      <c r="C91" s="24" t="s">
        <v>387</v>
      </c>
      <c r="D91" s="24" t="s">
        <v>402</v>
      </c>
      <c r="E91" s="24" t="s">
        <v>554</v>
      </c>
      <c r="F91" s="24" t="s">
        <v>397</v>
      </c>
      <c r="G91" s="24" t="s">
        <v>439</v>
      </c>
      <c r="H91" s="24" t="s">
        <v>405</v>
      </c>
      <c r="I91" s="24" t="s">
        <v>393</v>
      </c>
      <c r="J91" s="196" t="s">
        <v>555</v>
      </c>
    </row>
    <row r="92" s="184" customFormat="1" ht="24" customHeight="1" spans="1:10">
      <c r="A92" s="191"/>
      <c r="B92" s="190"/>
      <c r="C92" s="24" t="s">
        <v>387</v>
      </c>
      <c r="D92" s="24" t="s">
        <v>408</v>
      </c>
      <c r="E92" s="24" t="s">
        <v>556</v>
      </c>
      <c r="F92" s="24" t="s">
        <v>415</v>
      </c>
      <c r="G92" s="24" t="s">
        <v>441</v>
      </c>
      <c r="H92" s="24" t="s">
        <v>422</v>
      </c>
      <c r="I92" s="24" t="s">
        <v>393</v>
      </c>
      <c r="J92" s="196" t="s">
        <v>539</v>
      </c>
    </row>
    <row r="93" s="184" customFormat="1" ht="24" customHeight="1" spans="1:10">
      <c r="A93" s="191"/>
      <c r="B93" s="190"/>
      <c r="C93" s="24" t="s">
        <v>387</v>
      </c>
      <c r="D93" s="24" t="s">
        <v>408</v>
      </c>
      <c r="E93" s="24" t="s">
        <v>557</v>
      </c>
      <c r="F93" s="24" t="s">
        <v>415</v>
      </c>
      <c r="G93" s="24" t="s">
        <v>558</v>
      </c>
      <c r="H93" s="24" t="s">
        <v>422</v>
      </c>
      <c r="I93" s="24" t="s">
        <v>393</v>
      </c>
      <c r="J93" s="196" t="s">
        <v>539</v>
      </c>
    </row>
    <row r="94" s="184" customFormat="1" ht="24" customHeight="1" spans="1:10">
      <c r="A94" s="191"/>
      <c r="B94" s="190"/>
      <c r="C94" s="24" t="s">
        <v>387</v>
      </c>
      <c r="D94" s="24" t="s">
        <v>408</v>
      </c>
      <c r="E94" s="24" t="s">
        <v>559</v>
      </c>
      <c r="F94" s="24" t="s">
        <v>415</v>
      </c>
      <c r="G94" s="24" t="s">
        <v>560</v>
      </c>
      <c r="H94" s="24" t="s">
        <v>422</v>
      </c>
      <c r="I94" s="24" t="s">
        <v>393</v>
      </c>
      <c r="J94" s="196" t="s">
        <v>539</v>
      </c>
    </row>
    <row r="95" s="184" customFormat="1" ht="24" customHeight="1" spans="1:10">
      <c r="A95" s="191"/>
      <c r="B95" s="190"/>
      <c r="C95" s="24" t="s">
        <v>387</v>
      </c>
      <c r="D95" s="24" t="s">
        <v>413</v>
      </c>
      <c r="E95" s="24" t="s">
        <v>414</v>
      </c>
      <c r="F95" s="24" t="s">
        <v>397</v>
      </c>
      <c r="G95" s="24" t="s">
        <v>94</v>
      </c>
      <c r="H95" s="24" t="s">
        <v>416</v>
      </c>
      <c r="I95" s="24" t="s">
        <v>393</v>
      </c>
      <c r="J95" s="196" t="s">
        <v>417</v>
      </c>
    </row>
    <row r="96" s="184" customFormat="1" ht="24" customHeight="1" spans="1:10">
      <c r="A96" s="191"/>
      <c r="B96" s="190"/>
      <c r="C96" s="24" t="s">
        <v>418</v>
      </c>
      <c r="D96" s="24" t="s">
        <v>419</v>
      </c>
      <c r="E96" s="24" t="s">
        <v>561</v>
      </c>
      <c r="F96" s="24" t="s">
        <v>397</v>
      </c>
      <c r="G96" s="24" t="s">
        <v>562</v>
      </c>
      <c r="H96" s="24"/>
      <c r="I96" s="24" t="s">
        <v>406</v>
      </c>
      <c r="J96" s="196" t="s">
        <v>423</v>
      </c>
    </row>
    <row r="97" s="184" customFormat="1" ht="24" customHeight="1" spans="1:10">
      <c r="A97" s="191"/>
      <c r="B97" s="190"/>
      <c r="C97" s="24" t="s">
        <v>418</v>
      </c>
      <c r="D97" s="24" t="s">
        <v>563</v>
      </c>
      <c r="E97" s="24" t="s">
        <v>564</v>
      </c>
      <c r="F97" s="24" t="s">
        <v>397</v>
      </c>
      <c r="G97" s="24" t="s">
        <v>565</v>
      </c>
      <c r="H97" s="24"/>
      <c r="I97" s="24" t="s">
        <v>406</v>
      </c>
      <c r="J97" s="196" t="s">
        <v>566</v>
      </c>
    </row>
    <row r="98" s="184" customFormat="1" ht="24" customHeight="1" spans="1:10">
      <c r="A98" s="191"/>
      <c r="B98" s="190"/>
      <c r="C98" s="24" t="s">
        <v>418</v>
      </c>
      <c r="D98" s="24" t="s">
        <v>424</v>
      </c>
      <c r="E98" s="24" t="s">
        <v>567</v>
      </c>
      <c r="F98" s="24" t="s">
        <v>397</v>
      </c>
      <c r="G98" s="24" t="s">
        <v>568</v>
      </c>
      <c r="H98" s="24"/>
      <c r="I98" s="24" t="s">
        <v>406</v>
      </c>
      <c r="J98" s="196" t="s">
        <v>569</v>
      </c>
    </row>
    <row r="99" s="184" customFormat="1" ht="24" customHeight="1" spans="1:10">
      <c r="A99" s="191"/>
      <c r="B99" s="190"/>
      <c r="C99" s="24" t="s">
        <v>428</v>
      </c>
      <c r="D99" s="24" t="s">
        <v>429</v>
      </c>
      <c r="E99" s="24" t="s">
        <v>570</v>
      </c>
      <c r="F99" s="24" t="s">
        <v>390</v>
      </c>
      <c r="G99" s="24" t="s">
        <v>451</v>
      </c>
      <c r="H99" s="24" t="s">
        <v>405</v>
      </c>
      <c r="I99" s="24" t="s">
        <v>393</v>
      </c>
      <c r="J99" s="24" t="s">
        <v>571</v>
      </c>
    </row>
    <row r="100" s="184" customFormat="1" ht="27" customHeight="1" spans="1:10">
      <c r="A100" s="191" t="s">
        <v>353</v>
      </c>
      <c r="B100" s="190" t="s">
        <v>572</v>
      </c>
      <c r="C100" s="24" t="s">
        <v>387</v>
      </c>
      <c r="D100" s="24" t="s">
        <v>388</v>
      </c>
      <c r="E100" s="24" t="s">
        <v>573</v>
      </c>
      <c r="F100" s="24" t="s">
        <v>397</v>
      </c>
      <c r="G100" s="24" t="s">
        <v>437</v>
      </c>
      <c r="H100" s="24" t="s">
        <v>399</v>
      </c>
      <c r="I100" s="24" t="s">
        <v>393</v>
      </c>
      <c r="J100" s="196" t="s">
        <v>394</v>
      </c>
    </row>
    <row r="101" s="184" customFormat="1" ht="27" customHeight="1" spans="1:10">
      <c r="A101" s="191"/>
      <c r="B101" s="190"/>
      <c r="C101" s="24" t="s">
        <v>387</v>
      </c>
      <c r="D101" s="24" t="s">
        <v>388</v>
      </c>
      <c r="E101" s="24" t="s">
        <v>574</v>
      </c>
      <c r="F101" s="24" t="s">
        <v>397</v>
      </c>
      <c r="G101" s="24" t="s">
        <v>575</v>
      </c>
      <c r="H101" s="24" t="s">
        <v>576</v>
      </c>
      <c r="I101" s="24" t="s">
        <v>393</v>
      </c>
      <c r="J101" s="196" t="s">
        <v>394</v>
      </c>
    </row>
    <row r="102" s="184" customFormat="1" ht="27" customHeight="1" spans="1:10">
      <c r="A102" s="191"/>
      <c r="B102" s="190"/>
      <c r="C102" s="24" t="s">
        <v>387</v>
      </c>
      <c r="D102" s="24" t="s">
        <v>402</v>
      </c>
      <c r="E102" s="24" t="s">
        <v>577</v>
      </c>
      <c r="F102" s="24" t="s">
        <v>397</v>
      </c>
      <c r="G102" s="24" t="s">
        <v>439</v>
      </c>
      <c r="H102" s="24" t="s">
        <v>405</v>
      </c>
      <c r="I102" s="24" t="s">
        <v>406</v>
      </c>
      <c r="J102" s="196" t="s">
        <v>555</v>
      </c>
    </row>
    <row r="103" s="184" customFormat="1" ht="27" customHeight="1" spans="1:10">
      <c r="A103" s="191"/>
      <c r="B103" s="190"/>
      <c r="C103" s="24" t="s">
        <v>387</v>
      </c>
      <c r="D103" s="24" t="s">
        <v>402</v>
      </c>
      <c r="E103" s="24" t="s">
        <v>578</v>
      </c>
      <c r="F103" s="24" t="s">
        <v>397</v>
      </c>
      <c r="G103" s="24" t="s">
        <v>439</v>
      </c>
      <c r="H103" s="24" t="s">
        <v>405</v>
      </c>
      <c r="I103" s="24" t="s">
        <v>406</v>
      </c>
      <c r="J103" s="196" t="s">
        <v>555</v>
      </c>
    </row>
    <row r="104" s="184" customFormat="1" ht="27" customHeight="1" spans="1:10">
      <c r="A104" s="191"/>
      <c r="B104" s="190"/>
      <c r="C104" s="24" t="s">
        <v>387</v>
      </c>
      <c r="D104" s="24" t="s">
        <v>408</v>
      </c>
      <c r="E104" s="24" t="s">
        <v>579</v>
      </c>
      <c r="F104" s="24" t="s">
        <v>397</v>
      </c>
      <c r="G104" s="24" t="s">
        <v>441</v>
      </c>
      <c r="H104" s="24" t="s">
        <v>422</v>
      </c>
      <c r="I104" s="24" t="s">
        <v>406</v>
      </c>
      <c r="J104" s="196" t="s">
        <v>539</v>
      </c>
    </row>
    <row r="105" s="184" customFormat="1" ht="27" customHeight="1" spans="1:10">
      <c r="A105" s="191"/>
      <c r="B105" s="190"/>
      <c r="C105" s="24" t="s">
        <v>387</v>
      </c>
      <c r="D105" s="24" t="s">
        <v>413</v>
      </c>
      <c r="E105" s="24" t="s">
        <v>414</v>
      </c>
      <c r="F105" s="24" t="s">
        <v>415</v>
      </c>
      <c r="G105" s="24" t="s">
        <v>94</v>
      </c>
      <c r="H105" s="24" t="s">
        <v>416</v>
      </c>
      <c r="I105" s="24" t="s">
        <v>393</v>
      </c>
      <c r="J105" s="196" t="s">
        <v>417</v>
      </c>
    </row>
    <row r="106" s="184" customFormat="1" ht="27" customHeight="1" spans="1:10">
      <c r="A106" s="191"/>
      <c r="B106" s="190"/>
      <c r="C106" s="24" t="s">
        <v>418</v>
      </c>
      <c r="D106" s="24" t="s">
        <v>419</v>
      </c>
      <c r="E106" s="24" t="s">
        <v>580</v>
      </c>
      <c r="F106" s="24" t="s">
        <v>397</v>
      </c>
      <c r="G106" s="24" t="s">
        <v>581</v>
      </c>
      <c r="H106" s="24" t="s">
        <v>422</v>
      </c>
      <c r="I106" s="24" t="s">
        <v>406</v>
      </c>
      <c r="J106" s="196" t="s">
        <v>423</v>
      </c>
    </row>
    <row r="107" s="184" customFormat="1" ht="27" customHeight="1" spans="1:10">
      <c r="A107" s="191"/>
      <c r="B107" s="190"/>
      <c r="C107" s="24" t="s">
        <v>418</v>
      </c>
      <c r="D107" s="24" t="s">
        <v>424</v>
      </c>
      <c r="E107" s="24" t="s">
        <v>582</v>
      </c>
      <c r="F107" s="24" t="s">
        <v>397</v>
      </c>
      <c r="G107" s="24" t="s">
        <v>582</v>
      </c>
      <c r="H107" s="24" t="s">
        <v>422</v>
      </c>
      <c r="I107" s="24" t="s">
        <v>406</v>
      </c>
      <c r="J107" s="196" t="s">
        <v>569</v>
      </c>
    </row>
    <row r="108" s="184" customFormat="1" ht="27" customHeight="1" spans="1:10">
      <c r="A108" s="191"/>
      <c r="B108" s="190"/>
      <c r="C108" s="24" t="s">
        <v>428</v>
      </c>
      <c r="D108" s="24" t="s">
        <v>429</v>
      </c>
      <c r="E108" s="24" t="s">
        <v>583</v>
      </c>
      <c r="F108" s="24" t="s">
        <v>397</v>
      </c>
      <c r="G108" s="24" t="s">
        <v>451</v>
      </c>
      <c r="H108" s="24" t="s">
        <v>405</v>
      </c>
      <c r="I108" s="24" t="s">
        <v>406</v>
      </c>
      <c r="J108" s="24" t="s">
        <v>583</v>
      </c>
    </row>
    <row r="109" s="184" customFormat="1" ht="27" customHeight="1" spans="1:10">
      <c r="A109" s="191"/>
      <c r="B109" s="190"/>
      <c r="C109" s="24" t="s">
        <v>428</v>
      </c>
      <c r="D109" s="24" t="s">
        <v>429</v>
      </c>
      <c r="E109" s="24" t="s">
        <v>584</v>
      </c>
      <c r="F109" s="24" t="s">
        <v>397</v>
      </c>
      <c r="G109" s="24" t="s">
        <v>451</v>
      </c>
      <c r="H109" s="24" t="s">
        <v>405</v>
      </c>
      <c r="I109" s="24" t="s">
        <v>406</v>
      </c>
      <c r="J109" s="24" t="s">
        <v>584</v>
      </c>
    </row>
    <row r="110" s="184" customFormat="1" ht="27" customHeight="1" spans="1:10">
      <c r="A110" s="197" t="s">
        <v>339</v>
      </c>
      <c r="B110" s="195" t="s">
        <v>585</v>
      </c>
      <c r="C110" s="24" t="s">
        <v>387</v>
      </c>
      <c r="D110" s="24" t="s">
        <v>388</v>
      </c>
      <c r="E110" s="24" t="s">
        <v>586</v>
      </c>
      <c r="F110" s="24" t="s">
        <v>397</v>
      </c>
      <c r="G110" s="24" t="s">
        <v>94</v>
      </c>
      <c r="H110" s="24" t="s">
        <v>392</v>
      </c>
      <c r="I110" s="24" t="s">
        <v>393</v>
      </c>
      <c r="J110" s="196" t="s">
        <v>394</v>
      </c>
    </row>
    <row r="111" s="184" customFormat="1" ht="27" customHeight="1" spans="1:10">
      <c r="A111" s="198"/>
      <c r="B111" s="195"/>
      <c r="C111" s="24" t="s">
        <v>387</v>
      </c>
      <c r="D111" s="24" t="s">
        <v>388</v>
      </c>
      <c r="E111" s="24" t="s">
        <v>587</v>
      </c>
      <c r="F111" s="24" t="s">
        <v>397</v>
      </c>
      <c r="G111" s="24" t="s">
        <v>86</v>
      </c>
      <c r="H111" s="24" t="s">
        <v>457</v>
      </c>
      <c r="I111" s="24" t="s">
        <v>393</v>
      </c>
      <c r="J111" s="196" t="s">
        <v>394</v>
      </c>
    </row>
    <row r="112" s="184" customFormat="1" ht="27" customHeight="1" spans="1:10">
      <c r="A112" s="198"/>
      <c r="B112" s="195"/>
      <c r="C112" s="24" t="s">
        <v>387</v>
      </c>
      <c r="D112" s="24" t="s">
        <v>388</v>
      </c>
      <c r="E112" s="24" t="s">
        <v>588</v>
      </c>
      <c r="F112" s="24" t="s">
        <v>397</v>
      </c>
      <c r="G112" s="24" t="s">
        <v>589</v>
      </c>
      <c r="H112" s="24" t="s">
        <v>392</v>
      </c>
      <c r="I112" s="24" t="s">
        <v>393</v>
      </c>
      <c r="J112" s="196" t="s">
        <v>394</v>
      </c>
    </row>
    <row r="113" s="184" customFormat="1" ht="27" customHeight="1" spans="1:10">
      <c r="A113" s="198"/>
      <c r="B113" s="195"/>
      <c r="C113" s="24" t="s">
        <v>387</v>
      </c>
      <c r="D113" s="24" t="s">
        <v>388</v>
      </c>
      <c r="E113" s="24" t="s">
        <v>590</v>
      </c>
      <c r="F113" s="24" t="s">
        <v>397</v>
      </c>
      <c r="G113" s="24" t="s">
        <v>589</v>
      </c>
      <c r="H113" s="24" t="s">
        <v>392</v>
      </c>
      <c r="I113" s="24" t="s">
        <v>393</v>
      </c>
      <c r="J113" s="196" t="s">
        <v>394</v>
      </c>
    </row>
    <row r="114" s="184" customFormat="1" ht="27" customHeight="1" spans="1:10">
      <c r="A114" s="198"/>
      <c r="B114" s="195"/>
      <c r="C114" s="24" t="s">
        <v>387</v>
      </c>
      <c r="D114" s="24" t="s">
        <v>402</v>
      </c>
      <c r="E114" s="24" t="s">
        <v>591</v>
      </c>
      <c r="F114" s="24" t="s">
        <v>397</v>
      </c>
      <c r="G114" s="24" t="s">
        <v>592</v>
      </c>
      <c r="H114" s="24" t="s">
        <v>461</v>
      </c>
      <c r="I114" s="24" t="s">
        <v>406</v>
      </c>
      <c r="J114" s="196" t="s">
        <v>555</v>
      </c>
    </row>
    <row r="115" s="184" customFormat="1" ht="27" customHeight="1" spans="1:10">
      <c r="A115" s="198"/>
      <c r="B115" s="195"/>
      <c r="C115" s="24" t="s">
        <v>387</v>
      </c>
      <c r="D115" s="24" t="s">
        <v>402</v>
      </c>
      <c r="E115" s="24" t="s">
        <v>593</v>
      </c>
      <c r="F115" s="24" t="s">
        <v>397</v>
      </c>
      <c r="G115" s="24" t="s">
        <v>592</v>
      </c>
      <c r="H115" s="24" t="s">
        <v>461</v>
      </c>
      <c r="I115" s="24" t="s">
        <v>406</v>
      </c>
      <c r="J115" s="196" t="s">
        <v>555</v>
      </c>
    </row>
    <row r="116" s="184" customFormat="1" ht="27" customHeight="1" spans="1:10">
      <c r="A116" s="198"/>
      <c r="B116" s="195"/>
      <c r="C116" s="24" t="s">
        <v>387</v>
      </c>
      <c r="D116" s="24" t="s">
        <v>402</v>
      </c>
      <c r="E116" s="24" t="s">
        <v>594</v>
      </c>
      <c r="F116" s="24" t="s">
        <v>397</v>
      </c>
      <c r="G116" s="24" t="s">
        <v>592</v>
      </c>
      <c r="H116" s="24" t="s">
        <v>461</v>
      </c>
      <c r="I116" s="24" t="s">
        <v>406</v>
      </c>
      <c r="J116" s="196" t="s">
        <v>555</v>
      </c>
    </row>
    <row r="117" s="184" customFormat="1" ht="27" customHeight="1" spans="1:10">
      <c r="A117" s="198"/>
      <c r="B117" s="195"/>
      <c r="C117" s="24" t="s">
        <v>387</v>
      </c>
      <c r="D117" s="24" t="s">
        <v>408</v>
      </c>
      <c r="E117" s="24" t="s">
        <v>595</v>
      </c>
      <c r="F117" s="24" t="s">
        <v>397</v>
      </c>
      <c r="G117" s="24" t="s">
        <v>529</v>
      </c>
      <c r="H117" s="24" t="s">
        <v>461</v>
      </c>
      <c r="I117" s="24" t="s">
        <v>406</v>
      </c>
      <c r="J117" s="196" t="s">
        <v>539</v>
      </c>
    </row>
    <row r="118" s="184" customFormat="1" ht="27" customHeight="1" spans="1:10">
      <c r="A118" s="198"/>
      <c r="B118" s="195"/>
      <c r="C118" s="24" t="s">
        <v>387</v>
      </c>
      <c r="D118" s="24" t="s">
        <v>413</v>
      </c>
      <c r="E118" s="24" t="s">
        <v>414</v>
      </c>
      <c r="F118" s="24" t="s">
        <v>415</v>
      </c>
      <c r="G118" s="24" t="s">
        <v>86</v>
      </c>
      <c r="H118" s="24" t="s">
        <v>416</v>
      </c>
      <c r="I118" s="24" t="s">
        <v>393</v>
      </c>
      <c r="J118" s="196" t="s">
        <v>417</v>
      </c>
    </row>
    <row r="119" s="184" customFormat="1" ht="27" customHeight="1" spans="1:10">
      <c r="A119" s="198"/>
      <c r="B119" s="195"/>
      <c r="C119" s="24" t="s">
        <v>418</v>
      </c>
      <c r="D119" s="24" t="s">
        <v>419</v>
      </c>
      <c r="E119" s="24" t="s">
        <v>596</v>
      </c>
      <c r="F119" s="24" t="s">
        <v>397</v>
      </c>
      <c r="G119" s="24" t="s">
        <v>404</v>
      </c>
      <c r="H119" s="24" t="s">
        <v>461</v>
      </c>
      <c r="I119" s="24" t="s">
        <v>406</v>
      </c>
      <c r="J119" s="196" t="s">
        <v>423</v>
      </c>
    </row>
    <row r="120" s="184" customFormat="1" ht="27" customHeight="1" spans="1:10">
      <c r="A120" s="199"/>
      <c r="B120" s="195"/>
      <c r="C120" s="24" t="s">
        <v>428</v>
      </c>
      <c r="D120" s="24" t="s">
        <v>429</v>
      </c>
      <c r="E120" s="24" t="s">
        <v>597</v>
      </c>
      <c r="F120" s="24" t="s">
        <v>390</v>
      </c>
      <c r="G120" s="24" t="s">
        <v>451</v>
      </c>
      <c r="H120" s="24" t="s">
        <v>405</v>
      </c>
      <c r="I120" s="24" t="s">
        <v>393</v>
      </c>
      <c r="J120" s="196" t="s">
        <v>452</v>
      </c>
    </row>
    <row r="121" s="184" customFormat="1" ht="27" customHeight="1" spans="1:10">
      <c r="A121" s="191" t="s">
        <v>337</v>
      </c>
      <c r="B121" s="190" t="s">
        <v>598</v>
      </c>
      <c r="C121" s="24" t="s">
        <v>387</v>
      </c>
      <c r="D121" s="24" t="s">
        <v>388</v>
      </c>
      <c r="E121" s="24" t="s">
        <v>599</v>
      </c>
      <c r="F121" s="24" t="s">
        <v>397</v>
      </c>
      <c r="G121" s="24" t="s">
        <v>437</v>
      </c>
      <c r="H121" s="24" t="s">
        <v>434</v>
      </c>
      <c r="I121" s="24" t="s">
        <v>393</v>
      </c>
      <c r="J121" s="196" t="s">
        <v>394</v>
      </c>
    </row>
    <row r="122" s="184" customFormat="1" ht="27" customHeight="1" spans="1:10">
      <c r="A122" s="191"/>
      <c r="B122" s="190"/>
      <c r="C122" s="24" t="s">
        <v>387</v>
      </c>
      <c r="D122" s="24" t="s">
        <v>388</v>
      </c>
      <c r="E122" s="24" t="s">
        <v>600</v>
      </c>
      <c r="F122" s="24" t="s">
        <v>397</v>
      </c>
      <c r="G122" s="24" t="s">
        <v>437</v>
      </c>
      <c r="H122" s="24" t="s">
        <v>601</v>
      </c>
      <c r="I122" s="24" t="s">
        <v>393</v>
      </c>
      <c r="J122" s="196" t="s">
        <v>394</v>
      </c>
    </row>
    <row r="123" s="184" customFormat="1" ht="27" customHeight="1" spans="1:10">
      <c r="A123" s="191"/>
      <c r="B123" s="190"/>
      <c r="C123" s="24" t="s">
        <v>387</v>
      </c>
      <c r="D123" s="24" t="s">
        <v>402</v>
      </c>
      <c r="E123" s="24" t="s">
        <v>602</v>
      </c>
      <c r="F123" s="24" t="s">
        <v>397</v>
      </c>
      <c r="G123" s="24" t="s">
        <v>439</v>
      </c>
      <c r="H123" s="24" t="s">
        <v>405</v>
      </c>
      <c r="I123" s="24" t="s">
        <v>393</v>
      </c>
      <c r="J123" s="24" t="s">
        <v>602</v>
      </c>
    </row>
    <row r="124" s="184" customFormat="1" ht="27" customHeight="1" spans="1:10">
      <c r="A124" s="191"/>
      <c r="B124" s="190"/>
      <c r="C124" s="24" t="s">
        <v>387</v>
      </c>
      <c r="D124" s="24" t="s">
        <v>408</v>
      </c>
      <c r="E124" s="24" t="s">
        <v>603</v>
      </c>
      <c r="F124" s="24" t="s">
        <v>415</v>
      </c>
      <c r="G124" s="24" t="s">
        <v>560</v>
      </c>
      <c r="H124" s="24" t="s">
        <v>422</v>
      </c>
      <c r="I124" s="24" t="s">
        <v>393</v>
      </c>
      <c r="J124" s="24" t="s">
        <v>603</v>
      </c>
    </row>
    <row r="125" s="184" customFormat="1" ht="27" customHeight="1" spans="1:10">
      <c r="A125" s="191"/>
      <c r="B125" s="190"/>
      <c r="C125" s="24" t="s">
        <v>387</v>
      </c>
      <c r="D125" s="24" t="s">
        <v>408</v>
      </c>
      <c r="E125" s="24" t="s">
        <v>604</v>
      </c>
      <c r="F125" s="24" t="s">
        <v>415</v>
      </c>
      <c r="G125" s="24" t="s">
        <v>437</v>
      </c>
      <c r="H125" s="24" t="s">
        <v>515</v>
      </c>
      <c r="I125" s="24" t="s">
        <v>393</v>
      </c>
      <c r="J125" s="24" t="s">
        <v>605</v>
      </c>
    </row>
    <row r="126" s="184" customFormat="1" ht="27" customHeight="1" spans="1:10">
      <c r="A126" s="191"/>
      <c r="B126" s="190"/>
      <c r="C126" s="24" t="s">
        <v>387</v>
      </c>
      <c r="D126" s="24" t="s">
        <v>413</v>
      </c>
      <c r="E126" s="24" t="s">
        <v>414</v>
      </c>
      <c r="F126" s="24" t="s">
        <v>397</v>
      </c>
      <c r="G126" s="24" t="s">
        <v>92</v>
      </c>
      <c r="H126" s="24" t="s">
        <v>416</v>
      </c>
      <c r="I126" s="24" t="s">
        <v>393</v>
      </c>
      <c r="J126" s="196" t="s">
        <v>417</v>
      </c>
    </row>
    <row r="127" s="184" customFormat="1" ht="27" customHeight="1" spans="1:10">
      <c r="A127" s="191"/>
      <c r="B127" s="190"/>
      <c r="C127" s="24" t="s">
        <v>418</v>
      </c>
      <c r="D127" s="24" t="s">
        <v>419</v>
      </c>
      <c r="E127" s="24" t="s">
        <v>518</v>
      </c>
      <c r="F127" s="24" t="s">
        <v>397</v>
      </c>
      <c r="G127" s="24" t="s">
        <v>606</v>
      </c>
      <c r="H127" s="24"/>
      <c r="I127" s="24" t="s">
        <v>406</v>
      </c>
      <c r="J127" s="24" t="s">
        <v>606</v>
      </c>
    </row>
    <row r="128" s="184" customFormat="1" ht="27" customHeight="1" spans="1:10">
      <c r="A128" s="191"/>
      <c r="B128" s="190"/>
      <c r="C128" s="24" t="s">
        <v>418</v>
      </c>
      <c r="D128" s="24" t="s">
        <v>424</v>
      </c>
      <c r="E128" s="24" t="s">
        <v>520</v>
      </c>
      <c r="F128" s="24" t="s">
        <v>397</v>
      </c>
      <c r="G128" s="24" t="s">
        <v>521</v>
      </c>
      <c r="H128" s="24"/>
      <c r="I128" s="24" t="s">
        <v>406</v>
      </c>
      <c r="J128" s="24" t="s">
        <v>521</v>
      </c>
    </row>
    <row r="129" s="184" customFormat="1" ht="27" customHeight="1" spans="1:10">
      <c r="A129" s="191"/>
      <c r="B129" s="190"/>
      <c r="C129" s="24" t="s">
        <v>428</v>
      </c>
      <c r="D129" s="24" t="s">
        <v>429</v>
      </c>
      <c r="E129" s="24" t="s">
        <v>522</v>
      </c>
      <c r="F129" s="24" t="s">
        <v>390</v>
      </c>
      <c r="G129" s="24" t="s">
        <v>523</v>
      </c>
      <c r="H129" s="24" t="s">
        <v>405</v>
      </c>
      <c r="I129" s="24" t="s">
        <v>393</v>
      </c>
      <c r="J129" s="196" t="s">
        <v>452</v>
      </c>
    </row>
    <row r="130" s="184" customFormat="1" ht="23" customHeight="1" spans="1:10">
      <c r="A130" s="191" t="s">
        <v>329</v>
      </c>
      <c r="B130" s="190" t="s">
        <v>607</v>
      </c>
      <c r="C130" s="24" t="s">
        <v>387</v>
      </c>
      <c r="D130" s="24" t="s">
        <v>388</v>
      </c>
      <c r="E130" s="24" t="s">
        <v>608</v>
      </c>
      <c r="F130" s="24" t="s">
        <v>397</v>
      </c>
      <c r="G130" s="24" t="s">
        <v>504</v>
      </c>
      <c r="H130" s="24" t="s">
        <v>609</v>
      </c>
      <c r="I130" s="24" t="s">
        <v>393</v>
      </c>
      <c r="J130" s="196" t="s">
        <v>394</v>
      </c>
    </row>
    <row r="131" s="184" customFormat="1" ht="23" customHeight="1" spans="1:10">
      <c r="A131" s="191"/>
      <c r="B131" s="190"/>
      <c r="C131" s="24" t="s">
        <v>387</v>
      </c>
      <c r="D131" s="24" t="s">
        <v>388</v>
      </c>
      <c r="E131" s="24" t="s">
        <v>610</v>
      </c>
      <c r="F131" s="24" t="s">
        <v>397</v>
      </c>
      <c r="G131" s="24" t="s">
        <v>504</v>
      </c>
      <c r="H131" s="24" t="s">
        <v>609</v>
      </c>
      <c r="I131" s="24" t="s">
        <v>393</v>
      </c>
      <c r="J131" s="196" t="s">
        <v>394</v>
      </c>
    </row>
    <row r="132" s="184" customFormat="1" ht="23" customHeight="1" spans="1:10">
      <c r="A132" s="191"/>
      <c r="B132" s="190"/>
      <c r="C132" s="24" t="s">
        <v>387</v>
      </c>
      <c r="D132" s="24" t="s">
        <v>388</v>
      </c>
      <c r="E132" s="24" t="s">
        <v>611</v>
      </c>
      <c r="F132" s="24" t="s">
        <v>397</v>
      </c>
      <c r="G132" s="24" t="s">
        <v>504</v>
      </c>
      <c r="H132" s="24" t="s">
        <v>609</v>
      </c>
      <c r="I132" s="24" t="s">
        <v>393</v>
      </c>
      <c r="J132" s="196" t="s">
        <v>394</v>
      </c>
    </row>
    <row r="133" s="184" customFormat="1" ht="23" customHeight="1" spans="1:10">
      <c r="A133" s="191"/>
      <c r="B133" s="190"/>
      <c r="C133" s="24" t="s">
        <v>387</v>
      </c>
      <c r="D133" s="24" t="s">
        <v>388</v>
      </c>
      <c r="E133" s="24" t="s">
        <v>612</v>
      </c>
      <c r="F133" s="24" t="s">
        <v>397</v>
      </c>
      <c r="G133" s="24" t="s">
        <v>504</v>
      </c>
      <c r="H133" s="24" t="s">
        <v>609</v>
      </c>
      <c r="I133" s="24" t="s">
        <v>393</v>
      </c>
      <c r="J133" s="196" t="s">
        <v>394</v>
      </c>
    </row>
    <row r="134" s="184" customFormat="1" ht="23" customHeight="1" spans="1:10">
      <c r="A134" s="191"/>
      <c r="B134" s="190"/>
      <c r="C134" s="24" t="s">
        <v>387</v>
      </c>
      <c r="D134" s="24" t="s">
        <v>402</v>
      </c>
      <c r="E134" s="24" t="s">
        <v>613</v>
      </c>
      <c r="F134" s="24" t="s">
        <v>397</v>
      </c>
      <c r="G134" s="24" t="s">
        <v>439</v>
      </c>
      <c r="H134" s="24" t="s">
        <v>405</v>
      </c>
      <c r="I134" s="24" t="s">
        <v>406</v>
      </c>
      <c r="J134" s="196" t="s">
        <v>555</v>
      </c>
    </row>
    <row r="135" s="184" customFormat="1" ht="23" customHeight="1" spans="1:10">
      <c r="A135" s="191"/>
      <c r="B135" s="190"/>
      <c r="C135" s="24" t="s">
        <v>387</v>
      </c>
      <c r="D135" s="24" t="s">
        <v>408</v>
      </c>
      <c r="E135" s="24" t="s">
        <v>614</v>
      </c>
      <c r="F135" s="24" t="s">
        <v>397</v>
      </c>
      <c r="G135" s="24" t="s">
        <v>615</v>
      </c>
      <c r="H135" s="24"/>
      <c r="I135" s="24" t="s">
        <v>406</v>
      </c>
      <c r="J135" s="196" t="s">
        <v>539</v>
      </c>
    </row>
    <row r="136" s="184" customFormat="1" ht="23" customHeight="1" spans="1:10">
      <c r="A136" s="191"/>
      <c r="B136" s="190"/>
      <c r="C136" s="24" t="s">
        <v>387</v>
      </c>
      <c r="D136" s="24" t="s">
        <v>408</v>
      </c>
      <c r="E136" s="24" t="s">
        <v>616</v>
      </c>
      <c r="F136" s="24" t="s">
        <v>397</v>
      </c>
      <c r="G136" s="24" t="s">
        <v>615</v>
      </c>
      <c r="H136" s="24"/>
      <c r="I136" s="24" t="s">
        <v>406</v>
      </c>
      <c r="J136" s="196" t="s">
        <v>539</v>
      </c>
    </row>
    <row r="137" s="184" customFormat="1" ht="23" customHeight="1" spans="1:10">
      <c r="A137" s="191"/>
      <c r="B137" s="190"/>
      <c r="C137" s="24" t="s">
        <v>387</v>
      </c>
      <c r="D137" s="24" t="s">
        <v>408</v>
      </c>
      <c r="E137" s="24" t="s">
        <v>617</v>
      </c>
      <c r="F137" s="24" t="s">
        <v>397</v>
      </c>
      <c r="G137" s="24" t="s">
        <v>504</v>
      </c>
      <c r="H137" s="24"/>
      <c r="I137" s="24" t="s">
        <v>406</v>
      </c>
      <c r="J137" s="196" t="s">
        <v>539</v>
      </c>
    </row>
    <row r="138" s="184" customFormat="1" ht="23" customHeight="1" spans="1:10">
      <c r="A138" s="191"/>
      <c r="B138" s="190"/>
      <c r="C138" s="24" t="s">
        <v>387</v>
      </c>
      <c r="D138" s="24" t="s">
        <v>413</v>
      </c>
      <c r="E138" s="24" t="s">
        <v>414</v>
      </c>
      <c r="F138" s="24" t="s">
        <v>397</v>
      </c>
      <c r="G138" s="24" t="s">
        <v>618</v>
      </c>
      <c r="H138" s="24" t="s">
        <v>416</v>
      </c>
      <c r="I138" s="24" t="s">
        <v>393</v>
      </c>
      <c r="J138" s="196" t="s">
        <v>417</v>
      </c>
    </row>
    <row r="139" s="184" customFormat="1" ht="23" customHeight="1" spans="1:10">
      <c r="A139" s="191"/>
      <c r="B139" s="190"/>
      <c r="C139" s="24" t="s">
        <v>418</v>
      </c>
      <c r="D139" s="24" t="s">
        <v>443</v>
      </c>
      <c r="E139" s="24" t="s">
        <v>619</v>
      </c>
      <c r="F139" s="24" t="s">
        <v>397</v>
      </c>
      <c r="G139" s="24" t="s">
        <v>619</v>
      </c>
      <c r="H139" s="24"/>
      <c r="I139" s="24" t="s">
        <v>406</v>
      </c>
      <c r="J139" s="24" t="s">
        <v>620</v>
      </c>
    </row>
    <row r="140" s="184" customFormat="1" ht="23" customHeight="1" spans="1:10">
      <c r="A140" s="191"/>
      <c r="B140" s="190"/>
      <c r="C140" s="24" t="s">
        <v>418</v>
      </c>
      <c r="D140" s="24" t="s">
        <v>419</v>
      </c>
      <c r="E140" s="24" t="s">
        <v>621</v>
      </c>
      <c r="F140" s="24" t="s">
        <v>397</v>
      </c>
      <c r="G140" s="24" t="s">
        <v>621</v>
      </c>
      <c r="H140" s="24"/>
      <c r="I140" s="24" t="s">
        <v>406</v>
      </c>
      <c r="J140" s="24" t="s">
        <v>620</v>
      </c>
    </row>
    <row r="141" s="184" customFormat="1" ht="23" customHeight="1" spans="1:10">
      <c r="A141" s="191"/>
      <c r="B141" s="190"/>
      <c r="C141" s="24" t="s">
        <v>418</v>
      </c>
      <c r="D141" s="24" t="s">
        <v>419</v>
      </c>
      <c r="E141" s="24" t="s">
        <v>622</v>
      </c>
      <c r="F141" s="24" t="s">
        <v>397</v>
      </c>
      <c r="G141" s="24" t="s">
        <v>622</v>
      </c>
      <c r="H141" s="24"/>
      <c r="I141" s="24" t="s">
        <v>406</v>
      </c>
      <c r="J141" s="24" t="s">
        <v>620</v>
      </c>
    </row>
    <row r="142" s="184" customFormat="1" ht="23" customHeight="1" spans="1:10">
      <c r="A142" s="191"/>
      <c r="B142" s="190"/>
      <c r="C142" s="24" t="s">
        <v>418</v>
      </c>
      <c r="D142" s="24" t="s">
        <v>424</v>
      </c>
      <c r="E142" s="24" t="s">
        <v>568</v>
      </c>
      <c r="F142" s="24" t="s">
        <v>397</v>
      </c>
      <c r="G142" s="24" t="s">
        <v>568</v>
      </c>
      <c r="H142" s="24"/>
      <c r="I142" s="24" t="s">
        <v>406</v>
      </c>
      <c r="J142" s="24" t="s">
        <v>620</v>
      </c>
    </row>
    <row r="143" s="184" customFormat="1" ht="23" customHeight="1" spans="1:10">
      <c r="A143" s="191"/>
      <c r="B143" s="190"/>
      <c r="C143" s="24" t="s">
        <v>428</v>
      </c>
      <c r="D143" s="24" t="s">
        <v>429</v>
      </c>
      <c r="E143" s="24" t="s">
        <v>623</v>
      </c>
      <c r="F143" s="24" t="s">
        <v>390</v>
      </c>
      <c r="G143" s="24" t="s">
        <v>460</v>
      </c>
      <c r="H143" s="24"/>
      <c r="I143" s="24" t="s">
        <v>406</v>
      </c>
      <c r="J143" s="24" t="s">
        <v>624</v>
      </c>
    </row>
    <row r="144" s="184" customFormat="1" ht="47" customHeight="1" spans="1:10">
      <c r="A144" s="191" t="s">
        <v>372</v>
      </c>
      <c r="B144" s="190" t="s">
        <v>625</v>
      </c>
      <c r="C144" s="24" t="s">
        <v>387</v>
      </c>
      <c r="D144" s="24" t="s">
        <v>388</v>
      </c>
      <c r="E144" s="24" t="s">
        <v>626</v>
      </c>
      <c r="F144" s="24" t="s">
        <v>390</v>
      </c>
      <c r="G144" s="24" t="s">
        <v>96</v>
      </c>
      <c r="H144" s="24" t="s">
        <v>457</v>
      </c>
      <c r="I144" s="24" t="s">
        <v>393</v>
      </c>
      <c r="J144" s="196" t="s">
        <v>394</v>
      </c>
    </row>
    <row r="145" s="184" customFormat="1" ht="47" customHeight="1" spans="1:10">
      <c r="A145" s="191"/>
      <c r="B145" s="190"/>
      <c r="C145" s="24" t="s">
        <v>387</v>
      </c>
      <c r="D145" s="24" t="s">
        <v>402</v>
      </c>
      <c r="E145" s="24" t="s">
        <v>627</v>
      </c>
      <c r="F145" s="24" t="s">
        <v>397</v>
      </c>
      <c r="G145" s="24" t="s">
        <v>439</v>
      </c>
      <c r="H145" s="24" t="s">
        <v>405</v>
      </c>
      <c r="I145" s="24" t="s">
        <v>406</v>
      </c>
      <c r="J145" s="24" t="s">
        <v>628</v>
      </c>
    </row>
    <row r="146" s="184" customFormat="1" ht="47" customHeight="1" spans="1:10">
      <c r="A146" s="191"/>
      <c r="B146" s="190"/>
      <c r="C146" s="24" t="s">
        <v>387</v>
      </c>
      <c r="D146" s="24" t="s">
        <v>402</v>
      </c>
      <c r="E146" s="24" t="s">
        <v>629</v>
      </c>
      <c r="F146" s="24" t="s">
        <v>397</v>
      </c>
      <c r="G146" s="24" t="s">
        <v>439</v>
      </c>
      <c r="H146" s="24" t="s">
        <v>405</v>
      </c>
      <c r="I146" s="24" t="s">
        <v>406</v>
      </c>
      <c r="J146" s="24" t="s">
        <v>630</v>
      </c>
    </row>
    <row r="147" s="184" customFormat="1" ht="47" customHeight="1" spans="1:10">
      <c r="A147" s="191"/>
      <c r="B147" s="190"/>
      <c r="C147" s="24" t="s">
        <v>387</v>
      </c>
      <c r="D147" s="24" t="s">
        <v>402</v>
      </c>
      <c r="E147" s="24" t="s">
        <v>631</v>
      </c>
      <c r="F147" s="24" t="s">
        <v>397</v>
      </c>
      <c r="G147" s="24" t="s">
        <v>439</v>
      </c>
      <c r="H147" s="24" t="s">
        <v>405</v>
      </c>
      <c r="I147" s="24" t="s">
        <v>406</v>
      </c>
      <c r="J147" s="24" t="s">
        <v>632</v>
      </c>
    </row>
    <row r="148" s="184" customFormat="1" ht="47" customHeight="1" spans="1:10">
      <c r="A148" s="191"/>
      <c r="B148" s="190"/>
      <c r="C148" s="24" t="s">
        <v>387</v>
      </c>
      <c r="D148" s="24" t="s">
        <v>408</v>
      </c>
      <c r="E148" s="24" t="s">
        <v>633</v>
      </c>
      <c r="F148" s="24" t="s">
        <v>397</v>
      </c>
      <c r="G148" s="24" t="s">
        <v>96</v>
      </c>
      <c r="H148" s="24" t="s">
        <v>457</v>
      </c>
      <c r="I148" s="24" t="s">
        <v>393</v>
      </c>
      <c r="J148" s="24" t="s">
        <v>634</v>
      </c>
    </row>
    <row r="149" s="184" customFormat="1" ht="47" customHeight="1" spans="1:10">
      <c r="A149" s="191"/>
      <c r="B149" s="190"/>
      <c r="C149" s="24" t="s">
        <v>387</v>
      </c>
      <c r="D149" s="24" t="s">
        <v>413</v>
      </c>
      <c r="E149" s="24" t="s">
        <v>414</v>
      </c>
      <c r="F149" s="24" t="s">
        <v>397</v>
      </c>
      <c r="G149" s="24" t="s">
        <v>87</v>
      </c>
      <c r="H149" s="24" t="s">
        <v>416</v>
      </c>
      <c r="I149" s="24" t="s">
        <v>393</v>
      </c>
      <c r="J149" s="196" t="s">
        <v>417</v>
      </c>
    </row>
    <row r="150" s="184" customFormat="1" ht="47" customHeight="1" spans="1:10">
      <c r="A150" s="191"/>
      <c r="B150" s="190"/>
      <c r="C150" s="24" t="s">
        <v>418</v>
      </c>
      <c r="D150" s="24" t="s">
        <v>424</v>
      </c>
      <c r="E150" s="24" t="s">
        <v>635</v>
      </c>
      <c r="F150" s="24" t="s">
        <v>397</v>
      </c>
      <c r="G150" s="24" t="s">
        <v>439</v>
      </c>
      <c r="H150" s="24" t="s">
        <v>405</v>
      </c>
      <c r="I150" s="24" t="s">
        <v>406</v>
      </c>
      <c r="J150" s="24" t="s">
        <v>636</v>
      </c>
    </row>
    <row r="151" s="184" customFormat="1" ht="47" customHeight="1" spans="1:10">
      <c r="A151" s="191"/>
      <c r="B151" s="190"/>
      <c r="C151" s="24" t="s">
        <v>428</v>
      </c>
      <c r="D151" s="24" t="s">
        <v>429</v>
      </c>
      <c r="E151" s="24" t="s">
        <v>637</v>
      </c>
      <c r="F151" s="24" t="s">
        <v>397</v>
      </c>
      <c r="G151" s="24" t="s">
        <v>439</v>
      </c>
      <c r="H151" s="24" t="s">
        <v>405</v>
      </c>
      <c r="I151" s="24" t="s">
        <v>406</v>
      </c>
      <c r="J151" s="24" t="s">
        <v>638</v>
      </c>
    </row>
    <row r="152" s="184" customFormat="1" ht="19" customHeight="1" spans="1:10">
      <c r="A152" s="191" t="s">
        <v>368</v>
      </c>
      <c r="B152" s="190" t="s">
        <v>639</v>
      </c>
      <c r="C152" s="24" t="s">
        <v>387</v>
      </c>
      <c r="D152" s="24" t="s">
        <v>388</v>
      </c>
      <c r="E152" s="24" t="s">
        <v>640</v>
      </c>
      <c r="F152" s="24" t="s">
        <v>390</v>
      </c>
      <c r="G152" s="24" t="s">
        <v>96</v>
      </c>
      <c r="H152" s="24" t="s">
        <v>457</v>
      </c>
      <c r="I152" s="24" t="s">
        <v>393</v>
      </c>
      <c r="J152" s="196" t="s">
        <v>394</v>
      </c>
    </row>
    <row r="153" s="184" customFormat="1" ht="24" customHeight="1" spans="1:10">
      <c r="A153" s="191"/>
      <c r="B153" s="190"/>
      <c r="C153" s="24" t="s">
        <v>387</v>
      </c>
      <c r="D153" s="24" t="s">
        <v>388</v>
      </c>
      <c r="E153" s="24" t="s">
        <v>641</v>
      </c>
      <c r="F153" s="24" t="s">
        <v>390</v>
      </c>
      <c r="G153" s="24" t="s">
        <v>437</v>
      </c>
      <c r="H153" s="24" t="s">
        <v>457</v>
      </c>
      <c r="I153" s="24" t="s">
        <v>393</v>
      </c>
      <c r="J153" s="196" t="s">
        <v>394</v>
      </c>
    </row>
    <row r="154" s="184" customFormat="1" ht="24" customHeight="1" spans="1:10">
      <c r="A154" s="191"/>
      <c r="B154" s="190"/>
      <c r="C154" s="24" t="s">
        <v>387</v>
      </c>
      <c r="D154" s="24" t="s">
        <v>402</v>
      </c>
      <c r="E154" s="24" t="s">
        <v>642</v>
      </c>
      <c r="F154" s="24" t="s">
        <v>397</v>
      </c>
      <c r="G154" s="24" t="s">
        <v>439</v>
      </c>
      <c r="H154" s="24" t="s">
        <v>405</v>
      </c>
      <c r="I154" s="24" t="s">
        <v>393</v>
      </c>
      <c r="J154" s="196" t="s">
        <v>555</v>
      </c>
    </row>
    <row r="155" s="184" customFormat="1" ht="24" customHeight="1" spans="1:10">
      <c r="A155" s="191"/>
      <c r="B155" s="190"/>
      <c r="C155" s="24" t="s">
        <v>387</v>
      </c>
      <c r="D155" s="24" t="s">
        <v>402</v>
      </c>
      <c r="E155" s="24" t="s">
        <v>643</v>
      </c>
      <c r="F155" s="24" t="s">
        <v>397</v>
      </c>
      <c r="G155" s="24" t="s">
        <v>439</v>
      </c>
      <c r="H155" s="24" t="s">
        <v>405</v>
      </c>
      <c r="I155" s="24" t="s">
        <v>393</v>
      </c>
      <c r="J155" s="196" t="s">
        <v>555</v>
      </c>
    </row>
    <row r="156" s="184" customFormat="1" ht="19" customHeight="1" spans="1:10">
      <c r="A156" s="191"/>
      <c r="B156" s="190"/>
      <c r="C156" s="24" t="s">
        <v>387</v>
      </c>
      <c r="D156" s="24" t="s">
        <v>408</v>
      </c>
      <c r="E156" s="24" t="s">
        <v>644</v>
      </c>
      <c r="F156" s="24" t="s">
        <v>397</v>
      </c>
      <c r="G156" s="24" t="s">
        <v>529</v>
      </c>
      <c r="H156" s="24" t="s">
        <v>461</v>
      </c>
      <c r="I156" s="24" t="s">
        <v>406</v>
      </c>
      <c r="J156" s="196" t="s">
        <v>539</v>
      </c>
    </row>
    <row r="157" s="184" customFormat="1" ht="19" customHeight="1" spans="1:10">
      <c r="A157" s="191"/>
      <c r="B157" s="190"/>
      <c r="C157" s="24" t="s">
        <v>387</v>
      </c>
      <c r="D157" s="24" t="s">
        <v>408</v>
      </c>
      <c r="E157" s="24" t="s">
        <v>645</v>
      </c>
      <c r="F157" s="24" t="s">
        <v>397</v>
      </c>
      <c r="G157" s="24" t="s">
        <v>529</v>
      </c>
      <c r="H157" s="24" t="s">
        <v>461</v>
      </c>
      <c r="I157" s="24" t="s">
        <v>406</v>
      </c>
      <c r="J157" s="196" t="s">
        <v>539</v>
      </c>
    </row>
    <row r="158" s="184" customFormat="1" ht="19" customHeight="1" spans="1:10">
      <c r="A158" s="191"/>
      <c r="B158" s="190"/>
      <c r="C158" s="24" t="s">
        <v>387</v>
      </c>
      <c r="D158" s="24" t="s">
        <v>408</v>
      </c>
      <c r="E158" s="24" t="s">
        <v>646</v>
      </c>
      <c r="F158" s="24" t="s">
        <v>397</v>
      </c>
      <c r="G158" s="24" t="s">
        <v>529</v>
      </c>
      <c r="H158" s="24" t="s">
        <v>461</v>
      </c>
      <c r="I158" s="24" t="s">
        <v>406</v>
      </c>
      <c r="J158" s="196" t="s">
        <v>539</v>
      </c>
    </row>
    <row r="159" s="184" customFormat="1" ht="19" customHeight="1" spans="1:10">
      <c r="A159" s="191"/>
      <c r="B159" s="190"/>
      <c r="C159" s="24" t="s">
        <v>387</v>
      </c>
      <c r="D159" s="24" t="s">
        <v>413</v>
      </c>
      <c r="E159" s="24" t="s">
        <v>414</v>
      </c>
      <c r="F159" s="24" t="s">
        <v>397</v>
      </c>
      <c r="G159" s="24" t="s">
        <v>88</v>
      </c>
      <c r="H159" s="24" t="s">
        <v>416</v>
      </c>
      <c r="I159" s="24" t="s">
        <v>393</v>
      </c>
      <c r="J159" s="196" t="s">
        <v>417</v>
      </c>
    </row>
    <row r="160" s="184" customFormat="1" ht="19" customHeight="1" spans="1:10">
      <c r="A160" s="191"/>
      <c r="B160" s="190"/>
      <c r="C160" s="24" t="s">
        <v>418</v>
      </c>
      <c r="D160" s="24" t="s">
        <v>419</v>
      </c>
      <c r="E160" s="24" t="s">
        <v>647</v>
      </c>
      <c r="F160" s="24" t="s">
        <v>397</v>
      </c>
      <c r="G160" s="24" t="s">
        <v>439</v>
      </c>
      <c r="H160" s="24" t="s">
        <v>405</v>
      </c>
      <c r="I160" s="24" t="s">
        <v>406</v>
      </c>
      <c r="J160" s="24" t="s">
        <v>648</v>
      </c>
    </row>
    <row r="161" s="184" customFormat="1" ht="19" customHeight="1" spans="1:10">
      <c r="A161" s="191"/>
      <c r="B161" s="190"/>
      <c r="C161" s="24" t="s">
        <v>418</v>
      </c>
      <c r="D161" s="24" t="s">
        <v>419</v>
      </c>
      <c r="E161" s="24" t="s">
        <v>649</v>
      </c>
      <c r="F161" s="24" t="s">
        <v>397</v>
      </c>
      <c r="G161" s="24" t="s">
        <v>439</v>
      </c>
      <c r="H161" s="24" t="s">
        <v>405</v>
      </c>
      <c r="I161" s="24" t="s">
        <v>406</v>
      </c>
      <c r="J161" s="24" t="s">
        <v>650</v>
      </c>
    </row>
    <row r="162" s="184" customFormat="1" ht="19" customHeight="1" spans="1:10">
      <c r="A162" s="191"/>
      <c r="B162" s="190"/>
      <c r="C162" s="24" t="s">
        <v>418</v>
      </c>
      <c r="D162" s="24" t="s">
        <v>424</v>
      </c>
      <c r="E162" s="24" t="s">
        <v>651</v>
      </c>
      <c r="F162" s="24" t="s">
        <v>397</v>
      </c>
      <c r="G162" s="24" t="s">
        <v>652</v>
      </c>
      <c r="H162" s="24"/>
      <c r="I162" s="24" t="s">
        <v>406</v>
      </c>
      <c r="J162" s="24" t="s">
        <v>653</v>
      </c>
    </row>
    <row r="163" s="184" customFormat="1" ht="30" customHeight="1" spans="1:10">
      <c r="A163" s="191"/>
      <c r="B163" s="190"/>
      <c r="C163" s="24" t="s">
        <v>418</v>
      </c>
      <c r="D163" s="24" t="s">
        <v>424</v>
      </c>
      <c r="E163" s="24" t="s">
        <v>654</v>
      </c>
      <c r="F163" s="24" t="s">
        <v>397</v>
      </c>
      <c r="G163" s="24" t="s">
        <v>652</v>
      </c>
      <c r="H163" s="24"/>
      <c r="I163" s="24" t="s">
        <v>406</v>
      </c>
      <c r="J163" s="24" t="s">
        <v>653</v>
      </c>
    </row>
    <row r="164" s="184" customFormat="1" ht="19" customHeight="1" spans="1:10">
      <c r="A164" s="191"/>
      <c r="B164" s="190"/>
      <c r="C164" s="24" t="s">
        <v>428</v>
      </c>
      <c r="D164" s="24" t="s">
        <v>429</v>
      </c>
      <c r="E164" s="24" t="s">
        <v>655</v>
      </c>
      <c r="F164" s="24" t="s">
        <v>390</v>
      </c>
      <c r="G164" s="24" t="s">
        <v>451</v>
      </c>
      <c r="H164" s="24" t="s">
        <v>405</v>
      </c>
      <c r="I164" s="24" t="s">
        <v>406</v>
      </c>
      <c r="J164" s="24" t="s">
        <v>656</v>
      </c>
    </row>
    <row r="165" s="184" customFormat="1" ht="19" customHeight="1" spans="1:10">
      <c r="A165" s="191"/>
      <c r="B165" s="190"/>
      <c r="C165" s="24" t="s">
        <v>428</v>
      </c>
      <c r="D165" s="24" t="s">
        <v>429</v>
      </c>
      <c r="E165" s="24" t="s">
        <v>657</v>
      </c>
      <c r="F165" s="24" t="s">
        <v>390</v>
      </c>
      <c r="G165" s="24" t="s">
        <v>460</v>
      </c>
      <c r="H165" s="24" t="s">
        <v>405</v>
      </c>
      <c r="I165" s="24" t="s">
        <v>406</v>
      </c>
      <c r="J165" s="24" t="s">
        <v>658</v>
      </c>
    </row>
    <row r="166" s="184" customFormat="1" ht="24" customHeight="1" spans="1:10">
      <c r="A166" s="191" t="s">
        <v>370</v>
      </c>
      <c r="B166" s="190" t="s">
        <v>659</v>
      </c>
      <c r="C166" s="24" t="s">
        <v>387</v>
      </c>
      <c r="D166" s="24" t="s">
        <v>388</v>
      </c>
      <c r="E166" s="24" t="s">
        <v>660</v>
      </c>
      <c r="F166" s="24" t="s">
        <v>390</v>
      </c>
      <c r="G166" s="24" t="s">
        <v>661</v>
      </c>
      <c r="H166" s="24" t="s">
        <v>392</v>
      </c>
      <c r="I166" s="24" t="s">
        <v>393</v>
      </c>
      <c r="J166" s="24" t="s">
        <v>662</v>
      </c>
    </row>
    <row r="167" s="184" customFormat="1" ht="24" customHeight="1" spans="1:10">
      <c r="A167" s="191"/>
      <c r="B167" s="190"/>
      <c r="C167" s="24" t="s">
        <v>387</v>
      </c>
      <c r="D167" s="24" t="s">
        <v>402</v>
      </c>
      <c r="E167" s="24" t="s">
        <v>663</v>
      </c>
      <c r="F167" s="24" t="s">
        <v>397</v>
      </c>
      <c r="G167" s="24" t="s">
        <v>439</v>
      </c>
      <c r="H167" s="24" t="s">
        <v>405</v>
      </c>
      <c r="I167" s="24" t="s">
        <v>406</v>
      </c>
      <c r="J167" s="24" t="s">
        <v>664</v>
      </c>
    </row>
    <row r="168" s="184" customFormat="1" ht="24" customHeight="1" spans="1:10">
      <c r="A168" s="191"/>
      <c r="B168" s="190"/>
      <c r="C168" s="24" t="s">
        <v>387</v>
      </c>
      <c r="D168" s="24" t="s">
        <v>402</v>
      </c>
      <c r="E168" s="24" t="s">
        <v>665</v>
      </c>
      <c r="F168" s="24" t="s">
        <v>397</v>
      </c>
      <c r="G168" s="24" t="s">
        <v>439</v>
      </c>
      <c r="H168" s="24" t="s">
        <v>405</v>
      </c>
      <c r="I168" s="24" t="s">
        <v>406</v>
      </c>
      <c r="J168" s="196" t="s">
        <v>555</v>
      </c>
    </row>
    <row r="169" s="184" customFormat="1" ht="24" customHeight="1" spans="1:10">
      <c r="A169" s="191"/>
      <c r="B169" s="190"/>
      <c r="C169" s="24" t="s">
        <v>387</v>
      </c>
      <c r="D169" s="24" t="s">
        <v>402</v>
      </c>
      <c r="E169" s="24" t="s">
        <v>666</v>
      </c>
      <c r="F169" s="24" t="s">
        <v>397</v>
      </c>
      <c r="G169" s="24" t="s">
        <v>439</v>
      </c>
      <c r="H169" s="24" t="s">
        <v>405</v>
      </c>
      <c r="I169" s="24" t="s">
        <v>406</v>
      </c>
      <c r="J169" s="196" t="s">
        <v>555</v>
      </c>
    </row>
    <row r="170" s="184" customFormat="1" ht="24" customHeight="1" spans="1:10">
      <c r="A170" s="191"/>
      <c r="B170" s="190"/>
      <c r="C170" s="24" t="s">
        <v>387</v>
      </c>
      <c r="D170" s="24" t="s">
        <v>402</v>
      </c>
      <c r="E170" s="24" t="s">
        <v>667</v>
      </c>
      <c r="F170" s="24" t="s">
        <v>397</v>
      </c>
      <c r="G170" s="24" t="s">
        <v>439</v>
      </c>
      <c r="H170" s="24" t="s">
        <v>405</v>
      </c>
      <c r="I170" s="24" t="s">
        <v>406</v>
      </c>
      <c r="J170" s="196" t="s">
        <v>555</v>
      </c>
    </row>
    <row r="171" s="184" customFormat="1" ht="24" customHeight="1" spans="1:10">
      <c r="A171" s="191"/>
      <c r="B171" s="190"/>
      <c r="C171" s="24" t="s">
        <v>387</v>
      </c>
      <c r="D171" s="24" t="s">
        <v>408</v>
      </c>
      <c r="E171" s="24" t="s">
        <v>668</v>
      </c>
      <c r="F171" s="24" t="s">
        <v>397</v>
      </c>
      <c r="G171" s="24" t="s">
        <v>410</v>
      </c>
      <c r="H171" s="24" t="s">
        <v>411</v>
      </c>
      <c r="I171" s="24" t="s">
        <v>406</v>
      </c>
      <c r="J171" s="196" t="s">
        <v>539</v>
      </c>
    </row>
    <row r="172" s="184" customFormat="1" ht="24" customHeight="1" spans="1:10">
      <c r="A172" s="191"/>
      <c r="B172" s="190"/>
      <c r="C172" s="24" t="s">
        <v>387</v>
      </c>
      <c r="D172" s="24" t="s">
        <v>413</v>
      </c>
      <c r="E172" s="24" t="s">
        <v>414</v>
      </c>
      <c r="F172" s="24" t="s">
        <v>397</v>
      </c>
      <c r="G172" s="24" t="s">
        <v>669</v>
      </c>
      <c r="H172" s="24" t="s">
        <v>416</v>
      </c>
      <c r="I172" s="24" t="s">
        <v>393</v>
      </c>
      <c r="J172" s="196" t="s">
        <v>417</v>
      </c>
    </row>
    <row r="173" s="184" customFormat="1" ht="24" customHeight="1" spans="1:10">
      <c r="A173" s="191"/>
      <c r="B173" s="190"/>
      <c r="C173" s="24" t="s">
        <v>418</v>
      </c>
      <c r="D173" s="24" t="s">
        <v>424</v>
      </c>
      <c r="E173" s="24" t="s">
        <v>670</v>
      </c>
      <c r="F173" s="24" t="s">
        <v>397</v>
      </c>
      <c r="G173" s="24" t="s">
        <v>439</v>
      </c>
      <c r="H173" s="24" t="s">
        <v>405</v>
      </c>
      <c r="I173" s="24" t="s">
        <v>406</v>
      </c>
      <c r="J173" s="196" t="s">
        <v>569</v>
      </c>
    </row>
    <row r="174" s="184" customFormat="1" ht="24" customHeight="1" spans="1:10">
      <c r="A174" s="191"/>
      <c r="B174" s="190"/>
      <c r="C174" s="24" t="s">
        <v>428</v>
      </c>
      <c r="D174" s="24" t="s">
        <v>429</v>
      </c>
      <c r="E174" s="24" t="s">
        <v>637</v>
      </c>
      <c r="F174" s="24" t="s">
        <v>397</v>
      </c>
      <c r="G174" s="24" t="s">
        <v>439</v>
      </c>
      <c r="H174" s="24" t="s">
        <v>405</v>
      </c>
      <c r="I174" s="24" t="s">
        <v>406</v>
      </c>
      <c r="J174" s="24" t="s">
        <v>671</v>
      </c>
    </row>
    <row r="175" s="184" customFormat="1" ht="35" customHeight="1" spans="1:10">
      <c r="A175" s="191" t="s">
        <v>341</v>
      </c>
      <c r="B175" s="195" t="s">
        <v>672</v>
      </c>
      <c r="C175" s="24" t="s">
        <v>387</v>
      </c>
      <c r="D175" s="24" t="s">
        <v>388</v>
      </c>
      <c r="E175" s="24" t="s">
        <v>673</v>
      </c>
      <c r="F175" s="24" t="s">
        <v>397</v>
      </c>
      <c r="G175" s="24" t="s">
        <v>674</v>
      </c>
      <c r="H175" s="24" t="s">
        <v>675</v>
      </c>
      <c r="I175" s="24" t="s">
        <v>393</v>
      </c>
      <c r="J175" s="196" t="s">
        <v>394</v>
      </c>
    </row>
    <row r="176" s="184" customFormat="1" ht="35" customHeight="1" spans="1:10">
      <c r="A176" s="191"/>
      <c r="B176" s="195"/>
      <c r="C176" s="24" t="s">
        <v>387</v>
      </c>
      <c r="D176" s="24" t="s">
        <v>402</v>
      </c>
      <c r="E176" s="24" t="s">
        <v>676</v>
      </c>
      <c r="F176" s="24" t="s">
        <v>397</v>
      </c>
      <c r="G176" s="24" t="s">
        <v>439</v>
      </c>
      <c r="H176" s="24" t="s">
        <v>405</v>
      </c>
      <c r="I176" s="24" t="s">
        <v>406</v>
      </c>
      <c r="J176" s="196" t="s">
        <v>555</v>
      </c>
    </row>
    <row r="177" s="184" customFormat="1" ht="35" customHeight="1" spans="1:10">
      <c r="A177" s="191"/>
      <c r="B177" s="195"/>
      <c r="C177" s="24" t="s">
        <v>387</v>
      </c>
      <c r="D177" s="24" t="s">
        <v>402</v>
      </c>
      <c r="E177" s="24" t="s">
        <v>677</v>
      </c>
      <c r="F177" s="24" t="s">
        <v>397</v>
      </c>
      <c r="G177" s="24" t="s">
        <v>439</v>
      </c>
      <c r="H177" s="24" t="s">
        <v>405</v>
      </c>
      <c r="I177" s="24" t="s">
        <v>406</v>
      </c>
      <c r="J177" s="196" t="s">
        <v>555</v>
      </c>
    </row>
    <row r="178" s="184" customFormat="1" ht="35" customHeight="1" spans="1:10">
      <c r="A178" s="191"/>
      <c r="B178" s="195"/>
      <c r="C178" s="24" t="s">
        <v>387</v>
      </c>
      <c r="D178" s="24" t="s">
        <v>402</v>
      </c>
      <c r="E178" s="24" t="s">
        <v>678</v>
      </c>
      <c r="F178" s="24" t="s">
        <v>397</v>
      </c>
      <c r="G178" s="24" t="s">
        <v>439</v>
      </c>
      <c r="H178" s="24" t="s">
        <v>405</v>
      </c>
      <c r="I178" s="24" t="s">
        <v>406</v>
      </c>
      <c r="J178" s="196" t="s">
        <v>555</v>
      </c>
    </row>
    <row r="179" s="184" customFormat="1" ht="35" customHeight="1" spans="1:10">
      <c r="A179" s="191"/>
      <c r="B179" s="195"/>
      <c r="C179" s="24" t="s">
        <v>387</v>
      </c>
      <c r="D179" s="24" t="s">
        <v>408</v>
      </c>
      <c r="E179" s="24" t="s">
        <v>645</v>
      </c>
      <c r="F179" s="24" t="s">
        <v>397</v>
      </c>
      <c r="G179" s="24" t="s">
        <v>679</v>
      </c>
      <c r="H179" s="24" t="s">
        <v>461</v>
      </c>
      <c r="I179" s="24" t="s">
        <v>406</v>
      </c>
      <c r="J179" s="196" t="s">
        <v>539</v>
      </c>
    </row>
    <row r="180" s="184" customFormat="1" ht="35" customHeight="1" spans="1:10">
      <c r="A180" s="191"/>
      <c r="B180" s="195"/>
      <c r="C180" s="24" t="s">
        <v>387</v>
      </c>
      <c r="D180" s="24" t="s">
        <v>413</v>
      </c>
      <c r="E180" s="24" t="s">
        <v>414</v>
      </c>
      <c r="F180" s="24" t="s">
        <v>397</v>
      </c>
      <c r="G180" s="24" t="s">
        <v>89</v>
      </c>
      <c r="H180" s="24" t="s">
        <v>416</v>
      </c>
      <c r="I180" s="24" t="s">
        <v>393</v>
      </c>
      <c r="J180" s="196" t="s">
        <v>417</v>
      </c>
    </row>
    <row r="181" s="184" customFormat="1" ht="35" customHeight="1" spans="1:10">
      <c r="A181" s="191"/>
      <c r="B181" s="195"/>
      <c r="C181" s="24" t="s">
        <v>418</v>
      </c>
      <c r="D181" s="24" t="s">
        <v>419</v>
      </c>
      <c r="E181" s="24" t="s">
        <v>680</v>
      </c>
      <c r="F181" s="24" t="s">
        <v>397</v>
      </c>
      <c r="G181" s="24" t="s">
        <v>460</v>
      </c>
      <c r="H181" s="24" t="s">
        <v>405</v>
      </c>
      <c r="I181" s="24" t="s">
        <v>406</v>
      </c>
      <c r="J181" s="24" t="s">
        <v>681</v>
      </c>
    </row>
    <row r="182" s="184" customFormat="1" ht="35" customHeight="1" spans="1:10">
      <c r="A182" s="191"/>
      <c r="B182" s="195"/>
      <c r="C182" s="24" t="s">
        <v>428</v>
      </c>
      <c r="D182" s="24" t="s">
        <v>429</v>
      </c>
      <c r="E182" s="24" t="s">
        <v>682</v>
      </c>
      <c r="F182" s="24" t="s">
        <v>390</v>
      </c>
      <c r="G182" s="24" t="s">
        <v>460</v>
      </c>
      <c r="H182" s="24" t="s">
        <v>405</v>
      </c>
      <c r="I182" s="24" t="s">
        <v>393</v>
      </c>
      <c r="J182" s="24" t="s">
        <v>683</v>
      </c>
    </row>
    <row r="183" s="184" customFormat="1" ht="35" customHeight="1" spans="1:10">
      <c r="A183" s="191"/>
      <c r="B183" s="195"/>
      <c r="C183" s="24" t="s">
        <v>428</v>
      </c>
      <c r="D183" s="24" t="s">
        <v>429</v>
      </c>
      <c r="E183" s="24" t="s">
        <v>684</v>
      </c>
      <c r="F183" s="24" t="s">
        <v>390</v>
      </c>
      <c r="G183" s="24" t="s">
        <v>460</v>
      </c>
      <c r="H183" s="24" t="s">
        <v>405</v>
      </c>
      <c r="I183" s="24" t="s">
        <v>393</v>
      </c>
      <c r="J183" s="24" t="s">
        <v>685</v>
      </c>
    </row>
    <row r="184" s="184" customFormat="1" ht="34" customHeight="1" spans="1:10">
      <c r="A184" s="191" t="s">
        <v>349</v>
      </c>
      <c r="B184" s="190" t="s">
        <v>686</v>
      </c>
      <c r="C184" s="24" t="s">
        <v>387</v>
      </c>
      <c r="D184" s="24" t="s">
        <v>388</v>
      </c>
      <c r="E184" s="24" t="s">
        <v>687</v>
      </c>
      <c r="F184" s="24" t="s">
        <v>390</v>
      </c>
      <c r="G184" s="24" t="s">
        <v>439</v>
      </c>
      <c r="H184" s="24" t="s">
        <v>405</v>
      </c>
      <c r="I184" s="24" t="s">
        <v>393</v>
      </c>
      <c r="J184" s="196" t="s">
        <v>394</v>
      </c>
    </row>
    <row r="185" s="184" customFormat="1" ht="34" customHeight="1" spans="1:10">
      <c r="A185" s="191"/>
      <c r="B185" s="190"/>
      <c r="C185" s="24" t="s">
        <v>387</v>
      </c>
      <c r="D185" s="24" t="s">
        <v>402</v>
      </c>
      <c r="E185" s="24" t="s">
        <v>484</v>
      </c>
      <c r="F185" s="24" t="s">
        <v>397</v>
      </c>
      <c r="G185" s="24" t="s">
        <v>437</v>
      </c>
      <c r="H185" s="24" t="s">
        <v>485</v>
      </c>
      <c r="I185" s="24" t="s">
        <v>393</v>
      </c>
      <c r="J185" s="196" t="s">
        <v>555</v>
      </c>
    </row>
    <row r="186" s="184" customFormat="1" ht="34" customHeight="1" spans="1:10">
      <c r="A186" s="191"/>
      <c r="B186" s="190"/>
      <c r="C186" s="24" t="s">
        <v>387</v>
      </c>
      <c r="D186" s="24" t="s">
        <v>402</v>
      </c>
      <c r="E186" s="24" t="s">
        <v>688</v>
      </c>
      <c r="F186" s="24" t="s">
        <v>390</v>
      </c>
      <c r="G186" s="24" t="s">
        <v>404</v>
      </c>
      <c r="H186" s="24" t="s">
        <v>405</v>
      </c>
      <c r="I186" s="24" t="s">
        <v>393</v>
      </c>
      <c r="J186" s="196" t="s">
        <v>555</v>
      </c>
    </row>
    <row r="187" s="184" customFormat="1" ht="34" customHeight="1" spans="1:10">
      <c r="A187" s="191"/>
      <c r="B187" s="190"/>
      <c r="C187" s="24" t="s">
        <v>387</v>
      </c>
      <c r="D187" s="24" t="s">
        <v>408</v>
      </c>
      <c r="E187" s="24" t="s">
        <v>689</v>
      </c>
      <c r="F187" s="24" t="s">
        <v>397</v>
      </c>
      <c r="G187" s="24" t="s">
        <v>490</v>
      </c>
      <c r="H187" s="24" t="s">
        <v>422</v>
      </c>
      <c r="I187" s="24" t="s">
        <v>406</v>
      </c>
      <c r="J187" s="196" t="s">
        <v>539</v>
      </c>
    </row>
    <row r="188" s="184" customFormat="1" ht="34" customHeight="1" spans="1:10">
      <c r="A188" s="191"/>
      <c r="B188" s="190"/>
      <c r="C188" s="24" t="s">
        <v>387</v>
      </c>
      <c r="D188" s="24" t="s">
        <v>413</v>
      </c>
      <c r="E188" s="24" t="s">
        <v>414</v>
      </c>
      <c r="F188" s="24" t="s">
        <v>397</v>
      </c>
      <c r="G188" s="24" t="s">
        <v>690</v>
      </c>
      <c r="H188" s="24" t="s">
        <v>416</v>
      </c>
      <c r="I188" s="24" t="s">
        <v>393</v>
      </c>
      <c r="J188" s="196" t="s">
        <v>417</v>
      </c>
    </row>
    <row r="189" s="184" customFormat="1" ht="34" customHeight="1" spans="1:10">
      <c r="A189" s="191"/>
      <c r="B189" s="190"/>
      <c r="C189" s="24" t="s">
        <v>418</v>
      </c>
      <c r="D189" s="24" t="s">
        <v>419</v>
      </c>
      <c r="E189" s="24" t="s">
        <v>691</v>
      </c>
      <c r="F189" s="24" t="s">
        <v>390</v>
      </c>
      <c r="G189" s="24" t="s">
        <v>460</v>
      </c>
      <c r="H189" s="24" t="s">
        <v>405</v>
      </c>
      <c r="I189" s="24" t="s">
        <v>406</v>
      </c>
      <c r="J189" s="196" t="s">
        <v>423</v>
      </c>
    </row>
    <row r="190" s="184" customFormat="1" ht="34" customHeight="1" spans="1:10">
      <c r="A190" s="191"/>
      <c r="B190" s="190"/>
      <c r="C190" s="24" t="s">
        <v>418</v>
      </c>
      <c r="D190" s="24" t="s">
        <v>424</v>
      </c>
      <c r="E190" s="24" t="s">
        <v>692</v>
      </c>
      <c r="F190" s="24" t="s">
        <v>397</v>
      </c>
      <c r="G190" s="24" t="s">
        <v>497</v>
      </c>
      <c r="H190" s="24" t="s">
        <v>422</v>
      </c>
      <c r="I190" s="24" t="s">
        <v>406</v>
      </c>
      <c r="J190" s="24" t="s">
        <v>693</v>
      </c>
    </row>
    <row r="191" s="184" customFormat="1" ht="34" customHeight="1" spans="1:10">
      <c r="A191" s="191"/>
      <c r="B191" s="190"/>
      <c r="C191" s="24" t="s">
        <v>428</v>
      </c>
      <c r="D191" s="24" t="s">
        <v>429</v>
      </c>
      <c r="E191" s="24" t="s">
        <v>501</v>
      </c>
      <c r="F191" s="24" t="s">
        <v>397</v>
      </c>
      <c r="G191" s="24" t="s">
        <v>451</v>
      </c>
      <c r="H191" s="24" t="s">
        <v>405</v>
      </c>
      <c r="I191" s="24" t="s">
        <v>406</v>
      </c>
      <c r="J191" s="24" t="s">
        <v>501</v>
      </c>
    </row>
    <row r="192" s="184" customFormat="1" ht="21" customHeight="1" spans="1:10">
      <c r="A192" s="191" t="s">
        <v>345</v>
      </c>
      <c r="B192" s="190" t="s">
        <v>694</v>
      </c>
      <c r="C192" s="24" t="s">
        <v>387</v>
      </c>
      <c r="D192" s="24" t="s">
        <v>388</v>
      </c>
      <c r="E192" s="24" t="s">
        <v>695</v>
      </c>
      <c r="F192" s="24" t="s">
        <v>397</v>
      </c>
      <c r="G192" s="24" t="s">
        <v>439</v>
      </c>
      <c r="H192" s="24" t="s">
        <v>601</v>
      </c>
      <c r="I192" s="24" t="s">
        <v>393</v>
      </c>
      <c r="J192" s="196" t="s">
        <v>394</v>
      </c>
    </row>
    <row r="193" s="184" customFormat="1" ht="21" customHeight="1" spans="1:10">
      <c r="A193" s="191"/>
      <c r="B193" s="190"/>
      <c r="C193" s="24" t="s">
        <v>387</v>
      </c>
      <c r="D193" s="24" t="s">
        <v>388</v>
      </c>
      <c r="E193" s="24" t="s">
        <v>696</v>
      </c>
      <c r="F193" s="24" t="s">
        <v>397</v>
      </c>
      <c r="G193" s="24" t="s">
        <v>94</v>
      </c>
      <c r="H193" s="24" t="s">
        <v>399</v>
      </c>
      <c r="I193" s="24" t="s">
        <v>393</v>
      </c>
      <c r="J193" s="196" t="s">
        <v>394</v>
      </c>
    </row>
    <row r="194" s="184" customFormat="1" ht="21" customHeight="1" spans="1:10">
      <c r="A194" s="191"/>
      <c r="B194" s="190"/>
      <c r="C194" s="24" t="s">
        <v>387</v>
      </c>
      <c r="D194" s="24" t="s">
        <v>402</v>
      </c>
      <c r="E194" s="24" t="s">
        <v>697</v>
      </c>
      <c r="F194" s="24" t="s">
        <v>397</v>
      </c>
      <c r="G194" s="24" t="s">
        <v>460</v>
      </c>
      <c r="H194" s="24" t="s">
        <v>461</v>
      </c>
      <c r="I194" s="24" t="s">
        <v>406</v>
      </c>
      <c r="J194" s="196" t="s">
        <v>555</v>
      </c>
    </row>
    <row r="195" s="184" customFormat="1" ht="21" customHeight="1" spans="1:10">
      <c r="A195" s="191"/>
      <c r="B195" s="190"/>
      <c r="C195" s="24" t="s">
        <v>387</v>
      </c>
      <c r="D195" s="24" t="s">
        <v>402</v>
      </c>
      <c r="E195" s="24" t="s">
        <v>698</v>
      </c>
      <c r="F195" s="24" t="s">
        <v>390</v>
      </c>
      <c r="G195" s="24" t="s">
        <v>460</v>
      </c>
      <c r="H195" s="24" t="s">
        <v>405</v>
      </c>
      <c r="I195" s="24" t="s">
        <v>406</v>
      </c>
      <c r="J195" s="196" t="s">
        <v>555</v>
      </c>
    </row>
    <row r="196" s="184" customFormat="1" ht="21" customHeight="1" spans="1:10">
      <c r="A196" s="191"/>
      <c r="B196" s="190"/>
      <c r="C196" s="24" t="s">
        <v>387</v>
      </c>
      <c r="D196" s="24" t="s">
        <v>408</v>
      </c>
      <c r="E196" s="24" t="s">
        <v>699</v>
      </c>
      <c r="F196" s="24" t="s">
        <v>397</v>
      </c>
      <c r="G196" s="24" t="s">
        <v>700</v>
      </c>
      <c r="H196" s="24" t="s">
        <v>461</v>
      </c>
      <c r="I196" s="24" t="s">
        <v>406</v>
      </c>
      <c r="J196" s="196" t="s">
        <v>539</v>
      </c>
    </row>
    <row r="197" s="184" customFormat="1" ht="21" customHeight="1" spans="1:10">
      <c r="A197" s="191"/>
      <c r="B197" s="190"/>
      <c r="C197" s="24" t="s">
        <v>387</v>
      </c>
      <c r="D197" s="24" t="s">
        <v>408</v>
      </c>
      <c r="E197" s="24" t="s">
        <v>701</v>
      </c>
      <c r="F197" s="24" t="s">
        <v>397</v>
      </c>
      <c r="G197" s="24" t="s">
        <v>700</v>
      </c>
      <c r="H197" s="24" t="s">
        <v>461</v>
      </c>
      <c r="I197" s="24" t="s">
        <v>406</v>
      </c>
      <c r="J197" s="196" t="s">
        <v>539</v>
      </c>
    </row>
    <row r="198" s="184" customFormat="1" ht="21" customHeight="1" spans="1:10">
      <c r="A198" s="191"/>
      <c r="B198" s="190"/>
      <c r="C198" s="24" t="s">
        <v>387</v>
      </c>
      <c r="D198" s="24" t="s">
        <v>413</v>
      </c>
      <c r="E198" s="24" t="s">
        <v>414</v>
      </c>
      <c r="F198" s="24" t="s">
        <v>397</v>
      </c>
      <c r="G198" s="24" t="s">
        <v>94</v>
      </c>
      <c r="H198" s="24" t="s">
        <v>416</v>
      </c>
      <c r="I198" s="24" t="s">
        <v>393</v>
      </c>
      <c r="J198" s="196" t="s">
        <v>417</v>
      </c>
    </row>
    <row r="199" s="184" customFormat="1" ht="29" customHeight="1" spans="1:10">
      <c r="A199" s="191"/>
      <c r="B199" s="190"/>
      <c r="C199" s="24" t="s">
        <v>418</v>
      </c>
      <c r="D199" s="24" t="s">
        <v>419</v>
      </c>
      <c r="E199" s="24" t="s">
        <v>702</v>
      </c>
      <c r="F199" s="24" t="s">
        <v>397</v>
      </c>
      <c r="G199" s="24" t="s">
        <v>439</v>
      </c>
      <c r="H199" s="24" t="s">
        <v>405</v>
      </c>
      <c r="I199" s="24" t="s">
        <v>406</v>
      </c>
      <c r="J199" s="24" t="s">
        <v>703</v>
      </c>
    </row>
    <row r="200" s="184" customFormat="1" ht="29" customHeight="1" spans="1:10">
      <c r="A200" s="191"/>
      <c r="B200" s="190"/>
      <c r="C200" s="24" t="s">
        <v>428</v>
      </c>
      <c r="D200" s="24" t="s">
        <v>429</v>
      </c>
      <c r="E200" s="24" t="s">
        <v>704</v>
      </c>
      <c r="F200" s="24" t="s">
        <v>390</v>
      </c>
      <c r="G200" s="24" t="s">
        <v>460</v>
      </c>
      <c r="H200" s="24" t="s">
        <v>405</v>
      </c>
      <c r="I200" s="24" t="s">
        <v>406</v>
      </c>
      <c r="J200" s="24" t="s">
        <v>705</v>
      </c>
    </row>
    <row r="201" s="184" customFormat="1" ht="28" customHeight="1" spans="1:10">
      <c r="A201" s="191" t="s">
        <v>357</v>
      </c>
      <c r="B201" s="195" t="s">
        <v>706</v>
      </c>
      <c r="C201" s="24" t="s">
        <v>387</v>
      </c>
      <c r="D201" s="24" t="s">
        <v>388</v>
      </c>
      <c r="E201" s="24" t="s">
        <v>707</v>
      </c>
      <c r="F201" s="24" t="s">
        <v>397</v>
      </c>
      <c r="G201" s="24" t="s">
        <v>439</v>
      </c>
      <c r="H201" s="24" t="s">
        <v>405</v>
      </c>
      <c r="I201" s="24" t="s">
        <v>406</v>
      </c>
      <c r="J201" s="196" t="s">
        <v>394</v>
      </c>
    </row>
    <row r="202" s="184" customFormat="1" ht="28" customHeight="1" spans="1:10">
      <c r="A202" s="191"/>
      <c r="B202" s="195"/>
      <c r="C202" s="24" t="s">
        <v>387</v>
      </c>
      <c r="D202" s="24" t="s">
        <v>388</v>
      </c>
      <c r="E202" s="24" t="s">
        <v>708</v>
      </c>
      <c r="F202" s="24" t="s">
        <v>397</v>
      </c>
      <c r="G202" s="24" t="s">
        <v>439</v>
      </c>
      <c r="H202" s="24" t="s">
        <v>405</v>
      </c>
      <c r="I202" s="24" t="s">
        <v>406</v>
      </c>
      <c r="J202" s="196" t="s">
        <v>394</v>
      </c>
    </row>
    <row r="203" s="184" customFormat="1" ht="28" customHeight="1" spans="1:10">
      <c r="A203" s="191"/>
      <c r="B203" s="195"/>
      <c r="C203" s="24" t="s">
        <v>387</v>
      </c>
      <c r="D203" s="24" t="s">
        <v>388</v>
      </c>
      <c r="E203" s="24" t="s">
        <v>709</v>
      </c>
      <c r="F203" s="24" t="s">
        <v>390</v>
      </c>
      <c r="G203" s="24" t="s">
        <v>437</v>
      </c>
      <c r="H203" s="24" t="s">
        <v>399</v>
      </c>
      <c r="I203" s="24" t="s">
        <v>393</v>
      </c>
      <c r="J203" s="196" t="s">
        <v>394</v>
      </c>
    </row>
    <row r="204" s="184" customFormat="1" ht="28" customHeight="1" spans="1:10">
      <c r="A204" s="191"/>
      <c r="B204" s="195"/>
      <c r="C204" s="24" t="s">
        <v>387</v>
      </c>
      <c r="D204" s="24" t="s">
        <v>402</v>
      </c>
      <c r="E204" s="24" t="s">
        <v>710</v>
      </c>
      <c r="F204" s="24" t="s">
        <v>397</v>
      </c>
      <c r="G204" s="24" t="s">
        <v>439</v>
      </c>
      <c r="H204" s="24" t="s">
        <v>405</v>
      </c>
      <c r="I204" s="24" t="s">
        <v>393</v>
      </c>
      <c r="J204" s="196" t="s">
        <v>555</v>
      </c>
    </row>
    <row r="205" s="184" customFormat="1" ht="28" customHeight="1" spans="1:10">
      <c r="A205" s="191"/>
      <c r="B205" s="195"/>
      <c r="C205" s="24" t="s">
        <v>387</v>
      </c>
      <c r="D205" s="24" t="s">
        <v>402</v>
      </c>
      <c r="E205" s="24" t="s">
        <v>711</v>
      </c>
      <c r="F205" s="24" t="s">
        <v>397</v>
      </c>
      <c r="G205" s="24" t="s">
        <v>439</v>
      </c>
      <c r="H205" s="24" t="s">
        <v>405</v>
      </c>
      <c r="I205" s="24" t="s">
        <v>393</v>
      </c>
      <c r="J205" s="196" t="s">
        <v>555</v>
      </c>
    </row>
    <row r="206" s="184" customFormat="1" ht="28" customHeight="1" spans="1:10">
      <c r="A206" s="191"/>
      <c r="B206" s="195"/>
      <c r="C206" s="24" t="s">
        <v>387</v>
      </c>
      <c r="D206" s="24" t="s">
        <v>402</v>
      </c>
      <c r="E206" s="24" t="s">
        <v>712</v>
      </c>
      <c r="F206" s="24" t="s">
        <v>397</v>
      </c>
      <c r="G206" s="24" t="s">
        <v>439</v>
      </c>
      <c r="H206" s="24" t="s">
        <v>405</v>
      </c>
      <c r="I206" s="24" t="s">
        <v>393</v>
      </c>
      <c r="J206" s="24" t="s">
        <v>713</v>
      </c>
    </row>
    <row r="207" s="184" customFormat="1" ht="28" customHeight="1" spans="1:10">
      <c r="A207" s="191"/>
      <c r="B207" s="195"/>
      <c r="C207" s="24" t="s">
        <v>387</v>
      </c>
      <c r="D207" s="24" t="s">
        <v>408</v>
      </c>
      <c r="E207" s="24" t="s">
        <v>714</v>
      </c>
      <c r="F207" s="24" t="s">
        <v>397</v>
      </c>
      <c r="G207" s="24" t="s">
        <v>461</v>
      </c>
      <c r="H207" s="24" t="s">
        <v>529</v>
      </c>
      <c r="I207" s="24" t="s">
        <v>406</v>
      </c>
      <c r="J207" s="196" t="s">
        <v>539</v>
      </c>
    </row>
    <row r="208" s="184" customFormat="1" ht="28" customHeight="1" spans="1:10">
      <c r="A208" s="191"/>
      <c r="B208" s="195"/>
      <c r="C208" s="24" t="s">
        <v>387</v>
      </c>
      <c r="D208" s="24" t="s">
        <v>413</v>
      </c>
      <c r="E208" s="24" t="s">
        <v>414</v>
      </c>
      <c r="F208" s="24" t="s">
        <v>397</v>
      </c>
      <c r="G208" s="24" t="s">
        <v>715</v>
      </c>
      <c r="H208" s="24" t="s">
        <v>416</v>
      </c>
      <c r="I208" s="24" t="s">
        <v>393</v>
      </c>
      <c r="J208" s="196" t="s">
        <v>417</v>
      </c>
    </row>
    <row r="209" s="184" customFormat="1" ht="28" customHeight="1" spans="1:10">
      <c r="A209" s="191"/>
      <c r="B209" s="195"/>
      <c r="C209" s="24" t="s">
        <v>418</v>
      </c>
      <c r="D209" s="24" t="s">
        <v>419</v>
      </c>
      <c r="E209" s="24" t="s">
        <v>716</v>
      </c>
      <c r="F209" s="24" t="s">
        <v>397</v>
      </c>
      <c r="G209" s="24" t="s">
        <v>717</v>
      </c>
      <c r="H209" s="24" t="s">
        <v>422</v>
      </c>
      <c r="I209" s="24" t="s">
        <v>406</v>
      </c>
      <c r="J209" s="196" t="s">
        <v>423</v>
      </c>
    </row>
    <row r="210" s="184" customFormat="1" ht="28" customHeight="1" spans="1:10">
      <c r="A210" s="191"/>
      <c r="B210" s="195"/>
      <c r="C210" s="24" t="s">
        <v>428</v>
      </c>
      <c r="D210" s="24" t="s">
        <v>429</v>
      </c>
      <c r="E210" s="24" t="s">
        <v>637</v>
      </c>
      <c r="F210" s="24" t="s">
        <v>390</v>
      </c>
      <c r="G210" s="24" t="s">
        <v>451</v>
      </c>
      <c r="H210" s="24" t="s">
        <v>405</v>
      </c>
      <c r="I210" s="24" t="s">
        <v>406</v>
      </c>
      <c r="J210" s="196" t="s">
        <v>452</v>
      </c>
    </row>
    <row r="211" s="184" customFormat="1" ht="28" customHeight="1" spans="1:10">
      <c r="A211" s="191"/>
      <c r="B211" s="195"/>
      <c r="C211" s="24" t="s">
        <v>428</v>
      </c>
      <c r="D211" s="24" t="s">
        <v>429</v>
      </c>
      <c r="E211" s="24" t="s">
        <v>429</v>
      </c>
      <c r="F211" s="24" t="s">
        <v>390</v>
      </c>
      <c r="G211" s="24" t="s">
        <v>451</v>
      </c>
      <c r="H211" s="24" t="s">
        <v>405</v>
      </c>
      <c r="I211" s="24" t="s">
        <v>393</v>
      </c>
      <c r="J211" s="196" t="s">
        <v>452</v>
      </c>
    </row>
    <row r="212" spans="1:1">
      <c r="A212" s="1" t="s">
        <v>53</v>
      </c>
    </row>
  </sheetData>
  <mergeCells count="40">
    <mergeCell ref="A3:J3"/>
    <mergeCell ref="A4:H4"/>
    <mergeCell ref="A9:A18"/>
    <mergeCell ref="A19:A29"/>
    <mergeCell ref="A30:A44"/>
    <mergeCell ref="A45:A55"/>
    <mergeCell ref="A56:A69"/>
    <mergeCell ref="A70:A75"/>
    <mergeCell ref="A76:A86"/>
    <mergeCell ref="A87:A99"/>
    <mergeCell ref="A100:A109"/>
    <mergeCell ref="A110:A120"/>
    <mergeCell ref="A121:A129"/>
    <mergeCell ref="A130:A143"/>
    <mergeCell ref="A144:A151"/>
    <mergeCell ref="A152:A165"/>
    <mergeCell ref="A166:A174"/>
    <mergeCell ref="A175:A183"/>
    <mergeCell ref="A184:A191"/>
    <mergeCell ref="A192:A200"/>
    <mergeCell ref="A201:A211"/>
    <mergeCell ref="B9:B18"/>
    <mergeCell ref="B19:B29"/>
    <mergeCell ref="B30:B44"/>
    <mergeCell ref="B45:B55"/>
    <mergeCell ref="B56:B69"/>
    <mergeCell ref="B70:B75"/>
    <mergeCell ref="B76:B86"/>
    <mergeCell ref="B87:B99"/>
    <mergeCell ref="B100:B109"/>
    <mergeCell ref="B110:B120"/>
    <mergeCell ref="B121:B129"/>
    <mergeCell ref="B130:B143"/>
    <mergeCell ref="B144:B151"/>
    <mergeCell ref="B152:B165"/>
    <mergeCell ref="B166:B174"/>
    <mergeCell ref="B175:B183"/>
    <mergeCell ref="B184:B191"/>
    <mergeCell ref="B192:B200"/>
    <mergeCell ref="B201:B211"/>
  </mergeCells>
  <printOptions horizontalCentered="1"/>
  <pageMargins left="0.354330708661417" right="0.354330708661417" top="0.47244094488189" bottom="0.275590551181102" header="0" footer="0"/>
  <pageSetup paperSize="8" scale="80"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对下转移支付预算表09-1</vt:lpstr>
      <vt:lpstr>对下转移支付绩效目标表09-2</vt:lpstr>
      <vt:lpstr>新增资产配置表10</vt:lpstr>
      <vt:lpstr>上级转移支付补助项目支出预算表11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K。</cp:lastModifiedBy>
  <dcterms:created xsi:type="dcterms:W3CDTF">2025-02-06T07:09:00Z</dcterms:created>
  <cp:lastPrinted>2025-02-21T03:01:00Z</cp:lastPrinted>
  <dcterms:modified xsi:type="dcterms:W3CDTF">2025-04-18T08:49:29Z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6ED7E6FC3667440CB5027F351FA632AA_13</vt:lpwstr>
  </property>
  <property fmtid="{D5CDD505-2E9C-101B-9397-08002B2CF9AE}" pid="3" name="KSOProductBuildVer">
    <vt:lpwstr>2052-12.1.0.20784</vt:lpwstr>
  </property>
</Properties>
</file>