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'部门项目支出绩效目标表05-2'!$A$5:$J$86</definedName>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<sst xmlns="http://schemas.openxmlformats.org/spreadsheetml/2006/main" count="1837" uniqueCount="532">
  <si>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</si>
  <si>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</si>
  <si>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</si>
  <si>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</si>
  <si>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</si>
  <si>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</si>
  <si>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</si>
  <si>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</si>
  <si>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</si>
  <si>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</si>
  <si>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</si>
  <si>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</si>
  <si>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</si>
  <si>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</si>
  <si>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</si>
  <si>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</si>
  <si>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</si>
  <si>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</si>
  <si>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</si>
  <si>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</si>
  <si>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</si>
  <si>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</si>
  <si>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</si>
  <si>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</si>
  <si>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</si>
  <si>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</si>
  <si>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</si>
  <si>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</si>
  <si>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</si>
  <si>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</si>
  <si>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</si>
  <si>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</si>
  <si>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</si>
  <si>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</si>
  <si>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</si>
  <si>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</si>
  <si>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</si>
  <si>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</si>
  <si>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</si>
  <si>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</si>
  <si>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</si>
  <si>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</si>
  <si>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</si>
  <si>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</si>
  <si>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</si>
  <si>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</si>
  <si>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</si>
  <si>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</si>
  <si>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</si>
  <si>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</si>
  <si>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</si>
  <si>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</si>
  <si>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</si>
  <si>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</si>
  <si>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</si>
  <si>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</si>
  <si>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</si>
  <si>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</si>
  <si>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</si>
  <si>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</si>
  <si>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</si>
  <si>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</si>
  <si>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</si>
  <si>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</si>
  <si>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</si>
  <si>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</si>
  <si>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</si>
  <si>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</si>
  <si>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</si>
  <si>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105068</t>
  </si>
  <si>
    <t>华东师范大学昆明实验学校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</si>
  <si>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</si>
  <si>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</si>
  <si>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</si>
  <si>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</si>
  <si>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</si>
  <si>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</si>
  <si>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</si>
  <si>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</si>
  <si>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</si>
  <si>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</si>
  <si>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</si>
  <si>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</si>
  <si>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</si>
  <si>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</si>
  <si>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</si>
  <si>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</si>
  <si>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</si>
  <si>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</si>
  <si>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</si>
  <si>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</si>
  <si>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</si>
  <si>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</si>
  <si>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</si>
  <si>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</si>
  <si>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</si>
  <si>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</si>
  <si>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</si>
  <si>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</si>
  <si>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</si>
  <si>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</si>
  <si>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</si>
  <si>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</si>
  <si>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2050203</t>
  </si>
  <si>
    <t>初中教育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</si>
  <si>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</si>
  <si>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</si>
  <si>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</si>
  <si>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</si>
  <si>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</si>
  <si>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</si>
  <si>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</si>
  <si>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</si>
  <si>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</si>
  <si>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</si>
  <si>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</si>
  <si>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</si>
  <si>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</si>
  <si>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</si>
  <si>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</si>
  <si>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</si>
  <si>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</si>
  <si>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</si>
  <si>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</si>
  <si>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</si>
  <si>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</si>
  <si>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</si>
  <si>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</si>
  <si>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</si>
  <si>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</si>
  <si>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</si>
  <si>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</si>
  <si>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</si>
  <si>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</si>
  <si>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</si>
  <si>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</si>
  <si>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</si>
  <si>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</si>
  <si>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</si>
  <si>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</si>
  <si>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</si>
  <si>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</si>
  <si>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</si>
  <si>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</si>
  <si>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</si>
  <si>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</si>
  <si>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</si>
  <si>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</si>
  <si>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</si>
  <si>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</si>
  <si>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</si>
  <si>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</si>
  <si>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</si>
  <si>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</si>
  <si>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</si>
  <si>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</si>
  <si>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</si>
  <si>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</si>
  <si>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</si>
  <si>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</si>
  <si>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</si>
  <si>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</si>
  <si>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</si>
  <si>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</si>
  <si>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</si>
  <si>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</si>
  <si>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</si>
  <si>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</si>
  <si>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</si>
  <si>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</si>
  <si>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</si>
  <si>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</si>
  <si>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</si>
  <si>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</si>
  <si>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</si>
  <si>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</si>
  <si>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</si>
  <si>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华东师范大学昆明实验学校无一般公共预算“三公”经费支出预算，此表为空表。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</si>
  <si>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</si>
  <si>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</si>
  <si>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</si>
  <si>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</si>
  <si>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</si>
  <si>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</si>
  <si>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</si>
  <si>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</si>
  <si>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</si>
  <si>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</si>
  <si>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</si>
  <si>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</si>
  <si>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</si>
  <si>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</si>
  <si>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</si>
  <si>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</si>
  <si>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</si>
  <si>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</si>
  <si>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</si>
  <si>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</si>
  <si>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530112231100001422013</t>
  </si>
  <si>
    <t>事业人员绩效奖励</t>
  </si>
  <si>
    <t>30103</t>
  </si>
  <si>
    <t>奖金</t>
  </si>
  <si>
    <t>30107</t>
  </si>
  <si>
    <t>绩效工资</t>
  </si>
  <si>
    <t>530112241100002224462</t>
  </si>
  <si>
    <t>学校学生生均公用经费</t>
  </si>
  <si>
    <t>30201</t>
  </si>
  <si>
    <t>办公费</t>
  </si>
  <si>
    <t>30205</t>
  </si>
  <si>
    <t>水费</t>
  </si>
  <si>
    <t>30206</t>
  </si>
  <si>
    <t>电费</t>
  </si>
  <si>
    <t>30209</t>
  </si>
  <si>
    <t>物业管理费</t>
  </si>
  <si>
    <t>30213</t>
  </si>
  <si>
    <t>维修（护）费</t>
  </si>
  <si>
    <t>30216</t>
  </si>
  <si>
    <t>培训费</t>
  </si>
  <si>
    <t>530112251100003676511</t>
  </si>
  <si>
    <t>残疾人保障金</t>
  </si>
  <si>
    <t>30299</t>
  </si>
  <si>
    <t>其他商品和服务支出</t>
  </si>
  <si>
    <t>530112210000000003996</t>
  </si>
  <si>
    <t>事业人员工资支出</t>
  </si>
  <si>
    <t>30101</t>
  </si>
  <si>
    <t>基本工资</t>
  </si>
  <si>
    <t>30102</t>
  </si>
  <si>
    <t>津贴补贴</t>
  </si>
  <si>
    <t>530112241100002224460</t>
  </si>
  <si>
    <t>编外聘用人员支出</t>
  </si>
  <si>
    <t>30199</t>
  </si>
  <si>
    <t>其他工资福利支出</t>
  </si>
  <si>
    <t>530112210000000004000</t>
  </si>
  <si>
    <t>工会经费</t>
  </si>
  <si>
    <t>30228</t>
  </si>
  <si>
    <t>530112210000000003997</t>
  </si>
  <si>
    <t>社会保障缴费</t>
  </si>
  <si>
    <t>30108</t>
  </si>
  <si>
    <t>机关事业单位基本养老保险缴费</t>
  </si>
  <si>
    <t>30110</t>
  </si>
  <si>
    <t>职工基本医疗保险缴费</t>
  </si>
  <si>
    <t>30111</t>
  </si>
  <si>
    <t>公务员医疗补助缴费</t>
  </si>
  <si>
    <t>30112</t>
  </si>
  <si>
    <t>其他社会保障缴费</t>
  </si>
  <si>
    <t>530112210000000003998</t>
  </si>
  <si>
    <t>30113</t>
  </si>
  <si>
    <t>530112210000000004001</t>
  </si>
  <si>
    <t>一般公用经费支出</t>
  </si>
  <si>
    <t>30229</t>
  </si>
  <si>
    <t>福利费</t>
  </si>
  <si>
    <t>预算05-1表</t>
  </si>
  <si>
    <t>项目分类</t>
  </si>
  <si>
    <t>项目单位</t>
  </si>
  <si>
    <t>经济科目编码</t>
  </si>
  <si>
    <t>经济科目名称</t>
  </si>
  <si>
    <t>本年拨款</t>
  </si>
  <si>
    <t>其中：本次下达</t>
  </si>
  <si>
    <t>事业发展类</t>
  </si>
  <si>
    <t>530112210000000002610</t>
  </si>
  <si>
    <t>西山区政府与华东师大合作办学相关经费</t>
  </si>
  <si>
    <t>30227</t>
  </si>
  <si>
    <t>委托业务费</t>
  </si>
  <si>
    <t>专项业务类</t>
  </si>
  <si>
    <t>530112231100001312040</t>
  </si>
  <si>
    <t>西山区校园人防建设项目补助经费</t>
  </si>
  <si>
    <t>530112231100002036289</t>
  </si>
  <si>
    <t>义务教育阶段课后服务收费专项资金</t>
  </si>
  <si>
    <t>30226</t>
  </si>
  <si>
    <t>劳务费</t>
  </si>
  <si>
    <t>530112231100002240521</t>
  </si>
  <si>
    <t>银龄讲学计划专项经费</t>
  </si>
  <si>
    <t>民生类</t>
  </si>
  <si>
    <t>530112241100002460833</t>
  </si>
  <si>
    <t>义务教育家庭经济困难学生生活补助经费</t>
  </si>
  <si>
    <t>30308</t>
  </si>
  <si>
    <t>助学金</t>
  </si>
  <si>
    <t>530112241100002479577</t>
  </si>
  <si>
    <t>城乡小学生均公用经费</t>
  </si>
  <si>
    <t>530112241100002479659</t>
  </si>
  <si>
    <t>城乡初中生均公用经费</t>
  </si>
  <si>
    <t>30207</t>
  </si>
  <si>
    <t>邮电费</t>
  </si>
  <si>
    <t>530112251100003715842</t>
  </si>
  <si>
    <t>西山区教育考试标准化考场建设专项资金</t>
  </si>
  <si>
    <t>31003</t>
  </si>
  <si>
    <t>专用设备购置</t>
  </si>
  <si>
    <t>预算05-2表</t>
  </si>
  <si>
    <t>项目年度绩效目标</t>
  </si>
  <si>
    <t>一级指标</t>
  </si>
  <si>
    <t>二级指标</t>
  </si>
  <si>
    <t>三级指标</t>
  </si>
  <si>
    <t>指标性质</t>
  </si>
  <si>
    <t>指标值</t>
  </si>
  <si>
    <t>度量单位</t>
  </si>
  <si>
    <t>指标属性</t>
  </si>
  <si>
    <t>指标内容</t>
  </si>
  <si>
    <t>强化人防建设，建立业务素质过硬的保安队伍，消除校园安全隐患，构建和谐校园，为学生提供一个优质安全的校园环境，确保学生健康成长。</t>
  </si>
  <si>
    <t>产出指标</t>
  </si>
  <si>
    <t>数量指标</t>
  </si>
  <si>
    <t>获补对象数</t>
  </si>
  <si>
    <t>=</t>
  </si>
  <si>
    <t>人</t>
  </si>
  <si>
    <t>定量指标</t>
  </si>
  <si>
    <t>反映获补助人员、企业的数量情况，也适用补贴、资助等形式的补助</t>
  </si>
  <si>
    <t>质量指标</t>
  </si>
  <si>
    <t>获补对象准确率</t>
  </si>
  <si>
    <t>100</t>
  </si>
  <si>
    <t>%</t>
  </si>
  <si>
    <t>反映获补助对象认定的准确性情况
获补对象准确率=抽检符合标准的补助对象数/抽检实际补助对象数*100%</t>
  </si>
  <si>
    <t>获补覆盖率</t>
  </si>
  <si>
    <t>&gt;=</t>
  </si>
  <si>
    <t>获补覆盖率=实际获得补助人数（企业数）/申请符合标准人数（企业数）*100%</t>
  </si>
  <si>
    <t>时效指标</t>
  </si>
  <si>
    <t>发放及时率</t>
  </si>
  <si>
    <t>反映发放单位及时发放补助资金的情况
发放及时率=在时限内发放资金/应发放资金*100%</t>
  </si>
  <si>
    <t>效益指标</t>
  </si>
  <si>
    <t>经济效益</t>
  </si>
  <si>
    <t>民办人均月补助标准</t>
  </si>
  <si>
    <t>2025</t>
  </si>
  <si>
    <t>元</t>
  </si>
  <si>
    <t>反映补助人均标准</t>
  </si>
  <si>
    <t>公办人均月补助标准</t>
  </si>
  <si>
    <t>4050</t>
  </si>
  <si>
    <t>社会效益</t>
  </si>
  <si>
    <t>政策知晓率</t>
  </si>
  <si>
    <t>95</t>
  </si>
  <si>
    <t>反映补助政策的宣传效果情况
政策知晓率=调查中补助政策知晓人数/调查总人数*100%</t>
  </si>
  <si>
    <t>生态效益</t>
  </si>
  <si>
    <t>安全保障效率</t>
  </si>
  <si>
    <t>反映配备保安人员安全保障效率</t>
  </si>
  <si>
    <t>可持续影响</t>
  </si>
  <si>
    <t>义务教育补助年限</t>
  </si>
  <si>
    <t>年</t>
  </si>
  <si>
    <t>反映补助年限</t>
  </si>
  <si>
    <t>满意度指标</t>
  </si>
  <si>
    <t>服务对象满意度</t>
  </si>
  <si>
    <t>受益对象满意度</t>
  </si>
  <si>
    <t>反映获补助受益对象的满意程度</t>
  </si>
  <si>
    <t>为贯彻教育优先发展战略，推进教育强区建设工作，提升区内综合竞争力，充分发挥乙方名校引领作用，扩大甲方教育优质资源，双方本着友好协作、平等互惠、共同发展的原则。通过双方共同努力，切实提升办学水平，着力培养学生的社会责任感、创新意识和实践能力，培养具有中国学生核心素养的优秀人才，将学校建设成为区域性友特色、全省领先的示范性、实验性学校。合作办学3年内创建为市级现代示范学校，中高考成绩进入全市前列。合作办学期间（12年）每年向乙方支付品牌及合作管理经费400万元人民币，于学校开学首年的12月31日前支付，以后每年6月30日前支付；为促进学校发展，自办学招生开始5年内对学校给予资金支持，前2年，支付给华东师范大学基础教育集团，每年筹办费300万元人民币，后3年，为构建学校特色，每年补助实验学校300万元人民币。每年需支付400万品牌使用费，300万前期筹办费，共计700万。</t>
  </si>
  <si>
    <t>成本指标</t>
  </si>
  <si>
    <t>生态环境成本指标</t>
  </si>
  <si>
    <t>反映合作办学协议约定的合作办学学制为小学教育、初中教育、高中教育</t>
  </si>
  <si>
    <t>社会成本指标</t>
  </si>
  <si>
    <t>反映合作办学协议约定补助学校发展经费的补助标准</t>
  </si>
  <si>
    <t>经济成本指标</t>
  </si>
  <si>
    <t>反映合作办学协议约定每年品牌使用费的标准</t>
  </si>
  <si>
    <t>特色办学经费补助年限</t>
  </si>
  <si>
    <t>反映合作办学协议约定补助学校发展经费补助年限</t>
  </si>
  <si>
    <t>合作办学年限</t>
  </si>
  <si>
    <t>反映合作办学协议约定的合作办学年限</t>
  </si>
  <si>
    <t>2025年补助标准</t>
  </si>
  <si>
    <t>反映2024年为促进学校发展，对学校给予资金支持150万元</t>
  </si>
  <si>
    <t>零星修缮支出占比</t>
  </si>
  <si>
    <t>46</t>
  </si>
  <si>
    <t>反映补助经费用于零星修缮工程支出情况</t>
  </si>
  <si>
    <t>办学质量提升</t>
  </si>
  <si>
    <t>80</t>
  </si>
  <si>
    <t>反映学科综合水平，学校整体办学能力</t>
  </si>
  <si>
    <t>为贯彻教育优先发展战略，推进教育强区建设工作，提升区内综合竞争力，充分发挥乙方名校引领作用，扩大甲方教育优质资源，双方本着友好协作、平等互惠、共同发展的原则，华东师范大学与西山区人民政府签定相关合作办学协议，并约定：合作办学3年内创建为市级现代示范学校，中高考成绩进入全市前列；5年内创建为省一级三等高（完）中，8年内创建为省一级二等高（完）中，12年内创建为省一级一等高（完）中。合作办学期间（12年）每年向乙方支付品牌及合作管理经费400万元人民币，于学校开学首年的12月31日前支付，以后每年6月30日前支付；为促进学校发展，自办学招生开始5年内对学校给予资金支持，前2年，支付给华东师范大学基础教育集团，每年筹办费300万元人民币，后3年，为构建学校特色，每年补助实验学校300万元人民币。每年需支付400万品牌使用费，300万前期筹办费，共计700万。通过合作双方共同努力，切实提升办学水平，着力培养学生的社会责任感、创新意识和实践能力，培养具有中国学生核心素养的优秀人才，将学校建设成为区域性友特色、全省领先的示范性、实验性学校。</t>
  </si>
  <si>
    <t>资金到位率</t>
  </si>
  <si>
    <t>反映工作开展情况 ，资金到达情况</t>
  </si>
  <si>
    <t>合作办学涵盖学段</t>
  </si>
  <si>
    <t>小学教育、初中教育、高中教育</t>
  </si>
  <si>
    <t>定性指标</t>
  </si>
  <si>
    <t>反映合作办学协议约定的办学学段</t>
  </si>
  <si>
    <t>合作办学社会影响</t>
  </si>
  <si>
    <t>加强与先进发达地区品牌教育机构的合作</t>
  </si>
  <si>
    <t>反映合作办学社会影响效果</t>
  </si>
  <si>
    <t>家长学生满意度95%以上</t>
  </si>
  <si>
    <t>反映受益对象满意情况</t>
  </si>
  <si>
    <t>实现城乡义务教育在更高层次的均衡发展，促进教育公平、提高教育质量，促进基本公共服务均等化，构建社会主义和谐社会，建设人力资源强国。</t>
  </si>
  <si>
    <t>初中阶段受益学生数</t>
  </si>
  <si>
    <t>1006</t>
  </si>
  <si>
    <t>初中阶段应补助人数*940*12.8%</t>
  </si>
  <si>
    <t>根据《国务院关于进一步完善城乡义务教育经费保障机制的通知》，从2023年春季学期起，中西部地区城乡义务教育学校生均公用经费基准定额从年生均小学650元、初中850元，调整为年生均小学720元，用于保障学校正常运转及教学管理。通过整合农村义务教育经费保障机制和城乡义务教育将补政策的基础上，建立城乡统一优化教育布局，实现城乡义务教育在更高层次的均衡发展，促进教育公平、提高教育质量，促进基本公共服务均等化，构建社会主义和谐社会，建设人力资源强国。</t>
  </si>
  <si>
    <t>补助比例</t>
  </si>
  <si>
    <t>补助范围占在校学生数比例</t>
  </si>
  <si>
    <t>教师培训费占学校年度公用经费的比例</t>
  </si>
  <si>
    <t>补助资金当年到位率</t>
  </si>
  <si>
    <t>项目完成时间</t>
  </si>
  <si>
    <t>根据资金到位情况及时进行拨付</t>
  </si>
  <si>
    <t>121041.92</t>
  </si>
  <si>
    <t>补助金额</t>
  </si>
  <si>
    <t>九年义务教育巩固率</t>
  </si>
  <si>
    <t>补助对象政策的知晓度</t>
  </si>
  <si>
    <t>义务教育免费年限</t>
  </si>
  <si>
    <t>学生满意度</t>
  </si>
  <si>
    <t>家长满意度</t>
  </si>
  <si>
    <t>依据《云南省招生考试院关于开展2024-2025年教育考试标准化建设和巡查平台设备更新工作的通知》， 华东师范大学昆明实验学校标准化考试建设45间，每间建设经费不超过1万元，省、市、区各承担1/3，由区级预算保障4000元/间，2025年建设完成并完成支付。通过标准化考场建设，进一步优化了考点结构，为云南省教育考试提供保障。</t>
  </si>
  <si>
    <t>购置购置完成率</t>
  </si>
  <si>
    <t>反映部门购置计划执行情况购置计划执行情况
设备购置完成率=（实际购置交付装备数量/计划购置交付装备数量）*100%</t>
  </si>
  <si>
    <t>标准化考场教室数量</t>
  </si>
  <si>
    <t>45</t>
  </si>
  <si>
    <t>间</t>
  </si>
  <si>
    <t>反映标准化考场教室数量</t>
  </si>
  <si>
    <t>验收合格率</t>
  </si>
  <si>
    <t>反映设备购置的产品质量情况
验收合格率=（验收合格的购置数量/购置总数量）*100%</t>
  </si>
  <si>
    <t>反映资金到位情况</t>
  </si>
  <si>
    <t>180000</t>
  </si>
  <si>
    <t>反映区级财政承担的经济成本</t>
  </si>
  <si>
    <t>考场设备使用年限</t>
  </si>
  <si>
    <t>反映新投入设备使用年限情况</t>
  </si>
  <si>
    <t>98</t>
  </si>
  <si>
    <t>反映服务对象对购置设备的整体满意情况
学生满意度=（满意的人数/问卷调查人数）*100%</t>
  </si>
  <si>
    <t>根据《昆明市城乡义务教育阶段寄宿学生生活费补助资金管理办法》相关规定实施义务教育家庭经济困难学生生活补助标椎为，补助资金按照中央承担50%、省级承担10%、市级承担*8%、区级承担32%的比率资助义务教育阶段在籍在校的家庭经济困难学生。</t>
  </si>
  <si>
    <t>小学寄宿制资助人数</t>
  </si>
  <si>
    <t>0</t>
  </si>
  <si>
    <t>反映小学教育寄宿制资助人数</t>
  </si>
  <si>
    <t>根据《昆明市城乡义务教育阶段寄宿学生生活费补助资金管理办法》相关规定，义务教育家庭经济困难学生生活补助标椎为：宿制家庭经济困难学生小学1000元/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</si>
  <si>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小学非寄宿制资助人数</t>
  </si>
  <si>
    <t>反映小学教育非寄宿制资助人数</t>
  </si>
  <si>
    <t>初中寄宿制资助人数</t>
  </si>
  <si>
    <t>初中教育寄宿制资助人数</t>
  </si>
  <si>
    <t>初中非寄宿制资助人数</t>
  </si>
  <si>
    <t>17</t>
  </si>
  <si>
    <t>反映初中教育非寄宿制资助人数</t>
  </si>
  <si>
    <t>脱贫家庭学生覆盖率</t>
  </si>
  <si>
    <t>根据政策要求，脱贫家庭学生覆盖率达到100%</t>
  </si>
  <si>
    <t>发放及时率在时限内发放资金/应发放资金*100%</t>
  </si>
  <si>
    <t>项目完成进度</t>
  </si>
  <si>
    <t>项目春季、秋季学期期末前完成资助名单上报及资金发放</t>
  </si>
  <si>
    <t>750</t>
  </si>
  <si>
    <t>反映义务教育阶段非宿宿制学生人均年补助标准</t>
  </si>
  <si>
    <t>保障补助对象政策的知晓度100%</t>
  </si>
  <si>
    <t>93</t>
  </si>
  <si>
    <t>九年义务教育巩固率达到93%以上</t>
  </si>
  <si>
    <t>受助学生满意度</t>
  </si>
  <si>
    <t>资助对象的满意程度高，切实落实资助政策</t>
  </si>
  <si>
    <t>家长的满意程度高，切实落实资助政策</t>
  </si>
  <si>
    <t>依据西教体通【2023】168号、西教体通【2023】169号文件要求，义务教育课后服务费用采取财政补贴、服务性收费或代收费等多种方式予以保障。制定减免政策，对家庭经济困难的学生和农村（乡镇）寄宿制学校学生免收费，所需经费纳入同级财政保障。课后服务财政补助经费优先用于对完成教学和管理任务后，额外承担体育锻炼和作业辅导课后服务一线教师和其他相关人员；适当补助学校开展课后服务增加的水电、办公、耗材等支出；对聘请校外人员提供课后服务的，课后服务补助可按劳务费管理。通过开展课后服务活动，解决家长“接送难”的问题，减轻家长负担，促进学生全面发展。加强课后服务经费的保障，使课后服务质量明显提升。</t>
  </si>
  <si>
    <t>初中收取对象</t>
  </si>
  <si>
    <t>反映初中教育收费人员数量</t>
  </si>
  <si>
    <t>小学中收取对象</t>
  </si>
  <si>
    <t>475</t>
  </si>
  <si>
    <t>反映小学教育收费人员数量</t>
  </si>
  <si>
    <t>参与课后服务学生人数</t>
  </si>
  <si>
    <t>1481</t>
  </si>
  <si>
    <t>反映实际参与学校课后服务管理的学生人数</t>
  </si>
  <si>
    <t>反映资金下达情况</t>
  </si>
  <si>
    <t>&lt;=</t>
  </si>
  <si>
    <t>400</t>
  </si>
  <si>
    <t>反映每生每学期收费金额最高标准</t>
  </si>
  <si>
    <t>免收课后服务人员</t>
  </si>
  <si>
    <t>反映反映实际参与学校课后服务管理免收课后服务费用的学生人数，以学校资助管理系统中人员人准</t>
  </si>
  <si>
    <t>课后服务学生参与率</t>
  </si>
  <si>
    <t>反映参与学校课后服务管理的学生占在校生比重</t>
  </si>
  <si>
    <t>课后服务对象</t>
  </si>
  <si>
    <t>自愿参加课后服务的中小学学生</t>
  </si>
  <si>
    <t>反映实际参与学校课后服务管理的学生</t>
  </si>
  <si>
    <t>补助对象满意度</t>
  </si>
  <si>
    <t>反映补助对象满意度</t>
  </si>
  <si>
    <t>小学阶段受益学生</t>
  </si>
  <si>
    <t>反映小学阶段应补助人数</t>
  </si>
  <si>
    <t>反映补助范围占在校学生数比例</t>
  </si>
  <si>
    <t>反映教师培训费占学校年度公用经费的比重</t>
  </si>
  <si>
    <t>反映补助资金当年到位率</t>
  </si>
  <si>
    <t>43766</t>
  </si>
  <si>
    <t>反映全年应补助标准</t>
  </si>
  <si>
    <t>反映九年义务教育巩固率</t>
  </si>
  <si>
    <t>反映补助对象政策的知晓度</t>
  </si>
  <si>
    <t>反映义务教育免费年限</t>
  </si>
  <si>
    <t>反映学生满意度</t>
  </si>
  <si>
    <t>反映家长满意度</t>
  </si>
  <si>
    <t>2021年至2023年，面向全国引进100名优秀退休教师，充分利用退休教师优势资源，调动优秀退休教师继续投身教育的积极性，通过组建银龄名师工作室，加强教育科研能力建设，帮带中青年教师快速成长，提高教师队伍整体素质，扩大优质教育资源，提升教育质量，促进教育优质均衡发展，加快建设与区域性国际中心城市相匹配。正高级教师每人每年发放工作补贴20万元；教育教学实绩突出的高级教师，每人每年发放工作补贴15万元。工作补贴由学校负责认定和发放。县区所属学校引进银龄讲师所需经费由同级财政保障，市级财政对五华区、盘龙区、官渡区、西山区、呈贡区、安宁市、经开区按人均每年8万元的标准给予奖补。引进银龄讲师奖补资金由各县区教育主管部门于每年12月底前向市教育体育局申报。县区引进银龄讲师所需奖补资金纳入市教育体育局年度部门预算统筹安排。</t>
  </si>
  <si>
    <t>依据《中共昆明市委办公室  昆明市人民政府办公室关于印发&lt;昆明市银龄讲学三年行动计划（2021—2023年）&gt;的通知》（昆办通〔2021〕6号）文件：引入银龄讲师实行合同管理，首聘一年，合同期满考核合格后，续聘5年或由双方协商决定。获得国务院有突出贡献优秀专业技术人才称号的教师、享受国务院特殊津贴的教师，每人每年发放工作补贴30万元；获得省级政府有突出贡献优秀专业技术人才称号的教师、享受省级政府特殊津贴的教师、正高级教师、特级教师，每人每年发放工作补贴20万元；教育教学实绩突出的高级教师，每人每年发放工作补贴15万元。工作补贴由学校负责认定和发放；因公外出的，按学校在职在编教职工同等待遇报销差旅费；聘用期间，由学校为银龄讲师购买意外保险，每年安排1次体检。市直属学校引进银龄讲师所需经费由市级财政承担。县区所属学校引进银龄讲师所需经费由同级财政保障，市级财政对第一档地区（五华区、盘龙区、官渡区、西山区、呈贡区、安宁市、经开区）按人均每年8万元、第二档地区（晋宁区、富民县、宜良县、嵩明县、石林县、阳宗海风景区）按人均每年10万元、第三档地区（东川区、禄劝县、寻甸县）按人均每年12万元的标准给予奖补。民办学校引进银龄讲师由同级财政按人均5万元给予奖补。引进银龄讲师奖补资金由各县区教育主管部门于每年12月底前向市教育体育局申报。。通过组建银龄名师工作室，加强教育科研能力建设，帮带中青年教师快速成长，提高教师队伍整体素质，扩大优质教育资源，提升教育质量，促进教育优质均衡发展，加快建设与区域性国际中心城市相匹配的教育体系，努力办好人民满意的教育。</t>
  </si>
  <si>
    <t>580000</t>
  </si>
  <si>
    <t>反映引入银龄讲师所需的经济成本值</t>
  </si>
  <si>
    <t>教育发展目标</t>
  </si>
  <si>
    <t>'促进教育优质均衡发展</t>
  </si>
  <si>
    <t>反映引入银龄讲师需要达到的直接目标</t>
  </si>
  <si>
    <t>续聘合同期限</t>
  </si>
  <si>
    <t>反映首聘一年后，续聘的合同最长期限</t>
  </si>
  <si>
    <t>预算06表</t>
  </si>
  <si>
    <t>政府性基金预算支出预算表</t>
  </si>
  <si>
    <t>单位名称：昆明市发展和改革委员会</t>
  </si>
  <si>
    <t>政府性基金预算支出</t>
  </si>
  <si>
    <t>华东师范大学昆明实验学校无政府性基金支出预算，此表为空表。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</si>
  <si>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</si>
  <si>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</si>
  <si>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</si>
  <si>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</si>
  <si>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</si>
  <si>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</si>
  <si>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</si>
  <si>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</si>
  <si>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</si>
  <si>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</si>
  <si>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</si>
  <si>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物业管理服务采购</t>
  </si>
  <si>
    <t>物业管理服务</t>
  </si>
  <si>
    <t>批</t>
  </si>
  <si>
    <t>保安服务采购</t>
  </si>
  <si>
    <t>保安服务</t>
  </si>
  <si>
    <t>标准化考场设备采购</t>
  </si>
  <si>
    <t>其他信息化设备</t>
  </si>
  <si>
    <t>备注：当面向中小企业预留资金大于合计时，面向中小企业预留资金为三年预计数。</t>
  </si>
  <si>
    <t>预算08表</t>
  </si>
  <si>
    <t>单位名称：华东师范大学昆明实验学校</t>
  </si>
  <si>
    <t>政府购买服务项目</t>
  </si>
  <si>
    <t>政府购买服务指导性目录代码</t>
  </si>
  <si>
    <t>基本支出/项目支出</t>
  </si>
  <si>
    <t>所属服务类别</t>
  </si>
  <si>
    <t>所属服务领域</t>
  </si>
  <si>
    <t>购买内容简述</t>
  </si>
  <si>
    <t>我单位无政府购买服务预算相关内容，此表为空表。</t>
  </si>
  <si>
    <t>预算09-1表</t>
  </si>
  <si>
    <t>单位名称（项目）</t>
  </si>
  <si>
    <t>地区</t>
  </si>
  <si>
    <t>我单位无对下转移支付预算相关内容，此表为空表。</t>
  </si>
  <si>
    <t>预算09-2表</t>
  </si>
  <si>
    <t>我单位无对下转移支付绩效目标相关内容，此表为空表。</t>
  </si>
  <si>
    <t xml:space="preserve">预算10表
</t>
  </si>
  <si>
    <t>资产类别</t>
  </si>
  <si>
    <t>资产分类代码.名称</t>
  </si>
  <si>
    <t>资产名称</t>
  </si>
  <si>
    <t>计量单位</t>
  </si>
  <si>
    <t>财政部门批复数（元）</t>
  </si>
  <si>
    <t>单价</t>
  </si>
  <si>
    <t>金额</t>
  </si>
  <si>
    <t>设备</t>
  </si>
  <si>
    <t>A02019900 其他信息化设备</t>
  </si>
  <si>
    <t>预算11表</t>
  </si>
  <si>
    <t>上级补助</t>
  </si>
  <si>
    <t>我单位无上级补助项目支出预算相关内容，此表为空表。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</si>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</sst>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_);[Red]\(#,##0.00\)"/>
    <numFmt numFmtId="182" formatCode="#,##0.00_ "/>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1"/>
      <color rgb="FFFF0000"/>
      <name val="宋体"/>
      <charset val="134"/>
      <scheme val="minor"/>
    </font>
    <font>
      <sz val="10"/>
      <name val="宋体"/>
      <charset val="134"/>
    </font>
    <font>
      <sz val="9"/>
      <color theme="1"/>
      <name val="宋体"/>
      <charset val="134"/>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10"/>
      <color theme="1"/>
      <name val="宋体"/>
      <charset val="134"/>
    </font>
    <font>
      <sz val="11"/>
      <name val="Microsoft Sans Serif"/>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4" borderId="19" applyNumberFormat="0" applyAlignment="0" applyProtection="0">
      <alignment vertical="center"/>
    </xf>
    <xf numFmtId="0" fontId="30" fillId="5" borderId="20" applyNumberFormat="0" applyAlignment="0" applyProtection="0">
      <alignment vertical="center"/>
    </xf>
    <xf numFmtId="0" fontId="31" fillId="5" borderId="19" applyNumberFormat="0" applyAlignment="0" applyProtection="0">
      <alignment vertical="center"/>
    </xf>
    <xf numFmtId="0" fontId="32" fillId="6"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176" fontId="14" fillId="0" borderId="7">
      <alignment horizontal="right" vertical="center"/>
    </xf>
    <xf numFmtId="177" fontId="14" fillId="0" borderId="7">
      <alignment horizontal="right" vertical="center"/>
    </xf>
    <xf numFmtId="178" fontId="14" fillId="0" borderId="7">
      <alignment horizontal="right" vertical="center"/>
    </xf>
    <xf numFmtId="179" fontId="14" fillId="0" borderId="7">
      <alignment horizontal="right" vertical="center"/>
    </xf>
    <xf numFmtId="0" fontId="40" fillId="0" borderId="0">
      <alignment vertical="top"/>
      <protection locked="0"/>
    </xf>
    <xf numFmtId="179" fontId="14" fillId="0" borderId="7">
      <alignment horizontal="right" vertical="center"/>
    </xf>
    <xf numFmtId="10" fontId="14" fillId="0" borderId="7">
      <alignment horizontal="right" vertical="center"/>
    </xf>
    <xf numFmtId="49" fontId="14" fillId="0" borderId="7">
      <alignment horizontal="left" vertical="center" wrapText="1"/>
    </xf>
    <xf numFmtId="180" fontId="14" fillId="0" borderId="7">
      <alignment horizontal="right" vertical="center"/>
    </xf>
  </cellStyleXfs>
  <cellXfs count="289">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Fill="1" applyBorder="1" applyAlignment="1">
      <alignment horizontal="left" vertical="center"/>
    </xf>
    <xf numFmtId="181" fontId="1" fillId="0" borderId="7" xfId="0" applyNumberFormat="1" applyFont="1" applyFill="1" applyBorder="1" applyAlignment="1">
      <alignment horizontal="right" vertical="center"/>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181"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5" fillId="0" borderId="0" xfId="0" applyFont="1" applyFill="1" applyBorder="1"/>
    <xf numFmtId="0" fontId="2" fillId="0" borderId="0" xfId="53" applyFont="1" applyFill="1" applyBorder="1" applyAlignment="1" applyProtection="1">
      <alignment horizontal="left" vertical="center"/>
      <protection locked="0"/>
    </xf>
    <xf numFmtId="0" fontId="4" fillId="0" borderId="0" xfId="53" applyFont="1" applyFill="1" applyBorder="1" applyAlignment="1" applyProtection="1">
      <alignment horizontal="left" vertical="center"/>
    </xf>
    <xf numFmtId="0" fontId="4"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53" applyFont="1" applyFill="1" applyBorder="1" applyAlignment="1" applyProtection="1"/>
    <xf numFmtId="0" fontId="1" fillId="0" borderId="7" xfId="0" applyFont="1" applyFill="1" applyBorder="1" applyAlignment="1" applyProtection="1">
      <alignment horizontal="center" vertical="center"/>
      <protection locked="0"/>
    </xf>
    <xf numFmtId="4" fontId="7" fillId="0" borderId="7" xfId="52"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9" fillId="0" borderId="0" xfId="0" applyFont="1" applyFill="1" applyBorder="1" applyAlignment="1" applyProtection="1">
      <alignment horizontal="center" vertical="center" wrapText="1"/>
      <protection locked="0"/>
    </xf>
    <xf numFmtId="0" fontId="8" fillId="0" borderId="0" xfId="0" applyFont="1" applyFill="1" applyBorder="1" applyProtection="1">
      <protection locked="0"/>
    </xf>
    <xf numFmtId="0" fontId="8" fillId="0" borderId="0" xfId="0" applyFont="1" applyFill="1" applyBorder="1"/>
    <xf numFmtId="0" fontId="10" fillId="2" borderId="0" xfId="0" applyFont="1" applyFill="1" applyAlignment="1" applyProtection="1">
      <alignment horizontal="left" vertical="center" wrapText="1"/>
      <protection locked="0"/>
    </xf>
    <xf numFmtId="0" fontId="10" fillId="2" borderId="0" xfId="0" applyFont="1" applyFill="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1"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6" fillId="0" borderId="0" xfId="53" applyFont="1" applyFill="1" applyBorder="1" applyAlignment="1" applyProtection="1">
      <alignment vertical="center"/>
    </xf>
    <xf numFmtId="0" fontId="1" fillId="0" borderId="0" xfId="0" applyFont="1" applyFill="1" applyBorder="1" applyAlignment="1">
      <alignment horizontal="right" vertical="center"/>
    </xf>
    <xf numFmtId="0" fontId="1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9" fontId="7" fillId="0" borderId="7" xfId="0" applyNumberFormat="1" applyFont="1" applyFill="1" applyBorder="1" applyAlignment="1">
      <alignment horizontal="right" vertical="center"/>
    </xf>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lignment wrapText="1"/>
    </xf>
    <xf numFmtId="0" fontId="1" fillId="0" borderId="0" xfId="0" applyFont="1" applyBorder="1" applyAlignment="1" applyProtection="1">
      <alignment wrapText="1"/>
      <protection locked="0"/>
    </xf>
    <xf numFmtId="0" fontId="11"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pplyProtection="1">
      <alignment wrapText="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wrapText="1"/>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pplyProtection="1">
      <alignment horizontal="left" vertical="center" wrapText="1"/>
      <protection locked="0"/>
    </xf>
    <xf numFmtId="0" fontId="2" fillId="0" borderId="14" xfId="0" applyFont="1" applyBorder="1" applyAlignment="1">
      <alignment horizontal="left" vertical="center" wrapText="1"/>
    </xf>
    <xf numFmtId="0" fontId="0" fillId="0" borderId="0" xfId="0" applyFont="1" applyFill="1" applyBorder="1" applyAlignment="1">
      <alignment vertical="center"/>
    </xf>
    <xf numFmtId="0" fontId="2" fillId="0" borderId="0" xfId="0" applyFont="1" applyBorder="1" applyAlignment="1" applyProtection="1">
      <alignment vertical="top"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179" fontId="7" fillId="0" borderId="7" xfId="0" applyNumberFormat="1" applyFont="1" applyBorder="1" applyAlignment="1">
      <alignment horizontal="right" vertical="center" wrapText="1"/>
    </xf>
    <xf numFmtId="0" fontId="2" fillId="2" borderId="12" xfId="0" applyFont="1" applyFill="1" applyBorder="1" applyAlignment="1">
      <alignment horizontal="left" vertical="center" wrapText="1"/>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4"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0" fillId="0" borderId="0" xfId="0" applyFont="1" applyBorder="1" applyAlignment="1">
      <alignment horizontal="center" vertical="center"/>
    </xf>
    <xf numFmtId="0" fontId="1" fillId="0" borderId="0" xfId="0" applyFont="1" applyBorder="1" applyProtection="1">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Alignment="1">
      <alignment horizontal="left" vertical="center"/>
    </xf>
    <xf numFmtId="0" fontId="4" fillId="0" borderId="0" xfId="0" applyFont="1" applyProtection="1">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178" fontId="7" fillId="0" borderId="7" xfId="51" applyNumberFormat="1" applyFont="1" applyBorder="1" applyAlignment="1">
      <alignment horizontal="center" vertical="center"/>
    </xf>
    <xf numFmtId="178" fontId="7" fillId="0" borderId="7" xfId="0" applyNumberFormat="1" applyFont="1" applyBorder="1" applyAlignment="1">
      <alignment horizontal="center" vertical="center"/>
    </xf>
    <xf numFmtId="178" fontId="7" fillId="0" borderId="6" xfId="51" applyNumberFormat="1" applyFont="1" applyBorder="1" applyAlignment="1">
      <alignment horizontal="left" vertical="center"/>
    </xf>
    <xf numFmtId="178" fontId="7" fillId="0" borderId="12" xfId="51" applyNumberFormat="1" applyFont="1" applyBorder="1" applyAlignment="1">
      <alignment horizontal="left" vertical="center"/>
    </xf>
    <xf numFmtId="178" fontId="7" fillId="0" borderId="12" xfId="0" applyNumberFormat="1" applyFont="1" applyBorder="1" applyAlignment="1">
      <alignment horizontal="left" vertical="center"/>
    </xf>
    <xf numFmtId="181" fontId="7" fillId="0" borderId="7" xfId="51" applyNumberFormat="1" applyFont="1" applyBorder="1" applyAlignment="1">
      <alignment horizontal="right" vertical="center"/>
    </xf>
    <xf numFmtId="0" fontId="2" fillId="0" borderId="12" xfId="0" applyFont="1" applyBorder="1" applyAlignment="1" applyProtection="1">
      <alignment horizontal="left" vertical="center"/>
      <protection locked="0"/>
    </xf>
    <xf numFmtId="3" fontId="2" fillId="0" borderId="12" xfId="0" applyNumberFormat="1" applyFont="1" applyBorder="1" applyAlignment="1">
      <alignment horizontal="left" vertical="center"/>
    </xf>
    <xf numFmtId="181" fontId="7" fillId="0" borderId="7" xfId="0" applyNumberFormat="1" applyFont="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179" fontId="7" fillId="0" borderId="7"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7" fillId="0" borderId="0" xfId="0" applyNumberFormat="1" applyFont="1" applyBorder="1" applyAlignment="1">
      <alignment horizontal="left" vertical="center"/>
    </xf>
    <xf numFmtId="0" fontId="4" fillId="0" borderId="0" xfId="0" applyFont="1" applyBorder="1"/>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4" fillId="0" borderId="4" xfId="0" applyFont="1" applyBorder="1" applyAlignment="1" applyProtection="1">
      <alignment horizontal="center" vertical="center"/>
      <protection locked="0"/>
    </xf>
    <xf numFmtId="0" fontId="12" fillId="0" borderId="0" xfId="0" applyFont="1" applyFill="1" applyBorder="1" applyAlignment="1" applyProtection="1">
      <alignment horizontal="right"/>
      <protection locked="0"/>
    </xf>
    <xf numFmtId="49" fontId="12"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xf numFmtId="0" fontId="0" fillId="0" borderId="0" xfId="0" applyFont="1" applyFill="1" applyBorder="1" applyAlignment="1">
      <alignment horizontal="center"/>
    </xf>
    <xf numFmtId="0" fontId="1" fillId="0"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49" fontId="7" fillId="0" borderId="7" xfId="56" applyFont="1" applyAlignment="1">
      <alignment horizontal="left" vertical="center" wrapText="1" indent="1"/>
    </xf>
    <xf numFmtId="49" fontId="7" fillId="0" borderId="7" xfId="56" applyFont="1">
      <alignment horizontal="left" vertical="center" wrapText="1"/>
    </xf>
    <xf numFmtId="49" fontId="7" fillId="0" borderId="7" xfId="56" applyFont="1" applyAlignment="1">
      <alignment horizontal="center" vertical="center" wrapText="1"/>
    </xf>
    <xf numFmtId="0" fontId="6" fillId="0" borderId="8" xfId="53" applyFont="1" applyFill="1" applyBorder="1" applyAlignment="1" applyProtection="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181" fontId="1" fillId="0" borderId="7" xfId="0" applyNumberFormat="1" applyFont="1" applyBorder="1" applyAlignment="1">
      <alignment horizontal="right" vertical="center"/>
    </xf>
    <xf numFmtId="181" fontId="1" fillId="0" borderId="7" xfId="0" applyNumberFormat="1" applyFont="1" applyBorder="1" applyAlignment="1" applyProtection="1">
      <alignment horizontal="right" vertical="center"/>
      <protection locked="0"/>
    </xf>
    <xf numFmtId="0" fontId="2" fillId="0" borderId="0" xfId="0" applyFont="1" applyBorder="1" applyAlignment="1">
      <alignment horizontal="right" vertical="center"/>
    </xf>
    <xf numFmtId="0" fontId="0" fillId="0" borderId="0" xfId="0" applyFont="1" applyBorder="1" applyAlignment="1">
      <alignment horizontal="left"/>
    </xf>
    <xf numFmtId="0" fontId="0" fillId="0" borderId="0" xfId="0" applyFont="1" applyBorder="1" applyAlignment="1">
      <alignment horizontal="left" vertical="center"/>
    </xf>
    <xf numFmtId="0" fontId="1" fillId="0" borderId="0" xfId="0" applyFont="1" applyBorder="1" applyAlignment="1" applyProtection="1">
      <alignment horizontal="left" vertical="top"/>
      <protection locked="0"/>
    </xf>
    <xf numFmtId="49" fontId="1" fillId="0" borderId="0" xfId="0" applyNumberFormat="1" applyFont="1" applyBorder="1" applyProtection="1">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0" xfId="0" applyFont="1" applyBorder="1" applyProtection="1">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 fillId="0" borderId="0" xfId="0" applyFont="1" applyBorder="1" applyAlignment="1" applyProtection="1">
      <alignment vertical="top"/>
      <protection locked="0"/>
    </xf>
    <xf numFmtId="0" fontId="14" fillId="0" borderId="0" xfId="53" applyFont="1" applyFill="1" applyBorder="1" applyAlignment="1" applyProtection="1">
      <alignment vertical="top"/>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1" fillId="2" borderId="0" xfId="0" applyFont="1" applyFill="1" applyAlignment="1" applyProtection="1">
      <alignment horizontal="left" vertical="center" wrapText="1"/>
      <protection locked="0"/>
    </xf>
    <xf numFmtId="0" fontId="8" fillId="0" borderId="7" xfId="0" applyFont="1" applyFill="1" applyBorder="1" applyAlignment="1" applyProtection="1">
      <alignment vertical="top" wrapText="1"/>
      <protection locked="0"/>
    </xf>
    <xf numFmtId="179" fontId="16" fillId="0" borderId="7" xfId="0" applyNumberFormat="1" applyFont="1" applyFill="1" applyBorder="1" applyAlignment="1">
      <alignment horizontal="right" vertical="center"/>
    </xf>
    <xf numFmtId="0" fontId="17" fillId="0" borderId="0" xfId="53" applyFont="1" applyFill="1" applyBorder="1" applyAlignment="1" applyProtection="1"/>
    <xf numFmtId="182" fontId="0" fillId="0" borderId="0" xfId="0" applyNumberFormat="1" applyFont="1" applyFill="1" applyBorder="1"/>
    <xf numFmtId="0" fontId="1" fillId="0" borderId="0" xfId="0" applyFont="1" applyFill="1" applyBorder="1" applyAlignment="1">
      <alignment vertical="top"/>
    </xf>
    <xf numFmtId="0" fontId="2" fillId="0" borderId="0" xfId="0" applyFont="1" applyFill="1" applyBorder="1" applyAlignment="1">
      <alignment horizontal="right" vertical="center"/>
    </xf>
    <xf numFmtId="0" fontId="2" fillId="0" borderId="0" xfId="0" applyFont="1" applyAlignment="1" applyProtection="1">
      <alignment horizontal="left" vertical="center" wrapText="1"/>
      <protection locked="0"/>
    </xf>
    <xf numFmtId="0" fontId="8" fillId="2" borderId="0" xfId="0" applyFont="1" applyFill="1" applyAlignment="1">
      <alignment horizontal="lef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182" fontId="2" fillId="0" borderId="7" xfId="0" applyNumberFormat="1" applyFont="1" applyFill="1" applyBorder="1" applyAlignment="1">
      <alignment horizontal="center" vertical="center"/>
    </xf>
    <xf numFmtId="182" fontId="2" fillId="0" borderId="7" xfId="0" applyNumberFormat="1" applyFont="1" applyFill="1" applyBorder="1" applyAlignment="1">
      <alignment horizontal="left" vertical="center"/>
    </xf>
    <xf numFmtId="182" fontId="2" fillId="0" borderId="7" xfId="0" applyNumberFormat="1" applyFont="1" applyFill="1" applyBorder="1" applyAlignment="1">
      <alignment horizontal="right" vertical="center"/>
    </xf>
    <xf numFmtId="0" fontId="1" fillId="0" borderId="4" xfId="0" applyFont="1" applyFill="1" applyBorder="1" applyAlignment="1">
      <alignment horizontal="center" vertical="center"/>
    </xf>
    <xf numFmtId="0" fontId="18" fillId="0" borderId="7" xfId="0" applyFont="1" applyFill="1" applyBorder="1" applyAlignment="1" applyProtection="1">
      <alignment horizontal="center" vertical="center" wrapText="1"/>
      <protection locked="0"/>
    </xf>
    <xf numFmtId="0" fontId="18"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9" fillId="0" borderId="7" xfId="0" applyFont="1" applyFill="1" applyBorder="1" applyAlignment="1">
      <alignment horizontal="center" vertical="center"/>
    </xf>
    <xf numFmtId="0" fontId="19" fillId="0" borderId="7" xfId="0" applyFont="1" applyFill="1" applyBorder="1" applyAlignment="1" applyProtection="1">
      <alignment horizontal="center" vertical="center" wrapText="1"/>
      <protection locked="0"/>
    </xf>
    <xf numFmtId="179" fontId="20" fillId="0" borderId="7" xfId="0" applyNumberFormat="1" applyFont="1" applyFill="1" applyBorder="1" applyAlignment="1">
      <alignment horizontal="right" vertical="center"/>
    </xf>
    <xf numFmtId="182" fontId="0" fillId="0" borderId="0" xfId="0" applyNumberFormat="1" applyFont="1" applyFill="1" applyBorder="1" applyAlignment="1">
      <alignment wrapText="1"/>
    </xf>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0" fillId="0" borderId="0" xfId="0" applyAlignment="1">
      <alignment wrapText="1"/>
    </xf>
    <xf numFmtId="0" fontId="18" fillId="0" borderId="1" xfId="0" applyFont="1" applyFill="1" applyBorder="1" applyAlignment="1">
      <alignment horizontal="center" vertical="center" wrapText="1"/>
    </xf>
    <xf numFmtId="0" fontId="18" fillId="0" borderId="2"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182" fontId="2" fillId="0" borderId="7" xfId="0" applyNumberFormat="1" applyFont="1" applyFill="1" applyBorder="1" applyAlignment="1">
      <alignment horizontal="left" vertical="center" wrapText="1"/>
    </xf>
    <xf numFmtId="182" fontId="2" fillId="0" borderId="7" xfId="0" applyNumberFormat="1" applyFont="1" applyFill="1" applyBorder="1" applyAlignment="1">
      <alignment horizontal="right" vertical="center" wrapText="1"/>
    </xf>
    <xf numFmtId="182"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wrapText="1"/>
    </xf>
    <xf numFmtId="179" fontId="7" fillId="0" borderId="7" xfId="0" applyNumberFormat="1" applyFont="1" applyFill="1" applyBorder="1" applyAlignment="1">
      <alignment horizontal="right"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2" borderId="15" xfId="0" applyFont="1" applyFill="1" applyBorder="1" applyAlignment="1" applyProtection="1">
      <alignment horizontal="left" vertical="center" wrapText="1"/>
      <protection locked="0"/>
    </xf>
    <xf numFmtId="0" fontId="8" fillId="2" borderId="0" xfId="0" applyFont="1" applyFill="1" applyBorder="1" applyAlignment="1">
      <alignment horizontal="left" vertical="center"/>
    </xf>
    <xf numFmtId="0" fontId="2" fillId="0" borderId="7" xfId="0" applyFont="1" applyFill="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ormal" xfId="53"/>
    <cellStyle name="NumberStyle" xfId="54"/>
    <cellStyle name="PercentStyle" xfId="55"/>
    <cellStyle name="TextStyle" xfId="56"/>
    <cellStyle name="TimeStyle" xfId="5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4" activePane="bottomLeft" state="frozen"/>
      <selection/>
      <selection pane="bottomLeft" activeCell="C12" sqref="C12"/>
    </sheetView>
  </sheetViews>
  <sheetFormatPr defaultColWidth="8.625" defaultRowHeight="12.75" customHeight="1" outlineLevelCol="3"/>
  <cols>
    <col min="1" max="4" width="41" style="1" customWidth="1"/>
    <col min="5" max="16384" width="8.625" style="1"/>
  </cols>
  <sheetData>
    <row r="1" customHeight="1" spans="1:4">
      <c r="A1" s="2"/>
      <c r="B1" s="2"/>
      <c r="C1" s="2"/>
      <c r="D1" s="2"/>
    </row>
    <row r="2" ht="15" customHeight="1" spans="1:4">
      <c r="A2" s="52"/>
      <c r="B2" s="52"/>
      <c r="C2" s="52"/>
      <c r="D2" s="67" t="s">
        <v>0</v>
      </c>
    </row>
    <row r="3" ht="41.25" customHeight="1" spans="1:1">
      <c r="A3" s="47" t="str">
        <f>"2025"&amp;"年部门财务收支预算总表"</f>
        <v>2025年部门财务收支预算总表</v>
      </c>
    </row>
    <row r="4" ht="17.25" customHeight="1" spans="1:4">
      <c r="A4" s="286" t="str">
        <f>"单位名称："&amp;"华东师范大学昆明实验学校"</f>
        <v>单位名称：华东师范大学昆明实验学校</v>
      </c>
      <c r="B4" s="287"/>
      <c r="D4" s="233" t="s">
        <v>1</v>
      </c>
    </row>
    <row r="5" ht="23.25" customHeight="1" spans="1:4">
      <c r="A5" s="246" t="s">
        <v>2</v>
      </c>
      <c r="B5" s="247"/>
      <c r="C5" s="246" t="s">
        <v>3</v>
      </c>
      <c r="D5" s="247"/>
    </row>
    <row r="6" ht="24" customHeight="1" spans="1:4">
      <c r="A6" s="246" t="s">
        <v>4</v>
      </c>
      <c r="B6" s="246" t="s">
        <v>5</v>
      </c>
      <c r="C6" s="246" t="s">
        <v>6</v>
      </c>
      <c r="D6" s="246" t="s">
        <v>5</v>
      </c>
    </row>
    <row r="7" ht="17.25" customHeight="1" spans="1:4">
      <c r="A7" s="248" t="s">
        <v>7</v>
      </c>
      <c r="B7" s="85">
        <v>15248439.18</v>
      </c>
      <c r="C7" s="248" t="s">
        <v>8</v>
      </c>
      <c r="D7" s="85"/>
    </row>
    <row r="8" ht="17.25" customHeight="1" spans="1:4">
      <c r="A8" s="248" t="s">
        <v>9</v>
      </c>
      <c r="B8" s="85"/>
      <c r="C8" s="248" t="s">
        <v>10</v>
      </c>
      <c r="D8" s="85"/>
    </row>
    <row r="9" ht="17.25" customHeight="1" spans="1:4">
      <c r="A9" s="248" t="s">
        <v>11</v>
      </c>
      <c r="B9" s="85"/>
      <c r="C9" s="288" t="s">
        <v>12</v>
      </c>
      <c r="D9" s="85"/>
    </row>
    <row r="10" ht="17.25" customHeight="1" spans="1:4">
      <c r="A10" s="248" t="s">
        <v>13</v>
      </c>
      <c r="B10" s="85"/>
      <c r="C10" s="288" t="s">
        <v>14</v>
      </c>
      <c r="D10" s="85"/>
    </row>
    <row r="11" ht="17.25" customHeight="1" spans="1:4">
      <c r="A11" s="248" t="s">
        <v>15</v>
      </c>
      <c r="B11" s="85">
        <v>1184800</v>
      </c>
      <c r="C11" s="288" t="s">
        <v>16</v>
      </c>
      <c r="D11" s="85">
        <v>14688960.34</v>
      </c>
    </row>
    <row r="12" ht="17.25" customHeight="1" spans="1:4">
      <c r="A12" s="248" t="s">
        <v>17</v>
      </c>
      <c r="B12" s="85"/>
      <c r="C12" s="288" t="s">
        <v>18</v>
      </c>
      <c r="D12" s="85"/>
    </row>
    <row r="13" ht="17.25" customHeight="1" spans="1:4">
      <c r="A13" s="248" t="s">
        <v>19</v>
      </c>
      <c r="B13" s="85"/>
      <c r="C13" s="25" t="s">
        <v>20</v>
      </c>
      <c r="D13" s="85"/>
    </row>
    <row r="14" ht="17.25" customHeight="1" spans="1:4">
      <c r="A14" s="248" t="s">
        <v>21</v>
      </c>
      <c r="B14" s="85"/>
      <c r="C14" s="25" t="s">
        <v>22</v>
      </c>
      <c r="D14" s="85">
        <v>678348</v>
      </c>
    </row>
    <row r="15" ht="17.25" customHeight="1" spans="1:4">
      <c r="A15" s="248" t="s">
        <v>23</v>
      </c>
      <c r="B15" s="85"/>
      <c r="C15" s="25" t="s">
        <v>24</v>
      </c>
      <c r="D15" s="85">
        <v>505518.84</v>
      </c>
    </row>
    <row r="16" ht="17.25" customHeight="1" spans="1:4">
      <c r="A16" s="248" t="s">
        <v>25</v>
      </c>
      <c r="B16" s="85">
        <v>1184800</v>
      </c>
      <c r="C16" s="25" t="s">
        <v>26</v>
      </c>
      <c r="D16" s="85"/>
    </row>
    <row r="17" ht="17.25" customHeight="1" spans="1:4">
      <c r="A17" s="249"/>
      <c r="B17" s="85"/>
      <c r="C17" s="25" t="s">
        <v>27</v>
      </c>
      <c r="D17" s="85"/>
    </row>
    <row r="18" ht="17.25" customHeight="1" spans="1:4">
      <c r="A18" s="250"/>
      <c r="B18" s="85"/>
      <c r="C18" s="25" t="s">
        <v>28</v>
      </c>
      <c r="D18" s="85"/>
    </row>
    <row r="19" ht="17.25" customHeight="1" spans="1:4">
      <c r="A19" s="250"/>
      <c r="B19" s="85"/>
      <c r="C19" s="25" t="s">
        <v>29</v>
      </c>
      <c r="D19" s="85"/>
    </row>
    <row r="20" ht="17.25" customHeight="1" spans="1:4">
      <c r="A20" s="250"/>
      <c r="B20" s="85"/>
      <c r="C20" s="25" t="s">
        <v>30</v>
      </c>
      <c r="D20" s="85"/>
    </row>
    <row r="21" ht="17.25" customHeight="1" spans="1:4">
      <c r="A21" s="250"/>
      <c r="B21" s="85"/>
      <c r="C21" s="25" t="s">
        <v>31</v>
      </c>
      <c r="D21" s="85"/>
    </row>
    <row r="22" ht="17.25" customHeight="1" spans="1:4">
      <c r="A22" s="250"/>
      <c r="B22" s="85"/>
      <c r="C22" s="25" t="s">
        <v>32</v>
      </c>
      <c r="D22" s="85"/>
    </row>
    <row r="23" ht="17.25" customHeight="1" spans="1:4">
      <c r="A23" s="250"/>
      <c r="B23" s="85"/>
      <c r="C23" s="25" t="s">
        <v>33</v>
      </c>
      <c r="D23" s="85"/>
    </row>
    <row r="24" ht="17.25" customHeight="1" spans="1:4">
      <c r="A24" s="250"/>
      <c r="B24" s="85"/>
      <c r="C24" s="25" t="s">
        <v>34</v>
      </c>
      <c r="D24" s="85"/>
    </row>
    <row r="25" ht="17.25" customHeight="1" spans="1:4">
      <c r="A25" s="250"/>
      <c r="B25" s="85"/>
      <c r="C25" s="25" t="s">
        <v>35</v>
      </c>
      <c r="D25" s="85">
        <v>560412</v>
      </c>
    </row>
    <row r="26" ht="17.25" customHeight="1" spans="1:4">
      <c r="A26" s="250"/>
      <c r="B26" s="85"/>
      <c r="C26" s="25" t="s">
        <v>36</v>
      </c>
      <c r="D26" s="85"/>
    </row>
    <row r="27" ht="17.25" customHeight="1" spans="1:4">
      <c r="A27" s="250"/>
      <c r="B27" s="85"/>
      <c r="C27" s="249" t="s">
        <v>37</v>
      </c>
      <c r="D27" s="85"/>
    </row>
    <row r="28" ht="17.25" customHeight="1" spans="1:4">
      <c r="A28" s="250"/>
      <c r="B28" s="85"/>
      <c r="C28" s="25" t="s">
        <v>38</v>
      </c>
      <c r="D28" s="85"/>
    </row>
    <row r="29" ht="16.5" customHeight="1" spans="1:4">
      <c r="A29" s="250"/>
      <c r="B29" s="85"/>
      <c r="C29" s="25" t="s">
        <v>39</v>
      </c>
      <c r="D29" s="85"/>
    </row>
    <row r="30" ht="16.5" customHeight="1" spans="1:4">
      <c r="A30" s="250"/>
      <c r="B30" s="85"/>
      <c r="C30" s="249" t="s">
        <v>40</v>
      </c>
      <c r="D30" s="85"/>
    </row>
    <row r="31" ht="17.25" customHeight="1" spans="1:4">
      <c r="A31" s="250"/>
      <c r="B31" s="85"/>
      <c r="C31" s="249" t="s">
        <v>41</v>
      </c>
      <c r="D31" s="85"/>
    </row>
    <row r="32" ht="17.25" customHeight="1" spans="1:4">
      <c r="A32" s="250"/>
      <c r="B32" s="85"/>
      <c r="C32" s="25" t="s">
        <v>42</v>
      </c>
      <c r="D32" s="85"/>
    </row>
    <row r="33" ht="16.5" customHeight="1" spans="1:4">
      <c r="A33" s="250" t="s">
        <v>43</v>
      </c>
      <c r="B33" s="252">
        <v>16433239.18</v>
      </c>
      <c r="C33" s="250" t="s">
        <v>44</v>
      </c>
      <c r="D33" s="252">
        <v>16433239.18</v>
      </c>
    </row>
    <row r="34" ht="16.5" customHeight="1" spans="1:4">
      <c r="A34" s="249" t="s">
        <v>45</v>
      </c>
      <c r="B34" s="85"/>
      <c r="C34" s="249" t="s">
        <v>46</v>
      </c>
      <c r="D34" s="85"/>
    </row>
    <row r="35" ht="16.5" customHeight="1" spans="1:4">
      <c r="A35" s="25" t="s">
        <v>47</v>
      </c>
      <c r="B35" s="85"/>
      <c r="C35" s="25" t="s">
        <v>47</v>
      </c>
      <c r="D35" s="85"/>
    </row>
    <row r="36" ht="16.5" customHeight="1" spans="1:4">
      <c r="A36" s="25" t="s">
        <v>48</v>
      </c>
      <c r="B36" s="85"/>
      <c r="C36" s="25" t="s">
        <v>49</v>
      </c>
      <c r="D36" s="85"/>
    </row>
    <row r="37" ht="16.5" customHeight="1" spans="1:4">
      <c r="A37" s="251" t="s">
        <v>50</v>
      </c>
      <c r="B37" s="252">
        <v>16433239.18</v>
      </c>
      <c r="C37" s="251" t="s">
        <v>51</v>
      </c>
      <c r="D37" s="252">
        <v>16433239.18</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3" activePane="bottomLeft" state="frozen"/>
      <selection/>
      <selection pane="bottomLeft" activeCell="A19" sqref="A19"/>
    </sheetView>
  </sheetViews>
  <sheetFormatPr defaultColWidth="9.125" defaultRowHeight="14.25" customHeight="1" outlineLevelCol="5"/>
  <cols>
    <col min="1" max="1" width="32.125" style="1" customWidth="1"/>
    <col min="2" max="2" width="20.75" style="1" customWidth="1"/>
    <col min="3" max="3" width="32.125" style="1" customWidth="1"/>
    <col min="4" max="4" width="27.75" style="1" customWidth="1"/>
    <col min="5" max="6" width="36.75" style="1" customWidth="1"/>
    <col min="7" max="16384" width="9.125" style="1"/>
  </cols>
  <sheetData>
    <row r="1" customHeight="1" spans="1:6">
      <c r="A1" s="2"/>
      <c r="B1" s="2"/>
      <c r="C1" s="2"/>
      <c r="D1" s="2"/>
      <c r="E1" s="2"/>
      <c r="F1" s="2"/>
    </row>
    <row r="2" ht="12" customHeight="1" spans="1:6">
      <c r="A2" s="156"/>
      <c r="B2" s="157"/>
      <c r="C2" s="156"/>
      <c r="D2" s="158"/>
      <c r="E2" s="158"/>
      <c r="F2" s="159" t="s">
        <v>473</v>
      </c>
    </row>
    <row r="3" ht="42" customHeight="1" spans="1:6">
      <c r="A3" s="160" t="str">
        <f>"2025"&amp;"年部门政府性基金预算支出预算表"</f>
        <v>2025年部门政府性基金预算支出预算表</v>
      </c>
      <c r="B3" s="160" t="s">
        <v>474</v>
      </c>
      <c r="C3" s="161"/>
      <c r="D3" s="162"/>
      <c r="E3" s="162"/>
      <c r="F3" s="162"/>
    </row>
    <row r="4" ht="13.5" customHeight="1" spans="1:6">
      <c r="A4" s="70" t="str">
        <f>"单位名称："&amp;"华东师范大学昆明实验学校"</f>
        <v>单位名称：华东师范大学昆明实验学校</v>
      </c>
      <c r="B4" s="70" t="s">
        <v>475</v>
      </c>
      <c r="C4" s="156"/>
      <c r="D4" s="158"/>
      <c r="E4" s="158"/>
      <c r="F4" s="159" t="s">
        <v>1</v>
      </c>
    </row>
    <row r="5" ht="19.5" customHeight="1" spans="1:6">
      <c r="A5" s="163" t="s">
        <v>180</v>
      </c>
      <c r="B5" s="164" t="s">
        <v>72</v>
      </c>
      <c r="C5" s="163" t="s">
        <v>73</v>
      </c>
      <c r="D5" s="12" t="s">
        <v>476</v>
      </c>
      <c r="E5" s="13"/>
      <c r="F5" s="14"/>
    </row>
    <row r="6" ht="18.75" customHeight="1" spans="1:6">
      <c r="A6" s="165"/>
      <c r="B6" s="166"/>
      <c r="C6" s="165"/>
      <c r="D6" s="17" t="s">
        <v>55</v>
      </c>
      <c r="E6" s="12" t="s">
        <v>75</v>
      </c>
      <c r="F6" s="17" t="s">
        <v>76</v>
      </c>
    </row>
    <row r="7" ht="18.75" customHeight="1" spans="1:6">
      <c r="A7" s="72">
        <v>1</v>
      </c>
      <c r="B7" s="167" t="s">
        <v>83</v>
      </c>
      <c r="C7" s="72">
        <v>3</v>
      </c>
      <c r="D7" s="168">
        <v>4</v>
      </c>
      <c r="E7" s="168">
        <v>5</v>
      </c>
      <c r="F7" s="168">
        <v>6</v>
      </c>
    </row>
    <row r="8" ht="21" customHeight="1" spans="1:6">
      <c r="A8" s="25"/>
      <c r="B8" s="25"/>
      <c r="C8" s="25"/>
      <c r="D8" s="85"/>
      <c r="E8" s="85"/>
      <c r="F8" s="85"/>
    </row>
    <row r="9" ht="18.75" customHeight="1" spans="1:6">
      <c r="A9" s="169" t="s">
        <v>169</v>
      </c>
      <c r="B9" s="169" t="s">
        <v>169</v>
      </c>
      <c r="C9" s="170" t="s">
        <v>169</v>
      </c>
      <c r="D9" s="85"/>
      <c r="E9" s="85"/>
      <c r="F9" s="85"/>
    </row>
    <row r="10" customHeight="1" spans="1:1">
      <c r="A10" s="41" t="s">
        <v>477</v>
      </c>
    </row>
  </sheetData>
  <mergeCells count="7">
    <mergeCell ref="A3:F3"/>
    <mergeCell ref="A4:C4"/>
    <mergeCell ref="D5:F5"/>
    <mergeCell ref="A9:C9"/>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D23" sqref="D23"/>
    </sheetView>
  </sheetViews>
  <sheetFormatPr defaultColWidth="9.125" defaultRowHeight="14.25" customHeight="1"/>
  <cols>
    <col min="1" max="1" width="18.625" customWidth="1"/>
    <col min="2" max="2" width="22.5" customWidth="1"/>
    <col min="3" max="3" width="29.875" customWidth="1"/>
    <col min="4" max="4" width="21.75" customWidth="1"/>
    <col min="5" max="5" width="16.125" customWidth="1"/>
    <col min="6" max="6" width="7.75" customWidth="1"/>
    <col min="7" max="7" width="5.5" customWidth="1"/>
    <col min="8" max="19" width="11.875" customWidth="1"/>
  </cols>
  <sheetData>
    <row r="1" customHeight="1" spans="1:19">
      <c r="A1" s="122"/>
      <c r="B1" s="122"/>
      <c r="C1" s="122"/>
      <c r="D1" s="122"/>
      <c r="E1" s="122"/>
      <c r="F1" s="122"/>
      <c r="G1" s="122"/>
      <c r="H1" s="122"/>
      <c r="I1" s="122"/>
      <c r="J1" s="122"/>
      <c r="K1" s="122"/>
      <c r="L1" s="122"/>
      <c r="M1" s="122"/>
      <c r="N1" s="122"/>
      <c r="O1" s="122"/>
      <c r="P1" s="122"/>
      <c r="Q1" s="122"/>
      <c r="R1" s="122"/>
      <c r="S1" s="122"/>
    </row>
    <row r="2" ht="15.75" customHeight="1" spans="2:19">
      <c r="B2" s="123"/>
      <c r="C2" s="123"/>
      <c r="R2" s="152"/>
      <c r="S2" s="152" t="s">
        <v>478</v>
      </c>
    </row>
    <row r="3" ht="41.25" customHeight="1" spans="1:19">
      <c r="A3" s="90" t="str">
        <f>"2025"&amp;"年部门政府采购预算表"</f>
        <v>2025年部门政府采购预算表</v>
      </c>
      <c r="B3" s="124"/>
      <c r="C3" s="124"/>
      <c r="D3" s="125"/>
      <c r="E3" s="125"/>
      <c r="F3" s="125"/>
      <c r="G3" s="125"/>
      <c r="H3" s="125"/>
      <c r="I3" s="125"/>
      <c r="J3" s="125"/>
      <c r="K3" s="125"/>
      <c r="L3" s="125"/>
      <c r="M3" s="124"/>
      <c r="N3" s="125"/>
      <c r="O3" s="125"/>
      <c r="P3" s="124"/>
      <c r="Q3" s="125"/>
      <c r="R3" s="124"/>
      <c r="S3" s="124"/>
    </row>
    <row r="4" ht="18.75" customHeight="1" spans="1:19">
      <c r="A4" s="126" t="str">
        <f>"单位名称："&amp;"华东师范大学昆明实验学校"</f>
        <v>单位名称：华东师范大学昆明实验学校</v>
      </c>
      <c r="B4" s="127"/>
      <c r="C4" s="127"/>
      <c r="D4" s="127"/>
      <c r="E4" s="127"/>
      <c r="F4" s="8"/>
      <c r="G4" s="8"/>
      <c r="H4" s="8"/>
      <c r="I4" s="8"/>
      <c r="J4" s="8"/>
      <c r="K4" s="149"/>
      <c r="L4" s="149"/>
      <c r="R4" s="153"/>
      <c r="S4" s="154" t="s">
        <v>1</v>
      </c>
    </row>
    <row r="5" ht="15.75" customHeight="1" spans="1:19">
      <c r="A5" s="96" t="s">
        <v>179</v>
      </c>
      <c r="B5" s="128" t="s">
        <v>180</v>
      </c>
      <c r="C5" s="128" t="s">
        <v>479</v>
      </c>
      <c r="D5" s="98" t="s">
        <v>480</v>
      </c>
      <c r="E5" s="98" t="s">
        <v>481</v>
      </c>
      <c r="F5" s="98" t="s">
        <v>482</v>
      </c>
      <c r="G5" s="98" t="s">
        <v>483</v>
      </c>
      <c r="H5" s="98" t="s">
        <v>484</v>
      </c>
      <c r="I5" s="113" t="s">
        <v>187</v>
      </c>
      <c r="J5" s="113"/>
      <c r="K5" s="113"/>
      <c r="L5" s="113"/>
      <c r="M5" s="114"/>
      <c r="N5" s="113"/>
      <c r="O5" s="113"/>
      <c r="P5" s="150"/>
      <c r="Q5" s="113"/>
      <c r="R5" s="114"/>
      <c r="S5" s="155"/>
    </row>
    <row r="6" ht="17.25" customHeight="1" spans="1:19">
      <c r="A6" s="99"/>
      <c r="B6" s="129"/>
      <c r="C6" s="129"/>
      <c r="D6" s="101"/>
      <c r="E6" s="101"/>
      <c r="F6" s="101"/>
      <c r="G6" s="101"/>
      <c r="H6" s="101"/>
      <c r="I6" s="101" t="s">
        <v>55</v>
      </c>
      <c r="J6" s="101" t="s">
        <v>58</v>
      </c>
      <c r="K6" s="101" t="s">
        <v>485</v>
      </c>
      <c r="L6" s="101" t="s">
        <v>486</v>
      </c>
      <c r="M6" s="100" t="s">
        <v>487</v>
      </c>
      <c r="N6" s="115" t="s">
        <v>488</v>
      </c>
      <c r="O6" s="115"/>
      <c r="P6" s="151"/>
      <c r="Q6" s="115"/>
      <c r="R6" s="121"/>
      <c r="S6" s="130"/>
    </row>
    <row r="7" ht="54" customHeight="1" spans="1:19">
      <c r="A7" s="102"/>
      <c r="B7" s="130"/>
      <c r="C7" s="130"/>
      <c r="D7" s="104"/>
      <c r="E7" s="104"/>
      <c r="F7" s="104"/>
      <c r="G7" s="104"/>
      <c r="H7" s="104"/>
      <c r="I7" s="104"/>
      <c r="J7" s="104" t="s">
        <v>57</v>
      </c>
      <c r="K7" s="104"/>
      <c r="L7" s="104"/>
      <c r="M7" s="103"/>
      <c r="N7" s="104" t="s">
        <v>57</v>
      </c>
      <c r="O7" s="104" t="s">
        <v>64</v>
      </c>
      <c r="P7" s="130" t="s">
        <v>65</v>
      </c>
      <c r="Q7" s="104" t="s">
        <v>66</v>
      </c>
      <c r="R7" s="103" t="s">
        <v>67</v>
      </c>
      <c r="S7" s="130" t="s">
        <v>68</v>
      </c>
    </row>
    <row r="8" ht="19.5" customHeight="1" spans="1:19">
      <c r="A8" s="131">
        <v>1</v>
      </c>
      <c r="B8" s="131" t="s">
        <v>83</v>
      </c>
      <c r="C8" s="132">
        <v>3</v>
      </c>
      <c r="D8" s="132">
        <v>4</v>
      </c>
      <c r="E8" s="131">
        <v>5</v>
      </c>
      <c r="F8" s="131">
        <v>6</v>
      </c>
      <c r="G8" s="131">
        <v>7</v>
      </c>
      <c r="H8" s="131">
        <v>8</v>
      </c>
      <c r="I8" s="131">
        <v>9</v>
      </c>
      <c r="J8" s="131">
        <v>10</v>
      </c>
      <c r="K8" s="131">
        <v>11</v>
      </c>
      <c r="L8" s="131">
        <v>12</v>
      </c>
      <c r="M8" s="131">
        <v>13</v>
      </c>
      <c r="N8" s="131">
        <v>14</v>
      </c>
      <c r="O8" s="131">
        <v>15</v>
      </c>
      <c r="P8" s="131">
        <v>16</v>
      </c>
      <c r="Q8" s="131">
        <v>17</v>
      </c>
      <c r="R8" s="131">
        <v>18</v>
      </c>
      <c r="S8" s="131">
        <v>19</v>
      </c>
    </row>
    <row r="9" ht="19.5" customHeight="1" spans="1:19">
      <c r="A9" s="133" t="s">
        <v>197</v>
      </c>
      <c r="B9" s="134" t="s">
        <v>70</v>
      </c>
      <c r="C9" s="135" t="s">
        <v>260</v>
      </c>
      <c r="D9" s="135" t="s">
        <v>489</v>
      </c>
      <c r="E9" s="134" t="s">
        <v>490</v>
      </c>
      <c r="F9" s="134" t="s">
        <v>491</v>
      </c>
      <c r="G9" s="134">
        <v>1</v>
      </c>
      <c r="H9" s="136">
        <v>417878</v>
      </c>
      <c r="I9" s="136">
        <v>417878</v>
      </c>
      <c r="J9" s="136">
        <v>417878</v>
      </c>
      <c r="K9" s="131"/>
      <c r="L9" s="131"/>
      <c r="M9" s="131"/>
      <c r="N9" s="131"/>
      <c r="O9" s="131"/>
      <c r="P9" s="131"/>
      <c r="Q9" s="131"/>
      <c r="R9" s="131"/>
      <c r="S9" s="131"/>
    </row>
    <row r="10" ht="19.5" customHeight="1" spans="1:19">
      <c r="A10" s="133" t="s">
        <v>197</v>
      </c>
      <c r="B10" s="134" t="s">
        <v>70</v>
      </c>
      <c r="C10" s="135" t="s">
        <v>265</v>
      </c>
      <c r="D10" s="135" t="s">
        <v>492</v>
      </c>
      <c r="E10" s="134" t="s">
        <v>493</v>
      </c>
      <c r="F10" s="134" t="s">
        <v>491</v>
      </c>
      <c r="G10" s="134">
        <v>1</v>
      </c>
      <c r="H10" s="136">
        <v>291600</v>
      </c>
      <c r="I10" s="136">
        <v>291600</v>
      </c>
      <c r="J10" s="136">
        <v>291600</v>
      </c>
      <c r="K10" s="131"/>
      <c r="L10" s="131"/>
      <c r="M10" s="131"/>
      <c r="N10" s="131"/>
      <c r="O10" s="131"/>
      <c r="P10" s="131"/>
      <c r="Q10" s="131"/>
      <c r="R10" s="131"/>
      <c r="S10" s="131"/>
    </row>
    <row r="11" ht="19.5" customHeight="1" spans="1:19">
      <c r="A11" s="133" t="s">
        <v>197</v>
      </c>
      <c r="B11" s="134" t="s">
        <v>70</v>
      </c>
      <c r="C11" s="135" t="s">
        <v>205</v>
      </c>
      <c r="D11" s="135" t="s">
        <v>489</v>
      </c>
      <c r="E11" s="134" t="s">
        <v>490</v>
      </c>
      <c r="F11" s="134" t="s">
        <v>491</v>
      </c>
      <c r="G11" s="134">
        <v>1</v>
      </c>
      <c r="H11" s="136">
        <v>340000</v>
      </c>
      <c r="I11" s="136">
        <v>340000</v>
      </c>
      <c r="J11" s="136">
        <v>340000</v>
      </c>
      <c r="K11" s="131"/>
      <c r="L11" s="131"/>
      <c r="M11" s="131"/>
      <c r="N11" s="131"/>
      <c r="O11" s="131"/>
      <c r="P11" s="131"/>
      <c r="Q11" s="131"/>
      <c r="R11" s="131"/>
      <c r="S11" s="131"/>
    </row>
    <row r="12" ht="19.5" customHeight="1" spans="1:19">
      <c r="A12" s="105" t="s">
        <v>197</v>
      </c>
      <c r="B12" s="137" t="s">
        <v>70</v>
      </c>
      <c r="C12" s="137" t="s">
        <v>284</v>
      </c>
      <c r="D12" s="107" t="s">
        <v>494</v>
      </c>
      <c r="E12" s="107" t="s">
        <v>495</v>
      </c>
      <c r="F12" s="107" t="s">
        <v>491</v>
      </c>
      <c r="G12" s="138">
        <v>1</v>
      </c>
      <c r="H12" s="139">
        <v>180000</v>
      </c>
      <c r="I12" s="139">
        <v>180000</v>
      </c>
      <c r="J12" s="139">
        <v>180000</v>
      </c>
      <c r="K12" s="144"/>
      <c r="L12" s="144"/>
      <c r="M12" s="144"/>
      <c r="N12" s="144"/>
      <c r="O12" s="144"/>
      <c r="P12" s="144"/>
      <c r="Q12" s="144"/>
      <c r="R12" s="144"/>
      <c r="S12" s="144"/>
    </row>
    <row r="13" ht="19.5" customHeight="1" spans="1:19">
      <c r="A13" s="140" t="s">
        <v>169</v>
      </c>
      <c r="B13" s="141"/>
      <c r="C13" s="141"/>
      <c r="D13" s="142"/>
      <c r="E13" s="142"/>
      <c r="F13" s="142"/>
      <c r="G13" s="143"/>
      <c r="H13" s="144">
        <v>1229478</v>
      </c>
      <c r="I13" s="144">
        <v>1229478</v>
      </c>
      <c r="J13" s="144">
        <v>1229478</v>
      </c>
      <c r="K13" s="144"/>
      <c r="L13" s="144"/>
      <c r="M13" s="144"/>
      <c r="N13" s="144"/>
      <c r="O13" s="144"/>
      <c r="P13" s="144"/>
      <c r="Q13" s="144"/>
      <c r="R13" s="144"/>
      <c r="S13" s="144"/>
    </row>
    <row r="14" ht="21" customHeight="1" spans="1:19">
      <c r="A14" s="145" t="s">
        <v>496</v>
      </c>
      <c r="B14" s="146"/>
      <c r="C14" s="146"/>
      <c r="D14" s="145"/>
      <c r="E14" s="145"/>
      <c r="F14" s="145"/>
      <c r="G14" s="147"/>
      <c r="H14" s="148"/>
      <c r="I14" s="148"/>
      <c r="J14" s="148"/>
      <c r="K14" s="148"/>
      <c r="L14" s="148"/>
      <c r="M14" s="148"/>
      <c r="N14" s="148"/>
      <c r="O14" s="148"/>
      <c r="P14" s="148"/>
      <c r="Q14" s="148"/>
      <c r="R14" s="148"/>
      <c r="S14" s="148"/>
    </row>
  </sheetData>
  <mergeCells count="19">
    <mergeCell ref="A3:S3"/>
    <mergeCell ref="A4:J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4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G18" sqref="G18"/>
    </sheetView>
  </sheetViews>
  <sheetFormatPr defaultColWidth="9.125" defaultRowHeight="14.25" customHeight="1"/>
  <cols>
    <col min="1" max="9" width="12.5" style="86" customWidth="1"/>
    <col min="10" max="20" width="9.375" style="86" customWidth="1"/>
    <col min="21" max="16384" width="9.125" style="86"/>
  </cols>
  <sheetData>
    <row r="1" customHeight="1" spans="1:20">
      <c r="A1" s="87"/>
      <c r="B1" s="87"/>
      <c r="C1" s="87"/>
      <c r="D1" s="87"/>
      <c r="E1" s="87"/>
      <c r="F1" s="87"/>
      <c r="G1" s="87"/>
      <c r="H1" s="87"/>
      <c r="I1" s="87"/>
      <c r="J1" s="87"/>
      <c r="K1" s="87"/>
      <c r="L1" s="87"/>
      <c r="M1" s="87"/>
      <c r="N1" s="87"/>
      <c r="O1" s="87"/>
      <c r="P1" s="87"/>
      <c r="Q1" s="87"/>
      <c r="R1" s="87"/>
      <c r="S1" s="87"/>
      <c r="T1" s="87"/>
    </row>
    <row r="2" ht="16.5" customHeight="1" spans="1:20">
      <c r="A2" s="88"/>
      <c r="B2" s="89"/>
      <c r="C2" s="89"/>
      <c r="D2" s="89"/>
      <c r="E2" s="89"/>
      <c r="F2" s="89"/>
      <c r="G2" s="89"/>
      <c r="H2" s="88"/>
      <c r="I2" s="88"/>
      <c r="J2" s="88"/>
      <c r="K2" s="88"/>
      <c r="L2" s="88"/>
      <c r="M2" s="88"/>
      <c r="N2" s="112"/>
      <c r="O2" s="88"/>
      <c r="P2" s="88"/>
      <c r="Q2" s="89"/>
      <c r="R2" s="88"/>
      <c r="S2" s="118"/>
      <c r="T2" s="118" t="s">
        <v>497</v>
      </c>
    </row>
    <row r="3" ht="41.25" customHeight="1" spans="1:20">
      <c r="A3" s="90" t="str">
        <f>"2025"&amp;"年部门政府购买服务预算表"</f>
        <v>2025年部门政府购买服务预算表</v>
      </c>
      <c r="B3" s="91"/>
      <c r="C3" s="91"/>
      <c r="D3" s="91"/>
      <c r="E3" s="91"/>
      <c r="F3" s="91"/>
      <c r="G3" s="91"/>
      <c r="H3" s="92"/>
      <c r="I3" s="92"/>
      <c r="J3" s="92"/>
      <c r="K3" s="92"/>
      <c r="L3" s="92"/>
      <c r="M3" s="92"/>
      <c r="N3" s="91"/>
      <c r="O3" s="92"/>
      <c r="P3" s="92"/>
      <c r="Q3" s="91"/>
      <c r="R3" s="92"/>
      <c r="S3" s="91"/>
      <c r="T3" s="91"/>
    </row>
    <row r="4" ht="22.5" customHeight="1" spans="1:20">
      <c r="A4" s="93" t="s">
        <v>498</v>
      </c>
      <c r="B4" s="94"/>
      <c r="C4" s="94"/>
      <c r="D4" s="94"/>
      <c r="E4" s="94"/>
      <c r="F4" s="94"/>
      <c r="G4" s="94"/>
      <c r="H4" s="95"/>
      <c r="I4" s="95"/>
      <c r="J4" s="95"/>
      <c r="K4" s="95"/>
      <c r="L4" s="95"/>
      <c r="M4" s="95"/>
      <c r="N4" s="112"/>
      <c r="O4" s="88"/>
      <c r="P4" s="88"/>
      <c r="Q4" s="89"/>
      <c r="R4" s="88"/>
      <c r="S4" s="119"/>
      <c r="T4" s="118" t="s">
        <v>1</v>
      </c>
    </row>
    <row r="5" ht="24" customHeight="1" spans="1:20">
      <c r="A5" s="96" t="s">
        <v>179</v>
      </c>
      <c r="B5" s="97" t="s">
        <v>180</v>
      </c>
      <c r="C5" s="97" t="s">
        <v>479</v>
      </c>
      <c r="D5" s="97" t="s">
        <v>499</v>
      </c>
      <c r="E5" s="97" t="s">
        <v>500</v>
      </c>
      <c r="F5" s="97" t="s">
        <v>501</v>
      </c>
      <c r="G5" s="97" t="s">
        <v>502</v>
      </c>
      <c r="H5" s="98" t="s">
        <v>503</v>
      </c>
      <c r="I5" s="98" t="s">
        <v>504</v>
      </c>
      <c r="J5" s="113" t="s">
        <v>187</v>
      </c>
      <c r="K5" s="113"/>
      <c r="L5" s="113"/>
      <c r="M5" s="113"/>
      <c r="N5" s="114"/>
      <c r="O5" s="113"/>
      <c r="P5" s="113"/>
      <c r="Q5" s="114"/>
      <c r="R5" s="113"/>
      <c r="S5" s="114"/>
      <c r="T5" s="120"/>
    </row>
    <row r="6" ht="24" customHeight="1" spans="1:20">
      <c r="A6" s="99"/>
      <c r="B6" s="100"/>
      <c r="C6" s="100"/>
      <c r="D6" s="100"/>
      <c r="E6" s="100"/>
      <c r="F6" s="100"/>
      <c r="G6" s="100"/>
      <c r="H6" s="101"/>
      <c r="I6" s="101"/>
      <c r="J6" s="101" t="s">
        <v>55</v>
      </c>
      <c r="K6" s="101" t="s">
        <v>58</v>
      </c>
      <c r="L6" s="101" t="s">
        <v>485</v>
      </c>
      <c r="M6" s="101" t="s">
        <v>486</v>
      </c>
      <c r="N6" s="100" t="s">
        <v>487</v>
      </c>
      <c r="O6" s="115" t="s">
        <v>488</v>
      </c>
      <c r="P6" s="115"/>
      <c r="Q6" s="121"/>
      <c r="R6" s="115"/>
      <c r="S6" s="121"/>
      <c r="T6" s="103"/>
    </row>
    <row r="7" ht="54" customHeight="1" spans="1:20">
      <c r="A7" s="102"/>
      <c r="B7" s="103"/>
      <c r="C7" s="103"/>
      <c r="D7" s="103"/>
      <c r="E7" s="103"/>
      <c r="F7" s="103"/>
      <c r="G7" s="103"/>
      <c r="H7" s="104"/>
      <c r="I7" s="104"/>
      <c r="J7" s="104"/>
      <c r="K7" s="104" t="s">
        <v>57</v>
      </c>
      <c r="L7" s="104"/>
      <c r="M7" s="104"/>
      <c r="N7" s="103"/>
      <c r="O7" s="104" t="s">
        <v>57</v>
      </c>
      <c r="P7" s="104" t="s">
        <v>64</v>
      </c>
      <c r="Q7" s="103" t="s">
        <v>65</v>
      </c>
      <c r="R7" s="104" t="s">
        <v>66</v>
      </c>
      <c r="S7" s="103" t="s">
        <v>67</v>
      </c>
      <c r="T7" s="103" t="s">
        <v>68</v>
      </c>
    </row>
    <row r="8" ht="17.25" customHeight="1" spans="1:20">
      <c r="A8" s="102">
        <v>1</v>
      </c>
      <c r="B8" s="103">
        <v>2</v>
      </c>
      <c r="C8" s="102">
        <v>3</v>
      </c>
      <c r="D8" s="102">
        <v>4</v>
      </c>
      <c r="E8" s="103">
        <v>5</v>
      </c>
      <c r="F8" s="102">
        <v>6</v>
      </c>
      <c r="G8" s="102">
        <v>7</v>
      </c>
      <c r="H8" s="103">
        <v>8</v>
      </c>
      <c r="I8" s="102">
        <v>9</v>
      </c>
      <c r="J8" s="102">
        <v>10</v>
      </c>
      <c r="K8" s="103">
        <v>11</v>
      </c>
      <c r="L8" s="102">
        <v>12</v>
      </c>
      <c r="M8" s="102">
        <v>13</v>
      </c>
      <c r="N8" s="103">
        <v>14</v>
      </c>
      <c r="O8" s="102">
        <v>15</v>
      </c>
      <c r="P8" s="102">
        <v>16</v>
      </c>
      <c r="Q8" s="103">
        <v>17</v>
      </c>
      <c r="R8" s="102">
        <v>18</v>
      </c>
      <c r="S8" s="102">
        <v>19</v>
      </c>
      <c r="T8" s="102">
        <v>20</v>
      </c>
    </row>
    <row r="9" ht="21" customHeight="1" spans="1:20">
      <c r="A9" s="105"/>
      <c r="B9" s="106"/>
      <c r="C9" s="106"/>
      <c r="D9" s="106"/>
      <c r="E9" s="106"/>
      <c r="F9" s="106"/>
      <c r="G9" s="106"/>
      <c r="H9" s="107"/>
      <c r="I9" s="107"/>
      <c r="J9" s="116"/>
      <c r="K9" s="116"/>
      <c r="L9" s="116"/>
      <c r="M9" s="116"/>
      <c r="N9" s="116"/>
      <c r="O9" s="116"/>
      <c r="P9" s="116"/>
      <c r="Q9" s="116"/>
      <c r="R9" s="116"/>
      <c r="S9" s="116"/>
      <c r="T9" s="116"/>
    </row>
    <row r="10" ht="21" customHeight="1" spans="1:20">
      <c r="A10" s="108" t="s">
        <v>169</v>
      </c>
      <c r="B10" s="109"/>
      <c r="C10" s="109"/>
      <c r="D10" s="109"/>
      <c r="E10" s="109"/>
      <c r="F10" s="109"/>
      <c r="G10" s="109"/>
      <c r="H10" s="110"/>
      <c r="I10" s="117"/>
      <c r="J10" s="116"/>
      <c r="K10" s="116"/>
      <c r="L10" s="116"/>
      <c r="M10" s="116"/>
      <c r="N10" s="116"/>
      <c r="O10" s="116"/>
      <c r="P10" s="116"/>
      <c r="Q10" s="116"/>
      <c r="R10" s="116"/>
      <c r="S10" s="116"/>
      <c r="T10" s="116"/>
    </row>
    <row r="11" customHeight="1" spans="1:1">
      <c r="A11" s="111" t="s">
        <v>505</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5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9"/>
  <sheetViews>
    <sheetView showZeros="0" workbookViewId="0">
      <pane ySplit="1" topLeftCell="A2" activePane="bottomLeft" state="frozen"/>
      <selection/>
      <selection pane="bottomLeft" activeCell="D19" sqref="D19"/>
    </sheetView>
  </sheetViews>
  <sheetFormatPr defaultColWidth="9.125" defaultRowHeight="14.25" customHeight="1" outlineLevelCol="4"/>
  <cols>
    <col min="1" max="1" width="37.75" style="1" customWidth="1"/>
    <col min="2" max="5" width="20" style="1" customWidth="1"/>
    <col min="6" max="16384" width="9.125" style="1"/>
  </cols>
  <sheetData>
    <row r="1" customHeight="1" spans="1:5">
      <c r="A1" s="2"/>
      <c r="B1" s="2"/>
      <c r="C1" s="2"/>
      <c r="D1" s="2"/>
      <c r="E1" s="2"/>
    </row>
    <row r="2" ht="17.25" customHeight="1" spans="4:5">
      <c r="D2" s="76"/>
      <c r="E2" s="4" t="s">
        <v>506</v>
      </c>
    </row>
    <row r="3" ht="41.25" customHeight="1" spans="1:5">
      <c r="A3" s="77" t="str">
        <f>"2025"&amp;"年对下转移支付预算表"</f>
        <v>2025年对下转移支付预算表</v>
      </c>
      <c r="B3" s="5"/>
      <c r="C3" s="5"/>
      <c r="D3" s="5"/>
      <c r="E3" s="69"/>
    </row>
    <row r="4" ht="18" customHeight="1" spans="1:5">
      <c r="A4" s="78" t="s">
        <v>498</v>
      </c>
      <c r="B4" s="79"/>
      <c r="C4" s="79"/>
      <c r="D4" s="80"/>
      <c r="E4" s="9" t="s">
        <v>1</v>
      </c>
    </row>
    <row r="5" ht="19.5" customHeight="1" spans="1:5">
      <c r="A5" s="17" t="s">
        <v>507</v>
      </c>
      <c r="B5" s="12" t="s">
        <v>187</v>
      </c>
      <c r="C5" s="13"/>
      <c r="D5" s="13"/>
      <c r="E5" s="81" t="s">
        <v>508</v>
      </c>
    </row>
    <row r="6" ht="40.5" customHeight="1" spans="1:5">
      <c r="A6" s="20"/>
      <c r="B6" s="34" t="s">
        <v>55</v>
      </c>
      <c r="C6" s="11" t="s">
        <v>58</v>
      </c>
      <c r="D6" s="82" t="s">
        <v>485</v>
      </c>
      <c r="E6" s="81"/>
    </row>
    <row r="7" ht="19.5" customHeight="1" spans="1:5">
      <c r="A7" s="21">
        <v>1</v>
      </c>
      <c r="B7" s="21">
        <v>2</v>
      </c>
      <c r="C7" s="21">
        <v>3</v>
      </c>
      <c r="D7" s="83">
        <v>4</v>
      </c>
      <c r="E7" s="84">
        <v>5</v>
      </c>
    </row>
    <row r="8" ht="19.5" customHeight="1" spans="1:5">
      <c r="A8" s="73"/>
      <c r="B8" s="85"/>
      <c r="C8" s="85"/>
      <c r="D8" s="85"/>
      <c r="E8" s="85"/>
    </row>
    <row r="9" customHeight="1" spans="1:1">
      <c r="A9" s="41" t="s">
        <v>509</v>
      </c>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E27" sqref="E27"/>
    </sheetView>
  </sheetViews>
  <sheetFormatPr defaultColWidth="9.125" defaultRowHeight="12" customHeight="1" outlineLevelRow="7"/>
  <cols>
    <col min="1" max="10" width="16.25" style="1" customWidth="1"/>
    <col min="11" max="16384" width="9.125" style="1"/>
  </cols>
  <sheetData>
    <row r="1" customHeight="1" spans="1:10">
      <c r="A1" s="2"/>
      <c r="B1" s="2"/>
      <c r="C1" s="2"/>
      <c r="D1" s="2"/>
      <c r="E1" s="2"/>
      <c r="F1" s="2"/>
      <c r="G1" s="2"/>
      <c r="H1" s="2"/>
      <c r="I1" s="2"/>
      <c r="J1" s="2"/>
    </row>
    <row r="2" ht="16.5" customHeight="1" spans="10:10">
      <c r="J2" s="4" t="s">
        <v>510</v>
      </c>
    </row>
    <row r="3" ht="41.25" customHeight="1" spans="1:10">
      <c r="A3" s="68" t="str">
        <f>"2025"&amp;"年对下转移支付绩效目标表"</f>
        <v>2025年对下转移支付绩效目标表</v>
      </c>
      <c r="B3" s="5"/>
      <c r="C3" s="5"/>
      <c r="D3" s="5"/>
      <c r="E3" s="5"/>
      <c r="F3" s="69"/>
      <c r="G3" s="5"/>
      <c r="H3" s="69"/>
      <c r="I3" s="69"/>
      <c r="J3" s="5"/>
    </row>
    <row r="4" ht="17.25" customHeight="1" spans="1:1">
      <c r="A4" s="70" t="s">
        <v>498</v>
      </c>
    </row>
    <row r="5" ht="44.25" customHeight="1" spans="1:10">
      <c r="A5" s="71" t="s">
        <v>507</v>
      </c>
      <c r="B5" s="71" t="s">
        <v>288</v>
      </c>
      <c r="C5" s="71" t="s">
        <v>289</v>
      </c>
      <c r="D5" s="71" t="s">
        <v>290</v>
      </c>
      <c r="E5" s="71" t="s">
        <v>291</v>
      </c>
      <c r="F5" s="72" t="s">
        <v>292</v>
      </c>
      <c r="G5" s="71" t="s">
        <v>293</v>
      </c>
      <c r="H5" s="72" t="s">
        <v>294</v>
      </c>
      <c r="I5" s="72" t="s">
        <v>295</v>
      </c>
      <c r="J5" s="71" t="s">
        <v>296</v>
      </c>
    </row>
    <row r="6" ht="15.75" customHeight="1" spans="1:10">
      <c r="A6" s="71">
        <v>1</v>
      </c>
      <c r="B6" s="71">
        <v>2</v>
      </c>
      <c r="C6" s="71">
        <v>3</v>
      </c>
      <c r="D6" s="71">
        <v>4</v>
      </c>
      <c r="E6" s="71">
        <v>5</v>
      </c>
      <c r="F6" s="72">
        <v>6</v>
      </c>
      <c r="G6" s="71">
        <v>7</v>
      </c>
      <c r="H6" s="72">
        <v>8</v>
      </c>
      <c r="I6" s="72">
        <v>9</v>
      </c>
      <c r="J6" s="71">
        <v>10</v>
      </c>
    </row>
    <row r="7" ht="15.75" customHeight="1" spans="1:10">
      <c r="A7" s="35"/>
      <c r="B7" s="73"/>
      <c r="C7" s="73"/>
      <c r="D7" s="73"/>
      <c r="E7" s="56"/>
      <c r="F7" s="74"/>
      <c r="G7" s="56"/>
      <c r="H7" s="74"/>
      <c r="I7" s="74"/>
      <c r="J7" s="56"/>
    </row>
    <row r="8" customHeight="1" spans="1:1">
      <c r="A8" s="75" t="s">
        <v>511</v>
      </c>
    </row>
  </sheetData>
  <mergeCells count="2">
    <mergeCell ref="A3:J3"/>
    <mergeCell ref="A4:H4"/>
  </mergeCells>
  <printOptions horizontalCentered="1"/>
  <pageMargins left="0.96" right="0.96" top="0.72" bottom="0.72" header="0" footer="0"/>
  <pageSetup paperSize="9" scale="71"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A4" sqref="A4:C4"/>
    </sheetView>
  </sheetViews>
  <sheetFormatPr defaultColWidth="10.375" defaultRowHeight="14.25" customHeight="1"/>
  <cols>
    <col min="1" max="1" width="22.625" style="1" customWidth="1"/>
    <col min="2" max="2" width="21.375" style="1" customWidth="1"/>
    <col min="3" max="3" width="15.75" style="1" customWidth="1"/>
    <col min="4" max="4" width="22.625" style="1" customWidth="1"/>
    <col min="5" max="5" width="15.75" style="1" customWidth="1"/>
    <col min="6" max="6" width="21.75" style="1" customWidth="1"/>
    <col min="7" max="9" width="26.25" style="1" customWidth="1"/>
    <col min="10" max="16384" width="10.375" style="1"/>
  </cols>
  <sheetData>
    <row r="1" customHeight="1" spans="1:9">
      <c r="A1" s="2"/>
      <c r="B1" s="2"/>
      <c r="C1" s="2"/>
      <c r="D1" s="2"/>
      <c r="E1" s="2"/>
      <c r="F1" s="2"/>
      <c r="G1" s="2"/>
      <c r="H1" s="2"/>
      <c r="I1" s="2"/>
    </row>
    <row r="2" customHeight="1" spans="1:9">
      <c r="A2" s="44" t="s">
        <v>512</v>
      </c>
      <c r="B2" s="45"/>
      <c r="C2" s="45"/>
      <c r="D2" s="46"/>
      <c r="E2" s="46"/>
      <c r="F2" s="46"/>
      <c r="G2" s="45"/>
      <c r="H2" s="45"/>
      <c r="I2" s="46"/>
    </row>
    <row r="3" ht="41.25" customHeight="1" spans="1:9">
      <c r="A3" s="47" t="str">
        <f>"2025"&amp;"年新增资产配置预算表"</f>
        <v>2025年新增资产配置预算表</v>
      </c>
      <c r="B3" s="48"/>
      <c r="C3" s="48"/>
      <c r="D3" s="49"/>
      <c r="E3" s="49"/>
      <c r="F3" s="49"/>
      <c r="G3" s="48"/>
      <c r="H3" s="48"/>
      <c r="I3" s="49"/>
    </row>
    <row r="4" customHeight="1" spans="1:9">
      <c r="A4" s="50" t="str">
        <f>"单位名称："&amp;"华东师范大学昆明实验学校"</f>
        <v>单位名称：华东师范大学昆明实验学校</v>
      </c>
      <c r="B4" s="51"/>
      <c r="C4" s="51"/>
      <c r="D4" s="52"/>
      <c r="F4" s="49"/>
      <c r="G4" s="48"/>
      <c r="H4" s="48"/>
      <c r="I4" s="67" t="s">
        <v>1</v>
      </c>
    </row>
    <row r="5" ht="28.5" customHeight="1" spans="1:9">
      <c r="A5" s="53" t="s">
        <v>179</v>
      </c>
      <c r="B5" s="42" t="s">
        <v>180</v>
      </c>
      <c r="C5" s="53" t="s">
        <v>513</v>
      </c>
      <c r="D5" s="53" t="s">
        <v>514</v>
      </c>
      <c r="E5" s="53" t="s">
        <v>515</v>
      </c>
      <c r="F5" s="53" t="s">
        <v>516</v>
      </c>
      <c r="G5" s="42" t="s">
        <v>517</v>
      </c>
      <c r="H5" s="42"/>
      <c r="I5" s="53"/>
    </row>
    <row r="6" ht="21" customHeight="1" spans="1:9">
      <c r="A6" s="53"/>
      <c r="B6" s="54"/>
      <c r="C6" s="54"/>
      <c r="D6" s="55"/>
      <c r="E6" s="54"/>
      <c r="F6" s="54"/>
      <c r="G6" s="42" t="s">
        <v>483</v>
      </c>
      <c r="H6" s="42" t="s">
        <v>518</v>
      </c>
      <c r="I6" s="42" t="s">
        <v>519</v>
      </c>
    </row>
    <row r="7" ht="17.25" customHeight="1" spans="1:9">
      <c r="A7" s="56" t="s">
        <v>82</v>
      </c>
      <c r="B7" s="57"/>
      <c r="C7" s="58" t="s">
        <v>83</v>
      </c>
      <c r="D7" s="56" t="s">
        <v>84</v>
      </c>
      <c r="E7" s="59" t="s">
        <v>85</v>
      </c>
      <c r="F7" s="56" t="s">
        <v>86</v>
      </c>
      <c r="G7" s="58" t="s">
        <v>87</v>
      </c>
      <c r="H7" s="60" t="s">
        <v>88</v>
      </c>
      <c r="I7" s="59" t="s">
        <v>89</v>
      </c>
    </row>
    <row r="8" ht="19.5" customHeight="1" spans="1:9">
      <c r="A8" s="35" t="s">
        <v>197</v>
      </c>
      <c r="B8" s="25" t="s">
        <v>70</v>
      </c>
      <c r="C8" s="25" t="s">
        <v>520</v>
      </c>
      <c r="D8" s="35" t="s">
        <v>521</v>
      </c>
      <c r="E8" s="25" t="s">
        <v>495</v>
      </c>
      <c r="F8" s="60" t="s">
        <v>491</v>
      </c>
      <c r="G8" s="61">
        <v>1</v>
      </c>
      <c r="H8" s="62">
        <v>180000</v>
      </c>
      <c r="I8" s="62">
        <v>180000</v>
      </c>
    </row>
    <row r="9" ht="19.5" customHeight="1" spans="1:9">
      <c r="A9" s="63" t="s">
        <v>55</v>
      </c>
      <c r="B9" s="64"/>
      <c r="C9" s="64"/>
      <c r="D9" s="65"/>
      <c r="E9" s="66"/>
      <c r="F9" s="66"/>
      <c r="G9" s="61">
        <v>1</v>
      </c>
      <c r="H9" s="62">
        <v>180000</v>
      </c>
      <c r="I9" s="62">
        <v>180000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scale="6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1" sqref="C21"/>
    </sheetView>
  </sheetViews>
  <sheetFormatPr defaultColWidth="9.125" defaultRowHeight="14.25" customHeight="1"/>
  <cols>
    <col min="1" max="8" width="12.125" style="1" customWidth="1"/>
    <col min="9" max="11" width="17" style="1" customWidth="1"/>
    <col min="12" max="16384" width="9.125" style="1"/>
  </cols>
  <sheetData>
    <row r="1" customHeight="1" spans="1:11">
      <c r="A1" s="2"/>
      <c r="B1" s="2"/>
      <c r="C1" s="2"/>
      <c r="D1" s="2"/>
      <c r="E1" s="2"/>
      <c r="F1" s="2"/>
      <c r="G1" s="2"/>
      <c r="H1" s="2"/>
      <c r="I1" s="2"/>
      <c r="J1" s="2"/>
      <c r="K1" s="2"/>
    </row>
    <row r="2" customHeight="1" spans="4:11">
      <c r="D2" s="3"/>
      <c r="E2" s="3"/>
      <c r="F2" s="3"/>
      <c r="G2" s="3"/>
      <c r="K2" s="4" t="s">
        <v>522</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31" t="s">
        <v>498</v>
      </c>
      <c r="B4" s="32"/>
      <c r="C4" s="32"/>
      <c r="D4" s="32"/>
      <c r="E4" s="32"/>
      <c r="F4" s="32"/>
      <c r="G4" s="32"/>
      <c r="H4" s="33"/>
      <c r="I4" s="33"/>
      <c r="J4" s="33"/>
      <c r="K4" s="9" t="s">
        <v>1</v>
      </c>
    </row>
    <row r="5" ht="21.75" customHeight="1" spans="1:11">
      <c r="A5" s="10" t="s">
        <v>252</v>
      </c>
      <c r="B5" s="10" t="s">
        <v>182</v>
      </c>
      <c r="C5" s="10" t="s">
        <v>253</v>
      </c>
      <c r="D5" s="11" t="s">
        <v>183</v>
      </c>
      <c r="E5" s="11" t="s">
        <v>184</v>
      </c>
      <c r="F5" s="11" t="s">
        <v>254</v>
      </c>
      <c r="G5" s="11" t="s">
        <v>255</v>
      </c>
      <c r="H5" s="17" t="s">
        <v>55</v>
      </c>
      <c r="I5" s="12" t="s">
        <v>523</v>
      </c>
      <c r="J5" s="13"/>
      <c r="K5" s="14"/>
    </row>
    <row r="6" ht="21.75" customHeight="1" spans="1:11">
      <c r="A6" s="15"/>
      <c r="B6" s="15"/>
      <c r="C6" s="15"/>
      <c r="D6" s="16"/>
      <c r="E6" s="16"/>
      <c r="F6" s="16"/>
      <c r="G6" s="16"/>
      <c r="H6" s="34"/>
      <c r="I6" s="11" t="s">
        <v>58</v>
      </c>
      <c r="J6" s="11" t="s">
        <v>59</v>
      </c>
      <c r="K6" s="11" t="s">
        <v>60</v>
      </c>
    </row>
    <row r="7" ht="40.5" customHeight="1" spans="1:11">
      <c r="A7" s="18"/>
      <c r="B7" s="18"/>
      <c r="C7" s="18"/>
      <c r="D7" s="19"/>
      <c r="E7" s="19"/>
      <c r="F7" s="19"/>
      <c r="G7" s="19"/>
      <c r="H7" s="20"/>
      <c r="I7" s="19" t="s">
        <v>57</v>
      </c>
      <c r="J7" s="19"/>
      <c r="K7" s="19"/>
    </row>
    <row r="8" ht="17.25" customHeight="1" spans="1:11">
      <c r="A8" s="21">
        <v>1</v>
      </c>
      <c r="B8" s="21">
        <v>2</v>
      </c>
      <c r="C8" s="21">
        <v>3</v>
      </c>
      <c r="D8" s="21">
        <v>4</v>
      </c>
      <c r="E8" s="21">
        <v>5</v>
      </c>
      <c r="F8" s="21">
        <v>6</v>
      </c>
      <c r="G8" s="21">
        <v>7</v>
      </c>
      <c r="H8" s="21">
        <v>8</v>
      </c>
      <c r="I8" s="21">
        <v>9</v>
      </c>
      <c r="J8" s="42">
        <v>10</v>
      </c>
      <c r="K8" s="42">
        <v>11</v>
      </c>
    </row>
    <row r="9" ht="17.25" customHeight="1" spans="1:11">
      <c r="A9" s="35"/>
      <c r="B9" s="25"/>
      <c r="C9" s="35"/>
      <c r="D9" s="35"/>
      <c r="E9" s="35"/>
      <c r="F9" s="35"/>
      <c r="G9" s="35"/>
      <c r="H9" s="36"/>
      <c r="I9" s="43"/>
      <c r="J9" s="43"/>
      <c r="K9" s="36"/>
    </row>
    <row r="10" ht="17.25" customHeight="1" spans="1:11">
      <c r="A10" s="25"/>
      <c r="B10" s="25"/>
      <c r="C10" s="25"/>
      <c r="D10" s="25"/>
      <c r="E10" s="25"/>
      <c r="F10" s="25"/>
      <c r="G10" s="25"/>
      <c r="H10" s="37"/>
      <c r="I10" s="37"/>
      <c r="J10" s="37"/>
      <c r="K10" s="36"/>
    </row>
    <row r="11" ht="17.25" customHeight="1" spans="1:11">
      <c r="A11" s="38" t="s">
        <v>169</v>
      </c>
      <c r="B11" s="39"/>
      <c r="C11" s="39"/>
      <c r="D11" s="39"/>
      <c r="E11" s="39"/>
      <c r="F11" s="39"/>
      <c r="G11" s="40"/>
      <c r="H11" s="37"/>
      <c r="I11" s="37"/>
      <c r="J11" s="37"/>
      <c r="K11" s="36"/>
    </row>
    <row r="12" customHeight="1" spans="1:1">
      <c r="A12" s="41" t="s">
        <v>524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8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98474074526"/>
    <outlinePr summaryRight="0"/>
    <pageSetUpPr fitToPage="1"/>
  </sheetPr>
  <dimension ref="A1:G19"/>
  <sheetViews>
    <sheetView showZeros="0" workbookViewId="0">
      <pane ySplit="1" topLeftCell="A2" activePane="bottomLeft" state="frozen"/>
      <selection/>
      <selection pane="bottomLeft" activeCell="F20" sqref="F20"/>
    </sheetView>
  </sheetViews>
  <sheetFormatPr defaultColWidth="9.125" defaultRowHeight="14.25" customHeight="1" outlineLevelCol="6"/>
  <cols>
    <col min="1" max="1" width="24.375" style="1" customWidth="1"/>
    <col min="2" max="2" width="14.75" style="1" customWidth="1"/>
    <col min="3" max="3" width="28" style="1" customWidth="1"/>
    <col min="4" max="4" width="13.5" style="1" customWidth="1"/>
    <col min="5" max="7" width="23.875" style="1" customWidth="1"/>
    <col min="8" max="16384" width="9.125" style="1"/>
  </cols>
  <sheetData>
    <row r="1" customHeight="1" spans="1:7">
      <c r="A1" s="2"/>
      <c r="B1" s="2"/>
      <c r="C1" s="2"/>
      <c r="D1" s="2"/>
      <c r="E1" s="2"/>
      <c r="F1" s="2"/>
      <c r="G1" s="2"/>
    </row>
    <row r="2" ht="13.5" customHeight="1" spans="4:7">
      <c r="D2" s="3"/>
      <c r="G2" s="4" t="s">
        <v>525</v>
      </c>
    </row>
    <row r="3" ht="41.25" customHeight="1" spans="1:7">
      <c r="A3" s="5" t="str">
        <f>"2025"&amp;"年部门项目中期规划预算表"</f>
        <v>2025年部门项目中期规划预算表</v>
      </c>
      <c r="B3" s="5"/>
      <c r="C3" s="5"/>
      <c r="D3" s="5"/>
      <c r="E3" s="5"/>
      <c r="F3" s="5"/>
      <c r="G3" s="5"/>
    </row>
    <row r="4" ht="13.5" customHeight="1" spans="1:7">
      <c r="A4" s="6" t="str">
        <f>"单位名称："&amp;"华东师范大学昆明实验学校"</f>
        <v>单位名称：华东师范大学昆明实验学校</v>
      </c>
      <c r="B4" s="7"/>
      <c r="C4" s="7"/>
      <c r="D4" s="7"/>
      <c r="E4" s="8"/>
      <c r="F4" s="8"/>
      <c r="G4" s="9" t="s">
        <v>1</v>
      </c>
    </row>
    <row r="5" ht="21.75" customHeight="1" spans="1:7">
      <c r="A5" s="10" t="s">
        <v>253</v>
      </c>
      <c r="B5" s="10" t="s">
        <v>252</v>
      </c>
      <c r="C5" s="10" t="s">
        <v>182</v>
      </c>
      <c r="D5" s="11" t="s">
        <v>526</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20.25" customHeight="1" spans="1:7">
      <c r="A8" s="21">
        <v>1</v>
      </c>
      <c r="B8" s="21">
        <v>2</v>
      </c>
      <c r="C8" s="21">
        <v>3</v>
      </c>
      <c r="D8" s="21">
        <v>4</v>
      </c>
      <c r="E8" s="21">
        <v>5</v>
      </c>
      <c r="F8" s="21">
        <v>6</v>
      </c>
      <c r="G8" s="21">
        <v>7</v>
      </c>
    </row>
    <row r="9" ht="20.25" customHeight="1" spans="1:7">
      <c r="A9" s="22" t="s">
        <v>70</v>
      </c>
      <c r="B9" s="22" t="s">
        <v>527</v>
      </c>
      <c r="C9" s="22" t="s">
        <v>265</v>
      </c>
      <c r="D9" s="22" t="s">
        <v>528</v>
      </c>
      <c r="E9" s="23">
        <v>291600</v>
      </c>
      <c r="F9" s="23">
        <v>291600</v>
      </c>
      <c r="G9" s="23">
        <v>291600</v>
      </c>
    </row>
    <row r="10" ht="20.25" customHeight="1" spans="1:7">
      <c r="A10" s="22" t="s">
        <v>70</v>
      </c>
      <c r="B10" s="22" t="s">
        <v>527</v>
      </c>
      <c r="C10" s="22" t="s">
        <v>271</v>
      </c>
      <c r="D10" s="22" t="s">
        <v>528</v>
      </c>
      <c r="E10" s="23">
        <v>580000</v>
      </c>
      <c r="F10" s="23">
        <v>480000</v>
      </c>
      <c r="G10" s="23">
        <v>480000</v>
      </c>
    </row>
    <row r="11" ht="20.25" customHeight="1" spans="1:7">
      <c r="A11" s="22" t="s">
        <v>70</v>
      </c>
      <c r="B11" s="22" t="s">
        <v>529</v>
      </c>
      <c r="C11" s="22" t="s">
        <v>274</v>
      </c>
      <c r="D11" s="22" t="s">
        <v>528</v>
      </c>
      <c r="E11" s="23">
        <v>8640</v>
      </c>
      <c r="F11" s="23"/>
      <c r="G11" s="23"/>
    </row>
    <row r="12" ht="20.25" customHeight="1" spans="1:7">
      <c r="A12" s="22" t="s">
        <v>70</v>
      </c>
      <c r="B12" s="22" t="s">
        <v>529</v>
      </c>
      <c r="C12" s="22" t="s">
        <v>278</v>
      </c>
      <c r="D12" s="22" t="s">
        <v>528</v>
      </c>
      <c r="E12" s="23">
        <v>43776</v>
      </c>
      <c r="F12" s="23"/>
      <c r="G12" s="23"/>
    </row>
    <row r="13" ht="20.25" customHeight="1" spans="1:7">
      <c r="A13" s="22" t="s">
        <v>70</v>
      </c>
      <c r="B13" s="22" t="s">
        <v>529</v>
      </c>
      <c r="C13" s="22" t="s">
        <v>280</v>
      </c>
      <c r="D13" s="22" t="s">
        <v>528</v>
      </c>
      <c r="E13" s="23">
        <v>121041.92</v>
      </c>
      <c r="F13" s="23"/>
      <c r="G13" s="23"/>
    </row>
    <row r="14" ht="20.25" customHeight="1" spans="1:7">
      <c r="A14" s="22" t="s">
        <v>70</v>
      </c>
      <c r="B14" s="22" t="s">
        <v>530</v>
      </c>
      <c r="C14" s="22" t="s">
        <v>260</v>
      </c>
      <c r="D14" s="22" t="s">
        <v>528</v>
      </c>
      <c r="E14" s="23">
        <v>1500000</v>
      </c>
      <c r="F14" s="23">
        <v>757878</v>
      </c>
      <c r="G14" s="23">
        <v>757878</v>
      </c>
    </row>
    <row r="15" ht="20.25" customHeight="1" spans="1:7">
      <c r="A15" s="22" t="s">
        <v>70</v>
      </c>
      <c r="B15" s="24" t="s">
        <v>530</v>
      </c>
      <c r="C15" s="24" t="s">
        <v>284</v>
      </c>
      <c r="D15" s="25" t="s">
        <v>528</v>
      </c>
      <c r="E15" s="26">
        <v>180000</v>
      </c>
      <c r="F15" s="26"/>
      <c r="G15" s="26"/>
    </row>
    <row r="16" ht="18.75" customHeight="1" spans="1:7">
      <c r="A16" s="27" t="s">
        <v>55</v>
      </c>
      <c r="B16" s="28" t="s">
        <v>531</v>
      </c>
      <c r="C16" s="28"/>
      <c r="D16" s="29"/>
      <c r="E16" s="26">
        <v>2725057.92</v>
      </c>
      <c r="F16" s="26">
        <v>1529478</v>
      </c>
      <c r="G16" s="26">
        <v>1529478</v>
      </c>
    </row>
    <row r="19" customHeight="1" spans="6:6">
      <c r="F19" s="30"/>
    </row>
  </sheetData>
  <mergeCells count="11">
    <mergeCell ref="A3:G3"/>
    <mergeCell ref="A4:F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20" sqref="D20"/>
    </sheetView>
  </sheetViews>
  <sheetFormatPr defaultColWidth="8.625" defaultRowHeight="12.75" customHeight="1"/>
  <cols>
    <col min="1" max="1" width="9.75" style="1" customWidth="1"/>
    <col min="2" max="2" width="22.25" style="1" customWidth="1"/>
    <col min="3" max="5" width="11.625" style="1" customWidth="1"/>
    <col min="6" max="8" width="9.125" style="1" customWidth="1"/>
    <col min="9" max="9" width="11.625" style="1" customWidth="1"/>
    <col min="10" max="13" width="9.125" style="1" customWidth="1"/>
    <col min="14" max="14" width="11.625" style="1" customWidth="1"/>
    <col min="15" max="19" width="7.5" style="1" customWidth="1"/>
    <col min="20" max="16384" width="8.625" style="1"/>
  </cols>
  <sheetData>
    <row r="1" customHeight="1" spans="1:19">
      <c r="A1" s="2"/>
      <c r="B1" s="2"/>
      <c r="C1" s="2"/>
      <c r="D1" s="2"/>
      <c r="E1" s="2"/>
      <c r="F1" s="2"/>
      <c r="G1" s="2"/>
      <c r="H1" s="2"/>
      <c r="I1" s="2"/>
      <c r="J1" s="2"/>
      <c r="K1" s="2"/>
      <c r="L1" s="2"/>
      <c r="M1" s="2"/>
      <c r="N1" s="2"/>
      <c r="O1" s="2"/>
      <c r="P1" s="2"/>
      <c r="Q1" s="2"/>
      <c r="R1" s="2"/>
      <c r="S1" s="2"/>
    </row>
    <row r="2" ht="17.25" customHeight="1" spans="1:1">
      <c r="A2" s="67" t="s">
        <v>52</v>
      </c>
    </row>
    <row r="3" ht="41.25" customHeight="1" spans="1:1">
      <c r="A3" s="47" t="str">
        <f>"2025"&amp;"年部门收入预算表"</f>
        <v>2025年部门收入预算表</v>
      </c>
    </row>
    <row r="4" ht="17.25" customHeight="1" spans="1:19">
      <c r="A4" s="271" t="str">
        <f>"单位名称："&amp;"华东师范大学昆明实验学校"</f>
        <v>单位名称：华东师范大学昆明实验学校</v>
      </c>
      <c r="B4" s="272"/>
      <c r="S4" s="52" t="s">
        <v>1</v>
      </c>
    </row>
    <row r="5" ht="21.75" customHeight="1" spans="1:19">
      <c r="A5" s="273" t="s">
        <v>53</v>
      </c>
      <c r="B5" s="274" t="s">
        <v>54</v>
      </c>
      <c r="C5" s="274" t="s">
        <v>55</v>
      </c>
      <c r="D5" s="275" t="s">
        <v>56</v>
      </c>
      <c r="E5" s="275"/>
      <c r="F5" s="275"/>
      <c r="G5" s="275"/>
      <c r="H5" s="275"/>
      <c r="I5" s="169"/>
      <c r="J5" s="275"/>
      <c r="K5" s="275"/>
      <c r="L5" s="275"/>
      <c r="M5" s="275"/>
      <c r="N5" s="281"/>
      <c r="O5" s="275" t="s">
        <v>45</v>
      </c>
      <c r="P5" s="275"/>
      <c r="Q5" s="275"/>
      <c r="R5" s="275"/>
      <c r="S5" s="281"/>
    </row>
    <row r="6" ht="27" customHeight="1" spans="1:19">
      <c r="A6" s="276"/>
      <c r="B6" s="277"/>
      <c r="C6" s="277"/>
      <c r="D6" s="277" t="s">
        <v>57</v>
      </c>
      <c r="E6" s="277" t="s">
        <v>58</v>
      </c>
      <c r="F6" s="277" t="s">
        <v>59</v>
      </c>
      <c r="G6" s="277" t="s">
        <v>60</v>
      </c>
      <c r="H6" s="277" t="s">
        <v>61</v>
      </c>
      <c r="I6" s="282" t="s">
        <v>62</v>
      </c>
      <c r="J6" s="283"/>
      <c r="K6" s="283"/>
      <c r="L6" s="283"/>
      <c r="M6" s="283"/>
      <c r="N6" s="284"/>
      <c r="O6" s="277" t="s">
        <v>57</v>
      </c>
      <c r="P6" s="277" t="s">
        <v>58</v>
      </c>
      <c r="Q6" s="277" t="s">
        <v>59</v>
      </c>
      <c r="R6" s="277" t="s">
        <v>60</v>
      </c>
      <c r="S6" s="277" t="s">
        <v>63</v>
      </c>
    </row>
    <row r="7" ht="30" customHeight="1" spans="1:19">
      <c r="A7" s="278"/>
      <c r="B7" s="279"/>
      <c r="C7" s="280"/>
      <c r="D7" s="280"/>
      <c r="E7" s="280"/>
      <c r="F7" s="280"/>
      <c r="G7" s="280"/>
      <c r="H7" s="280"/>
      <c r="I7" s="74" t="s">
        <v>57</v>
      </c>
      <c r="J7" s="284" t="s">
        <v>64</v>
      </c>
      <c r="K7" s="284" t="s">
        <v>65</v>
      </c>
      <c r="L7" s="284" t="s">
        <v>66</v>
      </c>
      <c r="M7" s="284" t="s">
        <v>67</v>
      </c>
      <c r="N7" s="284" t="s">
        <v>68</v>
      </c>
      <c r="O7" s="285"/>
      <c r="P7" s="285"/>
      <c r="Q7" s="285"/>
      <c r="R7" s="285"/>
      <c r="S7" s="280"/>
    </row>
    <row r="8" ht="25.5" customHeight="1" spans="1:19">
      <c r="A8" s="63">
        <v>1</v>
      </c>
      <c r="B8" s="63">
        <v>2</v>
      </c>
      <c r="C8" s="63">
        <v>3</v>
      </c>
      <c r="D8" s="63">
        <v>4</v>
      </c>
      <c r="E8" s="63">
        <v>5</v>
      </c>
      <c r="F8" s="63">
        <v>6</v>
      </c>
      <c r="G8" s="63">
        <v>7</v>
      </c>
      <c r="H8" s="63">
        <v>8</v>
      </c>
      <c r="I8" s="74">
        <v>9</v>
      </c>
      <c r="J8" s="63">
        <v>10</v>
      </c>
      <c r="K8" s="63">
        <v>11</v>
      </c>
      <c r="L8" s="63">
        <v>12</v>
      </c>
      <c r="M8" s="63">
        <v>13</v>
      </c>
      <c r="N8" s="63">
        <v>14</v>
      </c>
      <c r="O8" s="63">
        <v>15</v>
      </c>
      <c r="P8" s="63">
        <v>16</v>
      </c>
      <c r="Q8" s="63">
        <v>17</v>
      </c>
      <c r="R8" s="63">
        <v>18</v>
      </c>
      <c r="S8" s="63">
        <v>19</v>
      </c>
    </row>
    <row r="9" ht="25.5" customHeight="1" spans="1:19">
      <c r="A9" s="25" t="s">
        <v>69</v>
      </c>
      <c r="B9" s="25" t="s">
        <v>70</v>
      </c>
      <c r="C9" s="85">
        <v>16433239.18</v>
      </c>
      <c r="D9" s="85">
        <v>16433239.18</v>
      </c>
      <c r="E9" s="85">
        <v>15248439.18</v>
      </c>
      <c r="F9" s="85"/>
      <c r="G9" s="85"/>
      <c r="H9" s="85"/>
      <c r="I9" s="85">
        <v>1184800</v>
      </c>
      <c r="J9" s="85"/>
      <c r="K9" s="85"/>
      <c r="L9" s="85"/>
      <c r="M9" s="85"/>
      <c r="N9" s="85">
        <v>1184800</v>
      </c>
      <c r="O9" s="85"/>
      <c r="P9" s="85"/>
      <c r="Q9" s="85"/>
      <c r="R9" s="85"/>
      <c r="S9" s="85"/>
    </row>
    <row r="10" ht="25.5" customHeight="1" spans="1:19">
      <c r="A10" s="53" t="s">
        <v>55</v>
      </c>
      <c r="B10" s="228"/>
      <c r="C10" s="85">
        <v>16433239.18</v>
      </c>
      <c r="D10" s="85">
        <v>16433239.18</v>
      </c>
      <c r="E10" s="85">
        <v>15248439.18</v>
      </c>
      <c r="F10" s="85"/>
      <c r="G10" s="85"/>
      <c r="H10" s="85"/>
      <c r="I10" s="85">
        <v>1184800</v>
      </c>
      <c r="J10" s="85"/>
      <c r="K10" s="85"/>
      <c r="L10" s="85"/>
      <c r="M10" s="85"/>
      <c r="N10" s="85">
        <v>1184800</v>
      </c>
      <c r="O10" s="85"/>
      <c r="P10" s="85"/>
      <c r="Q10" s="85"/>
      <c r="R10" s="85"/>
      <c r="S10" s="85"/>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63"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2" activePane="bottomLeft" state="frozen"/>
      <selection/>
      <selection pane="bottomLeft" activeCell="F25" sqref="F25:J25"/>
    </sheetView>
  </sheetViews>
  <sheetFormatPr defaultColWidth="8.625" defaultRowHeight="12.75" customHeight="1"/>
  <cols>
    <col min="1" max="1" width="14.25" style="254" customWidth="1"/>
    <col min="2" max="2" width="27" style="254" customWidth="1"/>
    <col min="3" max="3" width="13.375" style="254" customWidth="1"/>
    <col min="4" max="5" width="13.5" style="254" customWidth="1"/>
    <col min="6" max="6" width="11.125" style="254" customWidth="1"/>
    <col min="7" max="9" width="9.25" style="254" customWidth="1"/>
    <col min="10" max="15" width="11.125" style="254" customWidth="1"/>
    <col min="16" max="16384" width="8.625" style="254"/>
  </cols>
  <sheetData>
    <row r="1" customHeight="1" spans="1:15">
      <c r="A1" s="255"/>
      <c r="B1" s="255"/>
      <c r="C1" s="255"/>
      <c r="D1" s="255"/>
      <c r="E1" s="255"/>
      <c r="F1" s="255"/>
      <c r="G1" s="255"/>
      <c r="H1" s="255"/>
      <c r="I1" s="255"/>
      <c r="J1" s="255"/>
      <c r="K1" s="255"/>
      <c r="L1" s="255"/>
      <c r="M1" s="255"/>
      <c r="N1" s="255"/>
      <c r="O1" s="255"/>
    </row>
    <row r="2" ht="17.25" customHeight="1" spans="1:1">
      <c r="A2" s="52" t="s">
        <v>71</v>
      </c>
    </row>
    <row r="3" ht="41.25" customHeight="1" spans="1:1">
      <c r="A3" s="47" t="str">
        <f>"2025"&amp;"年部门支出预算表"</f>
        <v>2025年部门支出预算表</v>
      </c>
    </row>
    <row r="4" ht="17.25" customHeight="1" spans="1:15">
      <c r="A4" s="227" t="str">
        <f>"单位名称："&amp;"华东师范大学昆明实验学校"</f>
        <v>单位名称：华东师范大学昆明实验学校</v>
      </c>
      <c r="B4" s="256"/>
      <c r="C4" s="256"/>
      <c r="O4" s="52" t="s">
        <v>1</v>
      </c>
    </row>
    <row r="5" ht="27" customHeight="1" spans="1:15">
      <c r="A5" s="257" t="s">
        <v>72</v>
      </c>
      <c r="B5" s="257" t="s">
        <v>73</v>
      </c>
      <c r="C5" s="257" t="s">
        <v>55</v>
      </c>
      <c r="D5" s="258" t="s">
        <v>58</v>
      </c>
      <c r="E5" s="259"/>
      <c r="F5" s="260"/>
      <c r="G5" s="261" t="s">
        <v>59</v>
      </c>
      <c r="H5" s="261" t="s">
        <v>60</v>
      </c>
      <c r="I5" s="261" t="s">
        <v>74</v>
      </c>
      <c r="J5" s="258" t="s">
        <v>62</v>
      </c>
      <c r="K5" s="259"/>
      <c r="L5" s="259"/>
      <c r="M5" s="259"/>
      <c r="N5" s="269"/>
      <c r="O5" s="270"/>
    </row>
    <row r="6" ht="42" customHeight="1" spans="1:15">
      <c r="A6" s="262"/>
      <c r="B6" s="262"/>
      <c r="C6" s="262"/>
      <c r="D6" s="246" t="s">
        <v>57</v>
      </c>
      <c r="E6" s="246" t="s">
        <v>75</v>
      </c>
      <c r="F6" s="246" t="s">
        <v>76</v>
      </c>
      <c r="G6" s="262"/>
      <c r="H6" s="262"/>
      <c r="I6" s="262"/>
      <c r="J6" s="246" t="s">
        <v>57</v>
      </c>
      <c r="K6" s="246" t="s">
        <v>77</v>
      </c>
      <c r="L6" s="246" t="s">
        <v>78</v>
      </c>
      <c r="M6" s="246" t="s">
        <v>79</v>
      </c>
      <c r="N6" s="246" t="s">
        <v>80</v>
      </c>
      <c r="O6" s="246" t="s">
        <v>81</v>
      </c>
    </row>
    <row r="7" ht="20.25" customHeight="1" spans="1:15">
      <c r="A7" s="56" t="s">
        <v>82</v>
      </c>
      <c r="B7" s="56" t="s">
        <v>83</v>
      </c>
      <c r="C7" s="56" t="s">
        <v>84</v>
      </c>
      <c r="D7" s="60" t="s">
        <v>85</v>
      </c>
      <c r="E7" s="60" t="s">
        <v>86</v>
      </c>
      <c r="F7" s="60" t="s">
        <v>87</v>
      </c>
      <c r="G7" s="60" t="s">
        <v>88</v>
      </c>
      <c r="H7" s="60" t="s">
        <v>89</v>
      </c>
      <c r="I7" s="60" t="s">
        <v>90</v>
      </c>
      <c r="J7" s="60" t="s">
        <v>91</v>
      </c>
      <c r="K7" s="60" t="s">
        <v>92</v>
      </c>
      <c r="L7" s="60" t="s">
        <v>93</v>
      </c>
      <c r="M7" s="60" t="s">
        <v>94</v>
      </c>
      <c r="N7" s="56" t="s">
        <v>95</v>
      </c>
      <c r="O7" s="60" t="s">
        <v>96</v>
      </c>
    </row>
    <row r="8" s="253" customFormat="1" ht="20.25" customHeight="1" spans="1:15">
      <c r="A8" s="263" t="s">
        <v>97</v>
      </c>
      <c r="B8" s="263" t="s">
        <v>98</v>
      </c>
      <c r="C8" s="264">
        <v>14688960.34</v>
      </c>
      <c r="D8" s="265">
        <v>13504160.34</v>
      </c>
      <c r="E8" s="265">
        <v>10779102.42</v>
      </c>
      <c r="F8" s="265">
        <v>2725057.92</v>
      </c>
      <c r="G8" s="265"/>
      <c r="H8" s="265"/>
      <c r="I8" s="265"/>
      <c r="J8" s="265">
        <v>1184800</v>
      </c>
      <c r="K8" s="265"/>
      <c r="L8" s="265"/>
      <c r="M8" s="265"/>
      <c r="N8" s="264"/>
      <c r="O8" s="265">
        <v>1184800</v>
      </c>
    </row>
    <row r="9" s="253" customFormat="1" ht="20.25" customHeight="1" spans="1:15">
      <c r="A9" s="263" t="s">
        <v>99</v>
      </c>
      <c r="B9" s="263" t="s">
        <v>100</v>
      </c>
      <c r="C9" s="264">
        <v>12137360.34</v>
      </c>
      <c r="D9" s="265">
        <v>10952560.34</v>
      </c>
      <c r="E9" s="265">
        <v>10779102.42</v>
      </c>
      <c r="F9" s="265">
        <v>173457.92</v>
      </c>
      <c r="G9" s="265"/>
      <c r="H9" s="265"/>
      <c r="I9" s="265"/>
      <c r="J9" s="265">
        <v>1184800</v>
      </c>
      <c r="K9" s="265"/>
      <c r="L9" s="265"/>
      <c r="M9" s="265"/>
      <c r="N9" s="264"/>
      <c r="O9" s="265">
        <v>1184800</v>
      </c>
    </row>
    <row r="10" s="253" customFormat="1" ht="20.25" customHeight="1" spans="1:15">
      <c r="A10" s="263" t="s">
        <v>101</v>
      </c>
      <c r="B10" s="263" t="s">
        <v>102</v>
      </c>
      <c r="C10" s="264">
        <v>3020642.8</v>
      </c>
      <c r="D10" s="265">
        <v>2640642.8</v>
      </c>
      <c r="E10" s="265">
        <v>2596866.8</v>
      </c>
      <c r="F10" s="265">
        <v>43776</v>
      </c>
      <c r="G10" s="265"/>
      <c r="H10" s="265"/>
      <c r="I10" s="265"/>
      <c r="J10" s="265">
        <v>380000</v>
      </c>
      <c r="K10" s="265"/>
      <c r="L10" s="265"/>
      <c r="M10" s="265"/>
      <c r="N10" s="264"/>
      <c r="O10" s="265">
        <v>380000</v>
      </c>
    </row>
    <row r="11" s="253" customFormat="1" ht="20.25" customHeight="1" spans="1:15">
      <c r="A11" s="263" t="s">
        <v>103</v>
      </c>
      <c r="B11" s="263" t="s">
        <v>104</v>
      </c>
      <c r="C11" s="264">
        <v>9116717.54</v>
      </c>
      <c r="D11" s="265">
        <v>8311917.54</v>
      </c>
      <c r="E11" s="265">
        <v>8182235.62</v>
      </c>
      <c r="F11" s="265">
        <v>129681.92</v>
      </c>
      <c r="G11" s="265"/>
      <c r="H11" s="265"/>
      <c r="I11" s="265"/>
      <c r="J11" s="265">
        <v>804800</v>
      </c>
      <c r="K11" s="265"/>
      <c r="L11" s="265"/>
      <c r="M11" s="265"/>
      <c r="N11" s="264"/>
      <c r="O11" s="265">
        <v>804800</v>
      </c>
    </row>
    <row r="12" s="253" customFormat="1" ht="20.25" customHeight="1" spans="1:15">
      <c r="A12" s="263" t="s">
        <v>105</v>
      </c>
      <c r="B12" s="263" t="s">
        <v>106</v>
      </c>
      <c r="C12" s="264">
        <v>2551600</v>
      </c>
      <c r="D12" s="265">
        <v>2551600</v>
      </c>
      <c r="E12" s="265"/>
      <c r="F12" s="265">
        <v>2551600</v>
      </c>
      <c r="G12" s="265"/>
      <c r="H12" s="265"/>
      <c r="I12" s="265"/>
      <c r="J12" s="265"/>
      <c r="K12" s="265"/>
      <c r="L12" s="265"/>
      <c r="M12" s="265"/>
      <c r="N12" s="264"/>
      <c r="O12" s="265"/>
    </row>
    <row r="13" s="253" customFormat="1" ht="20.25" customHeight="1" spans="1:15">
      <c r="A13" s="263" t="s">
        <v>107</v>
      </c>
      <c r="B13" s="263" t="s">
        <v>108</v>
      </c>
      <c r="C13" s="264">
        <v>2551600</v>
      </c>
      <c r="D13" s="265">
        <v>2551600</v>
      </c>
      <c r="E13" s="265"/>
      <c r="F13" s="265">
        <v>2551600</v>
      </c>
      <c r="G13" s="265"/>
      <c r="H13" s="265"/>
      <c r="I13" s="265"/>
      <c r="J13" s="265"/>
      <c r="K13" s="265"/>
      <c r="L13" s="265"/>
      <c r="M13" s="265"/>
      <c r="N13" s="264"/>
      <c r="O13" s="265"/>
    </row>
    <row r="14" s="253" customFormat="1" ht="20.25" customHeight="1" spans="1:15">
      <c r="A14" s="263" t="s">
        <v>109</v>
      </c>
      <c r="B14" s="263" t="s">
        <v>110</v>
      </c>
      <c r="C14" s="264">
        <v>678348</v>
      </c>
      <c r="D14" s="265">
        <v>678348</v>
      </c>
      <c r="E14" s="265">
        <v>678348</v>
      </c>
      <c r="F14" s="265"/>
      <c r="G14" s="265"/>
      <c r="H14" s="265"/>
      <c r="I14" s="265"/>
      <c r="J14" s="265"/>
      <c r="K14" s="265"/>
      <c r="L14" s="265"/>
      <c r="M14" s="265"/>
      <c r="N14" s="264"/>
      <c r="O14" s="265"/>
    </row>
    <row r="15" s="253" customFormat="1" ht="20.25" customHeight="1" spans="1:15">
      <c r="A15" s="263" t="s">
        <v>111</v>
      </c>
      <c r="B15" s="263" t="s">
        <v>112</v>
      </c>
      <c r="C15" s="264">
        <v>678348</v>
      </c>
      <c r="D15" s="265">
        <v>678348</v>
      </c>
      <c r="E15" s="265">
        <v>678348</v>
      </c>
      <c r="F15" s="265"/>
      <c r="G15" s="265"/>
      <c r="H15" s="265"/>
      <c r="I15" s="265"/>
      <c r="J15" s="265"/>
      <c r="K15" s="265"/>
      <c r="L15" s="265"/>
      <c r="M15" s="265"/>
      <c r="N15" s="264"/>
      <c r="O15" s="265"/>
    </row>
    <row r="16" s="253" customFormat="1" ht="20.25" customHeight="1" spans="1:15">
      <c r="A16" s="263" t="s">
        <v>113</v>
      </c>
      <c r="B16" s="263" t="s">
        <v>114</v>
      </c>
      <c r="C16" s="264">
        <v>678348</v>
      </c>
      <c r="D16" s="265">
        <v>678348</v>
      </c>
      <c r="E16" s="265">
        <v>678348</v>
      </c>
      <c r="F16" s="265"/>
      <c r="G16" s="265"/>
      <c r="H16" s="265"/>
      <c r="I16" s="265"/>
      <c r="J16" s="265"/>
      <c r="K16" s="265"/>
      <c r="L16" s="265"/>
      <c r="M16" s="265"/>
      <c r="N16" s="264"/>
      <c r="O16" s="265"/>
    </row>
    <row r="17" s="253" customFormat="1" ht="20.25" customHeight="1" spans="1:15">
      <c r="A17" s="263" t="s">
        <v>115</v>
      </c>
      <c r="B17" s="263" t="s">
        <v>116</v>
      </c>
      <c r="C17" s="264">
        <v>505518.84</v>
      </c>
      <c r="D17" s="265">
        <v>505518.84</v>
      </c>
      <c r="E17" s="265">
        <v>505518.84</v>
      </c>
      <c r="F17" s="265"/>
      <c r="G17" s="265"/>
      <c r="H17" s="265"/>
      <c r="I17" s="265"/>
      <c r="J17" s="265"/>
      <c r="K17" s="265"/>
      <c r="L17" s="265"/>
      <c r="M17" s="265"/>
      <c r="N17" s="264"/>
      <c r="O17" s="265"/>
    </row>
    <row r="18" s="253" customFormat="1" ht="20.25" customHeight="1" spans="1:15">
      <c r="A18" s="263" t="s">
        <v>117</v>
      </c>
      <c r="B18" s="263" t="s">
        <v>118</v>
      </c>
      <c r="C18" s="264">
        <v>505518.84</v>
      </c>
      <c r="D18" s="265">
        <v>505518.84</v>
      </c>
      <c r="E18" s="265">
        <v>505518.84</v>
      </c>
      <c r="F18" s="265"/>
      <c r="G18" s="265"/>
      <c r="H18" s="265"/>
      <c r="I18" s="265"/>
      <c r="J18" s="265"/>
      <c r="K18" s="265"/>
      <c r="L18" s="265"/>
      <c r="M18" s="265"/>
      <c r="N18" s="264"/>
      <c r="O18" s="265"/>
    </row>
    <row r="19" s="253" customFormat="1" ht="20.25" customHeight="1" spans="1:15">
      <c r="A19" s="263" t="s">
        <v>119</v>
      </c>
      <c r="B19" s="263" t="s">
        <v>120</v>
      </c>
      <c r="C19" s="264">
        <v>310608</v>
      </c>
      <c r="D19" s="265">
        <v>310608</v>
      </c>
      <c r="E19" s="265">
        <v>310608</v>
      </c>
      <c r="F19" s="265"/>
      <c r="G19" s="265"/>
      <c r="H19" s="265"/>
      <c r="I19" s="265"/>
      <c r="J19" s="265"/>
      <c r="K19" s="265"/>
      <c r="L19" s="265"/>
      <c r="M19" s="265"/>
      <c r="N19" s="264"/>
      <c r="O19" s="265"/>
    </row>
    <row r="20" s="253" customFormat="1" ht="20.25" customHeight="1" spans="1:15">
      <c r="A20" s="263" t="s">
        <v>121</v>
      </c>
      <c r="B20" s="263" t="s">
        <v>122</v>
      </c>
      <c r="C20" s="264">
        <v>163980</v>
      </c>
      <c r="D20" s="265">
        <v>163980</v>
      </c>
      <c r="E20" s="265">
        <v>163980</v>
      </c>
      <c r="F20" s="265"/>
      <c r="G20" s="265"/>
      <c r="H20" s="265"/>
      <c r="I20" s="265"/>
      <c r="J20" s="265"/>
      <c r="K20" s="265"/>
      <c r="L20" s="265"/>
      <c r="M20" s="265"/>
      <c r="N20" s="264"/>
      <c r="O20" s="265"/>
    </row>
    <row r="21" s="253" customFormat="1" ht="20.25" customHeight="1" spans="1:15">
      <c r="A21" s="263" t="s">
        <v>123</v>
      </c>
      <c r="B21" s="263" t="s">
        <v>124</v>
      </c>
      <c r="C21" s="264">
        <v>30930.84</v>
      </c>
      <c r="D21" s="265">
        <v>30930.84</v>
      </c>
      <c r="E21" s="265">
        <v>30930.84</v>
      </c>
      <c r="F21" s="265"/>
      <c r="G21" s="265"/>
      <c r="H21" s="265"/>
      <c r="I21" s="265"/>
      <c r="J21" s="265"/>
      <c r="K21" s="265"/>
      <c r="L21" s="265"/>
      <c r="M21" s="265"/>
      <c r="N21" s="264"/>
      <c r="O21" s="265"/>
    </row>
    <row r="22" s="253" customFormat="1" ht="20.25" customHeight="1" spans="1:15">
      <c r="A22" s="263" t="s">
        <v>125</v>
      </c>
      <c r="B22" s="263" t="s">
        <v>126</v>
      </c>
      <c r="C22" s="264">
        <v>560412</v>
      </c>
      <c r="D22" s="265">
        <v>560412</v>
      </c>
      <c r="E22" s="265">
        <v>560412</v>
      </c>
      <c r="F22" s="265"/>
      <c r="G22" s="265"/>
      <c r="H22" s="265"/>
      <c r="I22" s="265"/>
      <c r="J22" s="265"/>
      <c r="K22" s="265"/>
      <c r="L22" s="265"/>
      <c r="M22" s="265"/>
      <c r="N22" s="264"/>
      <c r="O22" s="265"/>
    </row>
    <row r="23" s="253" customFormat="1" ht="20.25" customHeight="1" spans="1:15">
      <c r="A23" s="263" t="s">
        <v>127</v>
      </c>
      <c r="B23" s="263" t="s">
        <v>128</v>
      </c>
      <c r="C23" s="264">
        <v>560412</v>
      </c>
      <c r="D23" s="265">
        <v>560412</v>
      </c>
      <c r="E23" s="265">
        <v>560412</v>
      </c>
      <c r="F23" s="265"/>
      <c r="G23" s="265"/>
      <c r="H23" s="265"/>
      <c r="I23" s="265"/>
      <c r="J23" s="265"/>
      <c r="K23" s="265"/>
      <c r="L23" s="265"/>
      <c r="M23" s="265"/>
      <c r="N23" s="264"/>
      <c r="O23" s="265"/>
    </row>
    <row r="24" s="253" customFormat="1" ht="20.25" customHeight="1" spans="1:15">
      <c r="A24" s="263" t="s">
        <v>129</v>
      </c>
      <c r="B24" s="263" t="s">
        <v>130</v>
      </c>
      <c r="C24" s="264">
        <v>560412</v>
      </c>
      <c r="D24" s="265">
        <v>560412</v>
      </c>
      <c r="E24" s="265">
        <v>560412</v>
      </c>
      <c r="F24" s="265"/>
      <c r="G24" s="265"/>
      <c r="H24" s="265"/>
      <c r="I24" s="265"/>
      <c r="J24" s="265"/>
      <c r="K24" s="265"/>
      <c r="L24" s="265"/>
      <c r="M24" s="265"/>
      <c r="N24" s="264"/>
      <c r="O24" s="265"/>
    </row>
    <row r="25" ht="20.25" customHeight="1" spans="1:15">
      <c r="A25" s="266" t="s">
        <v>55</v>
      </c>
      <c r="B25" s="267"/>
      <c r="C25" s="268">
        <v>16433239.18</v>
      </c>
      <c r="D25" s="268">
        <v>15248439.18</v>
      </c>
      <c r="E25" s="268">
        <v>12523381.26</v>
      </c>
      <c r="F25" s="268">
        <v>2725057.92</v>
      </c>
      <c r="G25" s="268"/>
      <c r="H25" s="268"/>
      <c r="I25" s="268"/>
      <c r="J25" s="268">
        <v>1184800</v>
      </c>
      <c r="K25" s="268"/>
      <c r="L25" s="268"/>
      <c r="M25" s="268"/>
      <c r="N25" s="268"/>
      <c r="O25" s="268">
        <v>1184800</v>
      </c>
    </row>
  </sheetData>
  <mergeCells count="12">
    <mergeCell ref="A2:O2"/>
    <mergeCell ref="A3:O3"/>
    <mergeCell ref="A4:C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scale="63"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D12" sqref="D12:D28"/>
    </sheetView>
  </sheetViews>
  <sheetFormatPr defaultColWidth="8.625" defaultRowHeight="12.75" customHeight="1" outlineLevelCol="3"/>
  <cols>
    <col min="1" max="4" width="35.625" style="1" customWidth="1"/>
    <col min="5" max="16384" width="8.625" style="1"/>
  </cols>
  <sheetData>
    <row r="1" customHeight="1" spans="1:4">
      <c r="A1" s="2"/>
      <c r="B1" s="2"/>
      <c r="C1" s="2"/>
      <c r="D1" s="2"/>
    </row>
    <row r="2" ht="15" customHeight="1" spans="1:4">
      <c r="A2" s="48"/>
      <c r="B2" s="52"/>
      <c r="C2" s="52"/>
      <c r="D2" s="52" t="s">
        <v>131</v>
      </c>
    </row>
    <row r="3" ht="41.25" customHeight="1" spans="1:1">
      <c r="A3" s="47" t="str">
        <f>"2025"&amp;"年部门财政拨款收支预算总表"</f>
        <v>2025年部门财政拨款收支预算总表</v>
      </c>
    </row>
    <row r="4" ht="17.25" customHeight="1" spans="1:4">
      <c r="A4" s="234" t="str">
        <f>"单位名称："&amp;"华东师范大学昆明实验学校"</f>
        <v>单位名称：华东师范大学昆明实验学校</v>
      </c>
      <c r="B4" s="235"/>
      <c r="D4" s="52" t="s">
        <v>1</v>
      </c>
    </row>
    <row r="5" ht="17.25" customHeight="1" spans="1:4">
      <c r="A5" s="246" t="s">
        <v>2</v>
      </c>
      <c r="B5" s="247"/>
      <c r="C5" s="246" t="s">
        <v>3</v>
      </c>
      <c r="D5" s="247"/>
    </row>
    <row r="6" ht="18.75" customHeight="1" spans="1:4">
      <c r="A6" s="246" t="s">
        <v>4</v>
      </c>
      <c r="B6" s="246" t="s">
        <v>5</v>
      </c>
      <c r="C6" s="246" t="s">
        <v>6</v>
      </c>
      <c r="D6" s="246" t="s">
        <v>5</v>
      </c>
    </row>
    <row r="7" ht="16.5" customHeight="1" spans="1:4">
      <c r="A7" s="248" t="s">
        <v>132</v>
      </c>
      <c r="B7" s="85">
        <v>15248439.18</v>
      </c>
      <c r="C7" s="248" t="s">
        <v>133</v>
      </c>
      <c r="D7" s="85">
        <v>15248439.18</v>
      </c>
    </row>
    <row r="8" ht="16.5" customHeight="1" spans="1:4">
      <c r="A8" s="248" t="s">
        <v>134</v>
      </c>
      <c r="B8" s="85">
        <v>15248439.18</v>
      </c>
      <c r="C8" s="248" t="s">
        <v>135</v>
      </c>
      <c r="D8" s="85"/>
    </row>
    <row r="9" ht="16.5" customHeight="1" spans="1:4">
      <c r="A9" s="248" t="s">
        <v>136</v>
      </c>
      <c r="B9" s="85"/>
      <c r="C9" s="248" t="s">
        <v>137</v>
      </c>
      <c r="D9" s="85"/>
    </row>
    <row r="10" ht="16.5" customHeight="1" spans="1:4">
      <c r="A10" s="248" t="s">
        <v>138</v>
      </c>
      <c r="B10" s="85"/>
      <c r="C10" s="248" t="s">
        <v>139</v>
      </c>
      <c r="D10" s="85"/>
    </row>
    <row r="11" ht="16.5" customHeight="1" spans="1:4">
      <c r="A11" s="248" t="s">
        <v>140</v>
      </c>
      <c r="B11" s="85"/>
      <c r="C11" s="248" t="s">
        <v>141</v>
      </c>
      <c r="D11" s="85"/>
    </row>
    <row r="12" ht="16.5" customHeight="1" spans="1:4">
      <c r="A12" s="248" t="s">
        <v>134</v>
      </c>
      <c r="B12" s="85"/>
      <c r="C12" s="248" t="s">
        <v>142</v>
      </c>
      <c r="D12" s="85">
        <v>13504160.34</v>
      </c>
    </row>
    <row r="13" ht="16.5" customHeight="1" spans="1:4">
      <c r="A13" s="249" t="s">
        <v>136</v>
      </c>
      <c r="B13" s="85"/>
      <c r="C13" s="73" t="s">
        <v>143</v>
      </c>
      <c r="D13" s="85"/>
    </row>
    <row r="14" ht="16.5" customHeight="1" spans="1:4">
      <c r="A14" s="249" t="s">
        <v>138</v>
      </c>
      <c r="B14" s="85"/>
      <c r="C14" s="73" t="s">
        <v>144</v>
      </c>
      <c r="D14" s="85"/>
    </row>
    <row r="15" ht="16.5" customHeight="1" spans="1:4">
      <c r="A15" s="250"/>
      <c r="B15" s="85"/>
      <c r="C15" s="73" t="s">
        <v>145</v>
      </c>
      <c r="D15" s="85">
        <v>678348</v>
      </c>
    </row>
    <row r="16" ht="16.5" customHeight="1" spans="1:4">
      <c r="A16" s="250"/>
      <c r="B16" s="85"/>
      <c r="C16" s="73" t="s">
        <v>146</v>
      </c>
      <c r="D16" s="85">
        <v>505518.84</v>
      </c>
    </row>
    <row r="17" ht="16.5" customHeight="1" spans="1:4">
      <c r="A17" s="250"/>
      <c r="B17" s="85"/>
      <c r="C17" s="73" t="s">
        <v>147</v>
      </c>
      <c r="D17" s="85"/>
    </row>
    <row r="18" ht="16.5" customHeight="1" spans="1:4">
      <c r="A18" s="250"/>
      <c r="B18" s="85"/>
      <c r="C18" s="73" t="s">
        <v>148</v>
      </c>
      <c r="D18" s="85"/>
    </row>
    <row r="19" ht="16.5" customHeight="1" spans="1:4">
      <c r="A19" s="250"/>
      <c r="B19" s="85"/>
      <c r="C19" s="73" t="s">
        <v>149</v>
      </c>
      <c r="D19" s="85"/>
    </row>
    <row r="20" ht="16.5" customHeight="1" spans="1:4">
      <c r="A20" s="250"/>
      <c r="B20" s="85"/>
      <c r="C20" s="73" t="s">
        <v>150</v>
      </c>
      <c r="D20" s="85"/>
    </row>
    <row r="21" ht="16.5" customHeight="1" spans="1:4">
      <c r="A21" s="250"/>
      <c r="B21" s="85"/>
      <c r="C21" s="73" t="s">
        <v>151</v>
      </c>
      <c r="D21" s="85"/>
    </row>
    <row r="22" ht="16.5" customHeight="1" spans="1:4">
      <c r="A22" s="250"/>
      <c r="B22" s="85"/>
      <c r="C22" s="73" t="s">
        <v>152</v>
      </c>
      <c r="D22" s="85"/>
    </row>
    <row r="23" ht="16.5" customHeight="1" spans="1:4">
      <c r="A23" s="250"/>
      <c r="B23" s="85"/>
      <c r="C23" s="73" t="s">
        <v>153</v>
      </c>
      <c r="D23" s="85"/>
    </row>
    <row r="24" ht="16.5" customHeight="1" spans="1:4">
      <c r="A24" s="250"/>
      <c r="B24" s="85"/>
      <c r="C24" s="73" t="s">
        <v>154</v>
      </c>
      <c r="D24" s="85"/>
    </row>
    <row r="25" ht="16.5" customHeight="1" spans="1:4">
      <c r="A25" s="250"/>
      <c r="B25" s="85"/>
      <c r="C25" s="73" t="s">
        <v>155</v>
      </c>
      <c r="D25" s="85"/>
    </row>
    <row r="26" ht="16.5" customHeight="1" spans="1:4">
      <c r="A26" s="250"/>
      <c r="B26" s="85"/>
      <c r="C26" s="73" t="s">
        <v>156</v>
      </c>
      <c r="D26" s="85">
        <v>560412</v>
      </c>
    </row>
    <row r="27" ht="16.5" customHeight="1" spans="1:4">
      <c r="A27" s="250"/>
      <c r="B27" s="85"/>
      <c r="C27" s="73" t="s">
        <v>157</v>
      </c>
      <c r="D27" s="85"/>
    </row>
    <row r="28" ht="16.5" customHeight="1" spans="1:4">
      <c r="A28" s="250"/>
      <c r="B28" s="85"/>
      <c r="C28" s="73" t="s">
        <v>158</v>
      </c>
      <c r="D28" s="85"/>
    </row>
    <row r="29" ht="16.5" customHeight="1" spans="1:4">
      <c r="A29" s="250"/>
      <c r="B29" s="85"/>
      <c r="C29" s="73" t="s">
        <v>159</v>
      </c>
      <c r="D29" s="85"/>
    </row>
    <row r="30" ht="16.5" customHeight="1" spans="1:4">
      <c r="A30" s="250"/>
      <c r="B30" s="85"/>
      <c r="C30" s="73" t="s">
        <v>160</v>
      </c>
      <c r="D30" s="85"/>
    </row>
    <row r="31" ht="16.5" customHeight="1" spans="1:4">
      <c r="A31" s="250"/>
      <c r="B31" s="85"/>
      <c r="C31" s="73" t="s">
        <v>161</v>
      </c>
      <c r="D31" s="85"/>
    </row>
    <row r="32" ht="16.5" customHeight="1" spans="1:4">
      <c r="A32" s="250"/>
      <c r="B32" s="85"/>
      <c r="C32" s="249" t="s">
        <v>162</v>
      </c>
      <c r="D32" s="85"/>
    </row>
    <row r="33" ht="16.5" customHeight="1" spans="1:4">
      <c r="A33" s="250"/>
      <c r="B33" s="85"/>
      <c r="C33" s="249" t="s">
        <v>163</v>
      </c>
      <c r="D33" s="85"/>
    </row>
    <row r="34" ht="16.5" customHeight="1" spans="1:4">
      <c r="A34" s="250"/>
      <c r="B34" s="85"/>
      <c r="C34" s="35" t="s">
        <v>164</v>
      </c>
      <c r="D34" s="85"/>
    </row>
    <row r="35" ht="15" customHeight="1" spans="1:4">
      <c r="A35" s="251" t="s">
        <v>50</v>
      </c>
      <c r="B35" s="252">
        <v>15248439.18</v>
      </c>
      <c r="C35" s="251" t="s">
        <v>51</v>
      </c>
      <c r="D35" s="252">
        <v>15248439.18</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E25" sqref="E25:G25"/>
    </sheetView>
  </sheetViews>
  <sheetFormatPr defaultColWidth="9.125" defaultRowHeight="14.25" customHeight="1" outlineLevelCol="6"/>
  <cols>
    <col min="1" max="1" width="20.125" style="1" customWidth="1"/>
    <col min="2" max="2" width="25.25" style="1" customWidth="1"/>
    <col min="3" max="7" width="20" style="1" customWidth="1"/>
    <col min="8" max="16384" width="9.125" style="1"/>
  </cols>
  <sheetData>
    <row r="1" customHeight="1" spans="1:7">
      <c r="A1" s="2"/>
      <c r="B1" s="2"/>
      <c r="C1" s="2"/>
      <c r="D1" s="2"/>
      <c r="E1" s="2"/>
      <c r="F1" s="2"/>
      <c r="G1" s="2"/>
    </row>
    <row r="2" customHeight="1" spans="4:7">
      <c r="D2" s="232"/>
      <c r="F2" s="76"/>
      <c r="G2" s="233" t="s">
        <v>165</v>
      </c>
    </row>
    <row r="3" ht="41.25" customHeight="1" spans="1:7">
      <c r="A3" s="162" t="str">
        <f>"2025"&amp;"年一般公共预算支出预算表（按功能科目分类）"</f>
        <v>2025年一般公共预算支出预算表（按功能科目分类）</v>
      </c>
      <c r="B3" s="162"/>
      <c r="C3" s="162"/>
      <c r="D3" s="162"/>
      <c r="E3" s="162"/>
      <c r="F3" s="162"/>
      <c r="G3" s="162"/>
    </row>
    <row r="4" ht="18" customHeight="1" spans="1:7">
      <c r="A4" s="234" t="str">
        <f>"单位名称："&amp;"华东师范大学昆明实验学校"</f>
        <v>单位名称：华东师范大学昆明实验学校</v>
      </c>
      <c r="B4" s="235"/>
      <c r="F4" s="158"/>
      <c r="G4" s="233" t="s">
        <v>1</v>
      </c>
    </row>
    <row r="5" ht="20.25" customHeight="1" spans="1:7">
      <c r="A5" s="236" t="s">
        <v>166</v>
      </c>
      <c r="B5" s="237"/>
      <c r="C5" s="163" t="s">
        <v>55</v>
      </c>
      <c r="D5" s="238" t="s">
        <v>75</v>
      </c>
      <c r="E5" s="13"/>
      <c r="F5" s="14"/>
      <c r="G5" s="239" t="s">
        <v>76</v>
      </c>
    </row>
    <row r="6" ht="20.25" customHeight="1" spans="1:7">
      <c r="A6" s="240" t="s">
        <v>72</v>
      </c>
      <c r="B6" s="240" t="s">
        <v>73</v>
      </c>
      <c r="C6" s="20"/>
      <c r="D6" s="168" t="s">
        <v>57</v>
      </c>
      <c r="E6" s="168" t="s">
        <v>167</v>
      </c>
      <c r="F6" s="168" t="s">
        <v>168</v>
      </c>
      <c r="G6" s="241"/>
    </row>
    <row r="7" s="231" customFormat="1" ht="17.25" customHeight="1" spans="1:7">
      <c r="A7" s="242" t="s">
        <v>82</v>
      </c>
      <c r="B7" s="242" t="s">
        <v>83</v>
      </c>
      <c r="C7" s="242" t="s">
        <v>84</v>
      </c>
      <c r="D7" s="242" t="s">
        <v>85</v>
      </c>
      <c r="E7" s="242" t="s">
        <v>86</v>
      </c>
      <c r="F7" s="242" t="s">
        <v>87</v>
      </c>
      <c r="G7" s="242" t="s">
        <v>88</v>
      </c>
    </row>
    <row r="8" s="231" customFormat="1" ht="17.25" customHeight="1" spans="1:7">
      <c r="A8" s="243" t="s">
        <v>97</v>
      </c>
      <c r="B8" s="243" t="s">
        <v>98</v>
      </c>
      <c r="C8" s="244">
        <v>13504160.34</v>
      </c>
      <c r="D8" s="244">
        <v>10779102.42</v>
      </c>
      <c r="E8" s="244">
        <v>9613668.92</v>
      </c>
      <c r="F8" s="244">
        <v>1165433.5</v>
      </c>
      <c r="G8" s="244">
        <v>2725057.92</v>
      </c>
    </row>
    <row r="9" s="231" customFormat="1" ht="17.25" customHeight="1" spans="1:7">
      <c r="A9" s="243" t="s">
        <v>99</v>
      </c>
      <c r="B9" s="243" t="s">
        <v>100</v>
      </c>
      <c r="C9" s="244">
        <v>10952560.34</v>
      </c>
      <c r="D9" s="244">
        <v>10779102.42</v>
      </c>
      <c r="E9" s="244">
        <v>9613668.92</v>
      </c>
      <c r="F9" s="244">
        <v>1165433.5</v>
      </c>
      <c r="G9" s="244">
        <v>173457.92</v>
      </c>
    </row>
    <row r="10" s="231" customFormat="1" ht="17.25" customHeight="1" spans="1:7">
      <c r="A10" s="243" t="s">
        <v>101</v>
      </c>
      <c r="B10" s="243" t="s">
        <v>102</v>
      </c>
      <c r="C10" s="244">
        <v>2640642.8</v>
      </c>
      <c r="D10" s="244">
        <v>2596866.8</v>
      </c>
      <c r="E10" s="244">
        <v>2345307.04</v>
      </c>
      <c r="F10" s="244">
        <v>251559.76</v>
      </c>
      <c r="G10" s="244">
        <v>43776</v>
      </c>
    </row>
    <row r="11" s="231" customFormat="1" ht="17.25" customHeight="1" spans="1:7">
      <c r="A11" s="243" t="s">
        <v>103</v>
      </c>
      <c r="B11" s="243" t="s">
        <v>104</v>
      </c>
      <c r="C11" s="244">
        <v>8311917.54</v>
      </c>
      <c r="D11" s="244">
        <v>8182235.62</v>
      </c>
      <c r="E11" s="244">
        <v>7268361.88</v>
      </c>
      <c r="F11" s="244">
        <v>913873.74</v>
      </c>
      <c r="G11" s="244">
        <v>129681.92</v>
      </c>
    </row>
    <row r="12" s="231" customFormat="1" ht="17.25" customHeight="1" spans="1:7">
      <c r="A12" s="243" t="s">
        <v>105</v>
      </c>
      <c r="B12" s="243" t="s">
        <v>106</v>
      </c>
      <c r="C12" s="244">
        <v>2551600</v>
      </c>
      <c r="D12" s="244"/>
      <c r="E12" s="244"/>
      <c r="F12" s="244"/>
      <c r="G12" s="244">
        <v>2551600</v>
      </c>
    </row>
    <row r="13" s="231" customFormat="1" ht="17.25" customHeight="1" spans="1:7">
      <c r="A13" s="243" t="s">
        <v>107</v>
      </c>
      <c r="B13" s="243" t="s">
        <v>108</v>
      </c>
      <c r="C13" s="244">
        <v>2551600</v>
      </c>
      <c r="D13" s="244"/>
      <c r="E13" s="244"/>
      <c r="F13" s="244"/>
      <c r="G13" s="244">
        <v>2551600</v>
      </c>
    </row>
    <row r="14" s="231" customFormat="1" ht="17.25" customHeight="1" spans="1:7">
      <c r="A14" s="243" t="s">
        <v>109</v>
      </c>
      <c r="B14" s="243" t="s">
        <v>110</v>
      </c>
      <c r="C14" s="244">
        <v>678348</v>
      </c>
      <c r="D14" s="244">
        <v>678348</v>
      </c>
      <c r="E14" s="244">
        <v>678348</v>
      </c>
      <c r="F14" s="244"/>
      <c r="G14" s="244"/>
    </row>
    <row r="15" s="231" customFormat="1" ht="17.25" customHeight="1" spans="1:7">
      <c r="A15" s="243" t="s">
        <v>111</v>
      </c>
      <c r="B15" s="243" t="s">
        <v>112</v>
      </c>
      <c r="C15" s="244">
        <v>678348</v>
      </c>
      <c r="D15" s="244">
        <v>678348</v>
      </c>
      <c r="E15" s="244">
        <v>678348</v>
      </c>
      <c r="F15" s="244"/>
      <c r="G15" s="244"/>
    </row>
    <row r="16" s="231" customFormat="1" ht="17.25" customHeight="1" spans="1:7">
      <c r="A16" s="243" t="s">
        <v>113</v>
      </c>
      <c r="B16" s="243" t="s">
        <v>114</v>
      </c>
      <c r="C16" s="244">
        <v>678348</v>
      </c>
      <c r="D16" s="244">
        <v>678348</v>
      </c>
      <c r="E16" s="244">
        <v>678348</v>
      </c>
      <c r="F16" s="244"/>
      <c r="G16" s="244"/>
    </row>
    <row r="17" s="231" customFormat="1" ht="17.25" customHeight="1" spans="1:7">
      <c r="A17" s="243" t="s">
        <v>115</v>
      </c>
      <c r="B17" s="243" t="s">
        <v>116</v>
      </c>
      <c r="C17" s="244">
        <v>505518.84</v>
      </c>
      <c r="D17" s="244">
        <v>505518.84</v>
      </c>
      <c r="E17" s="244">
        <v>505518.84</v>
      </c>
      <c r="F17" s="244"/>
      <c r="G17" s="244"/>
    </row>
    <row r="18" s="231" customFormat="1" ht="17.25" customHeight="1" spans="1:7">
      <c r="A18" s="243" t="s">
        <v>117</v>
      </c>
      <c r="B18" s="243" t="s">
        <v>118</v>
      </c>
      <c r="C18" s="244">
        <v>505518.84</v>
      </c>
      <c r="D18" s="244">
        <v>505518.84</v>
      </c>
      <c r="E18" s="244">
        <v>505518.84</v>
      </c>
      <c r="F18" s="244"/>
      <c r="G18" s="244"/>
    </row>
    <row r="19" s="231" customFormat="1" ht="17.25" customHeight="1" spans="1:7">
      <c r="A19" s="243" t="s">
        <v>119</v>
      </c>
      <c r="B19" s="243" t="s">
        <v>120</v>
      </c>
      <c r="C19" s="244">
        <v>310608</v>
      </c>
      <c r="D19" s="244">
        <v>310608</v>
      </c>
      <c r="E19" s="244">
        <v>310608</v>
      </c>
      <c r="F19" s="244"/>
      <c r="G19" s="244"/>
    </row>
    <row r="20" s="231" customFormat="1" ht="17.25" customHeight="1" spans="1:7">
      <c r="A20" s="243" t="s">
        <v>121</v>
      </c>
      <c r="B20" s="243" t="s">
        <v>122</v>
      </c>
      <c r="C20" s="244">
        <v>163980</v>
      </c>
      <c r="D20" s="244">
        <v>163980</v>
      </c>
      <c r="E20" s="244">
        <v>163980</v>
      </c>
      <c r="F20" s="244"/>
      <c r="G20" s="244"/>
    </row>
    <row r="21" s="231" customFormat="1" ht="17.25" customHeight="1" spans="1:7">
      <c r="A21" s="243" t="s">
        <v>123</v>
      </c>
      <c r="B21" s="243" t="s">
        <v>124</v>
      </c>
      <c r="C21" s="244">
        <v>30930.84</v>
      </c>
      <c r="D21" s="244">
        <v>30930.84</v>
      </c>
      <c r="E21" s="244">
        <v>30930.84</v>
      </c>
      <c r="F21" s="244"/>
      <c r="G21" s="244"/>
    </row>
    <row r="22" s="231" customFormat="1" ht="17.25" customHeight="1" spans="1:7">
      <c r="A22" s="243" t="s">
        <v>125</v>
      </c>
      <c r="B22" s="243" t="s">
        <v>126</v>
      </c>
      <c r="C22" s="244">
        <v>560412</v>
      </c>
      <c r="D22" s="244">
        <v>560412</v>
      </c>
      <c r="E22" s="244">
        <v>560412</v>
      </c>
      <c r="F22" s="244"/>
      <c r="G22" s="244"/>
    </row>
    <row r="23" s="231" customFormat="1" ht="17.25" customHeight="1" spans="1:7">
      <c r="A23" s="243" t="s">
        <v>127</v>
      </c>
      <c r="B23" s="243" t="s">
        <v>128</v>
      </c>
      <c r="C23" s="244">
        <v>560412</v>
      </c>
      <c r="D23" s="244">
        <v>560412</v>
      </c>
      <c r="E23" s="244">
        <v>560412</v>
      </c>
      <c r="F23" s="244"/>
      <c r="G23" s="244"/>
    </row>
    <row r="24" s="231" customFormat="1" ht="17.25" customHeight="1" spans="1:7">
      <c r="A24" s="243" t="s">
        <v>129</v>
      </c>
      <c r="B24" s="243" t="s">
        <v>130</v>
      </c>
      <c r="C24" s="244">
        <v>560412</v>
      </c>
      <c r="D24" s="244">
        <v>560412</v>
      </c>
      <c r="E24" s="244">
        <v>560412</v>
      </c>
      <c r="F24" s="244"/>
      <c r="G24" s="244"/>
    </row>
    <row r="25" ht="17.25" customHeight="1" spans="1:7">
      <c r="A25" s="83" t="s">
        <v>169</v>
      </c>
      <c r="B25" s="245" t="s">
        <v>169</v>
      </c>
      <c r="C25" s="85">
        <v>15248439.18</v>
      </c>
      <c r="D25" s="85">
        <v>12523381.26</v>
      </c>
      <c r="E25" s="85">
        <v>11357947.76</v>
      </c>
      <c r="F25" s="85">
        <v>1165433.5</v>
      </c>
      <c r="G25" s="85">
        <v>2725057.92</v>
      </c>
    </row>
  </sheetData>
  <mergeCells count="7">
    <mergeCell ref="A3:G3"/>
    <mergeCell ref="A4:B4"/>
    <mergeCell ref="A5:B5"/>
    <mergeCell ref="D5:F5"/>
    <mergeCell ref="A25:B25"/>
    <mergeCell ref="C5:C6"/>
    <mergeCell ref="G5:G6"/>
  </mergeCells>
  <printOptions horizontalCentered="1"/>
  <pageMargins left="0.37" right="0.37" top="0.56" bottom="0.56" header="0.48" footer="0.48"/>
  <pageSetup paperSize="9" scale="86"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F17" sqref="F17"/>
    </sheetView>
  </sheetViews>
  <sheetFormatPr defaultColWidth="10.375" defaultRowHeight="14.25" customHeight="1" outlineLevelCol="5"/>
  <cols>
    <col min="1" max="6" width="28.125" style="1" customWidth="1"/>
    <col min="7" max="16384" width="10.375" style="1"/>
  </cols>
  <sheetData>
    <row r="1" customHeight="1" spans="1:6">
      <c r="A1" s="2"/>
      <c r="B1" s="2"/>
      <c r="C1" s="2"/>
      <c r="D1" s="2"/>
      <c r="E1" s="2"/>
      <c r="F1" s="2"/>
    </row>
    <row r="2" customHeight="1" spans="1:6">
      <c r="A2" s="49"/>
      <c r="B2" s="49"/>
      <c r="C2" s="49"/>
      <c r="D2" s="49"/>
      <c r="E2" s="48"/>
      <c r="F2" s="225" t="s">
        <v>170</v>
      </c>
    </row>
    <row r="3" ht="41.25" customHeight="1" spans="1:6">
      <c r="A3" s="226" t="str">
        <f>"2025"&amp;"年一般公共预算“三公”经费支出预算表"</f>
        <v>2025年一般公共预算“三公”经费支出预算表</v>
      </c>
      <c r="B3" s="49"/>
      <c r="C3" s="49"/>
      <c r="D3" s="49"/>
      <c r="E3" s="48"/>
      <c r="F3" s="49"/>
    </row>
    <row r="4" customHeight="1" spans="1:6">
      <c r="A4" s="126" t="str">
        <f>"单位名称："&amp;"华东师范大学昆明实验学校"</f>
        <v>单位名称：华东师范大学昆明实验学校</v>
      </c>
      <c r="B4" s="227"/>
      <c r="D4" s="49"/>
      <c r="E4" s="48"/>
      <c r="F4" s="67" t="s">
        <v>1</v>
      </c>
    </row>
    <row r="5" ht="27" customHeight="1" spans="1:6">
      <c r="A5" s="53" t="s">
        <v>171</v>
      </c>
      <c r="B5" s="53" t="s">
        <v>172</v>
      </c>
      <c r="C5" s="53" t="s">
        <v>173</v>
      </c>
      <c r="D5" s="53"/>
      <c r="E5" s="42"/>
      <c r="F5" s="53" t="s">
        <v>174</v>
      </c>
    </row>
    <row r="6" ht="28.5" customHeight="1" spans="1:6">
      <c r="A6" s="228"/>
      <c r="B6" s="55"/>
      <c r="C6" s="42" t="s">
        <v>57</v>
      </c>
      <c r="D6" s="42" t="s">
        <v>175</v>
      </c>
      <c r="E6" s="42" t="s">
        <v>176</v>
      </c>
      <c r="F6" s="54"/>
    </row>
    <row r="7" ht="17.25" customHeight="1" spans="1:6">
      <c r="A7" s="60" t="s">
        <v>82</v>
      </c>
      <c r="B7" s="60" t="s">
        <v>83</v>
      </c>
      <c r="C7" s="60" t="s">
        <v>84</v>
      </c>
      <c r="D7" s="60" t="s">
        <v>85</v>
      </c>
      <c r="E7" s="60" t="s">
        <v>86</v>
      </c>
      <c r="F7" s="60" t="s">
        <v>87</v>
      </c>
    </row>
    <row r="8" ht="17.25" customHeight="1" spans="1:6">
      <c r="A8" s="229"/>
      <c r="B8" s="85"/>
      <c r="C8" s="85"/>
      <c r="D8" s="85"/>
      <c r="E8" s="85"/>
      <c r="F8" s="85"/>
    </row>
    <row r="9" s="224" customFormat="1" customHeight="1" spans="1:6">
      <c r="A9" s="41" t="s">
        <v>177</v>
      </c>
      <c r="B9" s="230"/>
      <c r="C9" s="230"/>
      <c r="D9" s="230"/>
      <c r="F9" s="230"/>
    </row>
  </sheetData>
  <mergeCells count="6">
    <mergeCell ref="A3:F3"/>
    <mergeCell ref="A4:B4"/>
    <mergeCell ref="C5:E5"/>
    <mergeCell ref="A5:A6"/>
    <mergeCell ref="B5:B6"/>
    <mergeCell ref="F5:F6"/>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3"/>
  <sheetViews>
    <sheetView showZeros="0" topLeftCell="D1" workbookViewId="0">
      <pane ySplit="9" topLeftCell="A10" activePane="bottomLeft" state="frozen"/>
      <selection/>
      <selection pane="bottomLeft" activeCell="O19" sqref="O19"/>
    </sheetView>
  </sheetViews>
  <sheetFormatPr defaultColWidth="9.125" defaultRowHeight="14.25" customHeight="1"/>
  <cols>
    <col min="1" max="1" width="20.5" customWidth="1"/>
    <col min="2" max="2" width="21.625" customWidth="1"/>
    <col min="3" max="3" width="20.75" style="209" customWidth="1"/>
    <col min="4" max="4" width="24.5" customWidth="1"/>
    <col min="5" max="5" width="10.125" customWidth="1"/>
    <col min="6" max="6" width="28.125" customWidth="1"/>
    <col min="7" max="7" width="10.25" customWidth="1"/>
    <col min="8" max="8" width="24.125" customWidth="1"/>
    <col min="9" max="10" width="13" customWidth="1"/>
    <col min="11" max="12" width="9.5" customWidth="1"/>
    <col min="13" max="13" width="13.625" customWidth="1"/>
    <col min="14" max="24" width="9.5" customWidth="1"/>
  </cols>
  <sheetData>
    <row r="1" customHeight="1" spans="1:24">
      <c r="A1" s="122"/>
      <c r="B1" s="122"/>
      <c r="C1" s="210"/>
      <c r="D1" s="122"/>
      <c r="E1" s="122"/>
      <c r="F1" s="122"/>
      <c r="G1" s="122"/>
      <c r="H1" s="122"/>
      <c r="I1" s="122"/>
      <c r="J1" s="122"/>
      <c r="K1" s="122"/>
      <c r="L1" s="122"/>
      <c r="M1" s="122"/>
      <c r="N1" s="122"/>
      <c r="O1" s="122"/>
      <c r="P1" s="122"/>
      <c r="Q1" s="122"/>
      <c r="R1" s="122"/>
      <c r="S1" s="122"/>
      <c r="T1" s="122"/>
      <c r="U1" s="122"/>
      <c r="V1" s="122"/>
      <c r="W1" s="122"/>
      <c r="X1" s="122"/>
    </row>
    <row r="2" ht="13.5" customHeight="1" spans="2:24">
      <c r="B2" s="182"/>
      <c r="C2" s="211"/>
      <c r="E2" s="212"/>
      <c r="F2" s="212"/>
      <c r="G2" s="212"/>
      <c r="H2" s="212"/>
      <c r="I2" s="123"/>
      <c r="J2" s="123"/>
      <c r="K2" s="123"/>
      <c r="L2" s="123"/>
      <c r="M2" s="123"/>
      <c r="N2" s="123"/>
      <c r="R2" s="123"/>
      <c r="V2" s="223"/>
      <c r="X2" s="152" t="s">
        <v>178</v>
      </c>
    </row>
    <row r="3" ht="45.75" customHeight="1" spans="1:24">
      <c r="A3" s="124" t="str">
        <f>"2025"&amp;"年部门基本支出预算表"</f>
        <v>2025年部门基本支出预算表</v>
      </c>
      <c r="B3" s="125"/>
      <c r="C3" s="124"/>
      <c r="D3" s="124"/>
      <c r="E3" s="124"/>
      <c r="F3" s="124"/>
      <c r="G3" s="124"/>
      <c r="H3" s="124"/>
      <c r="I3" s="124"/>
      <c r="J3" s="124"/>
      <c r="K3" s="124"/>
      <c r="L3" s="124"/>
      <c r="M3" s="124"/>
      <c r="N3" s="124"/>
      <c r="O3" s="125"/>
      <c r="P3" s="125"/>
      <c r="Q3" s="125"/>
      <c r="R3" s="124"/>
      <c r="S3" s="124"/>
      <c r="T3" s="124"/>
      <c r="U3" s="124"/>
      <c r="V3" s="124"/>
      <c r="W3" s="124"/>
      <c r="X3" s="124"/>
    </row>
    <row r="4" ht="18.75" customHeight="1" spans="1:24">
      <c r="A4" s="146" t="str">
        <f>"单位名称："&amp;"华东师范大学昆明实验学校"</f>
        <v>单位名称：华东师范大学昆明实验学校</v>
      </c>
      <c r="B4" s="184"/>
      <c r="C4" s="185"/>
      <c r="D4" s="185"/>
      <c r="E4" s="185"/>
      <c r="F4" s="185"/>
      <c r="G4" s="185"/>
      <c r="H4" s="185"/>
      <c r="I4" s="218"/>
      <c r="J4" s="218"/>
      <c r="K4" s="218"/>
      <c r="L4" s="218"/>
      <c r="M4" s="218"/>
      <c r="N4" s="218"/>
      <c r="O4" s="149"/>
      <c r="P4" s="149"/>
      <c r="Q4" s="149"/>
      <c r="R4" s="218"/>
      <c r="V4" s="223"/>
      <c r="X4" s="152" t="s">
        <v>1</v>
      </c>
    </row>
    <row r="5" ht="18" customHeight="1" spans="1:24">
      <c r="A5" s="186" t="s">
        <v>179</v>
      </c>
      <c r="B5" s="186" t="s">
        <v>180</v>
      </c>
      <c r="C5" s="186" t="s">
        <v>181</v>
      </c>
      <c r="D5" s="186" t="s">
        <v>182</v>
      </c>
      <c r="E5" s="186" t="s">
        <v>183</v>
      </c>
      <c r="F5" s="186" t="s">
        <v>184</v>
      </c>
      <c r="G5" s="186" t="s">
        <v>185</v>
      </c>
      <c r="H5" s="186" t="s">
        <v>186</v>
      </c>
      <c r="I5" s="219" t="s">
        <v>187</v>
      </c>
      <c r="J5" s="150" t="s">
        <v>187</v>
      </c>
      <c r="K5" s="150"/>
      <c r="L5" s="150"/>
      <c r="M5" s="150"/>
      <c r="N5" s="150"/>
      <c r="O5" s="198"/>
      <c r="P5" s="198"/>
      <c r="Q5" s="198"/>
      <c r="R5" s="114" t="s">
        <v>61</v>
      </c>
      <c r="S5" s="150" t="s">
        <v>62</v>
      </c>
      <c r="T5" s="150"/>
      <c r="U5" s="150"/>
      <c r="V5" s="150"/>
      <c r="W5" s="150"/>
      <c r="X5" s="155"/>
    </row>
    <row r="6" ht="18" customHeight="1" spans="1:24">
      <c r="A6" s="187"/>
      <c r="B6" s="188"/>
      <c r="C6" s="213"/>
      <c r="D6" s="187"/>
      <c r="E6" s="187"/>
      <c r="F6" s="187"/>
      <c r="G6" s="187"/>
      <c r="H6" s="187"/>
      <c r="I6" s="220" t="s">
        <v>188</v>
      </c>
      <c r="J6" s="219" t="s">
        <v>58</v>
      </c>
      <c r="K6" s="150"/>
      <c r="L6" s="150"/>
      <c r="M6" s="150"/>
      <c r="N6" s="155"/>
      <c r="O6" s="197" t="s">
        <v>189</v>
      </c>
      <c r="P6" s="198"/>
      <c r="Q6" s="199"/>
      <c r="R6" s="186" t="s">
        <v>61</v>
      </c>
      <c r="S6" s="219" t="s">
        <v>62</v>
      </c>
      <c r="T6" s="114" t="s">
        <v>64</v>
      </c>
      <c r="U6" s="150" t="s">
        <v>62</v>
      </c>
      <c r="V6" s="114" t="s">
        <v>66</v>
      </c>
      <c r="W6" s="114" t="s">
        <v>67</v>
      </c>
      <c r="X6" s="120" t="s">
        <v>68</v>
      </c>
    </row>
    <row r="7" ht="19.5" customHeight="1" spans="1:24">
      <c r="A7" s="188"/>
      <c r="B7" s="188"/>
      <c r="C7" s="188"/>
      <c r="D7" s="188"/>
      <c r="E7" s="188"/>
      <c r="F7" s="188"/>
      <c r="G7" s="188"/>
      <c r="H7" s="188"/>
      <c r="I7" s="188"/>
      <c r="J7" s="221" t="s">
        <v>190</v>
      </c>
      <c r="K7" s="186" t="s">
        <v>191</v>
      </c>
      <c r="L7" s="186" t="s">
        <v>192</v>
      </c>
      <c r="M7" s="186" t="s">
        <v>193</v>
      </c>
      <c r="N7" s="186" t="s">
        <v>194</v>
      </c>
      <c r="O7" s="186" t="s">
        <v>58</v>
      </c>
      <c r="P7" s="186" t="s">
        <v>59</v>
      </c>
      <c r="Q7" s="186" t="s">
        <v>60</v>
      </c>
      <c r="R7" s="188"/>
      <c r="S7" s="186" t="s">
        <v>57</v>
      </c>
      <c r="T7" s="186" t="s">
        <v>64</v>
      </c>
      <c r="U7" s="186" t="s">
        <v>195</v>
      </c>
      <c r="V7" s="186" t="s">
        <v>66</v>
      </c>
      <c r="W7" s="186" t="s">
        <v>67</v>
      </c>
      <c r="X7" s="186" t="s">
        <v>68</v>
      </c>
    </row>
    <row r="8" ht="37.5" customHeight="1" spans="1:24">
      <c r="A8" s="214"/>
      <c r="B8" s="190"/>
      <c r="C8" s="214"/>
      <c r="D8" s="214"/>
      <c r="E8" s="214"/>
      <c r="F8" s="214"/>
      <c r="G8" s="214"/>
      <c r="H8" s="214"/>
      <c r="I8" s="214"/>
      <c r="J8" s="222" t="s">
        <v>57</v>
      </c>
      <c r="K8" s="189" t="s">
        <v>196</v>
      </c>
      <c r="L8" s="189" t="s">
        <v>192</v>
      </c>
      <c r="M8" s="189" t="s">
        <v>193</v>
      </c>
      <c r="N8" s="189" t="s">
        <v>194</v>
      </c>
      <c r="O8" s="189" t="s">
        <v>192</v>
      </c>
      <c r="P8" s="189" t="s">
        <v>193</v>
      </c>
      <c r="Q8" s="189" t="s">
        <v>194</v>
      </c>
      <c r="R8" s="189" t="s">
        <v>61</v>
      </c>
      <c r="S8" s="189" t="s">
        <v>57</v>
      </c>
      <c r="T8" s="189" t="s">
        <v>64</v>
      </c>
      <c r="U8" s="189" t="s">
        <v>195</v>
      </c>
      <c r="V8" s="189" t="s">
        <v>66</v>
      </c>
      <c r="W8" s="189" t="s">
        <v>67</v>
      </c>
      <c r="X8" s="189" t="s">
        <v>68</v>
      </c>
    </row>
    <row r="9" ht="18" customHeight="1" spans="1:24">
      <c r="A9" s="205">
        <v>1</v>
      </c>
      <c r="B9" s="205">
        <v>2</v>
      </c>
      <c r="C9" s="205">
        <v>3</v>
      </c>
      <c r="D9" s="205">
        <v>4</v>
      </c>
      <c r="E9" s="205">
        <v>5</v>
      </c>
      <c r="F9" s="205">
        <v>6</v>
      </c>
      <c r="G9" s="205">
        <v>7</v>
      </c>
      <c r="H9" s="205">
        <v>8</v>
      </c>
      <c r="I9" s="205">
        <v>9</v>
      </c>
      <c r="J9" s="205">
        <v>10</v>
      </c>
      <c r="K9" s="205">
        <v>11</v>
      </c>
      <c r="L9" s="205">
        <v>12</v>
      </c>
      <c r="M9" s="205">
        <v>13</v>
      </c>
      <c r="N9" s="205">
        <v>14</v>
      </c>
      <c r="O9" s="205">
        <v>15</v>
      </c>
      <c r="P9" s="205">
        <v>16</v>
      </c>
      <c r="Q9" s="205">
        <v>17</v>
      </c>
      <c r="R9" s="205">
        <v>18</v>
      </c>
      <c r="S9" s="205">
        <v>19</v>
      </c>
      <c r="T9" s="205">
        <v>20</v>
      </c>
      <c r="U9" s="205">
        <v>21</v>
      </c>
      <c r="V9" s="205">
        <v>22</v>
      </c>
      <c r="W9" s="205">
        <v>23</v>
      </c>
      <c r="X9" s="205">
        <v>24</v>
      </c>
    </row>
    <row r="10" ht="18" customHeight="1" spans="1:24">
      <c r="A10" s="215" t="s">
        <v>197</v>
      </c>
      <c r="B10" s="215" t="s">
        <v>70</v>
      </c>
      <c r="C10" s="215" t="s">
        <v>198</v>
      </c>
      <c r="D10" s="215" t="s">
        <v>199</v>
      </c>
      <c r="E10" s="215" t="s">
        <v>101</v>
      </c>
      <c r="F10" s="215" t="s">
        <v>102</v>
      </c>
      <c r="G10" s="215" t="s">
        <v>200</v>
      </c>
      <c r="H10" s="215" t="s">
        <v>201</v>
      </c>
      <c r="I10" s="207">
        <v>245000</v>
      </c>
      <c r="J10" s="207"/>
      <c r="K10" s="205"/>
      <c r="L10" s="205"/>
      <c r="M10" s="207">
        <v>245000</v>
      </c>
      <c r="N10" s="205"/>
      <c r="O10" s="205"/>
      <c r="P10" s="205"/>
      <c r="Q10" s="205"/>
      <c r="R10" s="205"/>
      <c r="S10" s="205"/>
      <c r="T10" s="205"/>
      <c r="U10" s="205"/>
      <c r="V10" s="205"/>
      <c r="W10" s="205"/>
      <c r="X10" s="205"/>
    </row>
    <row r="11" ht="18" customHeight="1" spans="1:24">
      <c r="A11" s="215" t="s">
        <v>197</v>
      </c>
      <c r="B11" s="215" t="s">
        <v>70</v>
      </c>
      <c r="C11" s="215" t="s">
        <v>198</v>
      </c>
      <c r="D11" s="215" t="s">
        <v>199</v>
      </c>
      <c r="E11" s="215" t="s">
        <v>103</v>
      </c>
      <c r="F11" s="215" t="s">
        <v>104</v>
      </c>
      <c r="G11" s="215" t="s">
        <v>200</v>
      </c>
      <c r="H11" s="215" t="s">
        <v>201</v>
      </c>
      <c r="I11" s="207">
        <v>1015000</v>
      </c>
      <c r="J11" s="207"/>
      <c r="K11" s="205"/>
      <c r="L11" s="205"/>
      <c r="M11" s="207">
        <v>1015000</v>
      </c>
      <c r="N11" s="205"/>
      <c r="O11" s="205"/>
      <c r="P11" s="205"/>
      <c r="Q11" s="205"/>
      <c r="R11" s="205"/>
      <c r="S11" s="205"/>
      <c r="T11" s="205"/>
      <c r="U11" s="205"/>
      <c r="V11" s="205"/>
      <c r="W11" s="205"/>
      <c r="X11" s="205"/>
    </row>
    <row r="12" ht="18" customHeight="1" spans="1:24">
      <c r="A12" s="215" t="s">
        <v>197</v>
      </c>
      <c r="B12" s="215" t="s">
        <v>70</v>
      </c>
      <c r="C12" s="215" t="s">
        <v>198</v>
      </c>
      <c r="D12" s="215" t="s">
        <v>199</v>
      </c>
      <c r="E12" s="215" t="s">
        <v>101</v>
      </c>
      <c r="F12" s="215" t="s">
        <v>102</v>
      </c>
      <c r="G12" s="215" t="s">
        <v>202</v>
      </c>
      <c r="H12" s="215" t="s">
        <v>203</v>
      </c>
      <c r="I12" s="207">
        <v>126000</v>
      </c>
      <c r="J12" s="207"/>
      <c r="K12" s="205"/>
      <c r="L12" s="205"/>
      <c r="M12" s="207">
        <v>126000</v>
      </c>
      <c r="N12" s="205"/>
      <c r="O12" s="205"/>
      <c r="P12" s="205"/>
      <c r="Q12" s="205"/>
      <c r="R12" s="205"/>
      <c r="S12" s="205"/>
      <c r="T12" s="205"/>
      <c r="U12" s="205"/>
      <c r="V12" s="205"/>
      <c r="W12" s="205"/>
      <c r="X12" s="205"/>
    </row>
    <row r="13" ht="18" customHeight="1" spans="1:24">
      <c r="A13" s="215" t="s">
        <v>197</v>
      </c>
      <c r="B13" s="215" t="s">
        <v>70</v>
      </c>
      <c r="C13" s="215" t="s">
        <v>198</v>
      </c>
      <c r="D13" s="215" t="s">
        <v>199</v>
      </c>
      <c r="E13" s="215" t="s">
        <v>103</v>
      </c>
      <c r="F13" s="215" t="s">
        <v>104</v>
      </c>
      <c r="G13" s="215" t="s">
        <v>202</v>
      </c>
      <c r="H13" s="215" t="s">
        <v>203</v>
      </c>
      <c r="I13" s="207">
        <v>522000</v>
      </c>
      <c r="J13" s="207"/>
      <c r="K13" s="205"/>
      <c r="L13" s="205"/>
      <c r="M13" s="207">
        <v>522000</v>
      </c>
      <c r="N13" s="205"/>
      <c r="O13" s="205"/>
      <c r="P13" s="205"/>
      <c r="Q13" s="205"/>
      <c r="R13" s="205"/>
      <c r="S13" s="205"/>
      <c r="T13" s="205"/>
      <c r="U13" s="205"/>
      <c r="V13" s="205"/>
      <c r="W13" s="205"/>
      <c r="X13" s="205"/>
    </row>
    <row r="14" ht="18" customHeight="1" spans="1:24">
      <c r="A14" s="215" t="s">
        <v>197</v>
      </c>
      <c r="B14" s="215" t="s">
        <v>70</v>
      </c>
      <c r="C14" s="215" t="s">
        <v>204</v>
      </c>
      <c r="D14" s="215" t="s">
        <v>205</v>
      </c>
      <c r="E14" s="215" t="s">
        <v>101</v>
      </c>
      <c r="F14" s="215" t="s">
        <v>102</v>
      </c>
      <c r="G14" s="215" t="s">
        <v>206</v>
      </c>
      <c r="H14" s="215" t="s">
        <v>207</v>
      </c>
      <c r="I14" s="207">
        <v>40648</v>
      </c>
      <c r="J14" s="207"/>
      <c r="K14" s="205"/>
      <c r="L14" s="205"/>
      <c r="M14" s="207">
        <v>40648</v>
      </c>
      <c r="N14" s="205"/>
      <c r="O14" s="205"/>
      <c r="P14" s="205"/>
      <c r="Q14" s="205"/>
      <c r="R14" s="205"/>
      <c r="S14" s="205"/>
      <c r="T14" s="205"/>
      <c r="U14" s="205"/>
      <c r="V14" s="205"/>
      <c r="W14" s="205"/>
      <c r="X14" s="205"/>
    </row>
    <row r="15" ht="18" customHeight="1" spans="1:24">
      <c r="A15" s="215" t="s">
        <v>197</v>
      </c>
      <c r="B15" s="215" t="s">
        <v>70</v>
      </c>
      <c r="C15" s="215" t="s">
        <v>204</v>
      </c>
      <c r="D15" s="215" t="s">
        <v>205</v>
      </c>
      <c r="E15" s="215" t="s">
        <v>101</v>
      </c>
      <c r="F15" s="215" t="s">
        <v>102</v>
      </c>
      <c r="G15" s="215" t="s">
        <v>208</v>
      </c>
      <c r="H15" s="215" t="s">
        <v>209</v>
      </c>
      <c r="I15" s="207">
        <v>30000</v>
      </c>
      <c r="J15" s="207"/>
      <c r="K15" s="205"/>
      <c r="L15" s="205"/>
      <c r="M15" s="207">
        <v>30000</v>
      </c>
      <c r="N15" s="205"/>
      <c r="O15" s="205"/>
      <c r="P15" s="205"/>
      <c r="Q15" s="205"/>
      <c r="R15" s="205"/>
      <c r="S15" s="205"/>
      <c r="T15" s="205"/>
      <c r="U15" s="205"/>
      <c r="V15" s="205"/>
      <c r="W15" s="205"/>
      <c r="X15" s="205"/>
    </row>
    <row r="16" ht="18" customHeight="1" spans="1:24">
      <c r="A16" s="215" t="s">
        <v>197</v>
      </c>
      <c r="B16" s="215" t="s">
        <v>70</v>
      </c>
      <c r="C16" s="215" t="s">
        <v>204</v>
      </c>
      <c r="D16" s="215" t="s">
        <v>205</v>
      </c>
      <c r="E16" s="215" t="s">
        <v>101</v>
      </c>
      <c r="F16" s="215" t="s">
        <v>102</v>
      </c>
      <c r="G16" s="215" t="s">
        <v>210</v>
      </c>
      <c r="H16" s="215" t="s">
        <v>211</v>
      </c>
      <c r="I16" s="207">
        <v>40000</v>
      </c>
      <c r="J16" s="207"/>
      <c r="K16" s="205"/>
      <c r="L16" s="205"/>
      <c r="M16" s="207">
        <v>40000</v>
      </c>
      <c r="N16" s="205"/>
      <c r="O16" s="205"/>
      <c r="P16" s="205"/>
      <c r="Q16" s="205"/>
      <c r="R16" s="205"/>
      <c r="S16" s="205"/>
      <c r="T16" s="205"/>
      <c r="U16" s="205"/>
      <c r="V16" s="205"/>
      <c r="W16" s="205"/>
      <c r="X16" s="205"/>
    </row>
    <row r="17" ht="18" customHeight="1" spans="1:24">
      <c r="A17" s="215" t="s">
        <v>197</v>
      </c>
      <c r="B17" s="215" t="s">
        <v>70</v>
      </c>
      <c r="C17" s="215" t="s">
        <v>204</v>
      </c>
      <c r="D17" s="215" t="s">
        <v>205</v>
      </c>
      <c r="E17" s="215" t="s">
        <v>103</v>
      </c>
      <c r="F17" s="215" t="s">
        <v>104</v>
      </c>
      <c r="G17" s="215" t="s">
        <v>212</v>
      </c>
      <c r="H17" s="215" t="s">
        <v>213</v>
      </c>
      <c r="I17" s="207">
        <v>340000</v>
      </c>
      <c r="J17" s="207"/>
      <c r="K17" s="205"/>
      <c r="L17" s="205"/>
      <c r="M17" s="207">
        <v>340000</v>
      </c>
      <c r="N17" s="205"/>
      <c r="O17" s="205"/>
      <c r="P17" s="205"/>
      <c r="Q17" s="205"/>
      <c r="R17" s="205"/>
      <c r="S17" s="205"/>
      <c r="T17" s="205"/>
      <c r="U17" s="205"/>
      <c r="V17" s="205"/>
      <c r="W17" s="205"/>
      <c r="X17" s="205"/>
    </row>
    <row r="18" ht="18" customHeight="1" spans="1:24">
      <c r="A18" s="215" t="s">
        <v>197</v>
      </c>
      <c r="B18" s="215" t="s">
        <v>70</v>
      </c>
      <c r="C18" s="215" t="s">
        <v>204</v>
      </c>
      <c r="D18" s="215" t="s">
        <v>205</v>
      </c>
      <c r="E18" s="215" t="s">
        <v>101</v>
      </c>
      <c r="F18" s="215" t="s">
        <v>102</v>
      </c>
      <c r="G18" s="215" t="s">
        <v>214</v>
      </c>
      <c r="H18" s="215" t="s">
        <v>215</v>
      </c>
      <c r="I18" s="207">
        <v>80872</v>
      </c>
      <c r="J18" s="207"/>
      <c r="K18" s="205"/>
      <c r="L18" s="205"/>
      <c r="M18" s="207">
        <v>80872</v>
      </c>
      <c r="N18" s="205"/>
      <c r="O18" s="205"/>
      <c r="P18" s="205"/>
      <c r="Q18" s="205"/>
      <c r="R18" s="205"/>
      <c r="S18" s="205"/>
      <c r="T18" s="205"/>
      <c r="U18" s="205"/>
      <c r="V18" s="205"/>
      <c r="W18" s="205"/>
      <c r="X18" s="205"/>
    </row>
    <row r="19" ht="18" customHeight="1" spans="1:24">
      <c r="A19" s="215" t="s">
        <v>197</v>
      </c>
      <c r="B19" s="215" t="s">
        <v>70</v>
      </c>
      <c r="C19" s="215" t="s">
        <v>204</v>
      </c>
      <c r="D19" s="215" t="s">
        <v>205</v>
      </c>
      <c r="E19" s="215" t="s">
        <v>103</v>
      </c>
      <c r="F19" s="215" t="s">
        <v>104</v>
      </c>
      <c r="G19" s="215" t="s">
        <v>214</v>
      </c>
      <c r="H19" s="215" t="s">
        <v>215</v>
      </c>
      <c r="I19" s="207">
        <v>319128</v>
      </c>
      <c r="J19" s="207"/>
      <c r="K19" s="205"/>
      <c r="L19" s="205"/>
      <c r="M19" s="207">
        <v>319128</v>
      </c>
      <c r="N19" s="205"/>
      <c r="O19" s="205"/>
      <c r="P19" s="205"/>
      <c r="Q19" s="205"/>
      <c r="R19" s="205"/>
      <c r="S19" s="205"/>
      <c r="T19" s="205"/>
      <c r="U19" s="205"/>
      <c r="V19" s="205"/>
      <c r="W19" s="205"/>
      <c r="X19" s="205"/>
    </row>
    <row r="20" ht="18" customHeight="1" spans="1:24">
      <c r="A20" s="215" t="s">
        <v>197</v>
      </c>
      <c r="B20" s="215" t="s">
        <v>70</v>
      </c>
      <c r="C20" s="215" t="s">
        <v>204</v>
      </c>
      <c r="D20" s="215" t="s">
        <v>205</v>
      </c>
      <c r="E20" s="215" t="s">
        <v>101</v>
      </c>
      <c r="F20" s="215" t="s">
        <v>102</v>
      </c>
      <c r="G20" s="215" t="s">
        <v>216</v>
      </c>
      <c r="H20" s="215" t="s">
        <v>217</v>
      </c>
      <c r="I20" s="207">
        <v>21280</v>
      </c>
      <c r="J20" s="207"/>
      <c r="K20" s="205"/>
      <c r="L20" s="205"/>
      <c r="M20" s="207">
        <v>21280</v>
      </c>
      <c r="N20" s="205"/>
      <c r="O20" s="205"/>
      <c r="P20" s="205"/>
      <c r="Q20" s="205"/>
      <c r="R20" s="205"/>
      <c r="S20" s="205"/>
      <c r="T20" s="205"/>
      <c r="U20" s="205"/>
      <c r="V20" s="205"/>
      <c r="W20" s="205"/>
      <c r="X20" s="205"/>
    </row>
    <row r="21" ht="18" customHeight="1" spans="1:24">
      <c r="A21" s="215" t="s">
        <v>197</v>
      </c>
      <c r="B21" s="215" t="s">
        <v>70</v>
      </c>
      <c r="C21" s="215" t="s">
        <v>204</v>
      </c>
      <c r="D21" s="215" t="s">
        <v>205</v>
      </c>
      <c r="E21" s="215" t="s">
        <v>103</v>
      </c>
      <c r="F21" s="215" t="s">
        <v>104</v>
      </c>
      <c r="G21" s="215" t="s">
        <v>216</v>
      </c>
      <c r="H21" s="215" t="s">
        <v>217</v>
      </c>
      <c r="I21" s="207">
        <v>73240</v>
      </c>
      <c r="J21" s="207"/>
      <c r="K21" s="205"/>
      <c r="L21" s="205"/>
      <c r="M21" s="207">
        <v>73240</v>
      </c>
      <c r="N21" s="205"/>
      <c r="O21" s="205"/>
      <c r="P21" s="205"/>
      <c r="Q21" s="205"/>
      <c r="R21" s="205"/>
      <c r="S21" s="205"/>
      <c r="T21" s="205"/>
      <c r="U21" s="205"/>
      <c r="V21" s="205"/>
      <c r="W21" s="205"/>
      <c r="X21" s="205"/>
    </row>
    <row r="22" ht="18" customHeight="1" spans="1:24">
      <c r="A22" s="215" t="s">
        <v>197</v>
      </c>
      <c r="B22" s="215" t="s">
        <v>70</v>
      </c>
      <c r="C22" s="215" t="s">
        <v>218</v>
      </c>
      <c r="D22" s="215" t="s">
        <v>219</v>
      </c>
      <c r="E22" s="215" t="s">
        <v>103</v>
      </c>
      <c r="F22" s="215" t="s">
        <v>104</v>
      </c>
      <c r="G22" s="215" t="s">
        <v>220</v>
      </c>
      <c r="H22" s="215" t="s">
        <v>221</v>
      </c>
      <c r="I22" s="207">
        <v>20720.7</v>
      </c>
      <c r="J22" s="207"/>
      <c r="K22" s="205"/>
      <c r="L22" s="205"/>
      <c r="M22" s="207">
        <v>20720.7</v>
      </c>
      <c r="N22" s="205"/>
      <c r="O22" s="205"/>
      <c r="P22" s="205"/>
      <c r="Q22" s="205"/>
      <c r="R22" s="205"/>
      <c r="S22" s="205"/>
      <c r="T22" s="205"/>
      <c r="U22" s="205"/>
      <c r="V22" s="205"/>
      <c r="W22" s="205"/>
      <c r="X22" s="205"/>
    </row>
    <row r="23" ht="18" customHeight="1" spans="1:24">
      <c r="A23" s="215" t="s">
        <v>197</v>
      </c>
      <c r="B23" s="215" t="s">
        <v>70</v>
      </c>
      <c r="C23" s="215" t="s">
        <v>222</v>
      </c>
      <c r="D23" s="215" t="s">
        <v>223</v>
      </c>
      <c r="E23" s="215" t="s">
        <v>101</v>
      </c>
      <c r="F23" s="215" t="s">
        <v>102</v>
      </c>
      <c r="G23" s="215" t="s">
        <v>224</v>
      </c>
      <c r="H23" s="215" t="s">
        <v>225</v>
      </c>
      <c r="I23" s="207">
        <v>270204</v>
      </c>
      <c r="J23" s="207"/>
      <c r="K23" s="205"/>
      <c r="L23" s="205"/>
      <c r="M23" s="207">
        <v>270204</v>
      </c>
      <c r="N23" s="205"/>
      <c r="O23" s="205"/>
      <c r="P23" s="205"/>
      <c r="Q23" s="205"/>
      <c r="R23" s="205"/>
      <c r="S23" s="205"/>
      <c r="T23" s="205"/>
      <c r="U23" s="205"/>
      <c r="V23" s="205"/>
      <c r="W23" s="205"/>
      <c r="X23" s="205"/>
    </row>
    <row r="24" ht="18" customHeight="1" spans="1:24">
      <c r="A24" s="215" t="s">
        <v>197</v>
      </c>
      <c r="B24" s="215" t="s">
        <v>70</v>
      </c>
      <c r="C24" s="215" t="s">
        <v>222</v>
      </c>
      <c r="D24" s="215" t="s">
        <v>223</v>
      </c>
      <c r="E24" s="215" t="s">
        <v>103</v>
      </c>
      <c r="F24" s="215" t="s">
        <v>104</v>
      </c>
      <c r="G24" s="215" t="s">
        <v>224</v>
      </c>
      <c r="H24" s="215" t="s">
        <v>225</v>
      </c>
      <c r="I24" s="207">
        <v>1111176</v>
      </c>
      <c r="J24" s="207"/>
      <c r="K24" s="205"/>
      <c r="L24" s="205"/>
      <c r="M24" s="207">
        <v>1111176</v>
      </c>
      <c r="N24" s="205"/>
      <c r="O24" s="205"/>
      <c r="P24" s="205"/>
      <c r="Q24" s="205"/>
      <c r="R24" s="205"/>
      <c r="S24" s="205"/>
      <c r="T24" s="205"/>
      <c r="U24" s="205"/>
      <c r="V24" s="205"/>
      <c r="W24" s="205"/>
      <c r="X24" s="205"/>
    </row>
    <row r="25" ht="18" customHeight="1" spans="1:24">
      <c r="A25" s="215" t="s">
        <v>197</v>
      </c>
      <c r="B25" s="215" t="s">
        <v>70</v>
      </c>
      <c r="C25" s="215" t="s">
        <v>222</v>
      </c>
      <c r="D25" s="215" t="s">
        <v>223</v>
      </c>
      <c r="E25" s="215" t="s">
        <v>101</v>
      </c>
      <c r="F25" s="215" t="s">
        <v>102</v>
      </c>
      <c r="G25" s="215" t="s">
        <v>226</v>
      </c>
      <c r="H25" s="215" t="s">
        <v>227</v>
      </c>
      <c r="I25" s="207">
        <v>136536</v>
      </c>
      <c r="J25" s="207"/>
      <c r="K25" s="205"/>
      <c r="L25" s="205"/>
      <c r="M25" s="207">
        <v>136536</v>
      </c>
      <c r="N25" s="205"/>
      <c r="O25" s="205"/>
      <c r="P25" s="205"/>
      <c r="Q25" s="205"/>
      <c r="R25" s="205"/>
      <c r="S25" s="205"/>
      <c r="T25" s="205"/>
      <c r="U25" s="205"/>
      <c r="V25" s="205"/>
      <c r="W25" s="205"/>
      <c r="X25" s="205"/>
    </row>
    <row r="26" ht="18" customHeight="1" spans="1:24">
      <c r="A26" s="215" t="s">
        <v>197</v>
      </c>
      <c r="B26" s="215" t="s">
        <v>70</v>
      </c>
      <c r="C26" s="215" t="s">
        <v>222</v>
      </c>
      <c r="D26" s="215" t="s">
        <v>223</v>
      </c>
      <c r="E26" s="215" t="s">
        <v>103</v>
      </c>
      <c r="F26" s="215" t="s">
        <v>104</v>
      </c>
      <c r="G26" s="215" t="s">
        <v>226</v>
      </c>
      <c r="H26" s="215" t="s">
        <v>227</v>
      </c>
      <c r="I26" s="207">
        <v>558312</v>
      </c>
      <c r="J26" s="207"/>
      <c r="K26" s="205"/>
      <c r="L26" s="205"/>
      <c r="M26" s="207">
        <v>558312</v>
      </c>
      <c r="N26" s="205"/>
      <c r="O26" s="205"/>
      <c r="P26" s="205"/>
      <c r="Q26" s="205"/>
      <c r="R26" s="205"/>
      <c r="S26" s="205"/>
      <c r="T26" s="205"/>
      <c r="U26" s="205"/>
      <c r="V26" s="205"/>
      <c r="W26" s="205"/>
      <c r="X26" s="205"/>
    </row>
    <row r="27" ht="18" customHeight="1" spans="1:24">
      <c r="A27" s="215" t="s">
        <v>197</v>
      </c>
      <c r="B27" s="215" t="s">
        <v>70</v>
      </c>
      <c r="C27" s="215" t="s">
        <v>222</v>
      </c>
      <c r="D27" s="215" t="s">
        <v>223</v>
      </c>
      <c r="E27" s="215" t="s">
        <v>101</v>
      </c>
      <c r="F27" s="215" t="s">
        <v>102</v>
      </c>
      <c r="G27" s="215" t="s">
        <v>200</v>
      </c>
      <c r="H27" s="215" t="s">
        <v>201</v>
      </c>
      <c r="I27" s="207">
        <v>22517</v>
      </c>
      <c r="J27" s="207"/>
      <c r="K27" s="205"/>
      <c r="L27" s="205"/>
      <c r="M27" s="207">
        <v>22517</v>
      </c>
      <c r="N27" s="205"/>
      <c r="O27" s="205"/>
      <c r="P27" s="205"/>
      <c r="Q27" s="205"/>
      <c r="R27" s="205"/>
      <c r="S27" s="205"/>
      <c r="T27" s="205"/>
      <c r="U27" s="205"/>
      <c r="V27" s="205"/>
      <c r="W27" s="205"/>
      <c r="X27" s="205"/>
    </row>
    <row r="28" ht="18" customHeight="1" spans="1:24">
      <c r="A28" s="215" t="s">
        <v>197</v>
      </c>
      <c r="B28" s="215" t="s">
        <v>70</v>
      </c>
      <c r="C28" s="215" t="s">
        <v>222</v>
      </c>
      <c r="D28" s="215" t="s">
        <v>223</v>
      </c>
      <c r="E28" s="215" t="s">
        <v>103</v>
      </c>
      <c r="F28" s="215" t="s">
        <v>104</v>
      </c>
      <c r="G28" s="215" t="s">
        <v>200</v>
      </c>
      <c r="H28" s="215" t="s">
        <v>201</v>
      </c>
      <c r="I28" s="207">
        <v>92598</v>
      </c>
      <c r="J28" s="207"/>
      <c r="K28" s="205"/>
      <c r="L28" s="205"/>
      <c r="M28" s="207">
        <v>92598</v>
      </c>
      <c r="N28" s="205"/>
      <c r="O28" s="205"/>
      <c r="P28" s="205"/>
      <c r="Q28" s="205"/>
      <c r="R28" s="205"/>
      <c r="S28" s="205"/>
      <c r="T28" s="205"/>
      <c r="U28" s="205"/>
      <c r="V28" s="205"/>
      <c r="W28" s="205"/>
      <c r="X28" s="205"/>
    </row>
    <row r="29" ht="18" customHeight="1" spans="1:24">
      <c r="A29" s="215" t="s">
        <v>197</v>
      </c>
      <c r="B29" s="215" t="s">
        <v>70</v>
      </c>
      <c r="C29" s="215" t="s">
        <v>222</v>
      </c>
      <c r="D29" s="215" t="s">
        <v>223</v>
      </c>
      <c r="E29" s="215" t="s">
        <v>101</v>
      </c>
      <c r="F29" s="215" t="s">
        <v>102</v>
      </c>
      <c r="G29" s="215" t="s">
        <v>202</v>
      </c>
      <c r="H29" s="215" t="s">
        <v>203</v>
      </c>
      <c r="I29" s="207">
        <v>125460</v>
      </c>
      <c r="J29" s="207"/>
      <c r="K29" s="205"/>
      <c r="L29" s="205"/>
      <c r="M29" s="207">
        <v>125460</v>
      </c>
      <c r="N29" s="205"/>
      <c r="O29" s="205"/>
      <c r="P29" s="205"/>
      <c r="Q29" s="205"/>
      <c r="R29" s="205"/>
      <c r="S29" s="205"/>
      <c r="T29" s="205"/>
      <c r="U29" s="205"/>
      <c r="V29" s="205"/>
      <c r="W29" s="205"/>
      <c r="X29" s="205"/>
    </row>
    <row r="30" ht="18" customHeight="1" spans="1:24">
      <c r="A30" s="215" t="s">
        <v>197</v>
      </c>
      <c r="B30" s="215" t="s">
        <v>70</v>
      </c>
      <c r="C30" s="215" t="s">
        <v>222</v>
      </c>
      <c r="D30" s="215" t="s">
        <v>223</v>
      </c>
      <c r="E30" s="215" t="s">
        <v>101</v>
      </c>
      <c r="F30" s="215" t="s">
        <v>102</v>
      </c>
      <c r="G30" s="215" t="s">
        <v>202</v>
      </c>
      <c r="H30" s="215" t="s">
        <v>203</v>
      </c>
      <c r="I30" s="207">
        <v>66120</v>
      </c>
      <c r="J30" s="207"/>
      <c r="K30" s="205"/>
      <c r="L30" s="205"/>
      <c r="M30" s="207">
        <v>66120</v>
      </c>
      <c r="N30" s="205"/>
      <c r="O30" s="205"/>
      <c r="P30" s="205"/>
      <c r="Q30" s="205"/>
      <c r="R30" s="205"/>
      <c r="S30" s="205"/>
      <c r="T30" s="205"/>
      <c r="U30" s="205"/>
      <c r="V30" s="205"/>
      <c r="W30" s="205"/>
      <c r="X30" s="205"/>
    </row>
    <row r="31" ht="18" customHeight="1" spans="1:24">
      <c r="A31" s="215" t="s">
        <v>197</v>
      </c>
      <c r="B31" s="215" t="s">
        <v>70</v>
      </c>
      <c r="C31" s="215" t="s">
        <v>222</v>
      </c>
      <c r="D31" s="215" t="s">
        <v>223</v>
      </c>
      <c r="E31" s="215" t="s">
        <v>103</v>
      </c>
      <c r="F31" s="215" t="s">
        <v>104</v>
      </c>
      <c r="G31" s="215" t="s">
        <v>202</v>
      </c>
      <c r="H31" s="215" t="s">
        <v>203</v>
      </c>
      <c r="I31" s="207">
        <v>526920</v>
      </c>
      <c r="J31" s="207"/>
      <c r="K31" s="205"/>
      <c r="L31" s="205"/>
      <c r="M31" s="207">
        <v>526920</v>
      </c>
      <c r="N31" s="205"/>
      <c r="O31" s="205"/>
      <c r="P31" s="205"/>
      <c r="Q31" s="205"/>
      <c r="R31" s="205"/>
      <c r="S31" s="205"/>
      <c r="T31" s="205"/>
      <c r="U31" s="205"/>
      <c r="V31" s="205"/>
      <c r="W31" s="205"/>
      <c r="X31" s="205"/>
    </row>
    <row r="32" ht="18" customHeight="1" spans="1:24">
      <c r="A32" s="215" t="s">
        <v>197</v>
      </c>
      <c r="B32" s="215" t="s">
        <v>70</v>
      </c>
      <c r="C32" s="215" t="s">
        <v>222</v>
      </c>
      <c r="D32" s="215" t="s">
        <v>223</v>
      </c>
      <c r="E32" s="215" t="s">
        <v>103</v>
      </c>
      <c r="F32" s="215" t="s">
        <v>104</v>
      </c>
      <c r="G32" s="215" t="s">
        <v>202</v>
      </c>
      <c r="H32" s="215" t="s">
        <v>203</v>
      </c>
      <c r="I32" s="207">
        <v>277980</v>
      </c>
      <c r="J32" s="207"/>
      <c r="K32" s="205"/>
      <c r="L32" s="205"/>
      <c r="M32" s="207">
        <v>277980</v>
      </c>
      <c r="N32" s="205"/>
      <c r="O32" s="205"/>
      <c r="P32" s="205"/>
      <c r="Q32" s="205"/>
      <c r="R32" s="205"/>
      <c r="S32" s="205"/>
      <c r="T32" s="205"/>
      <c r="U32" s="205"/>
      <c r="V32" s="205"/>
      <c r="W32" s="205"/>
      <c r="X32" s="205"/>
    </row>
    <row r="33" ht="18" customHeight="1" spans="1:24">
      <c r="A33" s="215" t="s">
        <v>197</v>
      </c>
      <c r="B33" s="215" t="s">
        <v>70</v>
      </c>
      <c r="C33" s="215" t="s">
        <v>228</v>
      </c>
      <c r="D33" s="215" t="s">
        <v>229</v>
      </c>
      <c r="E33" s="215" t="s">
        <v>101</v>
      </c>
      <c r="F33" s="215" t="s">
        <v>102</v>
      </c>
      <c r="G33" s="215" t="s">
        <v>230</v>
      </c>
      <c r="H33" s="215" t="s">
        <v>231</v>
      </c>
      <c r="I33" s="207">
        <v>1084968</v>
      </c>
      <c r="J33" s="207"/>
      <c r="K33" s="205"/>
      <c r="L33" s="205"/>
      <c r="M33" s="207">
        <v>1084968</v>
      </c>
      <c r="N33" s="205"/>
      <c r="O33" s="205"/>
      <c r="P33" s="205"/>
      <c r="Q33" s="205"/>
      <c r="R33" s="205"/>
      <c r="S33" s="205"/>
      <c r="T33" s="205"/>
      <c r="U33" s="205"/>
      <c r="V33" s="205"/>
      <c r="W33" s="205"/>
      <c r="X33" s="205"/>
    </row>
    <row r="34" ht="18" customHeight="1" spans="1:24">
      <c r="A34" s="215" t="s">
        <v>197</v>
      </c>
      <c r="B34" s="215" t="s">
        <v>70</v>
      </c>
      <c r="C34" s="215" t="s">
        <v>228</v>
      </c>
      <c r="D34" s="215" t="s">
        <v>229</v>
      </c>
      <c r="E34" s="215" t="s">
        <v>101</v>
      </c>
      <c r="F34" s="215" t="s">
        <v>102</v>
      </c>
      <c r="G34" s="215" t="s">
        <v>230</v>
      </c>
      <c r="H34" s="215" t="s">
        <v>231</v>
      </c>
      <c r="I34" s="207">
        <v>265032</v>
      </c>
      <c r="J34" s="207"/>
      <c r="K34" s="205"/>
      <c r="L34" s="205"/>
      <c r="M34" s="207">
        <v>265032</v>
      </c>
      <c r="N34" s="205"/>
      <c r="O34" s="205"/>
      <c r="P34" s="205"/>
      <c r="Q34" s="205"/>
      <c r="R34" s="205"/>
      <c r="S34" s="205"/>
      <c r="T34" s="205"/>
      <c r="U34" s="205"/>
      <c r="V34" s="205"/>
      <c r="W34" s="205"/>
      <c r="X34" s="205"/>
    </row>
    <row r="35" ht="18" customHeight="1" spans="1:24">
      <c r="A35" s="215" t="s">
        <v>197</v>
      </c>
      <c r="B35" s="215" t="s">
        <v>70</v>
      </c>
      <c r="C35" s="215" t="s">
        <v>228</v>
      </c>
      <c r="D35" s="215" t="s">
        <v>229</v>
      </c>
      <c r="E35" s="215" t="s">
        <v>103</v>
      </c>
      <c r="F35" s="215" t="s">
        <v>104</v>
      </c>
      <c r="G35" s="215" t="s">
        <v>230</v>
      </c>
      <c r="H35" s="215" t="s">
        <v>231</v>
      </c>
      <c r="I35" s="207">
        <v>2531592</v>
      </c>
      <c r="J35" s="207"/>
      <c r="K35" s="205"/>
      <c r="L35" s="205"/>
      <c r="M35" s="207">
        <v>2531592</v>
      </c>
      <c r="N35" s="205"/>
      <c r="O35" s="205"/>
      <c r="P35" s="205"/>
      <c r="Q35" s="205"/>
      <c r="R35" s="205"/>
      <c r="S35" s="205"/>
      <c r="T35" s="205"/>
      <c r="U35" s="205"/>
      <c r="V35" s="205"/>
      <c r="W35" s="205"/>
      <c r="X35" s="205"/>
    </row>
    <row r="36" ht="18" customHeight="1" spans="1:24">
      <c r="A36" s="215" t="s">
        <v>197</v>
      </c>
      <c r="B36" s="215" t="s">
        <v>70</v>
      </c>
      <c r="C36" s="215" t="s">
        <v>228</v>
      </c>
      <c r="D36" s="215" t="s">
        <v>229</v>
      </c>
      <c r="E36" s="215" t="s">
        <v>103</v>
      </c>
      <c r="F36" s="215" t="s">
        <v>104</v>
      </c>
      <c r="G36" s="215" t="s">
        <v>230</v>
      </c>
      <c r="H36" s="215" t="s">
        <v>231</v>
      </c>
      <c r="I36" s="207">
        <v>618408</v>
      </c>
      <c r="J36" s="207"/>
      <c r="K36" s="205"/>
      <c r="L36" s="205"/>
      <c r="M36" s="207">
        <v>618408</v>
      </c>
      <c r="N36" s="205"/>
      <c r="O36" s="205"/>
      <c r="P36" s="205"/>
      <c r="Q36" s="205"/>
      <c r="R36" s="205"/>
      <c r="S36" s="205"/>
      <c r="T36" s="205"/>
      <c r="U36" s="205"/>
      <c r="V36" s="205"/>
      <c r="W36" s="205"/>
      <c r="X36" s="205"/>
    </row>
    <row r="37" ht="18" customHeight="1" spans="1:24">
      <c r="A37" s="215" t="s">
        <v>197</v>
      </c>
      <c r="B37" s="215" t="s">
        <v>70</v>
      </c>
      <c r="C37" s="215" t="s">
        <v>232</v>
      </c>
      <c r="D37" s="215" t="s">
        <v>233</v>
      </c>
      <c r="E37" s="215" t="s">
        <v>101</v>
      </c>
      <c r="F37" s="215" t="s">
        <v>102</v>
      </c>
      <c r="G37" s="215" t="s">
        <v>234</v>
      </c>
      <c r="H37" s="215" t="s">
        <v>233</v>
      </c>
      <c r="I37" s="207">
        <v>5404.08</v>
      </c>
      <c r="J37" s="207"/>
      <c r="K37" s="205"/>
      <c r="L37" s="205"/>
      <c r="M37" s="207">
        <v>5404.08</v>
      </c>
      <c r="N37" s="205"/>
      <c r="O37" s="205"/>
      <c r="P37" s="205"/>
      <c r="Q37" s="205"/>
      <c r="R37" s="205"/>
      <c r="S37" s="205"/>
      <c r="T37" s="205"/>
      <c r="U37" s="205"/>
      <c r="V37" s="205"/>
      <c r="W37" s="205"/>
      <c r="X37" s="205"/>
    </row>
    <row r="38" ht="18" customHeight="1" spans="1:24">
      <c r="A38" s="215" t="s">
        <v>197</v>
      </c>
      <c r="B38" s="215" t="s">
        <v>70</v>
      </c>
      <c r="C38" s="215" t="s">
        <v>232</v>
      </c>
      <c r="D38" s="215" t="s">
        <v>233</v>
      </c>
      <c r="E38" s="215" t="s">
        <v>103</v>
      </c>
      <c r="F38" s="215" t="s">
        <v>104</v>
      </c>
      <c r="G38" s="215" t="s">
        <v>234</v>
      </c>
      <c r="H38" s="215" t="s">
        <v>233</v>
      </c>
      <c r="I38" s="207">
        <v>22223.52</v>
      </c>
      <c r="J38" s="207"/>
      <c r="K38" s="205"/>
      <c r="L38" s="205"/>
      <c r="M38" s="207">
        <v>22223.52</v>
      </c>
      <c r="N38" s="205"/>
      <c r="O38" s="205"/>
      <c r="P38" s="205"/>
      <c r="Q38" s="205"/>
      <c r="R38" s="205"/>
      <c r="S38" s="205"/>
      <c r="T38" s="205"/>
      <c r="U38" s="205"/>
      <c r="V38" s="205"/>
      <c r="W38" s="205"/>
      <c r="X38" s="205"/>
    </row>
    <row r="39" ht="18" customHeight="1" spans="1:24">
      <c r="A39" s="215" t="s">
        <v>197</v>
      </c>
      <c r="B39" s="215" t="s">
        <v>70</v>
      </c>
      <c r="C39" s="215" t="s">
        <v>235</v>
      </c>
      <c r="D39" s="215" t="s">
        <v>236</v>
      </c>
      <c r="E39" s="215" t="s">
        <v>113</v>
      </c>
      <c r="F39" s="215" t="s">
        <v>114</v>
      </c>
      <c r="G39" s="215" t="s">
        <v>237</v>
      </c>
      <c r="H39" s="215" t="s">
        <v>238</v>
      </c>
      <c r="I39" s="207">
        <v>678348</v>
      </c>
      <c r="J39" s="207"/>
      <c r="K39" s="205"/>
      <c r="L39" s="205"/>
      <c r="M39" s="207">
        <v>678348</v>
      </c>
      <c r="N39" s="205"/>
      <c r="O39" s="205"/>
      <c r="P39" s="205"/>
      <c r="Q39" s="205"/>
      <c r="R39" s="205"/>
      <c r="S39" s="205"/>
      <c r="T39" s="205"/>
      <c r="U39" s="205"/>
      <c r="V39" s="205"/>
      <c r="W39" s="205"/>
      <c r="X39" s="205"/>
    </row>
    <row r="40" ht="18" customHeight="1" spans="1:24">
      <c r="A40" s="215" t="s">
        <v>197</v>
      </c>
      <c r="B40" s="215" t="s">
        <v>70</v>
      </c>
      <c r="C40" s="215" t="s">
        <v>235</v>
      </c>
      <c r="D40" s="215" t="s">
        <v>236</v>
      </c>
      <c r="E40" s="215" t="s">
        <v>119</v>
      </c>
      <c r="F40" s="215" t="s">
        <v>120</v>
      </c>
      <c r="G40" s="215" t="s">
        <v>239</v>
      </c>
      <c r="H40" s="215" t="s">
        <v>240</v>
      </c>
      <c r="I40" s="207">
        <v>310608</v>
      </c>
      <c r="J40" s="207"/>
      <c r="K40" s="205"/>
      <c r="L40" s="205"/>
      <c r="M40" s="207">
        <v>310608</v>
      </c>
      <c r="N40" s="205"/>
      <c r="O40" s="205"/>
      <c r="P40" s="205"/>
      <c r="Q40" s="205"/>
      <c r="R40" s="205"/>
      <c r="S40" s="205"/>
      <c r="T40" s="205"/>
      <c r="U40" s="205"/>
      <c r="V40" s="205"/>
      <c r="W40" s="205"/>
      <c r="X40" s="205"/>
    </row>
    <row r="41" ht="18" customHeight="1" spans="1:24">
      <c r="A41" s="215" t="s">
        <v>197</v>
      </c>
      <c r="B41" s="215" t="s">
        <v>70</v>
      </c>
      <c r="C41" s="215" t="s">
        <v>235</v>
      </c>
      <c r="D41" s="215" t="s">
        <v>236</v>
      </c>
      <c r="E41" s="215" t="s">
        <v>121</v>
      </c>
      <c r="F41" s="215" t="s">
        <v>122</v>
      </c>
      <c r="G41" s="215" t="s">
        <v>241</v>
      </c>
      <c r="H41" s="215" t="s">
        <v>242</v>
      </c>
      <c r="I41" s="207">
        <v>163980</v>
      </c>
      <c r="J41" s="207"/>
      <c r="K41" s="205"/>
      <c r="L41" s="205"/>
      <c r="M41" s="207">
        <v>163980</v>
      </c>
      <c r="N41" s="205"/>
      <c r="O41" s="205"/>
      <c r="P41" s="205"/>
      <c r="Q41" s="205"/>
      <c r="R41" s="205"/>
      <c r="S41" s="205"/>
      <c r="T41" s="205"/>
      <c r="U41" s="205"/>
      <c r="V41" s="205"/>
      <c r="W41" s="205"/>
      <c r="X41" s="205"/>
    </row>
    <row r="42" ht="18" customHeight="1" spans="1:24">
      <c r="A42" s="215" t="s">
        <v>197</v>
      </c>
      <c r="B42" s="215" t="s">
        <v>70</v>
      </c>
      <c r="C42" s="215" t="s">
        <v>235</v>
      </c>
      <c r="D42" s="215" t="s">
        <v>236</v>
      </c>
      <c r="E42" s="215" t="s">
        <v>101</v>
      </c>
      <c r="F42" s="215" t="s">
        <v>102</v>
      </c>
      <c r="G42" s="215" t="s">
        <v>243</v>
      </c>
      <c r="H42" s="215" t="s">
        <v>244</v>
      </c>
      <c r="I42" s="207">
        <v>3470.04</v>
      </c>
      <c r="J42" s="207"/>
      <c r="K42" s="205"/>
      <c r="L42" s="205"/>
      <c r="M42" s="207">
        <v>3470.04</v>
      </c>
      <c r="N42" s="205"/>
      <c r="O42" s="205"/>
      <c r="P42" s="205"/>
      <c r="Q42" s="205"/>
      <c r="R42" s="205"/>
      <c r="S42" s="205"/>
      <c r="T42" s="205"/>
      <c r="U42" s="205"/>
      <c r="V42" s="205"/>
      <c r="W42" s="205"/>
      <c r="X42" s="205"/>
    </row>
    <row r="43" ht="18" customHeight="1" spans="1:24">
      <c r="A43" s="215" t="s">
        <v>197</v>
      </c>
      <c r="B43" s="215" t="s">
        <v>70</v>
      </c>
      <c r="C43" s="215" t="s">
        <v>235</v>
      </c>
      <c r="D43" s="215" t="s">
        <v>236</v>
      </c>
      <c r="E43" s="215" t="s">
        <v>103</v>
      </c>
      <c r="F43" s="215" t="s">
        <v>104</v>
      </c>
      <c r="G43" s="215" t="s">
        <v>243</v>
      </c>
      <c r="H43" s="215" t="s">
        <v>244</v>
      </c>
      <c r="I43" s="207">
        <v>14375.88</v>
      </c>
      <c r="J43" s="207"/>
      <c r="K43" s="205"/>
      <c r="L43" s="205"/>
      <c r="M43" s="207">
        <v>14375.88</v>
      </c>
      <c r="N43" s="205"/>
      <c r="O43" s="205"/>
      <c r="P43" s="205"/>
      <c r="Q43" s="205"/>
      <c r="R43" s="205"/>
      <c r="S43" s="205"/>
      <c r="T43" s="205"/>
      <c r="U43" s="205"/>
      <c r="V43" s="205"/>
      <c r="W43" s="205"/>
      <c r="X43" s="205"/>
    </row>
    <row r="44" ht="18" customHeight="1" spans="1:24">
      <c r="A44" s="215" t="s">
        <v>197</v>
      </c>
      <c r="B44" s="215" t="s">
        <v>70</v>
      </c>
      <c r="C44" s="215" t="s">
        <v>235</v>
      </c>
      <c r="D44" s="215" t="s">
        <v>236</v>
      </c>
      <c r="E44" s="215" t="s">
        <v>123</v>
      </c>
      <c r="F44" s="215" t="s">
        <v>124</v>
      </c>
      <c r="G44" s="215" t="s">
        <v>243</v>
      </c>
      <c r="H44" s="215" t="s">
        <v>244</v>
      </c>
      <c r="I44" s="207">
        <v>17172</v>
      </c>
      <c r="J44" s="207"/>
      <c r="K44" s="205"/>
      <c r="L44" s="205"/>
      <c r="M44" s="207">
        <v>17172</v>
      </c>
      <c r="N44" s="205"/>
      <c r="O44" s="205"/>
      <c r="P44" s="205"/>
      <c r="Q44" s="205"/>
      <c r="R44" s="205"/>
      <c r="S44" s="205"/>
      <c r="T44" s="205"/>
      <c r="U44" s="205"/>
      <c r="V44" s="205"/>
      <c r="W44" s="205"/>
      <c r="X44" s="205"/>
    </row>
    <row r="45" ht="18" customHeight="1" spans="1:24">
      <c r="A45" s="215" t="s">
        <v>197</v>
      </c>
      <c r="B45" s="215" t="s">
        <v>70</v>
      </c>
      <c r="C45" s="215" t="s">
        <v>235</v>
      </c>
      <c r="D45" s="215" t="s">
        <v>236</v>
      </c>
      <c r="E45" s="215" t="s">
        <v>123</v>
      </c>
      <c r="F45" s="215" t="s">
        <v>124</v>
      </c>
      <c r="G45" s="215" t="s">
        <v>243</v>
      </c>
      <c r="H45" s="215" t="s">
        <v>244</v>
      </c>
      <c r="I45" s="207">
        <v>13758.84</v>
      </c>
      <c r="J45" s="207"/>
      <c r="K45" s="205"/>
      <c r="L45" s="205"/>
      <c r="M45" s="207">
        <v>13758.84</v>
      </c>
      <c r="N45" s="205"/>
      <c r="O45" s="205"/>
      <c r="P45" s="205"/>
      <c r="Q45" s="205"/>
      <c r="R45" s="205"/>
      <c r="S45" s="205"/>
      <c r="T45" s="205"/>
      <c r="U45" s="205"/>
      <c r="V45" s="205"/>
      <c r="W45" s="205"/>
      <c r="X45" s="205"/>
    </row>
    <row r="46" ht="18" customHeight="1" spans="1:24">
      <c r="A46" s="215" t="s">
        <v>197</v>
      </c>
      <c r="B46" s="215" t="s">
        <v>70</v>
      </c>
      <c r="C46" s="215" t="s">
        <v>245</v>
      </c>
      <c r="D46" s="215" t="s">
        <v>130</v>
      </c>
      <c r="E46" s="215" t="s">
        <v>129</v>
      </c>
      <c r="F46" s="215" t="s">
        <v>130</v>
      </c>
      <c r="G46" s="215" t="s">
        <v>246</v>
      </c>
      <c r="H46" s="215" t="s">
        <v>130</v>
      </c>
      <c r="I46" s="207">
        <v>560412</v>
      </c>
      <c r="J46" s="207"/>
      <c r="K46" s="205"/>
      <c r="L46" s="205"/>
      <c r="M46" s="207">
        <v>560412</v>
      </c>
      <c r="N46" s="205"/>
      <c r="O46" s="205"/>
      <c r="P46" s="205"/>
      <c r="Q46" s="205"/>
      <c r="R46" s="205"/>
      <c r="S46" s="205"/>
      <c r="T46" s="205"/>
      <c r="U46" s="205"/>
      <c r="V46" s="205"/>
      <c r="W46" s="205"/>
      <c r="X46" s="205"/>
    </row>
    <row r="47" ht="18" customHeight="1" spans="1:24">
      <c r="A47" s="215" t="s">
        <v>197</v>
      </c>
      <c r="B47" s="215" t="s">
        <v>70</v>
      </c>
      <c r="C47" s="215" t="s">
        <v>247</v>
      </c>
      <c r="D47" s="215" t="s">
        <v>248</v>
      </c>
      <c r="E47" s="215" t="s">
        <v>101</v>
      </c>
      <c r="F47" s="215" t="s">
        <v>102</v>
      </c>
      <c r="G47" s="215" t="s">
        <v>206</v>
      </c>
      <c r="H47" s="215" t="s">
        <v>207</v>
      </c>
      <c r="I47" s="207">
        <v>600</v>
      </c>
      <c r="J47" s="207"/>
      <c r="K47" s="205"/>
      <c r="L47" s="205"/>
      <c r="M47" s="207">
        <v>600</v>
      </c>
      <c r="N47" s="205"/>
      <c r="O47" s="205"/>
      <c r="P47" s="205"/>
      <c r="Q47" s="205"/>
      <c r="R47" s="205"/>
      <c r="S47" s="205"/>
      <c r="T47" s="205"/>
      <c r="U47" s="205"/>
      <c r="V47" s="205"/>
      <c r="W47" s="205"/>
      <c r="X47" s="205"/>
    </row>
    <row r="48" ht="18" customHeight="1" spans="1:24">
      <c r="A48" s="215" t="s">
        <v>197</v>
      </c>
      <c r="B48" s="215" t="s">
        <v>70</v>
      </c>
      <c r="C48" s="215" t="s">
        <v>247</v>
      </c>
      <c r="D48" s="215" t="s">
        <v>248</v>
      </c>
      <c r="E48" s="215" t="s">
        <v>103</v>
      </c>
      <c r="F48" s="215" t="s">
        <v>104</v>
      </c>
      <c r="G48" s="215" t="s">
        <v>206</v>
      </c>
      <c r="H48" s="215" t="s">
        <v>207</v>
      </c>
      <c r="I48" s="207">
        <v>2800</v>
      </c>
      <c r="J48" s="207"/>
      <c r="K48" s="205"/>
      <c r="L48" s="205"/>
      <c r="M48" s="207">
        <v>2800</v>
      </c>
      <c r="N48" s="205"/>
      <c r="O48" s="205"/>
      <c r="P48" s="205"/>
      <c r="Q48" s="205"/>
      <c r="R48" s="205"/>
      <c r="S48" s="205"/>
      <c r="T48" s="205"/>
      <c r="U48" s="205"/>
      <c r="V48" s="205"/>
      <c r="W48" s="205"/>
      <c r="X48" s="205"/>
    </row>
    <row r="49" ht="18" customHeight="1" spans="1:24">
      <c r="A49" s="215" t="s">
        <v>197</v>
      </c>
      <c r="B49" s="215" t="s">
        <v>70</v>
      </c>
      <c r="C49" s="215" t="s">
        <v>247</v>
      </c>
      <c r="D49" s="215" t="s">
        <v>248</v>
      </c>
      <c r="E49" s="215" t="s">
        <v>101</v>
      </c>
      <c r="F49" s="215" t="s">
        <v>102</v>
      </c>
      <c r="G49" s="215" t="s">
        <v>216</v>
      </c>
      <c r="H49" s="215" t="s">
        <v>217</v>
      </c>
      <c r="I49" s="207">
        <v>11755.68</v>
      </c>
      <c r="J49" s="207"/>
      <c r="K49" s="205"/>
      <c r="L49" s="205"/>
      <c r="M49" s="207">
        <v>11755.68</v>
      </c>
      <c r="N49" s="205"/>
      <c r="O49" s="205"/>
      <c r="P49" s="205"/>
      <c r="Q49" s="205"/>
      <c r="R49" s="205"/>
      <c r="S49" s="205"/>
      <c r="T49" s="205"/>
      <c r="U49" s="205"/>
      <c r="V49" s="205"/>
      <c r="W49" s="205"/>
      <c r="X49" s="205"/>
    </row>
    <row r="50" ht="18" customHeight="1" spans="1:24">
      <c r="A50" s="215" t="s">
        <v>197</v>
      </c>
      <c r="B50" s="215" t="s">
        <v>70</v>
      </c>
      <c r="C50" s="215" t="s">
        <v>247</v>
      </c>
      <c r="D50" s="215" t="s">
        <v>248</v>
      </c>
      <c r="E50" s="215" t="s">
        <v>103</v>
      </c>
      <c r="F50" s="215" t="s">
        <v>104</v>
      </c>
      <c r="G50" s="215" t="s">
        <v>216</v>
      </c>
      <c r="H50" s="215" t="s">
        <v>217</v>
      </c>
      <c r="I50" s="207">
        <v>48761.52</v>
      </c>
      <c r="J50" s="207"/>
      <c r="K50" s="205"/>
      <c r="L50" s="205"/>
      <c r="M50" s="207">
        <v>48761.52</v>
      </c>
      <c r="N50" s="205"/>
      <c r="O50" s="205"/>
      <c r="P50" s="205"/>
      <c r="Q50" s="205"/>
      <c r="R50" s="205"/>
      <c r="S50" s="205"/>
      <c r="T50" s="205"/>
      <c r="U50" s="205"/>
      <c r="V50" s="205"/>
      <c r="W50" s="205"/>
      <c r="X50" s="205"/>
    </row>
    <row r="51" ht="18" customHeight="1" spans="1:24">
      <c r="A51" s="215" t="s">
        <v>197</v>
      </c>
      <c r="B51" s="215" t="s">
        <v>70</v>
      </c>
      <c r="C51" s="215" t="s">
        <v>247</v>
      </c>
      <c r="D51" s="215" t="s">
        <v>248</v>
      </c>
      <c r="E51" s="215" t="s">
        <v>101</v>
      </c>
      <c r="F51" s="215" t="s">
        <v>102</v>
      </c>
      <c r="G51" s="215" t="s">
        <v>249</v>
      </c>
      <c r="H51" s="215" t="s">
        <v>250</v>
      </c>
      <c r="I51" s="207">
        <v>21000</v>
      </c>
      <c r="J51" s="207"/>
      <c r="K51" s="205"/>
      <c r="L51" s="205"/>
      <c r="M51" s="207">
        <v>21000</v>
      </c>
      <c r="N51" s="205"/>
      <c r="O51" s="205"/>
      <c r="P51" s="205"/>
      <c r="Q51" s="205"/>
      <c r="R51" s="205"/>
      <c r="S51" s="205"/>
      <c r="T51" s="205"/>
      <c r="U51" s="205"/>
      <c r="V51" s="205"/>
      <c r="W51" s="205"/>
      <c r="X51" s="205"/>
    </row>
    <row r="52" ht="18" customHeight="1" spans="1:24">
      <c r="A52" s="215" t="s">
        <v>197</v>
      </c>
      <c r="B52" s="215" t="s">
        <v>70</v>
      </c>
      <c r="C52" s="215" t="s">
        <v>247</v>
      </c>
      <c r="D52" s="215" t="s">
        <v>248</v>
      </c>
      <c r="E52" s="215" t="s">
        <v>103</v>
      </c>
      <c r="F52" s="215" t="s">
        <v>104</v>
      </c>
      <c r="G52" s="215" t="s">
        <v>249</v>
      </c>
      <c r="H52" s="215" t="s">
        <v>250</v>
      </c>
      <c r="I52" s="207">
        <v>87000</v>
      </c>
      <c r="J52" s="207"/>
      <c r="K52" s="205"/>
      <c r="L52" s="205"/>
      <c r="M52" s="207">
        <v>87000</v>
      </c>
      <c r="N52" s="205"/>
      <c r="O52" s="205"/>
      <c r="P52" s="205"/>
      <c r="Q52" s="205"/>
      <c r="R52" s="205"/>
      <c r="S52" s="205"/>
      <c r="T52" s="205"/>
      <c r="U52" s="205"/>
      <c r="V52" s="205"/>
      <c r="W52" s="205"/>
      <c r="X52" s="205"/>
    </row>
    <row r="53" ht="18" customHeight="1" spans="1:24">
      <c r="A53" s="193" t="s">
        <v>169</v>
      </c>
      <c r="B53" s="194"/>
      <c r="C53" s="216"/>
      <c r="D53" s="216"/>
      <c r="E53" s="216"/>
      <c r="F53" s="216"/>
      <c r="G53" s="216"/>
      <c r="H53" s="217"/>
      <c r="I53" s="139">
        <v>12523381.26</v>
      </c>
      <c r="J53" s="139"/>
      <c r="K53" s="144"/>
      <c r="L53" s="144"/>
      <c r="M53" s="139">
        <v>12523381.26</v>
      </c>
      <c r="N53" s="144"/>
      <c r="O53" s="144"/>
      <c r="P53" s="144"/>
      <c r="Q53" s="144"/>
      <c r="R53" s="144"/>
      <c r="S53" s="144"/>
      <c r="T53" s="144"/>
      <c r="U53" s="144"/>
      <c r="V53" s="144"/>
      <c r="W53" s="144"/>
      <c r="X53" s="144"/>
    </row>
  </sheetData>
  <mergeCells count="31">
    <mergeCell ref="A3:X3"/>
    <mergeCell ref="A4:H4"/>
    <mergeCell ref="I5:X5"/>
    <mergeCell ref="J6:N6"/>
    <mergeCell ref="O6:Q6"/>
    <mergeCell ref="S6:X6"/>
    <mergeCell ref="A53:H5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4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workbookViewId="0">
      <pane ySplit="9" topLeftCell="A22" activePane="bottomLeft" state="frozen"/>
      <selection/>
      <selection pane="bottomLeft" activeCell="C24" sqref="C24"/>
    </sheetView>
  </sheetViews>
  <sheetFormatPr defaultColWidth="9.125" defaultRowHeight="14.25" customHeight="1"/>
  <cols>
    <col min="1" max="1" width="10.25" customWidth="1"/>
    <col min="2" max="2" width="19.625" customWidth="1"/>
    <col min="3" max="3" width="30.75" customWidth="1"/>
    <col min="4" max="4" width="21.625" customWidth="1"/>
    <col min="5" max="5" width="11.125" customWidth="1"/>
    <col min="6" max="6" width="21.75" customWidth="1"/>
    <col min="7" max="7" width="8.125" customWidth="1"/>
    <col min="8" max="11" width="14" customWidth="1"/>
    <col min="12" max="17" width="8.375" customWidth="1"/>
    <col min="18" max="18" width="11.875" customWidth="1"/>
    <col min="19" max="22" width="8.875" customWidth="1"/>
    <col min="23" max="23" width="14" customWidth="1"/>
  </cols>
  <sheetData>
    <row r="1" customHeight="1" spans="1:23">
      <c r="A1" s="122"/>
      <c r="B1" s="122"/>
      <c r="C1" s="122"/>
      <c r="D1" s="122"/>
      <c r="E1" s="122"/>
      <c r="F1" s="122"/>
      <c r="G1" s="122"/>
      <c r="H1" s="122"/>
      <c r="I1" s="122"/>
      <c r="J1" s="122"/>
      <c r="K1" s="122"/>
      <c r="L1" s="122"/>
      <c r="M1" s="122"/>
      <c r="N1" s="122"/>
      <c r="O1" s="122"/>
      <c r="P1" s="122"/>
      <c r="Q1" s="122"/>
      <c r="R1" s="122"/>
      <c r="S1" s="122"/>
      <c r="T1" s="122"/>
      <c r="U1" s="122"/>
      <c r="V1" s="122"/>
      <c r="W1" s="122"/>
    </row>
    <row r="2" ht="13.5" customHeight="1" spans="2:23">
      <c r="B2" s="182"/>
      <c r="E2" s="183"/>
      <c r="F2" s="183"/>
      <c r="G2" s="183"/>
      <c r="H2" s="183"/>
      <c r="U2" s="182"/>
      <c r="W2" s="208" t="s">
        <v>251</v>
      </c>
    </row>
    <row r="3" ht="46.5" customHeight="1" spans="1:23">
      <c r="A3" s="125" t="str">
        <f>"2025"&amp;"年部门项目支出预算表"</f>
        <v>2025年部门项目支出预算表</v>
      </c>
      <c r="B3" s="125"/>
      <c r="C3" s="125"/>
      <c r="D3" s="125"/>
      <c r="E3" s="125"/>
      <c r="F3" s="125"/>
      <c r="G3" s="125"/>
      <c r="H3" s="125"/>
      <c r="I3" s="125"/>
      <c r="J3" s="125"/>
      <c r="K3" s="125"/>
      <c r="L3" s="125"/>
      <c r="M3" s="125"/>
      <c r="N3" s="125"/>
      <c r="O3" s="125"/>
      <c r="P3" s="125"/>
      <c r="Q3" s="125"/>
      <c r="R3" s="125"/>
      <c r="S3" s="125"/>
      <c r="T3" s="125"/>
      <c r="U3" s="125"/>
      <c r="V3" s="125"/>
      <c r="W3" s="125"/>
    </row>
    <row r="4" ht="13.5" customHeight="1" spans="1:23">
      <c r="A4" s="146" t="str">
        <f>"单位名称："&amp;"华东师范大学昆明实验学校"</f>
        <v>单位名称：华东师范大学昆明实验学校</v>
      </c>
      <c r="B4" s="184"/>
      <c r="C4" s="185"/>
      <c r="D4" s="185"/>
      <c r="E4" s="185"/>
      <c r="F4" s="185"/>
      <c r="G4" s="185"/>
      <c r="H4" s="185"/>
      <c r="I4" s="149"/>
      <c r="J4" s="149"/>
      <c r="K4" s="149"/>
      <c r="L4" s="149"/>
      <c r="M4" s="149"/>
      <c r="N4" s="149"/>
      <c r="O4" s="149"/>
      <c r="P4" s="149"/>
      <c r="Q4" s="149"/>
      <c r="U4" s="182"/>
      <c r="W4" s="154" t="s">
        <v>1</v>
      </c>
    </row>
    <row r="5" ht="21.75" customHeight="1" spans="1:23">
      <c r="A5" s="186" t="s">
        <v>252</v>
      </c>
      <c r="B5" s="96" t="s">
        <v>181</v>
      </c>
      <c r="C5" s="186" t="s">
        <v>182</v>
      </c>
      <c r="D5" s="186" t="s">
        <v>253</v>
      </c>
      <c r="E5" s="96" t="s">
        <v>183</v>
      </c>
      <c r="F5" s="96" t="s">
        <v>184</v>
      </c>
      <c r="G5" s="96" t="s">
        <v>254</v>
      </c>
      <c r="H5" s="96" t="s">
        <v>255</v>
      </c>
      <c r="I5" s="196" t="s">
        <v>55</v>
      </c>
      <c r="J5" s="197" t="s">
        <v>256</v>
      </c>
      <c r="K5" s="198"/>
      <c r="L5" s="198"/>
      <c r="M5" s="199"/>
      <c r="N5" s="197" t="s">
        <v>189</v>
      </c>
      <c r="O5" s="198"/>
      <c r="P5" s="199"/>
      <c r="Q5" s="96" t="s">
        <v>61</v>
      </c>
      <c r="R5" s="197" t="s">
        <v>62</v>
      </c>
      <c r="S5" s="198"/>
      <c r="T5" s="198"/>
      <c r="U5" s="198"/>
      <c r="V5" s="198"/>
      <c r="W5" s="199"/>
    </row>
    <row r="6" ht="21.75" customHeight="1" spans="1:23">
      <c r="A6" s="187"/>
      <c r="B6" s="188"/>
      <c r="C6" s="187"/>
      <c r="D6" s="187"/>
      <c r="E6" s="99"/>
      <c r="F6" s="99"/>
      <c r="G6" s="99"/>
      <c r="H6" s="99"/>
      <c r="I6" s="188"/>
      <c r="J6" s="200" t="s">
        <v>58</v>
      </c>
      <c r="K6" s="201"/>
      <c r="L6" s="96" t="s">
        <v>59</v>
      </c>
      <c r="M6" s="96" t="s">
        <v>60</v>
      </c>
      <c r="N6" s="96" t="s">
        <v>58</v>
      </c>
      <c r="O6" s="96" t="s">
        <v>59</v>
      </c>
      <c r="P6" s="96" t="s">
        <v>60</v>
      </c>
      <c r="Q6" s="99"/>
      <c r="R6" s="96" t="s">
        <v>57</v>
      </c>
      <c r="S6" s="96" t="s">
        <v>64</v>
      </c>
      <c r="T6" s="96" t="s">
        <v>195</v>
      </c>
      <c r="U6" s="96" t="s">
        <v>66</v>
      </c>
      <c r="V6" s="96" t="s">
        <v>67</v>
      </c>
      <c r="W6" s="96" t="s">
        <v>68</v>
      </c>
    </row>
    <row r="7" ht="21" customHeight="1" spans="1:23">
      <c r="A7" s="188"/>
      <c r="B7" s="188"/>
      <c r="C7" s="188"/>
      <c r="D7" s="188"/>
      <c r="E7" s="188"/>
      <c r="F7" s="188"/>
      <c r="G7" s="188"/>
      <c r="H7" s="188"/>
      <c r="I7" s="188"/>
      <c r="J7" s="202" t="s">
        <v>57</v>
      </c>
      <c r="K7" s="203"/>
      <c r="L7" s="188"/>
      <c r="M7" s="188"/>
      <c r="N7" s="188"/>
      <c r="O7" s="188"/>
      <c r="P7" s="188"/>
      <c r="Q7" s="188"/>
      <c r="R7" s="188"/>
      <c r="S7" s="188"/>
      <c r="T7" s="188"/>
      <c r="U7" s="188"/>
      <c r="V7" s="188"/>
      <c r="W7" s="188"/>
    </row>
    <row r="8" ht="39.75" customHeight="1" spans="1:23">
      <c r="A8" s="189"/>
      <c r="B8" s="190"/>
      <c r="C8" s="189"/>
      <c r="D8" s="189"/>
      <c r="E8" s="102"/>
      <c r="F8" s="102"/>
      <c r="G8" s="102"/>
      <c r="H8" s="102"/>
      <c r="I8" s="190"/>
      <c r="J8" s="204" t="s">
        <v>57</v>
      </c>
      <c r="K8" s="204" t="s">
        <v>257</v>
      </c>
      <c r="L8" s="102"/>
      <c r="M8" s="102"/>
      <c r="N8" s="102"/>
      <c r="O8" s="102"/>
      <c r="P8" s="102"/>
      <c r="Q8" s="102"/>
      <c r="R8" s="102"/>
      <c r="S8" s="102"/>
      <c r="T8" s="102"/>
      <c r="U8" s="190"/>
      <c r="V8" s="102"/>
      <c r="W8" s="102"/>
    </row>
    <row r="9" ht="21" customHeight="1" spans="1:23">
      <c r="A9" s="191">
        <v>1</v>
      </c>
      <c r="B9" s="191">
        <v>2</v>
      </c>
      <c r="C9" s="191">
        <v>3</v>
      </c>
      <c r="D9" s="191">
        <v>4</v>
      </c>
      <c r="E9" s="191">
        <v>5</v>
      </c>
      <c r="F9" s="191">
        <v>6</v>
      </c>
      <c r="G9" s="191">
        <v>7</v>
      </c>
      <c r="H9" s="191">
        <v>8</v>
      </c>
      <c r="I9" s="191">
        <v>9</v>
      </c>
      <c r="J9" s="191">
        <v>10</v>
      </c>
      <c r="K9" s="191">
        <v>11</v>
      </c>
      <c r="L9" s="205">
        <v>12</v>
      </c>
      <c r="M9" s="205">
        <v>13</v>
      </c>
      <c r="N9" s="205">
        <v>14</v>
      </c>
      <c r="O9" s="205">
        <v>15</v>
      </c>
      <c r="P9" s="205">
        <v>16</v>
      </c>
      <c r="Q9" s="205">
        <v>17</v>
      </c>
      <c r="R9" s="205">
        <v>18</v>
      </c>
      <c r="S9" s="205">
        <v>19</v>
      </c>
      <c r="T9" s="205">
        <v>20</v>
      </c>
      <c r="U9" s="191">
        <v>21</v>
      </c>
      <c r="V9" s="205">
        <v>22</v>
      </c>
      <c r="W9" s="191">
        <v>23</v>
      </c>
    </row>
    <row r="10" ht="21" customHeight="1" spans="1:23">
      <c r="A10" s="192" t="s">
        <v>258</v>
      </c>
      <c r="B10" s="192" t="s">
        <v>259</v>
      </c>
      <c r="C10" s="192" t="s">
        <v>260</v>
      </c>
      <c r="D10" s="192" t="s">
        <v>70</v>
      </c>
      <c r="E10" s="192" t="s">
        <v>107</v>
      </c>
      <c r="F10" s="192" t="s">
        <v>108</v>
      </c>
      <c r="G10" s="192" t="s">
        <v>216</v>
      </c>
      <c r="H10" s="192" t="s">
        <v>217</v>
      </c>
      <c r="I10" s="206">
        <v>50000</v>
      </c>
      <c r="J10" s="206">
        <v>50000</v>
      </c>
      <c r="K10" s="206">
        <v>50000</v>
      </c>
      <c r="L10" s="207"/>
      <c r="M10" s="207"/>
      <c r="N10" s="207"/>
      <c r="O10" s="207"/>
      <c r="P10" s="207"/>
      <c r="Q10" s="207"/>
      <c r="R10" s="207"/>
      <c r="S10" s="207"/>
      <c r="T10" s="207"/>
      <c r="U10" s="206"/>
      <c r="V10" s="207"/>
      <c r="W10" s="206"/>
    </row>
    <row r="11" ht="21" customHeight="1" spans="1:23">
      <c r="A11" s="192" t="s">
        <v>258</v>
      </c>
      <c r="B11" s="192" t="s">
        <v>259</v>
      </c>
      <c r="C11" s="192" t="s">
        <v>260</v>
      </c>
      <c r="D11" s="192" t="s">
        <v>70</v>
      </c>
      <c r="E11" s="192" t="s">
        <v>107</v>
      </c>
      <c r="F11" s="192" t="s">
        <v>108</v>
      </c>
      <c r="G11" s="192" t="s">
        <v>212</v>
      </c>
      <c r="H11" s="192" t="s">
        <v>213</v>
      </c>
      <c r="I11" s="206">
        <v>417878</v>
      </c>
      <c r="J11" s="206">
        <v>417878</v>
      </c>
      <c r="K11" s="206">
        <v>417878</v>
      </c>
      <c r="L11" s="207"/>
      <c r="M11" s="207"/>
      <c r="N11" s="207"/>
      <c r="O11" s="207"/>
      <c r="P11" s="207"/>
      <c r="Q11" s="207"/>
      <c r="R11" s="207"/>
      <c r="S11" s="207"/>
      <c r="T11" s="207"/>
      <c r="U11" s="206"/>
      <c r="V11" s="207"/>
      <c r="W11" s="206"/>
    </row>
    <row r="12" ht="21" customHeight="1" spans="1:23">
      <c r="A12" s="192" t="s">
        <v>258</v>
      </c>
      <c r="B12" s="192" t="s">
        <v>259</v>
      </c>
      <c r="C12" s="192" t="s">
        <v>260</v>
      </c>
      <c r="D12" s="192" t="s">
        <v>70</v>
      </c>
      <c r="E12" s="192" t="s">
        <v>107</v>
      </c>
      <c r="F12" s="192" t="s">
        <v>108</v>
      </c>
      <c r="G12" s="192" t="s">
        <v>208</v>
      </c>
      <c r="H12" s="192" t="s">
        <v>209</v>
      </c>
      <c r="I12" s="206">
        <v>50000</v>
      </c>
      <c r="J12" s="206">
        <v>50000</v>
      </c>
      <c r="K12" s="206">
        <v>50000</v>
      </c>
      <c r="L12" s="207"/>
      <c r="M12" s="207"/>
      <c r="N12" s="207"/>
      <c r="O12" s="207"/>
      <c r="P12" s="207"/>
      <c r="Q12" s="207"/>
      <c r="R12" s="207"/>
      <c r="S12" s="207"/>
      <c r="T12" s="207"/>
      <c r="U12" s="206"/>
      <c r="V12" s="207"/>
      <c r="W12" s="206"/>
    </row>
    <row r="13" ht="21" customHeight="1" spans="1:23">
      <c r="A13" s="192" t="s">
        <v>258</v>
      </c>
      <c r="B13" s="192" t="s">
        <v>259</v>
      </c>
      <c r="C13" s="192" t="s">
        <v>260</v>
      </c>
      <c r="D13" s="192" t="s">
        <v>70</v>
      </c>
      <c r="E13" s="192" t="s">
        <v>107</v>
      </c>
      <c r="F13" s="192" t="s">
        <v>108</v>
      </c>
      <c r="G13" s="192" t="s">
        <v>261</v>
      </c>
      <c r="H13" s="192" t="s">
        <v>262</v>
      </c>
      <c r="I13" s="206">
        <v>68400</v>
      </c>
      <c r="J13" s="206">
        <v>68400</v>
      </c>
      <c r="K13" s="206">
        <v>68400</v>
      </c>
      <c r="L13" s="207"/>
      <c r="M13" s="207"/>
      <c r="N13" s="207"/>
      <c r="O13" s="207"/>
      <c r="P13" s="207"/>
      <c r="Q13" s="207"/>
      <c r="R13" s="207"/>
      <c r="S13" s="207"/>
      <c r="T13" s="207"/>
      <c r="U13" s="206"/>
      <c r="V13" s="207"/>
      <c r="W13" s="206"/>
    </row>
    <row r="14" ht="21" customHeight="1" spans="1:23">
      <c r="A14" s="192" t="s">
        <v>258</v>
      </c>
      <c r="B14" s="192" t="s">
        <v>259</v>
      </c>
      <c r="C14" s="192" t="s">
        <v>260</v>
      </c>
      <c r="D14" s="192" t="s">
        <v>70</v>
      </c>
      <c r="E14" s="192" t="s">
        <v>107</v>
      </c>
      <c r="F14" s="192" t="s">
        <v>108</v>
      </c>
      <c r="G14" s="192" t="s">
        <v>214</v>
      </c>
      <c r="H14" s="192" t="s">
        <v>215</v>
      </c>
      <c r="I14" s="206">
        <v>656000</v>
      </c>
      <c r="J14" s="206">
        <v>656000</v>
      </c>
      <c r="K14" s="206">
        <v>656000</v>
      </c>
      <c r="L14" s="207"/>
      <c r="M14" s="207"/>
      <c r="N14" s="207"/>
      <c r="O14" s="207"/>
      <c r="P14" s="207"/>
      <c r="Q14" s="207"/>
      <c r="R14" s="207"/>
      <c r="S14" s="207"/>
      <c r="T14" s="207"/>
      <c r="U14" s="206"/>
      <c r="V14" s="207"/>
      <c r="W14" s="206"/>
    </row>
    <row r="15" ht="21" customHeight="1" spans="1:23">
      <c r="A15" s="192" t="s">
        <v>258</v>
      </c>
      <c r="B15" s="192" t="s">
        <v>259</v>
      </c>
      <c r="C15" s="192" t="s">
        <v>260</v>
      </c>
      <c r="D15" s="192" t="s">
        <v>70</v>
      </c>
      <c r="E15" s="192" t="s">
        <v>107</v>
      </c>
      <c r="F15" s="192" t="s">
        <v>108</v>
      </c>
      <c r="G15" s="192" t="s">
        <v>210</v>
      </c>
      <c r="H15" s="192" t="s">
        <v>211</v>
      </c>
      <c r="I15" s="206">
        <v>110542</v>
      </c>
      <c r="J15" s="206">
        <v>110542</v>
      </c>
      <c r="K15" s="206">
        <v>110542</v>
      </c>
      <c r="L15" s="207"/>
      <c r="M15" s="207"/>
      <c r="N15" s="207"/>
      <c r="O15" s="207"/>
      <c r="P15" s="207"/>
      <c r="Q15" s="207"/>
      <c r="R15" s="207"/>
      <c r="S15" s="207"/>
      <c r="T15" s="207"/>
      <c r="U15" s="206"/>
      <c r="V15" s="207"/>
      <c r="W15" s="206"/>
    </row>
    <row r="16" ht="21" customHeight="1" spans="1:23">
      <c r="A16" s="192" t="s">
        <v>258</v>
      </c>
      <c r="B16" s="192" t="s">
        <v>259</v>
      </c>
      <c r="C16" s="192" t="s">
        <v>260</v>
      </c>
      <c r="D16" s="192" t="s">
        <v>70</v>
      </c>
      <c r="E16" s="192" t="s">
        <v>107</v>
      </c>
      <c r="F16" s="192" t="s">
        <v>108</v>
      </c>
      <c r="G16" s="192" t="s">
        <v>206</v>
      </c>
      <c r="H16" s="192" t="s">
        <v>207</v>
      </c>
      <c r="I16" s="206">
        <v>147180</v>
      </c>
      <c r="J16" s="206">
        <v>147180</v>
      </c>
      <c r="K16" s="206">
        <v>147180</v>
      </c>
      <c r="L16" s="207"/>
      <c r="M16" s="207"/>
      <c r="N16" s="207"/>
      <c r="O16" s="207"/>
      <c r="P16" s="207"/>
      <c r="Q16" s="207"/>
      <c r="R16" s="207"/>
      <c r="S16" s="207"/>
      <c r="T16" s="207"/>
      <c r="U16" s="206"/>
      <c r="V16" s="207"/>
      <c r="W16" s="206"/>
    </row>
    <row r="17" ht="21" customHeight="1" spans="1:23">
      <c r="A17" s="192" t="s">
        <v>263</v>
      </c>
      <c r="B17" s="192" t="s">
        <v>264</v>
      </c>
      <c r="C17" s="192" t="s">
        <v>265</v>
      </c>
      <c r="D17" s="192" t="s">
        <v>70</v>
      </c>
      <c r="E17" s="192" t="s">
        <v>107</v>
      </c>
      <c r="F17" s="192" t="s">
        <v>108</v>
      </c>
      <c r="G17" s="192" t="s">
        <v>261</v>
      </c>
      <c r="H17" s="192" t="s">
        <v>262</v>
      </c>
      <c r="I17" s="206">
        <v>291600</v>
      </c>
      <c r="J17" s="206">
        <v>291600</v>
      </c>
      <c r="K17" s="206">
        <v>291600</v>
      </c>
      <c r="L17" s="207"/>
      <c r="M17" s="207"/>
      <c r="N17" s="207"/>
      <c r="O17" s="207"/>
      <c r="P17" s="207"/>
      <c r="Q17" s="207"/>
      <c r="R17" s="207"/>
      <c r="S17" s="207"/>
      <c r="T17" s="207"/>
      <c r="U17" s="206"/>
      <c r="V17" s="207"/>
      <c r="W17" s="206"/>
    </row>
    <row r="18" ht="21" customHeight="1" spans="1:23">
      <c r="A18" s="192" t="s">
        <v>258</v>
      </c>
      <c r="B18" s="192" t="s">
        <v>266</v>
      </c>
      <c r="C18" s="192" t="s">
        <v>267</v>
      </c>
      <c r="D18" s="192" t="s">
        <v>70</v>
      </c>
      <c r="E18" s="192" t="s">
        <v>103</v>
      </c>
      <c r="F18" s="192" t="s">
        <v>104</v>
      </c>
      <c r="G18" s="192" t="s">
        <v>261</v>
      </c>
      <c r="H18" s="192" t="s">
        <v>262</v>
      </c>
      <c r="I18" s="206">
        <v>10060</v>
      </c>
      <c r="J18" s="206"/>
      <c r="K18" s="206"/>
      <c r="L18" s="207"/>
      <c r="M18" s="207"/>
      <c r="N18" s="207"/>
      <c r="O18" s="207"/>
      <c r="P18" s="207"/>
      <c r="Q18" s="207"/>
      <c r="R18" s="207">
        <v>10060</v>
      </c>
      <c r="S18" s="207"/>
      <c r="T18" s="207"/>
      <c r="U18" s="206"/>
      <c r="V18" s="207"/>
      <c r="W18" s="206">
        <v>10060</v>
      </c>
    </row>
    <row r="19" ht="21" customHeight="1" spans="1:23">
      <c r="A19" s="192" t="s">
        <v>258</v>
      </c>
      <c r="B19" s="192" t="s">
        <v>266</v>
      </c>
      <c r="C19" s="192" t="s">
        <v>267</v>
      </c>
      <c r="D19" s="192" t="s">
        <v>70</v>
      </c>
      <c r="E19" s="192" t="s">
        <v>101</v>
      </c>
      <c r="F19" s="192" t="s">
        <v>102</v>
      </c>
      <c r="G19" s="192" t="s">
        <v>261</v>
      </c>
      <c r="H19" s="192" t="s">
        <v>262</v>
      </c>
      <c r="I19" s="206">
        <v>4750</v>
      </c>
      <c r="J19" s="206"/>
      <c r="K19" s="206"/>
      <c r="L19" s="207"/>
      <c r="M19" s="207"/>
      <c r="N19" s="207"/>
      <c r="O19" s="207"/>
      <c r="P19" s="207"/>
      <c r="Q19" s="207"/>
      <c r="R19" s="207">
        <v>4750</v>
      </c>
      <c r="S19" s="207"/>
      <c r="T19" s="207"/>
      <c r="U19" s="206"/>
      <c r="V19" s="207"/>
      <c r="W19" s="206">
        <v>4750</v>
      </c>
    </row>
    <row r="20" ht="21" customHeight="1" spans="1:23">
      <c r="A20" s="192" t="s">
        <v>258</v>
      </c>
      <c r="B20" s="192" t="s">
        <v>266</v>
      </c>
      <c r="C20" s="192" t="s">
        <v>267</v>
      </c>
      <c r="D20" s="192" t="s">
        <v>70</v>
      </c>
      <c r="E20" s="192" t="s">
        <v>101</v>
      </c>
      <c r="F20" s="192" t="s">
        <v>102</v>
      </c>
      <c r="G20" s="192" t="s">
        <v>268</v>
      </c>
      <c r="H20" s="192" t="s">
        <v>269</v>
      </c>
      <c r="I20" s="206">
        <v>375250</v>
      </c>
      <c r="J20" s="206"/>
      <c r="K20" s="206"/>
      <c r="L20" s="207"/>
      <c r="M20" s="207"/>
      <c r="N20" s="207"/>
      <c r="O20" s="207"/>
      <c r="P20" s="207"/>
      <c r="Q20" s="207"/>
      <c r="R20" s="207">
        <v>375250</v>
      </c>
      <c r="S20" s="207"/>
      <c r="T20" s="207"/>
      <c r="U20" s="206"/>
      <c r="V20" s="207"/>
      <c r="W20" s="206">
        <v>375250</v>
      </c>
    </row>
    <row r="21" ht="21" customHeight="1" spans="1:23">
      <c r="A21" s="192" t="s">
        <v>258</v>
      </c>
      <c r="B21" s="192" t="s">
        <v>266</v>
      </c>
      <c r="C21" s="192" t="s">
        <v>267</v>
      </c>
      <c r="D21" s="192" t="s">
        <v>70</v>
      </c>
      <c r="E21" s="192" t="s">
        <v>103</v>
      </c>
      <c r="F21" s="192" t="s">
        <v>104</v>
      </c>
      <c r="G21" s="192" t="s">
        <v>268</v>
      </c>
      <c r="H21" s="192" t="s">
        <v>269</v>
      </c>
      <c r="I21" s="206">
        <v>794740</v>
      </c>
      <c r="J21" s="206"/>
      <c r="K21" s="206"/>
      <c r="L21" s="207"/>
      <c r="M21" s="207"/>
      <c r="N21" s="207"/>
      <c r="O21" s="207"/>
      <c r="P21" s="207"/>
      <c r="Q21" s="207"/>
      <c r="R21" s="207">
        <v>794740</v>
      </c>
      <c r="S21" s="207"/>
      <c r="T21" s="207"/>
      <c r="U21" s="206"/>
      <c r="V21" s="207"/>
      <c r="W21" s="206">
        <v>794740</v>
      </c>
    </row>
    <row r="22" ht="21" customHeight="1" spans="1:23">
      <c r="A22" s="192" t="s">
        <v>263</v>
      </c>
      <c r="B22" s="192" t="s">
        <v>270</v>
      </c>
      <c r="C22" s="192" t="s">
        <v>271</v>
      </c>
      <c r="D22" s="192" t="s">
        <v>70</v>
      </c>
      <c r="E22" s="192" t="s">
        <v>107</v>
      </c>
      <c r="F22" s="192" t="s">
        <v>108</v>
      </c>
      <c r="G22" s="192" t="s">
        <v>268</v>
      </c>
      <c r="H22" s="192" t="s">
        <v>269</v>
      </c>
      <c r="I22" s="206">
        <v>580000</v>
      </c>
      <c r="J22" s="206">
        <v>580000</v>
      </c>
      <c r="K22" s="206">
        <v>580000</v>
      </c>
      <c r="L22" s="207"/>
      <c r="M22" s="207"/>
      <c r="N22" s="207"/>
      <c r="O22" s="207"/>
      <c r="P22" s="207"/>
      <c r="Q22" s="207"/>
      <c r="R22" s="207"/>
      <c r="S22" s="207"/>
      <c r="T22" s="207"/>
      <c r="U22" s="206"/>
      <c r="V22" s="207"/>
      <c r="W22" s="206"/>
    </row>
    <row r="23" ht="21" customHeight="1" spans="1:23">
      <c r="A23" s="192" t="s">
        <v>272</v>
      </c>
      <c r="B23" s="192" t="s">
        <v>273</v>
      </c>
      <c r="C23" s="192" t="s">
        <v>274</v>
      </c>
      <c r="D23" s="192" t="s">
        <v>70</v>
      </c>
      <c r="E23" s="192" t="s">
        <v>103</v>
      </c>
      <c r="F23" s="192" t="s">
        <v>104</v>
      </c>
      <c r="G23" s="192" t="s">
        <v>275</v>
      </c>
      <c r="H23" s="192" t="s">
        <v>276</v>
      </c>
      <c r="I23" s="206">
        <v>8640</v>
      </c>
      <c r="J23" s="206">
        <v>8640</v>
      </c>
      <c r="K23" s="206">
        <v>8640</v>
      </c>
      <c r="L23" s="207"/>
      <c r="M23" s="207"/>
      <c r="N23" s="207"/>
      <c r="O23" s="207"/>
      <c r="P23" s="207"/>
      <c r="Q23" s="207"/>
      <c r="R23" s="207"/>
      <c r="S23" s="207"/>
      <c r="T23" s="207"/>
      <c r="U23" s="206"/>
      <c r="V23" s="207"/>
      <c r="W23" s="206"/>
    </row>
    <row r="24" ht="21" customHeight="1" spans="1:23">
      <c r="A24" s="192" t="s">
        <v>272</v>
      </c>
      <c r="B24" s="192" t="s">
        <v>277</v>
      </c>
      <c r="C24" s="192" t="s">
        <v>278</v>
      </c>
      <c r="D24" s="192" t="s">
        <v>70</v>
      </c>
      <c r="E24" s="192" t="s">
        <v>101</v>
      </c>
      <c r="F24" s="192" t="s">
        <v>102</v>
      </c>
      <c r="G24" s="192" t="s">
        <v>216</v>
      </c>
      <c r="H24" s="192" t="s">
        <v>217</v>
      </c>
      <c r="I24" s="206">
        <v>4400</v>
      </c>
      <c r="J24" s="206">
        <v>4400</v>
      </c>
      <c r="K24" s="206">
        <v>4400</v>
      </c>
      <c r="L24" s="207"/>
      <c r="M24" s="207"/>
      <c r="N24" s="207"/>
      <c r="O24" s="207"/>
      <c r="P24" s="207"/>
      <c r="Q24" s="207"/>
      <c r="R24" s="207"/>
      <c r="S24" s="207"/>
      <c r="T24" s="207"/>
      <c r="U24" s="206"/>
      <c r="V24" s="207"/>
      <c r="W24" s="206"/>
    </row>
    <row r="25" ht="21" customHeight="1" spans="1:23">
      <c r="A25" s="192" t="s">
        <v>272</v>
      </c>
      <c r="B25" s="192" t="s">
        <v>277</v>
      </c>
      <c r="C25" s="192" t="s">
        <v>278</v>
      </c>
      <c r="D25" s="192" t="s">
        <v>70</v>
      </c>
      <c r="E25" s="192" t="s">
        <v>101</v>
      </c>
      <c r="F25" s="192" t="s">
        <v>102</v>
      </c>
      <c r="G25" s="192" t="s">
        <v>208</v>
      </c>
      <c r="H25" s="192" t="s">
        <v>209</v>
      </c>
      <c r="I25" s="206">
        <v>39376</v>
      </c>
      <c r="J25" s="206">
        <v>39376</v>
      </c>
      <c r="K25" s="206">
        <v>39376</v>
      </c>
      <c r="L25" s="207"/>
      <c r="M25" s="207"/>
      <c r="N25" s="207"/>
      <c r="O25" s="207"/>
      <c r="P25" s="207"/>
      <c r="Q25" s="207"/>
      <c r="R25" s="207"/>
      <c r="S25" s="207"/>
      <c r="T25" s="207"/>
      <c r="U25" s="206"/>
      <c r="V25" s="207"/>
      <c r="W25" s="206"/>
    </row>
    <row r="26" ht="21" customHeight="1" spans="1:23">
      <c r="A26" s="192" t="s">
        <v>272</v>
      </c>
      <c r="B26" s="191" t="s">
        <v>279</v>
      </c>
      <c r="C26" s="192" t="s">
        <v>280</v>
      </c>
      <c r="D26" s="192" t="s">
        <v>70</v>
      </c>
      <c r="E26" s="192" t="s">
        <v>103</v>
      </c>
      <c r="F26" s="192" t="s">
        <v>104</v>
      </c>
      <c r="G26" s="192" t="s">
        <v>206</v>
      </c>
      <c r="H26" s="192" t="s">
        <v>207</v>
      </c>
      <c r="I26" s="206">
        <v>27541.92</v>
      </c>
      <c r="J26" s="206">
        <v>27541.92</v>
      </c>
      <c r="K26" s="206">
        <v>27541.92</v>
      </c>
      <c r="L26" s="207"/>
      <c r="M26" s="207"/>
      <c r="N26" s="207"/>
      <c r="O26" s="207"/>
      <c r="P26" s="207"/>
      <c r="Q26" s="207"/>
      <c r="R26" s="207"/>
      <c r="S26" s="207"/>
      <c r="T26" s="207"/>
      <c r="U26" s="206"/>
      <c r="V26" s="207"/>
      <c r="W26" s="206"/>
    </row>
    <row r="27" ht="21" customHeight="1" spans="1:23">
      <c r="A27" s="192" t="s">
        <v>272</v>
      </c>
      <c r="B27" s="191" t="s">
        <v>279</v>
      </c>
      <c r="C27" s="192" t="s">
        <v>280</v>
      </c>
      <c r="D27" s="192" t="s">
        <v>70</v>
      </c>
      <c r="E27" s="192" t="s">
        <v>103</v>
      </c>
      <c r="F27" s="192" t="s">
        <v>104</v>
      </c>
      <c r="G27" s="192" t="s">
        <v>216</v>
      </c>
      <c r="H27" s="192" t="s">
        <v>217</v>
      </c>
      <c r="I27" s="206">
        <v>12500</v>
      </c>
      <c r="J27" s="206">
        <v>12500</v>
      </c>
      <c r="K27" s="206">
        <v>12500</v>
      </c>
      <c r="L27" s="207"/>
      <c r="M27" s="207"/>
      <c r="N27" s="207"/>
      <c r="O27" s="207"/>
      <c r="P27" s="207"/>
      <c r="Q27" s="207"/>
      <c r="R27" s="207"/>
      <c r="S27" s="207"/>
      <c r="T27" s="207"/>
      <c r="U27" s="206"/>
      <c r="V27" s="207"/>
      <c r="W27" s="206"/>
    </row>
    <row r="28" ht="21" customHeight="1" spans="1:23">
      <c r="A28" s="192" t="s">
        <v>272</v>
      </c>
      <c r="B28" s="191" t="s">
        <v>279</v>
      </c>
      <c r="C28" s="192" t="s">
        <v>280</v>
      </c>
      <c r="D28" s="192" t="s">
        <v>70</v>
      </c>
      <c r="E28" s="192" t="s">
        <v>103</v>
      </c>
      <c r="F28" s="192" t="s">
        <v>104</v>
      </c>
      <c r="G28" s="192" t="s">
        <v>210</v>
      </c>
      <c r="H28" s="192" t="s">
        <v>211</v>
      </c>
      <c r="I28" s="206">
        <v>60000</v>
      </c>
      <c r="J28" s="206">
        <v>60000</v>
      </c>
      <c r="K28" s="206">
        <v>60000</v>
      </c>
      <c r="L28" s="207"/>
      <c r="M28" s="207"/>
      <c r="N28" s="207"/>
      <c r="O28" s="207"/>
      <c r="P28" s="207"/>
      <c r="Q28" s="207"/>
      <c r="R28" s="207"/>
      <c r="S28" s="207"/>
      <c r="T28" s="207"/>
      <c r="U28" s="206"/>
      <c r="V28" s="207"/>
      <c r="W28" s="206"/>
    </row>
    <row r="29" ht="21" customHeight="1" spans="1:23">
      <c r="A29" s="192" t="s">
        <v>272</v>
      </c>
      <c r="B29" s="191" t="s">
        <v>279</v>
      </c>
      <c r="C29" s="192" t="s">
        <v>280</v>
      </c>
      <c r="D29" s="192" t="s">
        <v>70</v>
      </c>
      <c r="E29" s="192" t="s">
        <v>103</v>
      </c>
      <c r="F29" s="192" t="s">
        <v>104</v>
      </c>
      <c r="G29" s="192" t="s">
        <v>281</v>
      </c>
      <c r="H29" s="192" t="s">
        <v>282</v>
      </c>
      <c r="I29" s="206">
        <v>21000</v>
      </c>
      <c r="J29" s="206">
        <v>21000</v>
      </c>
      <c r="K29" s="206">
        <v>21000</v>
      </c>
      <c r="L29" s="207"/>
      <c r="M29" s="207"/>
      <c r="N29" s="207"/>
      <c r="O29" s="207"/>
      <c r="P29" s="207"/>
      <c r="Q29" s="207"/>
      <c r="R29" s="207"/>
      <c r="S29" s="207"/>
      <c r="T29" s="207"/>
      <c r="U29" s="206"/>
      <c r="V29" s="207"/>
      <c r="W29" s="206"/>
    </row>
    <row r="30" ht="21" customHeight="1" spans="1:23">
      <c r="A30" s="192" t="s">
        <v>258</v>
      </c>
      <c r="B30" s="192" t="s">
        <v>283</v>
      </c>
      <c r="C30" s="191" t="s">
        <v>284</v>
      </c>
      <c r="D30" s="192" t="s">
        <v>70</v>
      </c>
      <c r="E30" s="192" t="s">
        <v>107</v>
      </c>
      <c r="F30" s="192" t="s">
        <v>108</v>
      </c>
      <c r="G30" s="192" t="s">
        <v>285</v>
      </c>
      <c r="H30" s="192" t="s">
        <v>286</v>
      </c>
      <c r="I30" s="206">
        <v>180000</v>
      </c>
      <c r="J30" s="206">
        <v>180000</v>
      </c>
      <c r="K30" s="206">
        <v>180000</v>
      </c>
      <c r="L30" s="207"/>
      <c r="M30" s="207"/>
      <c r="N30" s="207"/>
      <c r="O30" s="207"/>
      <c r="P30" s="207"/>
      <c r="Q30" s="207"/>
      <c r="R30" s="207"/>
      <c r="S30" s="207"/>
      <c r="T30" s="207"/>
      <c r="U30" s="206"/>
      <c r="V30" s="207"/>
      <c r="W30" s="206"/>
    </row>
    <row r="31" ht="21" customHeight="1" spans="1:23">
      <c r="A31" s="193" t="s">
        <v>169</v>
      </c>
      <c r="B31" s="194"/>
      <c r="C31" s="194"/>
      <c r="D31" s="194"/>
      <c r="E31" s="194"/>
      <c r="F31" s="194"/>
      <c r="G31" s="194"/>
      <c r="H31" s="195"/>
      <c r="I31" s="139">
        <v>3909857.92</v>
      </c>
      <c r="J31" s="139">
        <v>2725057.92</v>
      </c>
      <c r="K31" s="139">
        <v>2725057.92</v>
      </c>
      <c r="L31" s="139"/>
      <c r="M31" s="139"/>
      <c r="N31" s="139"/>
      <c r="O31" s="139"/>
      <c r="P31" s="139"/>
      <c r="Q31" s="139"/>
      <c r="R31" s="139">
        <v>1184800</v>
      </c>
      <c r="S31" s="139"/>
      <c r="T31" s="139"/>
      <c r="U31" s="139"/>
      <c r="V31" s="139"/>
      <c r="W31" s="139">
        <v>1184800</v>
      </c>
    </row>
  </sheetData>
  <mergeCells count="28">
    <mergeCell ref="A3:W3"/>
    <mergeCell ref="A4:H4"/>
    <mergeCell ref="J5:M5"/>
    <mergeCell ref="N5:P5"/>
    <mergeCell ref="R5:W5"/>
    <mergeCell ref="A31:H3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6"/>
  <sheetViews>
    <sheetView showZeros="0" tabSelected="1" workbookViewId="0">
      <pane xSplit="2" ySplit="7" topLeftCell="C80" activePane="bottomRight" state="frozen"/>
      <selection/>
      <selection pane="topRight"/>
      <selection pane="bottomLeft"/>
      <selection pane="bottomRight" activeCell="K71" sqref="K71"/>
    </sheetView>
  </sheetViews>
  <sheetFormatPr defaultColWidth="9.125" defaultRowHeight="12" customHeight="1"/>
  <cols>
    <col min="1" max="1" width="19" style="1" customWidth="1"/>
    <col min="2" max="2" width="37.875" style="1" customWidth="1"/>
    <col min="3" max="3" width="13.5" style="1" customWidth="1"/>
    <col min="4" max="4" width="12.875" style="1" customWidth="1"/>
    <col min="5" max="5" width="19.75" style="1" customWidth="1"/>
    <col min="6" max="6" width="9.375" style="172" customWidth="1"/>
    <col min="7" max="7" width="20.375" style="172" customWidth="1"/>
    <col min="8" max="9" width="11.875" style="172" customWidth="1"/>
    <col min="10" max="10" width="53" style="1" customWidth="1"/>
    <col min="11" max="16384" width="9.125" style="1"/>
  </cols>
  <sheetData>
    <row r="1" customHeight="1" spans="1:10">
      <c r="A1" s="2"/>
      <c r="B1" s="2"/>
      <c r="C1" s="2"/>
      <c r="D1" s="2"/>
      <c r="E1" s="2"/>
      <c r="F1" s="2"/>
      <c r="G1" s="2"/>
      <c r="H1" s="2"/>
      <c r="I1" s="2"/>
      <c r="J1" s="2"/>
    </row>
    <row r="2" ht="18" customHeight="1" spans="10:10">
      <c r="J2" s="4" t="s">
        <v>287</v>
      </c>
    </row>
    <row r="3" ht="39.75" customHeight="1" spans="1:10">
      <c r="A3" s="68" t="str">
        <f>"2025"&amp;"年部门项目支出绩效目标表"</f>
        <v>2025年部门项目支出绩效目标表</v>
      </c>
      <c r="B3" s="5"/>
      <c r="C3" s="5"/>
      <c r="D3" s="5"/>
      <c r="E3" s="5"/>
      <c r="F3" s="69"/>
      <c r="G3" s="5"/>
      <c r="H3" s="69"/>
      <c r="I3" s="69"/>
      <c r="J3" s="5"/>
    </row>
    <row r="4" ht="17.25" customHeight="1" spans="1:8">
      <c r="A4" s="6" t="str">
        <f>"单位名称："&amp;"华东师范大学昆明实验学校"</f>
        <v>单位名称：华东师范大学昆明实验学校</v>
      </c>
      <c r="B4" s="171"/>
      <c r="C4" s="171"/>
      <c r="D4" s="171"/>
      <c r="E4" s="171"/>
      <c r="F4" s="171"/>
      <c r="G4" s="171"/>
      <c r="H4" s="171"/>
    </row>
    <row r="5" ht="44.25" customHeight="1" spans="1:10">
      <c r="A5" s="71" t="s">
        <v>182</v>
      </c>
      <c r="B5" s="71" t="s">
        <v>288</v>
      </c>
      <c r="C5" s="71" t="s">
        <v>289</v>
      </c>
      <c r="D5" s="71" t="s">
        <v>290</v>
      </c>
      <c r="E5" s="71" t="s">
        <v>291</v>
      </c>
      <c r="F5" s="72" t="s">
        <v>292</v>
      </c>
      <c r="G5" s="71" t="s">
        <v>293</v>
      </c>
      <c r="H5" s="72" t="s">
        <v>294</v>
      </c>
      <c r="I5" s="72" t="s">
        <v>295</v>
      </c>
      <c r="J5" s="71" t="s">
        <v>296</v>
      </c>
    </row>
    <row r="6" ht="18.75" customHeight="1" spans="1:10">
      <c r="A6" s="173">
        <v>1</v>
      </c>
      <c r="B6" s="173">
        <v>2</v>
      </c>
      <c r="C6" s="173">
        <v>3</v>
      </c>
      <c r="D6" s="173">
        <v>4</v>
      </c>
      <c r="E6" s="173">
        <v>5</v>
      </c>
      <c r="F6" s="42">
        <v>6</v>
      </c>
      <c r="G6" s="173">
        <v>7</v>
      </c>
      <c r="H6" s="42">
        <v>8</v>
      </c>
      <c r="I6" s="42">
        <v>9</v>
      </c>
      <c r="J6" s="173">
        <v>10</v>
      </c>
    </row>
    <row r="7" s="171" customFormat="1" ht="27.75" customHeight="1" spans="1:10">
      <c r="A7" s="174" t="s">
        <v>70</v>
      </c>
      <c r="B7" s="175"/>
      <c r="C7" s="175"/>
      <c r="D7" s="175"/>
      <c r="E7" s="176"/>
      <c r="F7" s="177"/>
      <c r="G7" s="176"/>
      <c r="H7" s="177"/>
      <c r="I7" s="177"/>
      <c r="J7" s="176"/>
    </row>
    <row r="8" s="171" customFormat="1" ht="30" customHeight="1" spans="1:10">
      <c r="A8" s="178" t="s">
        <v>265</v>
      </c>
      <c r="B8" s="179" t="s">
        <v>297</v>
      </c>
      <c r="C8" s="179" t="s">
        <v>298</v>
      </c>
      <c r="D8" s="179" t="s">
        <v>299</v>
      </c>
      <c r="E8" s="179" t="s">
        <v>300</v>
      </c>
      <c r="F8" s="180" t="s">
        <v>301</v>
      </c>
      <c r="G8" s="180" t="s">
        <v>85</v>
      </c>
      <c r="H8" s="180" t="s">
        <v>302</v>
      </c>
      <c r="I8" s="180" t="s">
        <v>303</v>
      </c>
      <c r="J8" s="179" t="s">
        <v>304</v>
      </c>
    </row>
    <row r="9" s="171" customFormat="1" ht="30" customHeight="1" spans="1:10">
      <c r="A9" s="178" t="s">
        <v>265</v>
      </c>
      <c r="B9" s="179" t="s">
        <v>297</v>
      </c>
      <c r="C9" s="179" t="s">
        <v>298</v>
      </c>
      <c r="D9" s="179" t="s">
        <v>305</v>
      </c>
      <c r="E9" s="179" t="s">
        <v>306</v>
      </c>
      <c r="F9" s="180" t="s">
        <v>301</v>
      </c>
      <c r="G9" s="180" t="s">
        <v>307</v>
      </c>
      <c r="H9" s="180" t="s">
        <v>308</v>
      </c>
      <c r="I9" s="180" t="s">
        <v>303</v>
      </c>
      <c r="J9" s="179" t="s">
        <v>309</v>
      </c>
    </row>
    <row r="10" s="171" customFormat="1" ht="30" customHeight="1" spans="1:10">
      <c r="A10" s="178" t="s">
        <v>265</v>
      </c>
      <c r="B10" s="179" t="s">
        <v>297</v>
      </c>
      <c r="C10" s="179" t="s">
        <v>298</v>
      </c>
      <c r="D10" s="179" t="s">
        <v>305</v>
      </c>
      <c r="E10" s="179" t="s">
        <v>310</v>
      </c>
      <c r="F10" s="180" t="s">
        <v>311</v>
      </c>
      <c r="G10" s="180" t="s">
        <v>307</v>
      </c>
      <c r="H10" s="180" t="s">
        <v>308</v>
      </c>
      <c r="I10" s="180" t="s">
        <v>303</v>
      </c>
      <c r="J10" s="179" t="s">
        <v>312</v>
      </c>
    </row>
    <row r="11" s="171" customFormat="1" ht="30" customHeight="1" spans="1:10">
      <c r="A11" s="178" t="s">
        <v>265</v>
      </c>
      <c r="B11" s="179" t="s">
        <v>297</v>
      </c>
      <c r="C11" s="179" t="s">
        <v>298</v>
      </c>
      <c r="D11" s="179" t="s">
        <v>313</v>
      </c>
      <c r="E11" s="179" t="s">
        <v>314</v>
      </c>
      <c r="F11" s="180" t="s">
        <v>301</v>
      </c>
      <c r="G11" s="180" t="s">
        <v>307</v>
      </c>
      <c r="H11" s="180" t="s">
        <v>308</v>
      </c>
      <c r="I11" s="180" t="s">
        <v>303</v>
      </c>
      <c r="J11" s="179" t="s">
        <v>315</v>
      </c>
    </row>
    <row r="12" s="171" customFormat="1" ht="30" customHeight="1" spans="1:10">
      <c r="A12" s="178" t="s">
        <v>265</v>
      </c>
      <c r="B12" s="179" t="s">
        <v>297</v>
      </c>
      <c r="C12" s="179" t="s">
        <v>316</v>
      </c>
      <c r="D12" s="179" t="s">
        <v>317</v>
      </c>
      <c r="E12" s="179" t="s">
        <v>318</v>
      </c>
      <c r="F12" s="180" t="s">
        <v>301</v>
      </c>
      <c r="G12" s="180" t="s">
        <v>319</v>
      </c>
      <c r="H12" s="180" t="s">
        <v>320</v>
      </c>
      <c r="I12" s="180" t="s">
        <v>303</v>
      </c>
      <c r="J12" s="179" t="s">
        <v>321</v>
      </c>
    </row>
    <row r="13" s="171" customFormat="1" ht="30" customHeight="1" spans="1:10">
      <c r="A13" s="178" t="s">
        <v>265</v>
      </c>
      <c r="B13" s="179" t="s">
        <v>297</v>
      </c>
      <c r="C13" s="179" t="s">
        <v>316</v>
      </c>
      <c r="D13" s="179" t="s">
        <v>317</v>
      </c>
      <c r="E13" s="179" t="s">
        <v>322</v>
      </c>
      <c r="F13" s="180" t="s">
        <v>301</v>
      </c>
      <c r="G13" s="180" t="s">
        <v>323</v>
      </c>
      <c r="H13" s="180" t="s">
        <v>320</v>
      </c>
      <c r="I13" s="180" t="s">
        <v>303</v>
      </c>
      <c r="J13" s="179" t="s">
        <v>321</v>
      </c>
    </row>
    <row r="14" s="171" customFormat="1" ht="30" customHeight="1" spans="1:10">
      <c r="A14" s="178" t="s">
        <v>265</v>
      </c>
      <c r="B14" s="179" t="s">
        <v>297</v>
      </c>
      <c r="C14" s="179" t="s">
        <v>316</v>
      </c>
      <c r="D14" s="179" t="s">
        <v>324</v>
      </c>
      <c r="E14" s="179" t="s">
        <v>325</v>
      </c>
      <c r="F14" s="180" t="s">
        <v>311</v>
      </c>
      <c r="G14" s="180" t="s">
        <v>326</v>
      </c>
      <c r="H14" s="180" t="s">
        <v>308</v>
      </c>
      <c r="I14" s="180" t="s">
        <v>303</v>
      </c>
      <c r="J14" s="179" t="s">
        <v>327</v>
      </c>
    </row>
    <row r="15" s="171" customFormat="1" ht="30" customHeight="1" spans="1:10">
      <c r="A15" s="178" t="s">
        <v>265</v>
      </c>
      <c r="B15" s="179" t="s">
        <v>297</v>
      </c>
      <c r="C15" s="179" t="s">
        <v>316</v>
      </c>
      <c r="D15" s="179" t="s">
        <v>328</v>
      </c>
      <c r="E15" s="179" t="s">
        <v>329</v>
      </c>
      <c r="F15" s="180" t="s">
        <v>311</v>
      </c>
      <c r="G15" s="180" t="s">
        <v>326</v>
      </c>
      <c r="H15" s="180" t="s">
        <v>308</v>
      </c>
      <c r="I15" s="180" t="s">
        <v>303</v>
      </c>
      <c r="J15" s="179" t="s">
        <v>330</v>
      </c>
    </row>
    <row r="16" s="171" customFormat="1" ht="30" customHeight="1" spans="1:10">
      <c r="A16" s="178" t="s">
        <v>265</v>
      </c>
      <c r="B16" s="179" t="s">
        <v>297</v>
      </c>
      <c r="C16" s="179" t="s">
        <v>316</v>
      </c>
      <c r="D16" s="179" t="s">
        <v>331</v>
      </c>
      <c r="E16" s="179" t="s">
        <v>332</v>
      </c>
      <c r="F16" s="180" t="s">
        <v>301</v>
      </c>
      <c r="G16" s="180" t="s">
        <v>90</v>
      </c>
      <c r="H16" s="180" t="s">
        <v>333</v>
      </c>
      <c r="I16" s="180" t="s">
        <v>303</v>
      </c>
      <c r="J16" s="181" t="s">
        <v>334</v>
      </c>
    </row>
    <row r="17" s="171" customFormat="1" ht="30" customHeight="1" spans="1:10">
      <c r="A17" s="178" t="s">
        <v>265</v>
      </c>
      <c r="B17" s="179" t="s">
        <v>297</v>
      </c>
      <c r="C17" s="179" t="s">
        <v>335</v>
      </c>
      <c r="D17" s="179" t="s">
        <v>336</v>
      </c>
      <c r="E17" s="179" t="s">
        <v>337</v>
      </c>
      <c r="F17" s="180" t="s">
        <v>311</v>
      </c>
      <c r="G17" s="180" t="s">
        <v>326</v>
      </c>
      <c r="H17" s="180" t="s">
        <v>308</v>
      </c>
      <c r="I17" s="180" t="s">
        <v>303</v>
      </c>
      <c r="J17" s="179" t="s">
        <v>338</v>
      </c>
    </row>
    <row r="18" s="171" customFormat="1" ht="23.25" customHeight="1" spans="1:10">
      <c r="A18" s="178" t="s">
        <v>260</v>
      </c>
      <c r="B18" s="179" t="s">
        <v>339</v>
      </c>
      <c r="C18" s="179" t="s">
        <v>298</v>
      </c>
      <c r="D18" s="179" t="s">
        <v>340</v>
      </c>
      <c r="E18" s="179" t="s">
        <v>341</v>
      </c>
      <c r="F18" s="180" t="s">
        <v>301</v>
      </c>
      <c r="G18" s="180">
        <v>12</v>
      </c>
      <c r="H18" s="180" t="s">
        <v>333</v>
      </c>
      <c r="I18" s="180" t="s">
        <v>303</v>
      </c>
      <c r="J18" s="179" t="s">
        <v>342</v>
      </c>
    </row>
    <row r="19" s="171" customFormat="1" ht="23.25" customHeight="1" spans="1:10">
      <c r="A19" s="178"/>
      <c r="B19" s="179"/>
      <c r="C19" s="179" t="s">
        <v>298</v>
      </c>
      <c r="D19" s="179" t="s">
        <v>340</v>
      </c>
      <c r="E19" s="179" t="s">
        <v>343</v>
      </c>
      <c r="F19" s="180" t="s">
        <v>301</v>
      </c>
      <c r="G19" s="180">
        <v>3000000</v>
      </c>
      <c r="H19" s="180" t="s">
        <v>320</v>
      </c>
      <c r="I19" s="180" t="s">
        <v>303</v>
      </c>
      <c r="J19" s="179" t="s">
        <v>344</v>
      </c>
    </row>
    <row r="20" s="171" customFormat="1" ht="23.25" customHeight="1" spans="1:10">
      <c r="A20" s="178"/>
      <c r="B20" s="179"/>
      <c r="C20" s="179" t="s">
        <v>298</v>
      </c>
      <c r="D20" s="179" t="s">
        <v>340</v>
      </c>
      <c r="E20" s="179" t="s">
        <v>345</v>
      </c>
      <c r="F20" s="180" t="s">
        <v>301</v>
      </c>
      <c r="G20" s="180">
        <v>4000000</v>
      </c>
      <c r="H20" s="180" t="s">
        <v>320</v>
      </c>
      <c r="I20" s="180" t="s">
        <v>303</v>
      </c>
      <c r="J20" s="179" t="s">
        <v>346</v>
      </c>
    </row>
    <row r="21" s="171" customFormat="1" ht="23.25" customHeight="1" spans="1:10">
      <c r="A21" s="178"/>
      <c r="B21" s="179"/>
      <c r="C21" s="179" t="s">
        <v>298</v>
      </c>
      <c r="D21" s="179" t="s">
        <v>299</v>
      </c>
      <c r="E21" s="179" t="s">
        <v>347</v>
      </c>
      <c r="F21" s="180" t="s">
        <v>301</v>
      </c>
      <c r="G21" s="180" t="s">
        <v>86</v>
      </c>
      <c r="H21" s="180" t="s">
        <v>333</v>
      </c>
      <c r="I21" s="180" t="s">
        <v>303</v>
      </c>
      <c r="J21" s="179" t="s">
        <v>348</v>
      </c>
    </row>
    <row r="22" s="171" customFormat="1" ht="23.25" customHeight="1" spans="1:10">
      <c r="A22" s="178"/>
      <c r="B22" s="179"/>
      <c r="C22" s="179" t="s">
        <v>298</v>
      </c>
      <c r="D22" s="179" t="s">
        <v>299</v>
      </c>
      <c r="E22" s="179" t="s">
        <v>349</v>
      </c>
      <c r="F22" s="180" t="s">
        <v>301</v>
      </c>
      <c r="G22" s="180" t="s">
        <v>93</v>
      </c>
      <c r="H22" s="180" t="s">
        <v>333</v>
      </c>
      <c r="I22" s="180" t="s">
        <v>303</v>
      </c>
      <c r="J22" s="179" t="s">
        <v>350</v>
      </c>
    </row>
    <row r="23" s="171" customFormat="1" ht="23.25" customHeight="1" spans="1:10">
      <c r="A23" s="178"/>
      <c r="B23" s="179"/>
      <c r="C23" s="179" t="s">
        <v>298</v>
      </c>
      <c r="D23" s="179" t="s">
        <v>299</v>
      </c>
      <c r="E23" s="179" t="s">
        <v>351</v>
      </c>
      <c r="F23" s="180" t="s">
        <v>301</v>
      </c>
      <c r="G23" s="180">
        <v>1500000</v>
      </c>
      <c r="H23" s="180" t="s">
        <v>320</v>
      </c>
      <c r="I23" s="180" t="s">
        <v>303</v>
      </c>
      <c r="J23" s="179" t="s">
        <v>352</v>
      </c>
    </row>
    <row r="24" s="171" customFormat="1" ht="23.25" customHeight="1" spans="1:10">
      <c r="A24" s="178"/>
      <c r="B24" s="179"/>
      <c r="C24" s="179" t="s">
        <v>298</v>
      </c>
      <c r="D24" s="179" t="s">
        <v>305</v>
      </c>
      <c r="E24" s="179" t="s">
        <v>353</v>
      </c>
      <c r="F24" s="180" t="s">
        <v>301</v>
      </c>
      <c r="G24" s="180" t="s">
        <v>354</v>
      </c>
      <c r="H24" s="180" t="s">
        <v>308</v>
      </c>
      <c r="I24" s="180" t="s">
        <v>303</v>
      </c>
      <c r="J24" s="179" t="s">
        <v>355</v>
      </c>
    </row>
    <row r="25" s="171" customFormat="1" ht="23.25" customHeight="1" spans="1:10">
      <c r="A25" s="178"/>
      <c r="B25" s="179"/>
      <c r="C25" s="179" t="s">
        <v>298</v>
      </c>
      <c r="D25" s="179" t="s">
        <v>305</v>
      </c>
      <c r="E25" s="179" t="s">
        <v>356</v>
      </c>
      <c r="F25" s="180" t="s">
        <v>311</v>
      </c>
      <c r="G25" s="180" t="s">
        <v>357</v>
      </c>
      <c r="H25" s="180" t="s">
        <v>308</v>
      </c>
      <c r="I25" s="180" t="s">
        <v>303</v>
      </c>
      <c r="J25" s="179" t="s">
        <v>358</v>
      </c>
    </row>
    <row r="26" s="171" customFormat="1" ht="23.25" customHeight="1" spans="1:10">
      <c r="A26" s="178" t="s">
        <v>260</v>
      </c>
      <c r="B26" s="179" t="s">
        <v>359</v>
      </c>
      <c r="C26" s="179" t="s">
        <v>298</v>
      </c>
      <c r="D26" s="179" t="s">
        <v>313</v>
      </c>
      <c r="E26" s="179" t="s">
        <v>360</v>
      </c>
      <c r="F26" s="180" t="s">
        <v>301</v>
      </c>
      <c r="G26" s="180" t="s">
        <v>307</v>
      </c>
      <c r="H26" s="180" t="s">
        <v>308</v>
      </c>
      <c r="I26" s="180" t="s">
        <v>303</v>
      </c>
      <c r="J26" s="179" t="s">
        <v>361</v>
      </c>
    </row>
    <row r="27" s="171" customFormat="1" ht="23.25" customHeight="1" spans="1:10">
      <c r="A27" s="178"/>
      <c r="B27" s="179"/>
      <c r="C27" s="179" t="s">
        <v>316</v>
      </c>
      <c r="D27" s="179" t="s">
        <v>331</v>
      </c>
      <c r="E27" s="179" t="s">
        <v>362</v>
      </c>
      <c r="F27" s="180" t="s">
        <v>301</v>
      </c>
      <c r="G27" s="180" t="s">
        <v>363</v>
      </c>
      <c r="H27" s="180"/>
      <c r="I27" s="180" t="s">
        <v>364</v>
      </c>
      <c r="J27" s="179" t="s">
        <v>365</v>
      </c>
    </row>
    <row r="28" s="171" customFormat="1" ht="23.25" customHeight="1" spans="1:10">
      <c r="A28" s="178"/>
      <c r="B28" s="179"/>
      <c r="C28" s="179" t="s">
        <v>316</v>
      </c>
      <c r="D28" s="179" t="s">
        <v>324</v>
      </c>
      <c r="E28" s="179" t="s">
        <v>366</v>
      </c>
      <c r="F28" s="180" t="s">
        <v>301</v>
      </c>
      <c r="G28" s="180" t="s">
        <v>367</v>
      </c>
      <c r="H28" s="180"/>
      <c r="I28" s="180" t="s">
        <v>364</v>
      </c>
      <c r="J28" s="179" t="s">
        <v>368</v>
      </c>
    </row>
    <row r="29" s="171" customFormat="1" ht="23.25" customHeight="1" spans="1:10">
      <c r="A29" s="178"/>
      <c r="B29" s="179"/>
      <c r="C29" s="179" t="s">
        <v>335</v>
      </c>
      <c r="D29" s="179" t="s">
        <v>336</v>
      </c>
      <c r="E29" s="179" t="s">
        <v>369</v>
      </c>
      <c r="F29" s="180" t="s">
        <v>311</v>
      </c>
      <c r="G29" s="180">
        <v>95</v>
      </c>
      <c r="H29" s="180" t="s">
        <v>308</v>
      </c>
      <c r="I29" s="180" t="s">
        <v>303</v>
      </c>
      <c r="J29" s="179" t="s">
        <v>370</v>
      </c>
    </row>
    <row r="30" s="171" customFormat="1" ht="30" customHeight="1" spans="1:10">
      <c r="A30" s="178" t="s">
        <v>280</v>
      </c>
      <c r="B30" s="179" t="s">
        <v>371</v>
      </c>
      <c r="C30" s="179" t="s">
        <v>298</v>
      </c>
      <c r="D30" s="179" t="s">
        <v>299</v>
      </c>
      <c r="E30" s="179" t="s">
        <v>372</v>
      </c>
      <c r="F30" s="180" t="s">
        <v>301</v>
      </c>
      <c r="G30" s="180" t="s">
        <v>373</v>
      </c>
      <c r="H30" s="180" t="s">
        <v>302</v>
      </c>
      <c r="I30" s="180" t="s">
        <v>303</v>
      </c>
      <c r="J30" s="179" t="s">
        <v>374</v>
      </c>
    </row>
    <row r="31" s="171" customFormat="1" ht="30" customHeight="1" spans="1:10">
      <c r="A31" s="178" t="s">
        <v>280</v>
      </c>
      <c r="B31" s="179" t="s">
        <v>375</v>
      </c>
      <c r="C31" s="179" t="s">
        <v>298</v>
      </c>
      <c r="D31" s="179" t="s">
        <v>305</v>
      </c>
      <c r="E31" s="179" t="s">
        <v>376</v>
      </c>
      <c r="F31" s="180" t="s">
        <v>301</v>
      </c>
      <c r="G31" s="180" t="s">
        <v>307</v>
      </c>
      <c r="H31" s="180" t="s">
        <v>308</v>
      </c>
      <c r="I31" s="180" t="s">
        <v>303</v>
      </c>
      <c r="J31" s="179" t="s">
        <v>377</v>
      </c>
    </row>
    <row r="32" s="171" customFormat="1" ht="30" customHeight="1" spans="1:10">
      <c r="A32" s="178" t="s">
        <v>280</v>
      </c>
      <c r="B32" s="179" t="s">
        <v>375</v>
      </c>
      <c r="C32" s="179" t="s">
        <v>298</v>
      </c>
      <c r="D32" s="179" t="s">
        <v>305</v>
      </c>
      <c r="E32" s="179" t="s">
        <v>378</v>
      </c>
      <c r="F32" s="180" t="s">
        <v>311</v>
      </c>
      <c r="G32" s="180" t="s">
        <v>91</v>
      </c>
      <c r="H32" s="180" t="s">
        <v>308</v>
      </c>
      <c r="I32" s="180" t="s">
        <v>303</v>
      </c>
      <c r="J32" s="179" t="s">
        <v>378</v>
      </c>
    </row>
    <row r="33" s="171" customFormat="1" ht="30" customHeight="1" spans="1:10">
      <c r="A33" s="178" t="s">
        <v>280</v>
      </c>
      <c r="B33" s="179" t="s">
        <v>375</v>
      </c>
      <c r="C33" s="179" t="s">
        <v>298</v>
      </c>
      <c r="D33" s="179" t="s">
        <v>313</v>
      </c>
      <c r="E33" s="179" t="s">
        <v>379</v>
      </c>
      <c r="F33" s="180" t="s">
        <v>301</v>
      </c>
      <c r="G33" s="180" t="s">
        <v>307</v>
      </c>
      <c r="H33" s="180" t="s">
        <v>308</v>
      </c>
      <c r="I33" s="180" t="s">
        <v>303</v>
      </c>
      <c r="J33" s="179" t="s">
        <v>379</v>
      </c>
    </row>
    <row r="34" s="171" customFormat="1" ht="30" customHeight="1" spans="1:10">
      <c r="A34" s="178" t="s">
        <v>280</v>
      </c>
      <c r="B34" s="179" t="s">
        <v>375</v>
      </c>
      <c r="C34" s="179" t="s">
        <v>298</v>
      </c>
      <c r="D34" s="179" t="s">
        <v>313</v>
      </c>
      <c r="E34" s="179" t="s">
        <v>380</v>
      </c>
      <c r="F34" s="180" t="s">
        <v>301</v>
      </c>
      <c r="G34" s="180" t="s">
        <v>319</v>
      </c>
      <c r="H34" s="180" t="s">
        <v>333</v>
      </c>
      <c r="I34" s="180" t="s">
        <v>364</v>
      </c>
      <c r="J34" s="179" t="s">
        <v>381</v>
      </c>
    </row>
    <row r="35" s="171" customFormat="1" ht="30" customHeight="1" spans="1:10">
      <c r="A35" s="178" t="s">
        <v>280</v>
      </c>
      <c r="B35" s="179" t="s">
        <v>375</v>
      </c>
      <c r="C35" s="179" t="s">
        <v>298</v>
      </c>
      <c r="D35" s="179" t="s">
        <v>340</v>
      </c>
      <c r="E35" s="179" t="s">
        <v>345</v>
      </c>
      <c r="F35" s="180" t="s">
        <v>301</v>
      </c>
      <c r="G35" s="180" t="s">
        <v>382</v>
      </c>
      <c r="H35" s="180" t="s">
        <v>320</v>
      </c>
      <c r="I35" s="180" t="s">
        <v>303</v>
      </c>
      <c r="J35" s="179" t="s">
        <v>383</v>
      </c>
    </row>
    <row r="36" s="171" customFormat="1" ht="30" customHeight="1" spans="1:10">
      <c r="A36" s="178" t="s">
        <v>280</v>
      </c>
      <c r="B36" s="179" t="s">
        <v>375</v>
      </c>
      <c r="C36" s="179" t="s">
        <v>316</v>
      </c>
      <c r="D36" s="179" t="s">
        <v>324</v>
      </c>
      <c r="E36" s="179" t="s">
        <v>384</v>
      </c>
      <c r="F36" s="180" t="s">
        <v>311</v>
      </c>
      <c r="G36" s="180" t="s">
        <v>326</v>
      </c>
      <c r="H36" s="180" t="s">
        <v>308</v>
      </c>
      <c r="I36" s="180" t="s">
        <v>303</v>
      </c>
      <c r="J36" s="179" t="s">
        <v>384</v>
      </c>
    </row>
    <row r="37" s="171" customFormat="1" ht="30" customHeight="1" spans="1:10">
      <c r="A37" s="178" t="s">
        <v>280</v>
      </c>
      <c r="B37" s="179" t="s">
        <v>375</v>
      </c>
      <c r="C37" s="179" t="s">
        <v>316</v>
      </c>
      <c r="D37" s="179" t="s">
        <v>324</v>
      </c>
      <c r="E37" s="179" t="s">
        <v>385</v>
      </c>
      <c r="F37" s="180" t="s">
        <v>301</v>
      </c>
      <c r="G37" s="180" t="s">
        <v>307</v>
      </c>
      <c r="H37" s="180" t="s">
        <v>308</v>
      </c>
      <c r="I37" s="180" t="s">
        <v>303</v>
      </c>
      <c r="J37" s="179" t="s">
        <v>385</v>
      </c>
    </row>
    <row r="38" s="171" customFormat="1" ht="30" customHeight="1" spans="1:10">
      <c r="A38" s="178" t="s">
        <v>280</v>
      </c>
      <c r="B38" s="179" t="s">
        <v>375</v>
      </c>
      <c r="C38" s="179" t="s">
        <v>316</v>
      </c>
      <c r="D38" s="179" t="s">
        <v>331</v>
      </c>
      <c r="E38" s="179" t="s">
        <v>386</v>
      </c>
      <c r="F38" s="180" t="s">
        <v>301</v>
      </c>
      <c r="G38" s="180" t="s">
        <v>90</v>
      </c>
      <c r="H38" s="180" t="s">
        <v>333</v>
      </c>
      <c r="I38" s="180" t="s">
        <v>303</v>
      </c>
      <c r="J38" s="179" t="s">
        <v>332</v>
      </c>
    </row>
    <row r="39" s="171" customFormat="1" ht="30" customHeight="1" spans="1:10">
      <c r="A39" s="178" t="s">
        <v>280</v>
      </c>
      <c r="B39" s="179" t="s">
        <v>375</v>
      </c>
      <c r="C39" s="179" t="s">
        <v>335</v>
      </c>
      <c r="D39" s="179" t="s">
        <v>336</v>
      </c>
      <c r="E39" s="179" t="s">
        <v>387</v>
      </c>
      <c r="F39" s="180" t="s">
        <v>311</v>
      </c>
      <c r="G39" s="180" t="s">
        <v>326</v>
      </c>
      <c r="H39" s="180" t="s">
        <v>308</v>
      </c>
      <c r="I39" s="180" t="s">
        <v>303</v>
      </c>
      <c r="J39" s="179" t="s">
        <v>387</v>
      </c>
    </row>
    <row r="40" s="171" customFormat="1" ht="30" customHeight="1" spans="1:10">
      <c r="A40" s="178" t="s">
        <v>280</v>
      </c>
      <c r="B40" s="179" t="s">
        <v>375</v>
      </c>
      <c r="C40" s="179" t="s">
        <v>335</v>
      </c>
      <c r="D40" s="179" t="s">
        <v>336</v>
      </c>
      <c r="E40" s="179" t="s">
        <v>388</v>
      </c>
      <c r="F40" s="180" t="s">
        <v>311</v>
      </c>
      <c r="G40" s="180" t="s">
        <v>326</v>
      </c>
      <c r="H40" s="180" t="s">
        <v>308</v>
      </c>
      <c r="I40" s="180" t="s">
        <v>303</v>
      </c>
      <c r="J40" s="179" t="s">
        <v>388</v>
      </c>
    </row>
    <row r="41" s="171" customFormat="1" ht="30" customHeight="1" spans="1:10">
      <c r="A41" s="178" t="s">
        <v>284</v>
      </c>
      <c r="B41" s="179" t="s">
        <v>389</v>
      </c>
      <c r="C41" s="179" t="s">
        <v>298</v>
      </c>
      <c r="D41" s="179" t="s">
        <v>299</v>
      </c>
      <c r="E41" s="179" t="s">
        <v>390</v>
      </c>
      <c r="F41" s="180" t="s">
        <v>301</v>
      </c>
      <c r="G41" s="180" t="s">
        <v>307</v>
      </c>
      <c r="H41" s="180" t="s">
        <v>308</v>
      </c>
      <c r="I41" s="180" t="s">
        <v>303</v>
      </c>
      <c r="J41" s="179" t="s">
        <v>391</v>
      </c>
    </row>
    <row r="42" s="171" customFormat="1" ht="30" customHeight="1" spans="1:10">
      <c r="A42" s="178" t="s">
        <v>284</v>
      </c>
      <c r="B42" s="179" t="s">
        <v>389</v>
      </c>
      <c r="C42" s="179" t="s">
        <v>298</v>
      </c>
      <c r="D42" s="179" t="s">
        <v>299</v>
      </c>
      <c r="E42" s="179" t="s">
        <v>392</v>
      </c>
      <c r="F42" s="180" t="s">
        <v>301</v>
      </c>
      <c r="G42" s="180" t="s">
        <v>393</v>
      </c>
      <c r="H42" s="180" t="s">
        <v>394</v>
      </c>
      <c r="I42" s="180" t="s">
        <v>303</v>
      </c>
      <c r="J42" s="179" t="s">
        <v>395</v>
      </c>
    </row>
    <row r="43" s="171" customFormat="1" ht="30" customHeight="1" spans="1:10">
      <c r="A43" s="178" t="s">
        <v>284</v>
      </c>
      <c r="B43" s="179" t="s">
        <v>389</v>
      </c>
      <c r="C43" s="179" t="s">
        <v>298</v>
      </c>
      <c r="D43" s="179" t="s">
        <v>305</v>
      </c>
      <c r="E43" s="179" t="s">
        <v>396</v>
      </c>
      <c r="F43" s="180" t="s">
        <v>301</v>
      </c>
      <c r="G43" s="180" t="s">
        <v>307</v>
      </c>
      <c r="H43" s="180" t="s">
        <v>308</v>
      </c>
      <c r="I43" s="180" t="s">
        <v>303</v>
      </c>
      <c r="J43" s="179" t="s">
        <v>397</v>
      </c>
    </row>
    <row r="44" s="171" customFormat="1" ht="30" customHeight="1" spans="1:10">
      <c r="A44" s="178" t="s">
        <v>284</v>
      </c>
      <c r="B44" s="179" t="s">
        <v>389</v>
      </c>
      <c r="C44" s="179" t="s">
        <v>298</v>
      </c>
      <c r="D44" s="179" t="s">
        <v>313</v>
      </c>
      <c r="E44" s="179" t="s">
        <v>360</v>
      </c>
      <c r="F44" s="180" t="s">
        <v>301</v>
      </c>
      <c r="G44" s="180" t="s">
        <v>307</v>
      </c>
      <c r="H44" s="180" t="s">
        <v>308</v>
      </c>
      <c r="I44" s="180" t="s">
        <v>303</v>
      </c>
      <c r="J44" s="179" t="s">
        <v>398</v>
      </c>
    </row>
    <row r="45" s="171" customFormat="1" ht="30" customHeight="1" spans="1:10">
      <c r="A45" s="178" t="s">
        <v>284</v>
      </c>
      <c r="B45" s="179" t="s">
        <v>389</v>
      </c>
      <c r="C45" s="179" t="s">
        <v>298</v>
      </c>
      <c r="D45" s="179" t="s">
        <v>340</v>
      </c>
      <c r="E45" s="179" t="s">
        <v>345</v>
      </c>
      <c r="F45" s="180" t="s">
        <v>301</v>
      </c>
      <c r="G45" s="180" t="s">
        <v>399</v>
      </c>
      <c r="H45" s="180" t="s">
        <v>320</v>
      </c>
      <c r="I45" s="180" t="s">
        <v>303</v>
      </c>
      <c r="J45" s="179" t="s">
        <v>400</v>
      </c>
    </row>
    <row r="46" s="171" customFormat="1" ht="30" customHeight="1" spans="1:10">
      <c r="A46" s="178" t="s">
        <v>284</v>
      </c>
      <c r="B46" s="179" t="s">
        <v>389</v>
      </c>
      <c r="C46" s="179" t="s">
        <v>316</v>
      </c>
      <c r="D46" s="179" t="s">
        <v>331</v>
      </c>
      <c r="E46" s="179" t="s">
        <v>401</v>
      </c>
      <c r="F46" s="180" t="s">
        <v>311</v>
      </c>
      <c r="G46" s="180" t="s">
        <v>86</v>
      </c>
      <c r="H46" s="180" t="s">
        <v>333</v>
      </c>
      <c r="I46" s="180" t="s">
        <v>303</v>
      </c>
      <c r="J46" s="179" t="s">
        <v>402</v>
      </c>
    </row>
    <row r="47" s="171" customFormat="1" ht="30" customHeight="1" spans="1:10">
      <c r="A47" s="178" t="s">
        <v>284</v>
      </c>
      <c r="B47" s="179" t="s">
        <v>389</v>
      </c>
      <c r="C47" s="179" t="s">
        <v>335</v>
      </c>
      <c r="D47" s="179" t="s">
        <v>336</v>
      </c>
      <c r="E47" s="179" t="s">
        <v>387</v>
      </c>
      <c r="F47" s="180" t="s">
        <v>311</v>
      </c>
      <c r="G47" s="180" t="s">
        <v>403</v>
      </c>
      <c r="H47" s="180" t="s">
        <v>308</v>
      </c>
      <c r="I47" s="180" t="s">
        <v>303</v>
      </c>
      <c r="J47" s="179" t="s">
        <v>404</v>
      </c>
    </row>
    <row r="48" s="171" customFormat="1" ht="30" customHeight="1" spans="1:10">
      <c r="A48" s="178" t="s">
        <v>274</v>
      </c>
      <c r="B48" s="179" t="s">
        <v>405</v>
      </c>
      <c r="C48" s="179" t="s">
        <v>298</v>
      </c>
      <c r="D48" s="179" t="s">
        <v>299</v>
      </c>
      <c r="E48" s="179" t="s">
        <v>406</v>
      </c>
      <c r="F48" s="180" t="s">
        <v>311</v>
      </c>
      <c r="G48" s="180" t="s">
        <v>407</v>
      </c>
      <c r="H48" s="180" t="s">
        <v>302</v>
      </c>
      <c r="I48" s="180" t="s">
        <v>303</v>
      </c>
      <c r="J48" s="181" t="s">
        <v>408</v>
      </c>
    </row>
    <row r="49" s="171" customFormat="1" ht="30" customHeight="1" spans="1:10">
      <c r="A49" s="178" t="s">
        <v>274</v>
      </c>
      <c r="B49" s="179" t="s">
        <v>409</v>
      </c>
      <c r="C49" s="179" t="s">
        <v>298</v>
      </c>
      <c r="D49" s="179" t="s">
        <v>299</v>
      </c>
      <c r="E49" s="179" t="s">
        <v>410</v>
      </c>
      <c r="F49" s="180" t="s">
        <v>311</v>
      </c>
      <c r="G49" s="180" t="s">
        <v>407</v>
      </c>
      <c r="H49" s="180" t="s">
        <v>302</v>
      </c>
      <c r="I49" s="180" t="s">
        <v>303</v>
      </c>
      <c r="J49" s="181" t="s">
        <v>411</v>
      </c>
    </row>
    <row r="50" s="171" customFormat="1" ht="30" customHeight="1" spans="1:10">
      <c r="A50" s="178" t="s">
        <v>274</v>
      </c>
      <c r="B50" s="179" t="s">
        <v>409</v>
      </c>
      <c r="C50" s="179" t="s">
        <v>298</v>
      </c>
      <c r="D50" s="179" t="s">
        <v>299</v>
      </c>
      <c r="E50" s="179" t="s">
        <v>412</v>
      </c>
      <c r="F50" s="180" t="s">
        <v>311</v>
      </c>
      <c r="G50" s="180" t="s">
        <v>407</v>
      </c>
      <c r="H50" s="180" t="s">
        <v>302</v>
      </c>
      <c r="I50" s="180" t="s">
        <v>303</v>
      </c>
      <c r="J50" s="181" t="s">
        <v>413</v>
      </c>
    </row>
    <row r="51" s="171" customFormat="1" ht="30" customHeight="1" spans="1:10">
      <c r="A51" s="178" t="s">
        <v>274</v>
      </c>
      <c r="B51" s="179" t="s">
        <v>409</v>
      </c>
      <c r="C51" s="179" t="s">
        <v>298</v>
      </c>
      <c r="D51" s="179" t="s">
        <v>299</v>
      </c>
      <c r="E51" s="179" t="s">
        <v>414</v>
      </c>
      <c r="F51" s="180" t="s">
        <v>301</v>
      </c>
      <c r="G51" s="180" t="s">
        <v>415</v>
      </c>
      <c r="H51" s="180" t="s">
        <v>302</v>
      </c>
      <c r="I51" s="180" t="s">
        <v>303</v>
      </c>
      <c r="J51" s="181" t="s">
        <v>416</v>
      </c>
    </row>
    <row r="52" s="171" customFormat="1" ht="30" customHeight="1" spans="1:10">
      <c r="A52" s="178" t="s">
        <v>274</v>
      </c>
      <c r="B52" s="179" t="s">
        <v>409</v>
      </c>
      <c r="C52" s="179" t="s">
        <v>298</v>
      </c>
      <c r="D52" s="179" t="s">
        <v>305</v>
      </c>
      <c r="E52" s="179" t="s">
        <v>417</v>
      </c>
      <c r="F52" s="180" t="s">
        <v>301</v>
      </c>
      <c r="G52" s="180" t="s">
        <v>307</v>
      </c>
      <c r="H52" s="180" t="s">
        <v>308</v>
      </c>
      <c r="I52" s="180" t="s">
        <v>303</v>
      </c>
      <c r="J52" s="179" t="s">
        <v>418</v>
      </c>
    </row>
    <row r="53" s="171" customFormat="1" ht="30" customHeight="1" spans="1:10">
      <c r="A53" s="178" t="s">
        <v>274</v>
      </c>
      <c r="B53" s="179" t="s">
        <v>409</v>
      </c>
      <c r="C53" s="179" t="s">
        <v>298</v>
      </c>
      <c r="D53" s="179" t="s">
        <v>313</v>
      </c>
      <c r="E53" s="179" t="s">
        <v>379</v>
      </c>
      <c r="F53" s="180" t="s">
        <v>301</v>
      </c>
      <c r="G53" s="180" t="s">
        <v>307</v>
      </c>
      <c r="H53" s="180" t="s">
        <v>308</v>
      </c>
      <c r="I53" s="180" t="s">
        <v>303</v>
      </c>
      <c r="J53" s="179" t="s">
        <v>419</v>
      </c>
    </row>
    <row r="54" s="171" customFormat="1" ht="30" customHeight="1" spans="1:10">
      <c r="A54" s="178" t="s">
        <v>274</v>
      </c>
      <c r="B54" s="179" t="s">
        <v>409</v>
      </c>
      <c r="C54" s="179" t="s">
        <v>298</v>
      </c>
      <c r="D54" s="179" t="s">
        <v>313</v>
      </c>
      <c r="E54" s="179" t="s">
        <v>420</v>
      </c>
      <c r="F54" s="180" t="s">
        <v>301</v>
      </c>
      <c r="G54" s="180" t="s">
        <v>307</v>
      </c>
      <c r="H54" s="180" t="s">
        <v>308</v>
      </c>
      <c r="I54" s="180" t="s">
        <v>303</v>
      </c>
      <c r="J54" s="179" t="s">
        <v>421</v>
      </c>
    </row>
    <row r="55" s="171" customFormat="1" ht="30" customHeight="1" spans="1:10">
      <c r="A55" s="178" t="s">
        <v>274</v>
      </c>
      <c r="B55" s="179" t="s">
        <v>409</v>
      </c>
      <c r="C55" s="179" t="s">
        <v>298</v>
      </c>
      <c r="D55" s="179" t="s">
        <v>340</v>
      </c>
      <c r="E55" s="179" t="s">
        <v>345</v>
      </c>
      <c r="F55" s="180" t="s">
        <v>301</v>
      </c>
      <c r="G55" s="180" t="s">
        <v>422</v>
      </c>
      <c r="H55" s="180" t="s">
        <v>320</v>
      </c>
      <c r="I55" s="180" t="s">
        <v>303</v>
      </c>
      <c r="J55" s="179" t="s">
        <v>423</v>
      </c>
    </row>
    <row r="56" s="171" customFormat="1" ht="30" customHeight="1" spans="1:10">
      <c r="A56" s="178" t="s">
        <v>274</v>
      </c>
      <c r="B56" s="179" t="s">
        <v>409</v>
      </c>
      <c r="C56" s="179" t="s">
        <v>316</v>
      </c>
      <c r="D56" s="179" t="s">
        <v>324</v>
      </c>
      <c r="E56" s="179" t="s">
        <v>385</v>
      </c>
      <c r="F56" s="180" t="s">
        <v>301</v>
      </c>
      <c r="G56" s="180" t="s">
        <v>307</v>
      </c>
      <c r="H56" s="180" t="s">
        <v>308</v>
      </c>
      <c r="I56" s="180" t="s">
        <v>303</v>
      </c>
      <c r="J56" s="179" t="s">
        <v>424</v>
      </c>
    </row>
    <row r="57" s="171" customFormat="1" ht="30" customHeight="1" spans="1:10">
      <c r="A57" s="178" t="s">
        <v>274</v>
      </c>
      <c r="B57" s="179" t="s">
        <v>409</v>
      </c>
      <c r="C57" s="179" t="s">
        <v>316</v>
      </c>
      <c r="D57" s="179" t="s">
        <v>324</v>
      </c>
      <c r="E57" s="179" t="s">
        <v>384</v>
      </c>
      <c r="F57" s="180" t="s">
        <v>311</v>
      </c>
      <c r="G57" s="180" t="s">
        <v>425</v>
      </c>
      <c r="H57" s="180" t="s">
        <v>308</v>
      </c>
      <c r="I57" s="180" t="s">
        <v>303</v>
      </c>
      <c r="J57" s="179" t="s">
        <v>426</v>
      </c>
    </row>
    <row r="58" s="171" customFormat="1" ht="30" customHeight="1" spans="1:10">
      <c r="A58" s="178" t="s">
        <v>274</v>
      </c>
      <c r="B58" s="179" t="s">
        <v>409</v>
      </c>
      <c r="C58" s="179" t="s">
        <v>335</v>
      </c>
      <c r="D58" s="179" t="s">
        <v>336</v>
      </c>
      <c r="E58" s="179" t="s">
        <v>427</v>
      </c>
      <c r="F58" s="180" t="s">
        <v>311</v>
      </c>
      <c r="G58" s="180" t="s">
        <v>326</v>
      </c>
      <c r="H58" s="180" t="s">
        <v>308</v>
      </c>
      <c r="I58" s="180" t="s">
        <v>303</v>
      </c>
      <c r="J58" s="179" t="s">
        <v>428</v>
      </c>
    </row>
    <row r="59" s="171" customFormat="1" ht="30" customHeight="1" spans="1:10">
      <c r="A59" s="178" t="s">
        <v>274</v>
      </c>
      <c r="B59" s="179" t="s">
        <v>409</v>
      </c>
      <c r="C59" s="179" t="s">
        <v>335</v>
      </c>
      <c r="D59" s="179" t="s">
        <v>336</v>
      </c>
      <c r="E59" s="179" t="s">
        <v>388</v>
      </c>
      <c r="F59" s="180" t="s">
        <v>311</v>
      </c>
      <c r="G59" s="180" t="s">
        <v>326</v>
      </c>
      <c r="H59" s="180" t="s">
        <v>308</v>
      </c>
      <c r="I59" s="180" t="s">
        <v>303</v>
      </c>
      <c r="J59" s="179" t="s">
        <v>429</v>
      </c>
    </row>
    <row r="60" s="171" customFormat="1" ht="30" customHeight="1" spans="1:10">
      <c r="A60" s="178" t="s">
        <v>267</v>
      </c>
      <c r="B60" s="179" t="s">
        <v>430</v>
      </c>
      <c r="C60" s="179" t="s">
        <v>298</v>
      </c>
      <c r="D60" s="179" t="s">
        <v>299</v>
      </c>
      <c r="E60" s="179" t="s">
        <v>431</v>
      </c>
      <c r="F60" s="180" t="s">
        <v>311</v>
      </c>
      <c r="G60" s="180" t="s">
        <v>373</v>
      </c>
      <c r="H60" s="180" t="s">
        <v>302</v>
      </c>
      <c r="I60" s="180" t="s">
        <v>303</v>
      </c>
      <c r="J60" s="179" t="s">
        <v>432</v>
      </c>
    </row>
    <row r="61" s="171" customFormat="1" ht="30" customHeight="1" spans="1:10">
      <c r="A61" s="178" t="s">
        <v>267</v>
      </c>
      <c r="B61" s="179" t="s">
        <v>430</v>
      </c>
      <c r="C61" s="179" t="s">
        <v>298</v>
      </c>
      <c r="D61" s="179" t="s">
        <v>299</v>
      </c>
      <c r="E61" s="179" t="s">
        <v>433</v>
      </c>
      <c r="F61" s="180" t="s">
        <v>311</v>
      </c>
      <c r="G61" s="180" t="s">
        <v>434</v>
      </c>
      <c r="H61" s="180" t="s">
        <v>302</v>
      </c>
      <c r="I61" s="180" t="s">
        <v>303</v>
      </c>
      <c r="J61" s="179" t="s">
        <v>435</v>
      </c>
    </row>
    <row r="62" s="171" customFormat="1" ht="30" customHeight="1" spans="1:10">
      <c r="A62" s="178" t="s">
        <v>267</v>
      </c>
      <c r="B62" s="179" t="s">
        <v>430</v>
      </c>
      <c r="C62" s="179" t="s">
        <v>298</v>
      </c>
      <c r="D62" s="179" t="s">
        <v>305</v>
      </c>
      <c r="E62" s="179" t="s">
        <v>436</v>
      </c>
      <c r="F62" s="180" t="s">
        <v>311</v>
      </c>
      <c r="G62" s="180" t="s">
        <v>437</v>
      </c>
      <c r="H62" s="180" t="s">
        <v>302</v>
      </c>
      <c r="I62" s="180" t="s">
        <v>303</v>
      </c>
      <c r="J62" s="179" t="s">
        <v>438</v>
      </c>
    </row>
    <row r="63" s="171" customFormat="1" ht="30" customHeight="1" spans="1:10">
      <c r="A63" s="178" t="s">
        <v>267</v>
      </c>
      <c r="B63" s="179" t="s">
        <v>430</v>
      </c>
      <c r="C63" s="179" t="s">
        <v>298</v>
      </c>
      <c r="D63" s="179" t="s">
        <v>313</v>
      </c>
      <c r="E63" s="179" t="s">
        <v>360</v>
      </c>
      <c r="F63" s="180" t="s">
        <v>301</v>
      </c>
      <c r="G63" s="180" t="s">
        <v>307</v>
      </c>
      <c r="H63" s="180" t="s">
        <v>308</v>
      </c>
      <c r="I63" s="180" t="s">
        <v>364</v>
      </c>
      <c r="J63" s="179" t="s">
        <v>439</v>
      </c>
    </row>
    <row r="64" s="171" customFormat="1" ht="30" customHeight="1" spans="1:10">
      <c r="A64" s="178" t="s">
        <v>267</v>
      </c>
      <c r="B64" s="179" t="s">
        <v>430</v>
      </c>
      <c r="C64" s="179" t="s">
        <v>298</v>
      </c>
      <c r="D64" s="179" t="s">
        <v>299</v>
      </c>
      <c r="E64" s="179" t="s">
        <v>345</v>
      </c>
      <c r="F64" s="180" t="s">
        <v>440</v>
      </c>
      <c r="G64" s="180" t="s">
        <v>441</v>
      </c>
      <c r="H64" s="180" t="s">
        <v>320</v>
      </c>
      <c r="I64" s="180" t="s">
        <v>303</v>
      </c>
      <c r="J64" s="179" t="s">
        <v>442</v>
      </c>
    </row>
    <row r="65" s="171" customFormat="1" ht="30" customHeight="1" spans="1:10">
      <c r="A65" s="178" t="s">
        <v>267</v>
      </c>
      <c r="B65" s="179" t="s">
        <v>430</v>
      </c>
      <c r="C65" s="179" t="s">
        <v>316</v>
      </c>
      <c r="D65" s="179" t="s">
        <v>317</v>
      </c>
      <c r="E65" s="179" t="s">
        <v>443</v>
      </c>
      <c r="F65" s="180" t="s">
        <v>301</v>
      </c>
      <c r="G65" s="180" t="s">
        <v>415</v>
      </c>
      <c r="H65" s="180" t="s">
        <v>302</v>
      </c>
      <c r="I65" s="180" t="s">
        <v>303</v>
      </c>
      <c r="J65" s="179" t="s">
        <v>444</v>
      </c>
    </row>
    <row r="66" s="171" customFormat="1" ht="30" customHeight="1" spans="1:10">
      <c r="A66" s="178" t="s">
        <v>267</v>
      </c>
      <c r="B66" s="179" t="s">
        <v>430</v>
      </c>
      <c r="C66" s="179" t="s">
        <v>316</v>
      </c>
      <c r="D66" s="179" t="s">
        <v>324</v>
      </c>
      <c r="E66" s="179" t="s">
        <v>445</v>
      </c>
      <c r="F66" s="180" t="s">
        <v>311</v>
      </c>
      <c r="G66" s="180" t="s">
        <v>326</v>
      </c>
      <c r="H66" s="180" t="s">
        <v>308</v>
      </c>
      <c r="I66" s="180" t="s">
        <v>303</v>
      </c>
      <c r="J66" s="179" t="s">
        <v>446</v>
      </c>
    </row>
    <row r="67" s="171" customFormat="1" ht="30" customHeight="1" spans="1:10">
      <c r="A67" s="178" t="s">
        <v>267</v>
      </c>
      <c r="B67" s="179" t="s">
        <v>430</v>
      </c>
      <c r="C67" s="179" t="s">
        <v>316</v>
      </c>
      <c r="D67" s="179" t="s">
        <v>331</v>
      </c>
      <c r="E67" s="179" t="s">
        <v>447</v>
      </c>
      <c r="F67" s="180" t="s">
        <v>301</v>
      </c>
      <c r="G67" s="180" t="s">
        <v>448</v>
      </c>
      <c r="H67" s="180"/>
      <c r="I67" s="180" t="s">
        <v>364</v>
      </c>
      <c r="J67" s="179" t="s">
        <v>449</v>
      </c>
    </row>
    <row r="68" s="171" customFormat="1" ht="30" customHeight="1" spans="1:10">
      <c r="A68" s="178" t="s">
        <v>267</v>
      </c>
      <c r="B68" s="179" t="s">
        <v>430</v>
      </c>
      <c r="C68" s="179" t="s">
        <v>335</v>
      </c>
      <c r="D68" s="179" t="s">
        <v>336</v>
      </c>
      <c r="E68" s="179" t="s">
        <v>450</v>
      </c>
      <c r="F68" s="180" t="s">
        <v>311</v>
      </c>
      <c r="G68" s="180" t="s">
        <v>326</v>
      </c>
      <c r="H68" s="180" t="s">
        <v>308</v>
      </c>
      <c r="I68" s="180" t="s">
        <v>303</v>
      </c>
      <c r="J68" s="179" t="s">
        <v>451</v>
      </c>
    </row>
    <row r="69" s="171" customFormat="1" ht="30" customHeight="1" spans="1:10">
      <c r="A69" s="178" t="s">
        <v>278</v>
      </c>
      <c r="B69" s="179" t="s">
        <v>371</v>
      </c>
      <c r="C69" s="179" t="s">
        <v>298</v>
      </c>
      <c r="D69" s="179" t="s">
        <v>299</v>
      </c>
      <c r="E69" s="179" t="s">
        <v>452</v>
      </c>
      <c r="F69" s="180" t="s">
        <v>311</v>
      </c>
      <c r="G69" s="180" t="s">
        <v>434</v>
      </c>
      <c r="H69" s="180" t="s">
        <v>302</v>
      </c>
      <c r="I69" s="180" t="s">
        <v>303</v>
      </c>
      <c r="J69" s="179" t="s">
        <v>453</v>
      </c>
    </row>
    <row r="70" s="171" customFormat="1" ht="30" customHeight="1" spans="1:10">
      <c r="A70" s="178" t="s">
        <v>278</v>
      </c>
      <c r="B70" s="179" t="s">
        <v>375</v>
      </c>
      <c r="C70" s="179" t="s">
        <v>298</v>
      </c>
      <c r="D70" s="179" t="s">
        <v>305</v>
      </c>
      <c r="E70" s="179" t="s">
        <v>376</v>
      </c>
      <c r="F70" s="180" t="s">
        <v>301</v>
      </c>
      <c r="G70" s="180" t="s">
        <v>307</v>
      </c>
      <c r="H70" s="180" t="s">
        <v>308</v>
      </c>
      <c r="I70" s="180" t="s">
        <v>303</v>
      </c>
      <c r="J70" s="179" t="s">
        <v>454</v>
      </c>
    </row>
    <row r="71" s="171" customFormat="1" ht="30" customHeight="1" spans="1:10">
      <c r="A71" s="178" t="s">
        <v>278</v>
      </c>
      <c r="B71" s="179" t="s">
        <v>375</v>
      </c>
      <c r="C71" s="179" t="s">
        <v>298</v>
      </c>
      <c r="D71" s="179" t="s">
        <v>305</v>
      </c>
      <c r="E71" s="179" t="s">
        <v>378</v>
      </c>
      <c r="F71" s="180" t="s">
        <v>311</v>
      </c>
      <c r="G71" s="180" t="s">
        <v>91</v>
      </c>
      <c r="H71" s="180" t="s">
        <v>308</v>
      </c>
      <c r="I71" s="180" t="s">
        <v>303</v>
      </c>
      <c r="J71" s="179" t="s">
        <v>455</v>
      </c>
    </row>
    <row r="72" s="171" customFormat="1" ht="30" customHeight="1" spans="1:10">
      <c r="A72" s="178" t="s">
        <v>278</v>
      </c>
      <c r="B72" s="179" t="s">
        <v>375</v>
      </c>
      <c r="C72" s="179" t="s">
        <v>298</v>
      </c>
      <c r="D72" s="179" t="s">
        <v>313</v>
      </c>
      <c r="E72" s="179" t="s">
        <v>379</v>
      </c>
      <c r="F72" s="180" t="s">
        <v>301</v>
      </c>
      <c r="G72" s="180" t="s">
        <v>307</v>
      </c>
      <c r="H72" s="180" t="s">
        <v>308</v>
      </c>
      <c r="I72" s="180" t="s">
        <v>303</v>
      </c>
      <c r="J72" s="179" t="s">
        <v>456</v>
      </c>
    </row>
    <row r="73" s="171" customFormat="1" ht="30" customHeight="1" spans="1:10">
      <c r="A73" s="178" t="s">
        <v>278</v>
      </c>
      <c r="B73" s="179" t="s">
        <v>375</v>
      </c>
      <c r="C73" s="179" t="s">
        <v>298</v>
      </c>
      <c r="D73" s="179" t="s">
        <v>340</v>
      </c>
      <c r="E73" s="179" t="s">
        <v>345</v>
      </c>
      <c r="F73" s="180" t="s">
        <v>301</v>
      </c>
      <c r="G73" s="180" t="s">
        <v>457</v>
      </c>
      <c r="H73" s="180" t="s">
        <v>320</v>
      </c>
      <c r="I73" s="180" t="s">
        <v>303</v>
      </c>
      <c r="J73" s="179" t="s">
        <v>458</v>
      </c>
    </row>
    <row r="74" s="171" customFormat="1" ht="30" customHeight="1" spans="1:10">
      <c r="A74" s="178" t="s">
        <v>278</v>
      </c>
      <c r="B74" s="179" t="s">
        <v>375</v>
      </c>
      <c r="C74" s="179" t="s">
        <v>316</v>
      </c>
      <c r="D74" s="179" t="s">
        <v>324</v>
      </c>
      <c r="E74" s="179" t="s">
        <v>384</v>
      </c>
      <c r="F74" s="180" t="s">
        <v>311</v>
      </c>
      <c r="G74" s="180" t="s">
        <v>326</v>
      </c>
      <c r="H74" s="180" t="s">
        <v>308</v>
      </c>
      <c r="I74" s="180" t="s">
        <v>303</v>
      </c>
      <c r="J74" s="179" t="s">
        <v>459</v>
      </c>
    </row>
    <row r="75" s="171" customFormat="1" ht="30" customHeight="1" spans="1:10">
      <c r="A75" s="178" t="s">
        <v>278</v>
      </c>
      <c r="B75" s="179" t="s">
        <v>375</v>
      </c>
      <c r="C75" s="179" t="s">
        <v>316</v>
      </c>
      <c r="D75" s="179" t="s">
        <v>324</v>
      </c>
      <c r="E75" s="179" t="s">
        <v>385</v>
      </c>
      <c r="F75" s="180" t="s">
        <v>301</v>
      </c>
      <c r="G75" s="180" t="s">
        <v>307</v>
      </c>
      <c r="H75" s="180" t="s">
        <v>308</v>
      </c>
      <c r="I75" s="180" t="s">
        <v>303</v>
      </c>
      <c r="J75" s="179" t="s">
        <v>460</v>
      </c>
    </row>
    <row r="76" s="171" customFormat="1" ht="30" customHeight="1" spans="1:10">
      <c r="A76" s="178" t="s">
        <v>278</v>
      </c>
      <c r="B76" s="179" t="s">
        <v>375</v>
      </c>
      <c r="C76" s="179" t="s">
        <v>316</v>
      </c>
      <c r="D76" s="179" t="s">
        <v>331</v>
      </c>
      <c r="E76" s="179" t="s">
        <v>386</v>
      </c>
      <c r="F76" s="180" t="s">
        <v>301</v>
      </c>
      <c r="G76" s="180" t="s">
        <v>90</v>
      </c>
      <c r="H76" s="180" t="s">
        <v>333</v>
      </c>
      <c r="I76" s="180" t="s">
        <v>303</v>
      </c>
      <c r="J76" s="179" t="s">
        <v>461</v>
      </c>
    </row>
    <row r="77" s="171" customFormat="1" ht="30" customHeight="1" spans="1:10">
      <c r="A77" s="178" t="s">
        <v>278</v>
      </c>
      <c r="B77" s="179" t="s">
        <v>375</v>
      </c>
      <c r="C77" s="179" t="s">
        <v>335</v>
      </c>
      <c r="D77" s="179" t="s">
        <v>336</v>
      </c>
      <c r="E77" s="179" t="s">
        <v>387</v>
      </c>
      <c r="F77" s="180" t="s">
        <v>311</v>
      </c>
      <c r="G77" s="180" t="s">
        <v>326</v>
      </c>
      <c r="H77" s="180" t="s">
        <v>308</v>
      </c>
      <c r="I77" s="180" t="s">
        <v>303</v>
      </c>
      <c r="J77" s="179" t="s">
        <v>462</v>
      </c>
    </row>
    <row r="78" s="171" customFormat="1" ht="30" customHeight="1" spans="1:10">
      <c r="A78" s="178" t="s">
        <v>278</v>
      </c>
      <c r="B78" s="179" t="s">
        <v>375</v>
      </c>
      <c r="C78" s="179" t="s">
        <v>335</v>
      </c>
      <c r="D78" s="179" t="s">
        <v>336</v>
      </c>
      <c r="E78" s="179" t="s">
        <v>388</v>
      </c>
      <c r="F78" s="180" t="s">
        <v>311</v>
      </c>
      <c r="G78" s="180" t="s">
        <v>326</v>
      </c>
      <c r="H78" s="180" t="s">
        <v>308</v>
      </c>
      <c r="I78" s="180" t="s">
        <v>303</v>
      </c>
      <c r="J78" s="179" t="s">
        <v>463</v>
      </c>
    </row>
    <row r="79" s="171" customFormat="1" ht="30" customHeight="1" spans="1:10">
      <c r="A79" s="178" t="s">
        <v>271</v>
      </c>
      <c r="B79" s="179" t="s">
        <v>464</v>
      </c>
      <c r="C79" s="179" t="s">
        <v>298</v>
      </c>
      <c r="D79" s="179" t="s">
        <v>299</v>
      </c>
      <c r="E79" s="179" t="s">
        <v>300</v>
      </c>
      <c r="F79" s="180" t="s">
        <v>301</v>
      </c>
      <c r="G79" s="180" t="s">
        <v>86</v>
      </c>
      <c r="H79" s="180" t="s">
        <v>302</v>
      </c>
      <c r="I79" s="180" t="s">
        <v>303</v>
      </c>
      <c r="J79" s="179" t="s">
        <v>304</v>
      </c>
    </row>
    <row r="80" s="171" customFormat="1" ht="30" customHeight="1" spans="1:10">
      <c r="A80" s="178" t="s">
        <v>271</v>
      </c>
      <c r="B80" s="179" t="s">
        <v>465</v>
      </c>
      <c r="C80" s="179" t="s">
        <v>298</v>
      </c>
      <c r="D80" s="179" t="s">
        <v>305</v>
      </c>
      <c r="E80" s="179" t="s">
        <v>306</v>
      </c>
      <c r="F80" s="180" t="s">
        <v>301</v>
      </c>
      <c r="G80" s="180" t="s">
        <v>307</v>
      </c>
      <c r="H80" s="180" t="s">
        <v>308</v>
      </c>
      <c r="I80" s="180" t="s">
        <v>303</v>
      </c>
      <c r="J80" s="179" t="s">
        <v>309</v>
      </c>
    </row>
    <row r="81" s="171" customFormat="1" ht="30" customHeight="1" spans="1:10">
      <c r="A81" s="178" t="s">
        <v>271</v>
      </c>
      <c r="B81" s="179" t="s">
        <v>465</v>
      </c>
      <c r="C81" s="179" t="s">
        <v>298</v>
      </c>
      <c r="D81" s="179" t="s">
        <v>305</v>
      </c>
      <c r="E81" s="179" t="s">
        <v>310</v>
      </c>
      <c r="F81" s="180" t="s">
        <v>311</v>
      </c>
      <c r="G81" s="180" t="s">
        <v>307</v>
      </c>
      <c r="H81" s="180" t="s">
        <v>308</v>
      </c>
      <c r="I81" s="180" t="s">
        <v>303</v>
      </c>
      <c r="J81" s="179" t="s">
        <v>312</v>
      </c>
    </row>
    <row r="82" s="171" customFormat="1" ht="30" customHeight="1" spans="1:10">
      <c r="A82" s="178" t="s">
        <v>271</v>
      </c>
      <c r="B82" s="179" t="s">
        <v>465</v>
      </c>
      <c r="C82" s="179" t="s">
        <v>298</v>
      </c>
      <c r="D82" s="179" t="s">
        <v>313</v>
      </c>
      <c r="E82" s="179" t="s">
        <v>314</v>
      </c>
      <c r="F82" s="180" t="s">
        <v>301</v>
      </c>
      <c r="G82" s="180" t="s">
        <v>307</v>
      </c>
      <c r="H82" s="180" t="s">
        <v>308</v>
      </c>
      <c r="I82" s="180" t="s">
        <v>303</v>
      </c>
      <c r="J82" s="179" t="s">
        <v>315</v>
      </c>
    </row>
    <row r="83" s="171" customFormat="1" ht="30" customHeight="1" spans="1:10">
      <c r="A83" s="178" t="s">
        <v>271</v>
      </c>
      <c r="B83" s="179" t="s">
        <v>465</v>
      </c>
      <c r="C83" s="179" t="s">
        <v>298</v>
      </c>
      <c r="D83" s="179" t="s">
        <v>340</v>
      </c>
      <c r="E83" s="179" t="s">
        <v>345</v>
      </c>
      <c r="F83" s="180" t="s">
        <v>301</v>
      </c>
      <c r="G83" s="180" t="s">
        <v>466</v>
      </c>
      <c r="H83" s="180" t="s">
        <v>320</v>
      </c>
      <c r="I83" s="180" t="s">
        <v>303</v>
      </c>
      <c r="J83" s="179" t="s">
        <v>467</v>
      </c>
    </row>
    <row r="84" s="171" customFormat="1" ht="30" customHeight="1" spans="1:10">
      <c r="A84" s="178" t="s">
        <v>271</v>
      </c>
      <c r="B84" s="179" t="s">
        <v>465</v>
      </c>
      <c r="C84" s="179" t="s">
        <v>316</v>
      </c>
      <c r="D84" s="179" t="s">
        <v>324</v>
      </c>
      <c r="E84" s="179" t="s">
        <v>468</v>
      </c>
      <c r="F84" s="180" t="s">
        <v>301</v>
      </c>
      <c r="G84" s="180" t="s">
        <v>469</v>
      </c>
      <c r="H84" s="180"/>
      <c r="I84" s="180" t="s">
        <v>364</v>
      </c>
      <c r="J84" s="179" t="s">
        <v>470</v>
      </c>
    </row>
    <row r="85" s="171" customFormat="1" ht="30" customHeight="1" spans="1:10">
      <c r="A85" s="178" t="s">
        <v>271</v>
      </c>
      <c r="B85" s="179" t="s">
        <v>465</v>
      </c>
      <c r="C85" s="179" t="s">
        <v>316</v>
      </c>
      <c r="D85" s="179" t="s">
        <v>331</v>
      </c>
      <c r="E85" s="179" t="s">
        <v>471</v>
      </c>
      <c r="F85" s="180" t="s">
        <v>440</v>
      </c>
      <c r="G85" s="180" t="s">
        <v>86</v>
      </c>
      <c r="H85" s="180" t="s">
        <v>333</v>
      </c>
      <c r="I85" s="180" t="s">
        <v>303</v>
      </c>
      <c r="J85" s="179" t="s">
        <v>472</v>
      </c>
    </row>
    <row r="86" s="171" customFormat="1" ht="30" customHeight="1" spans="1:10">
      <c r="A86" s="178" t="s">
        <v>271</v>
      </c>
      <c r="B86" s="179" t="s">
        <v>465</v>
      </c>
      <c r="C86" s="179" t="s">
        <v>335</v>
      </c>
      <c r="D86" s="179" t="s">
        <v>336</v>
      </c>
      <c r="E86" s="179" t="s">
        <v>337</v>
      </c>
      <c r="F86" s="180" t="s">
        <v>311</v>
      </c>
      <c r="G86" s="180" t="s">
        <v>326</v>
      </c>
      <c r="H86" s="180" t="s">
        <v>308</v>
      </c>
      <c r="I86" s="180" t="s">
        <v>303</v>
      </c>
      <c r="J86" s="179" t="s">
        <v>338</v>
      </c>
    </row>
  </sheetData>
  <autoFilter xmlns:etc="http://www.wps.cn/officeDocument/2017/etCustomData" ref="A5:J86" etc:filterBottomFollowUsedRange="0">
    <extLst/>
  </autoFilter>
  <mergeCells count="18">
    <mergeCell ref="A3:J3"/>
    <mergeCell ref="A4:H4"/>
    <mergeCell ref="A8:A17"/>
    <mergeCell ref="A18:A29"/>
    <mergeCell ref="A30:A40"/>
    <mergeCell ref="A41:A47"/>
    <mergeCell ref="A48:A59"/>
    <mergeCell ref="A60:A68"/>
    <mergeCell ref="A69:A78"/>
    <mergeCell ref="A79:A86"/>
    <mergeCell ref="B8:B17"/>
    <mergeCell ref="B18:B29"/>
    <mergeCell ref="B30:B40"/>
    <mergeCell ref="B41:B47"/>
    <mergeCell ref="B48:B59"/>
    <mergeCell ref="B60:B68"/>
    <mergeCell ref="B69:B78"/>
    <mergeCell ref="B79:B86"/>
  </mergeCells>
  <printOptions horizontalCentered="1"/>
  <pageMargins left="0.96" right="0.96" top="0.72" bottom="0.72" header="0" footer="0"/>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2025-02-06T07:09:00Z</dcterms:created>
  <cp:lastPrinted>2025-02-26T00:45:00Z</cp:lastPrinted>
  <dcterms:modified xsi:type="dcterms:W3CDTF">2025-04-16T07:09:38Z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2052-12.1.0.20784</vt:lpwstr>
  </property>
</Properties>
</file>