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96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'部门项目支出绩效目标表05-2'!$A$5:$J$105</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<sst xmlns="http://schemas.openxmlformats.org/spreadsheetml/2006/main" count="2028" uniqueCount="617">
  <si>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</si>
  <si>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</si>
  <si>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</si>
  <si>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</si>
  <si>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</si>
  <si>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</si>
  <si>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</si>
  <si>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</si>
  <si>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</si>
  <si>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</si>
  <si>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</si>
  <si>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</si>
  <si>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</si>
  <si>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</si>
  <si>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</si>
  <si>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</si>
  <si>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</si>
  <si>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</si>
  <si>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</si>
  <si>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</si>
  <si>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</si>
  <si>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</si>
  <si>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</si>
  <si>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</si>
  <si>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</si>
  <si>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</si>
  <si>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</si>
  <si>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</si>
  <si>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</si>
  <si>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</si>
  <si>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</si>
  <si>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</si>
  <si>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</si>
  <si>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</si>
  <si>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</si>
  <si>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</si>
  <si>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</si>
  <si>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</si>
  <si>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</si>
  <si>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</si>
  <si>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</si>
  <si>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</si>
  <si>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</si>
  <si>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</si>
  <si>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</si>
  <si>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</si>
  <si>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</si>
  <si>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</si>
  <si>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</si>
  <si>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</si>
  <si>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</si>
  <si>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</si>
  <si>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</si>
  <si>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</si>
  <si>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</si>
  <si>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</si>
  <si>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</si>
  <si>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</si>
  <si>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</si>
  <si>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</si>
  <si>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</si>
  <si>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</si>
  <si>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</si>
  <si>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</si>
  <si>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</si>
  <si>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</si>
  <si>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</si>
  <si>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</si>
  <si>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</si>
  <si>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131014</t>
  </si>
  <si>
    <t>昆明市西山区马街社区卫生服务中心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</si>
  <si>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</si>
  <si>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</si>
  <si>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</si>
  <si>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</si>
  <si>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</si>
  <si>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</si>
  <si>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</si>
  <si>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</si>
  <si>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</si>
  <si>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</si>
  <si>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</si>
  <si>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</si>
  <si>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</si>
  <si>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</si>
  <si>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</si>
  <si>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</si>
  <si>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</si>
  <si>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</si>
  <si>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</si>
  <si>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</si>
  <si>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</si>
  <si>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</si>
  <si>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</si>
  <si>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</si>
  <si>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</si>
  <si>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</si>
  <si>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</si>
  <si>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</si>
  <si>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</si>
  <si>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</si>
  <si>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</si>
  <si>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</si>
  <si>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</si>
  <si>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</si>
  <si>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</si>
  <si>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</si>
  <si>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21001</t>
  </si>
  <si>
    <t>卫生健康管理事务</t>
  </si>
  <si>
    <t>2100199</t>
  </si>
  <si>
    <t>其他卫生健康管理事务支出</t>
  </si>
  <si>
    <t>21003</t>
  </si>
  <si>
    <t>基层医疗卫生机构</t>
  </si>
  <si>
    <t>2100301</t>
  </si>
  <si>
    <t>城市社区卫生机构</t>
  </si>
  <si>
    <t>21004</t>
  </si>
  <si>
    <t>公共卫生</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</si>
  <si>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</si>
  <si>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</si>
  <si>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</si>
  <si>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</si>
  <si>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</si>
  <si>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</si>
  <si>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</si>
  <si>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</si>
  <si>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</si>
  <si>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</si>
  <si>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</si>
  <si>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</si>
  <si>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</si>
  <si>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</si>
  <si>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</si>
  <si>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</si>
  <si>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</si>
  <si>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</si>
  <si>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</si>
  <si>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</si>
  <si>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</si>
  <si>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</si>
  <si>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</si>
  <si>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</si>
  <si>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</si>
  <si>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</si>
  <si>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</si>
  <si>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</si>
  <si>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</si>
  <si>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</si>
  <si>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</si>
  <si>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</si>
  <si>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</si>
  <si>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</si>
  <si>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</si>
  <si>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</si>
  <si>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</si>
  <si>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</si>
  <si>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</si>
  <si>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</si>
  <si>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</si>
  <si>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</si>
  <si>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</si>
  <si>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</si>
  <si>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</si>
  <si>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</si>
  <si>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</si>
  <si>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</si>
  <si>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</si>
  <si>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</si>
  <si>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</si>
  <si>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</si>
  <si>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</si>
  <si>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</si>
  <si>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</si>
  <si>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</si>
  <si>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</si>
  <si>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</si>
  <si>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</si>
  <si>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</si>
  <si>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</si>
  <si>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</si>
  <si>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</si>
  <si>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</si>
  <si>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</si>
  <si>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</si>
  <si>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</si>
  <si>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</si>
  <si>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</si>
  <si>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</si>
  <si>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</si>
  <si>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</si>
  <si>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</si>
  <si>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</si>
  <si>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</si>
  <si>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</si>
  <si>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</si>
  <si>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</si>
  <si>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</si>
  <si>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</si>
  <si>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</si>
  <si>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</si>
  <si>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</si>
  <si>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</si>
  <si>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</si>
  <si>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</si>
  <si>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</si>
  <si>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</si>
  <si>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</si>
  <si>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530112231100001426528</t>
  </si>
  <si>
    <t>事业政府综合目标奖</t>
  </si>
  <si>
    <t>30103</t>
  </si>
  <si>
    <t>奖金</t>
  </si>
  <si>
    <t>事业绩效奖励（2017提高部分）</t>
  </si>
  <si>
    <t>30107</t>
  </si>
  <si>
    <t>绩效工资</t>
  </si>
  <si>
    <t>530112210000000004357</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</si>
  <si>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</si>
  <si>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</si>
  <si>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</si>
  <si>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</si>
  <si>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</si>
  <si>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</si>
  <si>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</si>
  <si>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</si>
  <si>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</si>
  <si>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</si>
  <si>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</si>
  <si>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</si>
  <si>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</si>
  <si>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</si>
  <si>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530112210000000004356</t>
  </si>
  <si>
    <t>事业基本工资</t>
  </si>
  <si>
    <t>30101</t>
  </si>
  <si>
    <t>基本工资</t>
  </si>
  <si>
    <t>事业津贴补贴</t>
  </si>
  <si>
    <t>30102</t>
  </si>
  <si>
    <t>津贴补贴</t>
  </si>
  <si>
    <t>事业年终一次性奖金</t>
  </si>
  <si>
    <t>奖励性绩效工资</t>
  </si>
  <si>
    <t>基础性绩效工资</t>
  </si>
  <si>
    <t>530112210000000004358</t>
  </si>
  <si>
    <t>30113</t>
  </si>
  <si>
    <t>530112231100001222314</t>
  </si>
  <si>
    <t>退休人员生活补助</t>
  </si>
  <si>
    <t>30305</t>
  </si>
  <si>
    <t>生活补助</t>
  </si>
  <si>
    <t>530112210000000004363</t>
  </si>
  <si>
    <t>物业管理费</t>
  </si>
  <si>
    <t>30209</t>
  </si>
  <si>
    <t>预算05-1表</t>
  </si>
  <si>
    <t>项目分类</t>
  </si>
  <si>
    <t>项目单位</t>
  </si>
  <si>
    <t>经济科目编码</t>
  </si>
  <si>
    <t>经济科目名称</t>
  </si>
  <si>
    <t>本年拨款</t>
  </si>
  <si>
    <t>其中：本次下达</t>
  </si>
  <si>
    <t>专项业务类</t>
  </si>
  <si>
    <t>530112241100003082962</t>
  </si>
  <si>
    <t>严重精神障碍患者监护人“以奖代补”补助经费</t>
  </si>
  <si>
    <t>事业发展类</t>
  </si>
  <si>
    <t>530112251100003704235</t>
  </si>
  <si>
    <t>预防性健康体检工作经费</t>
  </si>
  <si>
    <t>30201</t>
  </si>
  <si>
    <t>办公费</t>
  </si>
  <si>
    <t>30202</t>
  </si>
  <si>
    <t>印刷费</t>
  </si>
  <si>
    <t>30227</t>
  </si>
  <si>
    <t>委托业务费</t>
  </si>
  <si>
    <t>30218</t>
  </si>
  <si>
    <t>专用材料费</t>
  </si>
  <si>
    <t>30226</t>
  </si>
  <si>
    <t>劳务费</t>
  </si>
  <si>
    <t>民生类</t>
  </si>
  <si>
    <t>530112251100003705759</t>
  </si>
  <si>
    <t>防艾工作经费</t>
  </si>
  <si>
    <t>530112251100003715744</t>
  </si>
  <si>
    <t>基本公共卫生服务项目资金</t>
  </si>
  <si>
    <t>530112251100003730388</t>
  </si>
  <si>
    <t>卫生应急经费</t>
  </si>
  <si>
    <t>事业人员支出工资</t>
  </si>
  <si>
    <t>530112251100003764424</t>
  </si>
  <si>
    <t>（自有资金）在编人员经费</t>
  </si>
  <si>
    <t>其他工资福利支出</t>
  </si>
  <si>
    <t>530112251100003764446</t>
  </si>
  <si>
    <t>（自有资金）编外人员工资经费</t>
  </si>
  <si>
    <t>30199</t>
  </si>
  <si>
    <t>其他公用支出</t>
  </si>
  <si>
    <t>530112251100003764459</t>
  </si>
  <si>
    <t>（自有资金）残保金经费</t>
  </si>
  <si>
    <t>30299</t>
  </si>
  <si>
    <t>其他商品和服务支出</t>
  </si>
  <si>
    <t>530112251100003764492</t>
  </si>
  <si>
    <t>（自有资金）公用经费</t>
  </si>
  <si>
    <t>30213</t>
  </si>
  <si>
    <t>维修（护）费</t>
  </si>
  <si>
    <t>30206</t>
  </si>
  <si>
    <t>电费</t>
  </si>
  <si>
    <t>30205</t>
  </si>
  <si>
    <t>水费</t>
  </si>
  <si>
    <t>30211</t>
  </si>
  <si>
    <t>差旅费</t>
  </si>
  <si>
    <t>30207</t>
  </si>
  <si>
    <t>邮电费</t>
  </si>
  <si>
    <t>30229</t>
  </si>
  <si>
    <t>福利费</t>
  </si>
  <si>
    <t>530112251100003764538</t>
  </si>
  <si>
    <t>（自有资金）专用耗材及设备购置经费</t>
  </si>
  <si>
    <t>31003</t>
  </si>
  <si>
    <t>专用设备购置</t>
  </si>
  <si>
    <t>31002</t>
  </si>
  <si>
    <t>办公设备购置</t>
  </si>
  <si>
    <t>公车购置及运维费</t>
  </si>
  <si>
    <t>530112251100003764546</t>
  </si>
  <si>
    <t>（自有资金）公务用车运行维护经费</t>
  </si>
  <si>
    <t>30231</t>
  </si>
  <si>
    <t>公务用车运行维护费</t>
  </si>
  <si>
    <t>工会经费</t>
  </si>
  <si>
    <t>530112251100003764590</t>
  </si>
  <si>
    <t>（自有资金）工会经费</t>
  </si>
  <si>
    <t>30228</t>
  </si>
  <si>
    <t>530112251100003764617</t>
  </si>
  <si>
    <t>（自有资金）装修改造经费</t>
  </si>
  <si>
    <t>31005</t>
  </si>
  <si>
    <t>基础设施建设</t>
  </si>
  <si>
    <t>530112251100003764807</t>
  </si>
  <si>
    <t>（自有资金）第三方服务项目经费</t>
  </si>
  <si>
    <t>530112251100003804528</t>
  </si>
  <si>
    <t>马街社区卫生服务中心房租补助资金</t>
  </si>
  <si>
    <t>30214</t>
  </si>
  <si>
    <t>租赁费</t>
  </si>
  <si>
    <t>预算05-2表</t>
  </si>
  <si>
    <t>项目年度绩效目标</t>
  </si>
  <si>
    <t>一级指标</t>
  </si>
  <si>
    <t>二级指标</t>
  </si>
  <si>
    <t>三级指标</t>
  </si>
  <si>
    <t>指标性质</t>
  </si>
  <si>
    <t>指标值</t>
  </si>
  <si>
    <t>度量单位</t>
  </si>
  <si>
    <t>指标属性</t>
  </si>
  <si>
    <t>指标内容</t>
  </si>
  <si>
    <t>2025年预算支出</t>
  </si>
  <si>
    <t>产出指标</t>
  </si>
  <si>
    <t>数量指标</t>
  </si>
  <si>
    <t>保障人口数</t>
  </si>
  <si>
    <t>=</t>
  </si>
  <si>
    <t>101761</t>
  </si>
  <si>
    <t>人</t>
  </si>
  <si>
    <t>定量指标</t>
  </si>
  <si>
    <t>质量指标</t>
  </si>
  <si>
    <t>保障金额</t>
  </si>
  <si>
    <t>600000</t>
  </si>
  <si>
    <t>%</t>
  </si>
  <si>
    <t>时效指标</t>
  </si>
  <si>
    <t>保障时间</t>
  </si>
  <si>
    <t>2025.12.31</t>
  </si>
  <si>
    <t>效益指标</t>
  </si>
  <si>
    <t>社会效益</t>
  </si>
  <si>
    <t>保障情况</t>
  </si>
  <si>
    <t>&gt;=</t>
  </si>
  <si>
    <t>90</t>
  </si>
  <si>
    <t>满意度指标</t>
  </si>
  <si>
    <t>服务对象满意度</t>
  </si>
  <si>
    <t>满意度</t>
  </si>
  <si>
    <t>根据《昆明市卫生健康委员会 昆明市政法委 昆明市公安局昆明市民政局 昆明市财政局 昆明市医疗保障局关于印发落实严重精神障碍患者监护人监护责任实施“以奖代补”工作的指导意见的通知》（昆卫〔2019〕81号）（附件3）要求，对已录入全国严重精神障碍患者信息管理系统危险性评级3级以上患者的监护人（自然人）进行“以奖代补”，补助标准为每人（户）每年2400元，按市、县2：8比例承担。区级补助资金90240元，截止2025年12月31日，47人全部补助到位。</t>
  </si>
  <si>
    <t>2025年补助以奖代补监护人人数</t>
  </si>
  <si>
    <t>47人</t>
  </si>
  <si>
    <t>人(人次、家)</t>
  </si>
  <si>
    <t>根据《昆明市卫生健康委员会 昆明市政法委 昆明市公安局昆明市民政局 昆明市财政局 昆明市医疗保障局关于印发落实严重精神障碍患者监护人监护责任实施“以奖代补”工作的指导意见的通知》（昆卫〔2019〕81号）（附件3）要求，对已录入全国严重精神障碍患者信息管理系统危险性评级3级以上患者的监护人（自然人）进行“以奖代补”，补助标准为每人（户）每年2400元，按市、县2：8比例承担。</t>
  </si>
  <si>
    <t>补助资金</t>
  </si>
  <si>
    <t>90240</t>
  </si>
  <si>
    <t>马街辖区严重精神障碍患者此次补助人数47人，区级每人监护人补助资金1920.00元，合计90240元。</t>
  </si>
  <si>
    <t>资金发放截止时间</t>
  </si>
  <si>
    <t>年</t>
  </si>
  <si>
    <t xml:space="preserve">根据《昆明市卫生健康委员会 昆明市政法委 昆明市公安局昆明市民政局 昆明市财政局 昆明市医疗保障局关于印发落实严重精神障碍患者监护人监护责任实施“以奖代补”工作的指导意见的通知》（昆卫〔2019〕81号）（附件3）要求，对已录入全国严重精神障碍患者信息管理系统危险性评级3级以上患者的监护人（自然人）进行“以奖代补”，补助标准为每人（户）每年2400元，按市、县2：8比例承担。
</t>
  </si>
  <si>
    <t>补助政策知晓情况</t>
  </si>
  <si>
    <t>95</t>
  </si>
  <si>
    <t>根据《昆明市卫生健康委员会 昆明市政法委 昆明市公安局昆明市民政局 昆明市财政局 昆明市医疗保障局关于印发落实严重精神障碍患者监护人监护责任实施“以奖代补”工作的指导意见的通知》（昆卫〔2019〕81号）（附件3）要求</t>
  </si>
  <si>
    <t>补助对象满意度</t>
  </si>
  <si>
    <t>根据《昆明市卫生健康委员会 昆明市政法委 昆明市公安局昆明市民政局 昆明市财政局 昆明市医疗保障局关于印发落实严重精神障碍患者监护人监护责任实施“以奖代补”工作的指导意见的通知》（昆卫〔2019〕81号）（附件3）要求。对已录入全国严重精神障碍患者信息管理系统危险性评级3级以上患者的监护人（自然人）进行“以奖代补”，补助标准为每人（户）每年2400元，按市、县2：8比例承担。</t>
  </si>
  <si>
    <t>2025年编外人员预算支出</t>
  </si>
  <si>
    <t>人数</t>
  </si>
  <si>
    <t>保障资金</t>
  </si>
  <si>
    <t>1008000</t>
  </si>
  <si>
    <t>元</t>
  </si>
  <si>
    <t>发放时间</t>
  </si>
  <si>
    <t>职工保障情况</t>
  </si>
  <si>
    <t xml:space="preserve">2025年编外人员预算支出
</t>
  </si>
  <si>
    <t>职工满意度</t>
  </si>
  <si>
    <t>预算金额</t>
  </si>
  <si>
    <t>920000</t>
  </si>
  <si>
    <t>辖区人口数</t>
  </si>
  <si>
    <t>时间</t>
  </si>
  <si>
    <t>保障人数</t>
  </si>
  <si>
    <t>94</t>
  </si>
  <si>
    <t>60000</t>
  </si>
  <si>
    <t>马街社区卫生服务中心负责西山区、度假区餐饮服务行业、公共服务行业等从业人员预防性健康体检工作。通过开展餐饮商业、公共服务行业从业人员的预防性健康体检工作，从业人员预防性健康检查严格实行“实名制经济制度”和“健康准入制度”，达成社区涉及人员持健康证上岗的目的，实现有效预防公共疾病的效果。以此创造良好的食品和公共场所卫生条件，减少疾病的传播，保护广大人民群众身体健康。按照补助标准：50元/人的标准，预计2025年辖区办理人数11157人，2025年申报1688600元。用于健康证办理相关支出，以保障此项工作按时按质量完成。</t>
  </si>
  <si>
    <t>辖区内食品及公共场所从业人员预防性健康体检完成人数</t>
  </si>
  <si>
    <t>11157</t>
  </si>
  <si>
    <t>对食品、饮用水生产经营人员、直接从事化妆品生产的人员、公共场所直接为顾客服务的人员</t>
  </si>
  <si>
    <t>预防性健康体检严格性</t>
  </si>
  <si>
    <t>健康化验指标</t>
  </si>
  <si>
    <t>定性指标</t>
  </si>
  <si>
    <t>体检人员的化验指标严格控制在指标范围内</t>
  </si>
  <si>
    <t>按时完成</t>
  </si>
  <si>
    <t>在2025.12.31日前完成指标</t>
  </si>
  <si>
    <t>成本指标</t>
  </si>
  <si>
    <t>经济成本指标</t>
  </si>
  <si>
    <t>50</t>
  </si>
  <si>
    <t>元/人</t>
  </si>
  <si>
    <t>以50元/人的补助标准为辖区内从业人员免费开展预防性健康体检工作。</t>
  </si>
  <si>
    <t>对患者及时治疗</t>
  </si>
  <si>
    <t>通过对辖区内食品及公共场所从业人员免费体检，及时发现传染病人员，患者及时治疗。</t>
  </si>
  <si>
    <t>受益对象满意度</t>
  </si>
  <si>
    <t>受益群众对健康体检服务质量认可</t>
  </si>
  <si>
    <t>保障车辆数</t>
  </si>
  <si>
    <t>1.00</t>
  </si>
  <si>
    <t>辆</t>
  </si>
  <si>
    <t>17500</t>
  </si>
  <si>
    <t>装修面积</t>
  </si>
  <si>
    <t>1246.07</t>
  </si>
  <si>
    <t>平方米</t>
  </si>
  <si>
    <t>750000</t>
  </si>
  <si>
    <t>发放及时率</t>
  </si>
  <si>
    <t>根据《防治艾滋病工作目标管理责任书》的工作要求，在辖区内对居民提供检测服务，同时对防治艾滋病进行海报、手册等多种形式的知识宣传，提高辖区内居民对防治艾滋病技能知识的认知水平。并将专项经费细分至材料费、办公费、劳务费、印刷费等细项，保障专项资金的落实。辖区内居民对该项工作的满意度达到90%。</t>
  </si>
  <si>
    <t>"3+3x"艾滋病检测覆盖人数</t>
  </si>
  <si>
    <t>艾滋病发现率、艾滋病抗病毒治疗率、艾滋病抗病毒治疗有效率≥90%</t>
  </si>
  <si>
    <t>防艾宣传力度提升</t>
  </si>
  <si>
    <t>按照方案要求制作宣传材料</t>
  </si>
  <si>
    <t>防治艾滋病宣传，制作宣传简报，报送防艾咨询</t>
  </si>
  <si>
    <t>完成时限</t>
  </si>
  <si>
    <t>在2025年12月31日前完成年度防艾目标检测任务</t>
  </si>
  <si>
    <t>防艾补助资金9.2万元</t>
  </si>
  <si>
    <t>辖区艾滋病防治水平提高</t>
  </si>
  <si>
    <t>全面提高</t>
  </si>
  <si>
    <t>群众对防艾工作满意度评价，满意度≥85%</t>
  </si>
  <si>
    <t>群众对防艾工作满意度</t>
  </si>
  <si>
    <t>群众对防艾工作满意度评价，满意度≥90%</t>
  </si>
  <si>
    <t>2025年预计指标人员支出。</t>
  </si>
  <si>
    <t>51</t>
  </si>
  <si>
    <t>2025年在编人员预算支出</t>
  </si>
  <si>
    <t>兑现人数</t>
  </si>
  <si>
    <t>2025年人员预算支出</t>
  </si>
  <si>
    <t>2025预算</t>
  </si>
  <si>
    <t>经济效益</t>
  </si>
  <si>
    <t>发放金额</t>
  </si>
  <si>
    <t>1500000</t>
  </si>
  <si>
    <t>马街社区卫生服务中心是公益一类事业单位，中心一直以来无自有业务用房，为提高中心基本医疗和公共卫生服务能力，进一步推进城市社区卫生事业的发展，更好的开展基本公共卫生服务项目，现租用羲辉时代大厦B栋二层裙楼商铺作为业务用房，共计3000余平方米,，房租预算175万元。2025年目标争创社区医院。</t>
  </si>
  <si>
    <t>租用面积</t>
  </si>
  <si>
    <t>3088.29</t>
  </si>
  <si>
    <t>马街社区卫生服务中心是公益一类事业单位，中心一直以来无自有业务用房，为提高中心基本医疗和公共卫生服务能力，进一步推进城市社区卫生事业的发展，更好的开展基本公共卫生服务项目，现租用羲辉时代大厦B栋二层裙楼商铺作为业务用房，共计3000余平方米,，房租预算175万元。</t>
  </si>
  <si>
    <t>社区卫生服务中心标准化建设达标率</t>
  </si>
  <si>
    <t>按照社区卫生服务中心设施建设标准</t>
  </si>
  <si>
    <t>基本公共卫生工作完成率</t>
  </si>
  <si>
    <t>基本公共卫生工作完成率指标：工作完成量/年度公共卫生工作下达量*100%</t>
  </si>
  <si>
    <t>基本医疗卫生工作完成率</t>
  </si>
  <si>
    <t>基本医疗卫生工作完成率指标：基本医疗卫生工作完成量/年初基本医疗卫生工作卫健下达量*100%</t>
  </si>
  <si>
    <t>房屋租赁期限</t>
  </si>
  <si>
    <t>马街社区卫生服务中心房屋租赁期限</t>
  </si>
  <si>
    <t>社会成本指标</t>
  </si>
  <si>
    <t>1750000</t>
  </si>
  <si>
    <t>马街社区卫生服务中心是公益一类事业单位，中心一直以来无自有业务用房，为提高中心基本医疗和公共卫生服务能力，进一步推进城市社区卫生事业的发展，更好的开展基本公共卫生服务项目，现租用羲辉时代大厦B栋二层裙楼商铺作为业务用房</t>
  </si>
  <si>
    <t>保障卫生健康事业发展</t>
  </si>
  <si>
    <t>较前年有所发展</t>
  </si>
  <si>
    <t>保障辖区群众健康水平</t>
  </si>
  <si>
    <t>不断提高</t>
  </si>
  <si>
    <t>2025年做好辖区内101761人12项基本公共卫生服务工作，服务好辖区群众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5.推进健康素养促进，大力推广中医药适宜技术，开展中医药保健服务。2025年预算区级基本公共卫生服务项目补助资金1032042.64元，以保障辖区基本公共卫生服务项目按时按量完成任务。</t>
  </si>
  <si>
    <t>适龄儿童国家免疫规划疫苗接种率</t>
  </si>
  <si>
    <t>适龄儿童国家免疫规划疫苗接种率。</t>
  </si>
  <si>
    <t>3岁以下儿童系统管理率</t>
  </si>
  <si>
    <t>3岁儿童系统健康管理率</t>
  </si>
  <si>
    <t>孕产妇健康管理</t>
  </si>
  <si>
    <t>健康教育覆盖率</t>
  </si>
  <si>
    <t>传染病报告处理</t>
  </si>
  <si>
    <t>电子建档率</t>
  </si>
  <si>
    <t>老年人规范健康管理数</t>
  </si>
  <si>
    <t>11302</t>
  </si>
  <si>
    <t>2025年老年人规范健康管理人数</t>
  </si>
  <si>
    <t>严重精神障碍患者管理人数</t>
  </si>
  <si>
    <t>47</t>
  </si>
  <si>
    <t>严重精神障碍患者管理应管理人数</t>
  </si>
  <si>
    <t>7岁以下儿童健康管理率</t>
  </si>
  <si>
    <t>7岁以下儿童健康管理目标人数</t>
  </si>
  <si>
    <t>慢阻肺患者管理任务数</t>
  </si>
  <si>
    <t>59</t>
  </si>
  <si>
    <t>根据2025年慢阻肺患者管理任务数。</t>
  </si>
  <si>
    <t>结核病患者管理率</t>
  </si>
  <si>
    <t>根据2025年基本公共卫生项目服务目标任务。</t>
  </si>
  <si>
    <t>居民健康档案向本人开放率</t>
  </si>
  <si>
    <t>预计2025年居民健康档案向本人开放人数占管理人口数的百分比。</t>
  </si>
  <si>
    <t>资金规范使用率</t>
  </si>
  <si>
    <t>100</t>
  </si>
  <si>
    <t>规范使用2025年基本公共卫生服务项目补助资金</t>
  </si>
  <si>
    <t>完成时间</t>
  </si>
  <si>
    <t>2024.12.31</t>
  </si>
  <si>
    <t>2025年12月31日完成目标任务数</t>
  </si>
  <si>
    <t>1042032.64</t>
  </si>
  <si>
    <t>基本公共卫生补助人均标准总额94元（其中12项80元，区级配套12.8%为11.392元/人）其中，12项80元（区级配套12.8%为10.24元/人）、平移14元（区级配套12.8%为1.792元/人），我辖区基本公共卫生服务人口为101761人。补助资金1042032.64元。</t>
  </si>
  <si>
    <t>对辖区居民健康指导提升情况</t>
  </si>
  <si>
    <t>做好辖区内12项基本公共卫生服务工作，服务好辖区群众1.免费向城乡居民提供基本公共卫生服务，建立健康档案。以儿童、孕产妇、老年人，高血压、糖尿病等慢性病患者为重点人群实施健康管理，定期为65岁以上老年人做健康检查、为0～6岁儿童进行生长发育监测、为孕产妇做产前和产后访视检查、为高血压、糖尿病等慢性病患者提供治疗期间随访管理和就医指导等，重大慢病发病上升趋势得到遏制，重点人群健康状况得到改善</t>
  </si>
  <si>
    <t>可持续影响</t>
  </si>
  <si>
    <t>持续提高基本公卫服务能力，有效保障全区人民群众生命健康安全</t>
  </si>
  <si>
    <t>持续提高基本公卫服务能力，有效保障全区人民群众生命健康安全，2025年基本公共卫生服务项目任务数。</t>
  </si>
  <si>
    <t>辖区居民满意度</t>
  </si>
  <si>
    <t>做好辖区内12项基本公共卫生服务工作，服务好辖区群众1.免费向城乡居民提供基本公共卫生服务，建立健康档案。以儿童、孕产妇、老年人，高血压、糖尿病等慢性病患者为重点人群实施健康管理，定期为65岁以上老年人做健康检查、为0～6岁儿童进行生长发育监测、为孕产妇做产前和产后访视检查、为高血压、糖尿病等慢性病患者提供治疗期间随访管理和就医指导等，重大慢病发病上升趋势得到遏制，重点人群健康状况得到改善。</t>
  </si>
  <si>
    <t>职工人数</t>
  </si>
  <si>
    <t>缴纳金额</t>
  </si>
  <si>
    <t>15000</t>
  </si>
  <si>
    <t>2025预算支出</t>
  </si>
  <si>
    <t>知晓情况</t>
  </si>
  <si>
    <t>2025年预算卫生应急经费5000元，合理分配资金使用进度，将年度应急保障经费控制在5000元，并将应急保障服务的质量在上年度的基础上提高10%，保证辖区内公共突发事件的应急保障服务率为100%，服务对象的满意度达到90%。</t>
  </si>
  <si>
    <t>辖区服务人口数</t>
  </si>
  <si>
    <t>单位辖区服务人口数量</t>
  </si>
  <si>
    <t>医疗保障工作次数</t>
  </si>
  <si>
    <t>次</t>
  </si>
  <si>
    <t>2025年度开展医疗保障的次数大于等于5次</t>
  </si>
  <si>
    <t>应急保障覆盖率</t>
  </si>
  <si>
    <t>反应覆盖率的计算指标：获得应急保障服务人数（企业数）/申请符合标准的人数（企业数）*100%</t>
  </si>
  <si>
    <t>规范使用项目资金</t>
  </si>
  <si>
    <t>使用资金用途符合专款专用规定</t>
  </si>
  <si>
    <t>应急药品合理使用率</t>
  </si>
  <si>
    <t>规范合理使用应急药品，做好应急救援</t>
  </si>
  <si>
    <t>2025年12月31日</t>
  </si>
  <si>
    <t>符合应急保障申请要求的人（企业）得到及时应急保障</t>
  </si>
  <si>
    <t>5000</t>
  </si>
  <si>
    <t>下发项目资金成本5000元，在使用时达到经济效益最大化</t>
  </si>
  <si>
    <t>政策知晓率</t>
  </si>
  <si>
    <t>反应政策的宣传效果情况指标：调查中政策知晓人数/调查总人数*100%</t>
  </si>
  <si>
    <t>保障对象满意度</t>
  </si>
  <si>
    <t>保障辖区人数</t>
  </si>
  <si>
    <t>16752656.71</t>
  </si>
  <si>
    <t>保障情况知晓情况</t>
  </si>
  <si>
    <t>群众满意度</t>
  </si>
  <si>
    <t>预算06表</t>
  </si>
  <si>
    <t>政府性基金预算支出预算表</t>
  </si>
  <si>
    <t>单位名称：昆明市发展和改革委员会</t>
  </si>
  <si>
    <t>政府性基金预算支出</t>
  </si>
  <si>
    <t>本部门无政府性基金预算支出，此表无数据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</si>
  <si>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</si>
  <si>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</si>
  <si>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</si>
  <si>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</si>
  <si>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</si>
  <si>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</si>
  <si>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</si>
  <si>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</si>
  <si>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</si>
  <si>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</si>
  <si>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</si>
  <si>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</si>
  <si>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物业</t>
  </si>
  <si>
    <t>物业管理服务</t>
  </si>
  <si>
    <t>项</t>
  </si>
  <si>
    <t>A4纸采购</t>
  </si>
  <si>
    <t>复印纸</t>
  </si>
  <si>
    <t>批</t>
  </si>
  <si>
    <t>接口</t>
  </si>
  <si>
    <t>网络接口</t>
  </si>
  <si>
    <t>个</t>
  </si>
  <si>
    <t>网络接入</t>
  </si>
  <si>
    <t>网络接入服务</t>
  </si>
  <si>
    <t>打印机</t>
  </si>
  <si>
    <t>A4黑白打印机</t>
  </si>
  <si>
    <t>电子屏</t>
  </si>
  <si>
    <t>LED显示屏</t>
  </si>
  <si>
    <t>服务器</t>
  </si>
  <si>
    <t>办公家具</t>
  </si>
  <si>
    <t>家具</t>
  </si>
  <si>
    <t>办公设备</t>
  </si>
  <si>
    <t>台式计算机</t>
  </si>
  <si>
    <t>维修费</t>
  </si>
  <si>
    <t>车辆维修和保养服务</t>
  </si>
  <si>
    <t>保险</t>
  </si>
  <si>
    <t>机动车保险服务</t>
  </si>
  <si>
    <t>燃油费</t>
  </si>
  <si>
    <t>燃料油</t>
  </si>
  <si>
    <t>保洁</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</si>
  <si>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</si>
  <si>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</si>
  <si>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</si>
  <si>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</si>
  <si>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</si>
  <si>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</si>
  <si>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</si>
  <si>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</si>
  <si>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本部门无政府购买服务预算，此表无数据。</t>
  </si>
  <si>
    <t>预算09-1表</t>
  </si>
  <si>
    <t>单位名称（项目）</t>
  </si>
  <si>
    <t>地区</t>
  </si>
  <si>
    <t>本部门无政府对下转移支付预算，此表无数据</t>
  </si>
  <si>
    <t>预算09-2表</t>
  </si>
  <si>
    <t>本部门无对下转移支付绩效目标，此表无数据</t>
  </si>
  <si>
    <t xml:space="preserve">预算10表
</t>
  </si>
  <si>
    <t>资产类别</t>
  </si>
  <si>
    <t>资产分类代码.名称</t>
  </si>
  <si>
    <t>资产名称</t>
  </si>
  <si>
    <t>计量单位</t>
  </si>
  <si>
    <t>财政部门批复数（元）</t>
  </si>
  <si>
    <t>单价</t>
  </si>
  <si>
    <t>金额</t>
  </si>
  <si>
    <t>设备</t>
  </si>
  <si>
    <t>A02010105 台式计算机</t>
  </si>
  <si>
    <t>台</t>
  </si>
  <si>
    <t>A02021003 A4黑白打印机</t>
  </si>
  <si>
    <t>A02320200 普通诊察器械</t>
  </si>
  <si>
    <t>普通诊察器械</t>
  </si>
  <si>
    <t>A02320300 医用电子生理参数检测仪器设备</t>
  </si>
  <si>
    <t>医用电子生理参数检测仪器设备</t>
  </si>
  <si>
    <t>A02320800 物理治疗、康复及体育治疗仪器设备</t>
  </si>
  <si>
    <t>物理治疗、康复及体育治疗仪器设备</t>
  </si>
  <si>
    <t>预算11表</t>
  </si>
  <si>
    <t>上级补助</t>
  </si>
  <si>
    <t>本部门无上级转移支付补助项目支出预算，此表无数据。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</si>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</sst>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color rgb="FFFF0000"/>
      <name val="宋体"/>
      <charset val="134"/>
      <scheme val="minor"/>
    </font>
    <font>
      <sz val="10"/>
      <color rgb="FF000000"/>
      <name val="Arial"/>
      <charset val="134"/>
    </font>
    <font>
      <b/>
      <sz val="23.95"/>
      <color rgb="FF000000"/>
      <name val="宋体"/>
      <charset val="134"/>
    </font>
    <font>
      <sz val="9"/>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rgb="FFFF0000"/>
      <name val="宋体"/>
      <charset val="134"/>
    </font>
    <font>
      <sz val="11"/>
      <name val="宋体"/>
      <charset val="134"/>
    </font>
    <font>
      <sz val="10"/>
      <name val="宋体"/>
      <charset val="134"/>
    </font>
    <font>
      <sz val="9"/>
      <name val="宋体"/>
      <charset val="134"/>
      <scheme val="minor"/>
    </font>
    <font>
      <sz val="10.5"/>
      <color rgb="FFFF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5" borderId="20" applyNumberFormat="0" applyAlignment="0" applyProtection="0">
      <alignment vertical="center"/>
    </xf>
    <xf numFmtId="0" fontId="31" fillId="6" borderId="21" applyNumberFormat="0" applyAlignment="0" applyProtection="0">
      <alignment vertical="center"/>
    </xf>
    <xf numFmtId="0" fontId="32" fillId="6" borderId="20" applyNumberFormat="0" applyAlignment="0" applyProtection="0">
      <alignment vertical="center"/>
    </xf>
    <xf numFmtId="0" fontId="33" fillId="7"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cellStyleXfs>
  <cellXfs count="28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52"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9" fontId="5" fillId="0" borderId="7" xfId="0" applyNumberFormat="1" applyFont="1" applyFill="1" applyBorder="1" applyAlignment="1">
      <alignment horizontal="right" vertical="center"/>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center"/>
      <protection locked="0"/>
    </xf>
    <xf numFmtId="0" fontId="10" fillId="0" borderId="7" xfId="0" applyFont="1" applyFill="1" applyBorder="1" applyAlignment="1" applyProtection="1">
      <alignment horizontal="left" wrapText="1"/>
      <protection locked="0"/>
    </xf>
    <xf numFmtId="0" fontId="10" fillId="0" borderId="7" xfId="0" applyFont="1" applyFill="1" applyBorder="1" applyAlignment="1">
      <alignment horizontal="left" wrapText="1"/>
    </xf>
    <xf numFmtId="0" fontId="10" fillId="2" borderId="7"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center" vertical="center" wrapText="1"/>
      <protection locked="0"/>
    </xf>
    <xf numFmtId="3" fontId="10" fillId="2" borderId="7" xfId="0" applyNumberFormat="1" applyFont="1" applyFill="1" applyBorder="1" applyAlignment="1" applyProtection="1">
      <alignment horizontal="right" vertical="center"/>
      <protection locked="0"/>
    </xf>
    <xf numFmtId="4" fontId="10"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3" fontId="2" fillId="0" borderId="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1"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9"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7" xfId="51" applyNumberFormat="1" applyFont="1" applyFill="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179" fontId="5" fillId="0" borderId="7" xfId="52" applyNumberFormat="1" applyFont="1" applyBorder="1">
      <alignment horizontal="right" vertical="center"/>
    </xf>
    <xf numFmtId="0" fontId="2" fillId="0" borderId="14" xfId="0" applyFont="1" applyFill="1" applyBorder="1" applyAlignment="1">
      <alignment horizontal="lef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0" borderId="0" xfId="0" applyFont="1" applyFill="1" applyBorder="1" applyAlignment="1">
      <alignment horizontal="lef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5" applyFont="1" applyAlignment="1">
      <alignment horizontal="left" vertical="center" wrapText="1" indent="1"/>
    </xf>
    <xf numFmtId="49" fontId="5" fillId="0" borderId="7" xfId="55" applyFont="1">
      <alignment horizontal="left" vertical="center" wrapText="1"/>
    </xf>
    <xf numFmtId="49" fontId="5" fillId="0" borderId="4" xfId="55" applyFont="1" applyBorder="1">
      <alignment horizontal="left" vertical="center" wrapText="1"/>
    </xf>
    <xf numFmtId="0" fontId="0" fillId="3" borderId="0" xfId="0" applyFont="1" applyFill="1" applyBorder="1"/>
    <xf numFmtId="0" fontId="0" fillId="3" borderId="0" xfId="0" applyFont="1" applyFill="1" applyBorder="1" applyAlignment="1">
      <alignment horizontal="center" vertical="center"/>
    </xf>
    <xf numFmtId="0" fontId="1" fillId="0" borderId="0" xfId="0" applyFont="1" applyBorder="1" applyAlignment="1">
      <alignment vertical="top"/>
    </xf>
    <xf numFmtId="49" fontId="1" fillId="0" borderId="0" xfId="0" applyNumberFormat="1" applyFont="1" applyBorder="1"/>
    <xf numFmtId="49" fontId="1" fillId="3" borderId="0" xfId="0" applyNumberFormat="1" applyFont="1" applyFill="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3" borderId="7" xfId="0" applyFont="1" applyFill="1" applyBorder="1" applyAlignment="1">
      <alignment horizontal="center" vertical="center"/>
    </xf>
    <xf numFmtId="0" fontId="2" fillId="3" borderId="7"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6" fillId="0" borderId="0" xfId="0" applyFont="1" applyFill="1" applyBorder="1" applyAlignment="1">
      <alignment horizontal="center" vertical="center"/>
    </xf>
    <xf numFmtId="0" fontId="1" fillId="0" borderId="0" xfId="0" applyFont="1" applyFill="1" applyBorder="1" applyAlignment="1">
      <alignment vertical="top"/>
    </xf>
    <xf numFmtId="0" fontId="14" fillId="0" borderId="0" xfId="0" applyFont="1" applyFill="1" applyBorder="1" applyAlignment="1" applyProtection="1">
      <alignment vertical="top"/>
      <protection locked="0"/>
    </xf>
    <xf numFmtId="49" fontId="1" fillId="0" borderId="0" xfId="0" applyNumberFormat="1" applyFont="1" applyFill="1" applyBorder="1" applyProtection="1">
      <protection locked="0"/>
    </xf>
    <xf numFmtId="0" fontId="9" fillId="0" borderId="0"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0" xfId="0" applyFont="1" applyFill="1" applyBorder="1" applyAlignment="1" applyProtection="1">
      <alignment horizontal="left" vertical="center"/>
      <protection locked="0"/>
    </xf>
    <xf numFmtId="0" fontId="15" fillId="0" borderId="1"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0" applyFont="1" applyFill="1" applyBorder="1" applyAlignment="1">
      <alignment horizontal="center" vertical="center"/>
    </xf>
    <xf numFmtId="0" fontId="15" fillId="0"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6" xfId="0" applyFont="1" applyFill="1" applyBorder="1" applyAlignment="1">
      <alignment horizontal="center" vertical="center"/>
    </xf>
    <xf numFmtId="0" fontId="16" fillId="0" borderId="7" xfId="0" applyFont="1" applyFill="1" applyBorder="1" applyAlignment="1" applyProtection="1">
      <alignment horizontal="center" vertical="center"/>
      <protection locked="0"/>
    </xf>
    <xf numFmtId="49" fontId="17" fillId="0" borderId="0" xfId="0" applyNumberFormat="1" applyFont="1" applyBorder="1"/>
    <xf numFmtId="49" fontId="9" fillId="0" borderId="7" xfId="0" applyNumberFormat="1"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1" fillId="0" borderId="0" xfId="0" applyFont="1" applyFill="1" applyBorder="1" applyProtection="1">
      <protection locked="0"/>
    </xf>
    <xf numFmtId="0" fontId="4" fillId="0" borderId="0" xfId="0" applyFont="1" applyFill="1" applyBorder="1" applyProtection="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protection locked="0"/>
    </xf>
    <xf numFmtId="179" fontId="9" fillId="0" borderId="2" xfId="52" applyFill="1" applyBorder="1" applyProtection="1">
      <alignment horizontal="right" vertical="center"/>
      <protection locked="0"/>
    </xf>
    <xf numFmtId="0" fontId="0" fillId="0" borderId="15" xfId="0" applyFont="1" applyFill="1" applyBorder="1"/>
    <xf numFmtId="179" fontId="9" fillId="0" borderId="7" xfId="52" applyFill="1" applyProtection="1">
      <alignment horizontal="right" vertical="center"/>
      <protection locked="0"/>
    </xf>
    <xf numFmtId="0" fontId="0" fillId="0" borderId="16" xfId="0" applyFont="1" applyFill="1" applyBorder="1"/>
    <xf numFmtId="0" fontId="18" fillId="0" borderId="0" xfId="0" applyFont="1" applyFill="1" applyAlignment="1">
      <alignment horizontal="left"/>
    </xf>
    <xf numFmtId="0" fontId="1" fillId="0" borderId="0" xfId="0" applyFont="1" applyFill="1" applyBorder="1" applyAlignment="1" applyProtection="1">
      <alignment vertical="top"/>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9"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20" fillId="0" borderId="7" xfId="0" applyFont="1" applyFill="1" applyBorder="1" applyAlignment="1" applyProtection="1">
      <alignment horizontal="center" vertical="center" wrapText="1"/>
      <protection locked="0"/>
    </xf>
    <xf numFmtId="0" fontId="20"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21" fillId="0" borderId="7" xfId="0" applyFont="1" applyFill="1" applyBorder="1" applyAlignment="1">
      <alignment horizontal="center" vertical="center"/>
    </xf>
    <xf numFmtId="0" fontId="21" fillId="0" borderId="7" xfId="0" applyFont="1" applyFill="1" applyBorder="1" applyAlignment="1" applyProtection="1">
      <alignment horizontal="center" vertical="center" wrapText="1"/>
      <protection locked="0"/>
    </xf>
    <xf numFmtId="4" fontId="21" fillId="0" borderId="7" xfId="0" applyNumberFormat="1" applyFont="1" applyFill="1" applyBorder="1" applyAlignment="1" applyProtection="1">
      <alignment horizontal="right" vertical="center"/>
      <protection locked="0"/>
    </xf>
    <xf numFmtId="0" fontId="20" fillId="0" borderId="1" xfId="0" applyFont="1" applyFill="1" applyBorder="1" applyAlignment="1">
      <alignment horizontal="center" vertical="center"/>
    </xf>
    <xf numFmtId="0" fontId="20" fillId="0" borderId="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21" fillId="0" borderId="7" xfId="0" applyFont="1" applyFill="1" applyBorder="1" applyAlignment="1">
      <alignment horizontal="right" vertical="center"/>
    </xf>
    <xf numFmtId="4" fontId="21" fillId="0" borderId="7" xfId="0" applyNumberFormat="1" applyFont="1" applyFill="1" applyBorder="1" applyAlignment="1">
      <alignment horizontal="right" vertical="center"/>
    </xf>
    <xf numFmtId="0" fontId="2" fillId="2" borderId="7" xfId="0" applyFont="1" applyFill="1" applyBorder="1" applyAlignment="1" applyProtection="1" quotePrefix="1">
      <alignment horizontal="lef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J24" sqref="J24"/>
    </sheetView>
  </sheetViews>
  <sheetFormatPr defaultColWidth="8.625" defaultRowHeight="12.75" customHeight="1" outlineLevelCol="3"/>
  <cols>
    <col min="1" max="4" width="41" style="1" customWidth="1"/>
    <col min="5" max="16384" width="8.625" style="1"/>
  </cols>
  <sheetData>
    <row r="1" customHeight="1" spans="1:4">
      <c r="A1" s="2"/>
      <c r="B1" s="2"/>
      <c r="C1" s="2"/>
      <c r="D1" s="2"/>
    </row>
    <row r="2" ht="15" customHeight="1" spans="1:4">
      <c r="A2" s="48"/>
      <c r="B2" s="48"/>
      <c r="C2" s="48"/>
      <c r="D2" s="69" t="s">
        <v>0</v>
      </c>
    </row>
    <row r="3" ht="41.25" customHeight="1" spans="1:1">
      <c r="A3" s="43" t="str">
        <f>"2025"&amp;"年部门财务收支预算总表"</f>
        <v>2025年部门财务收支预算总表</v>
      </c>
    </row>
    <row r="4" ht="17.25" customHeight="1" spans="1:4">
      <c r="A4" s="46" t="str">
        <f>"单位名称："&amp;"昆明市西山区马街社区卫生服务中心"</f>
        <v>单位名称：昆明市西山区马街社区卫生服务中心</v>
      </c>
      <c r="B4" s="245"/>
      <c r="D4" s="236" t="s">
        <v>1</v>
      </c>
    </row>
    <row r="5" ht="23.25" customHeight="1" spans="1:4">
      <c r="A5" s="246" t="s">
        <v>2</v>
      </c>
      <c r="B5" s="247"/>
      <c r="C5" s="246" t="s">
        <v>3</v>
      </c>
      <c r="D5" s="247"/>
    </row>
    <row r="6" ht="24" customHeight="1" spans="1:4">
      <c r="A6" s="246" t="s">
        <v>4</v>
      </c>
      <c r="B6" s="246" t="s">
        <v>5</v>
      </c>
      <c r="C6" s="246" t="s">
        <v>6</v>
      </c>
      <c r="D6" s="246" t="s">
        <v>5</v>
      </c>
    </row>
    <row r="7" ht="17.25" customHeight="1" spans="1:4">
      <c r="A7" s="248" t="s">
        <v>7</v>
      </c>
      <c r="B7" s="249">
        <v>10037903.32</v>
      </c>
      <c r="C7" s="248" t="s">
        <v>8</v>
      </c>
      <c r="D7" s="25"/>
    </row>
    <row r="8" ht="17.25" customHeight="1" spans="1:4">
      <c r="A8" s="248" t="s">
        <v>9</v>
      </c>
      <c r="B8" s="249"/>
      <c r="C8" s="248" t="s">
        <v>10</v>
      </c>
      <c r="D8" s="25"/>
    </row>
    <row r="9" ht="17.25" customHeight="1" spans="1:4">
      <c r="A9" s="248" t="s">
        <v>11</v>
      </c>
      <c r="B9" s="249"/>
      <c r="C9" s="281" t="s">
        <v>12</v>
      </c>
      <c r="D9" s="25"/>
    </row>
    <row r="10" ht="17.25" customHeight="1" spans="1:4">
      <c r="A10" s="248" t="s">
        <v>13</v>
      </c>
      <c r="B10" s="249"/>
      <c r="C10" s="281" t="s">
        <v>14</v>
      </c>
      <c r="D10" s="25"/>
    </row>
    <row r="11" ht="17.25" customHeight="1" spans="1:4">
      <c r="A11" s="248" t="s">
        <v>15</v>
      </c>
      <c r="B11" s="249">
        <v>21613065.71</v>
      </c>
      <c r="C11" s="281" t="s">
        <v>16</v>
      </c>
      <c r="D11" s="25"/>
    </row>
    <row r="12" ht="17.25" customHeight="1" spans="1:4">
      <c r="A12" s="248" t="s">
        <v>17</v>
      </c>
      <c r="B12" s="249">
        <v>21613065.71</v>
      </c>
      <c r="C12" s="281" t="s">
        <v>18</v>
      </c>
      <c r="D12" s="25"/>
    </row>
    <row r="13" ht="17.25" customHeight="1" spans="1:4">
      <c r="A13" s="248" t="s">
        <v>19</v>
      </c>
      <c r="B13" s="249"/>
      <c r="C13" s="33" t="s">
        <v>20</v>
      </c>
      <c r="D13" s="25"/>
    </row>
    <row r="14" ht="17.25" customHeight="1" spans="1:4">
      <c r="A14" s="248" t="s">
        <v>21</v>
      </c>
      <c r="B14" s="249"/>
      <c r="C14" s="33" t="s">
        <v>22</v>
      </c>
      <c r="D14" s="249">
        <v>1083393</v>
      </c>
    </row>
    <row r="15" ht="17.25" customHeight="1" spans="1:4">
      <c r="A15" s="248" t="s">
        <v>23</v>
      </c>
      <c r="B15" s="249"/>
      <c r="C15" s="33" t="s">
        <v>24</v>
      </c>
      <c r="D15" s="249">
        <v>29792028.03</v>
      </c>
    </row>
    <row r="16" ht="17.25" customHeight="1" spans="1:4">
      <c r="A16" s="248" t="s">
        <v>25</v>
      </c>
      <c r="B16" s="249"/>
      <c r="C16" s="33" t="s">
        <v>26</v>
      </c>
      <c r="D16" s="25"/>
    </row>
    <row r="17" ht="17.25" customHeight="1" spans="1:4">
      <c r="A17" s="250"/>
      <c r="B17" s="249"/>
      <c r="C17" s="33" t="s">
        <v>27</v>
      </c>
      <c r="D17" s="25"/>
    </row>
    <row r="18" ht="17.25" customHeight="1" spans="1:4">
      <c r="A18" s="251"/>
      <c r="B18" s="282"/>
      <c r="C18" s="33" t="s">
        <v>28</v>
      </c>
      <c r="D18" s="25"/>
    </row>
    <row r="19" ht="17.25" customHeight="1" spans="1:4">
      <c r="A19" s="251"/>
      <c r="B19" s="282"/>
      <c r="C19" s="33" t="s">
        <v>29</v>
      </c>
      <c r="D19" s="25"/>
    </row>
    <row r="20" ht="17.25" customHeight="1" spans="1:4">
      <c r="A20" s="251"/>
      <c r="B20" s="282"/>
      <c r="C20" s="33" t="s">
        <v>30</v>
      </c>
      <c r="D20" s="25"/>
    </row>
    <row r="21" ht="17.25" customHeight="1" spans="1:4">
      <c r="A21" s="251"/>
      <c r="B21" s="282"/>
      <c r="C21" s="33" t="s">
        <v>31</v>
      </c>
      <c r="D21" s="25"/>
    </row>
    <row r="22" ht="17.25" customHeight="1" spans="1:4">
      <c r="A22" s="251"/>
      <c r="B22" s="282"/>
      <c r="C22" s="33" t="s">
        <v>32</v>
      </c>
      <c r="D22" s="25"/>
    </row>
    <row r="23" ht="17.25" customHeight="1" spans="1:4">
      <c r="A23" s="251"/>
      <c r="B23" s="282"/>
      <c r="C23" s="33" t="s">
        <v>33</v>
      </c>
      <c r="D23" s="25"/>
    </row>
    <row r="24" ht="17.25" customHeight="1" spans="1:4">
      <c r="A24" s="251"/>
      <c r="B24" s="282"/>
      <c r="C24" s="33" t="s">
        <v>34</v>
      </c>
      <c r="D24" s="25"/>
    </row>
    <row r="25" ht="17.25" customHeight="1" spans="1:4">
      <c r="A25" s="251"/>
      <c r="B25" s="282"/>
      <c r="C25" s="33" t="s">
        <v>35</v>
      </c>
      <c r="D25" s="143">
        <v>775548</v>
      </c>
    </row>
    <row r="26" ht="17.25" customHeight="1" spans="1:4">
      <c r="A26" s="251"/>
      <c r="B26" s="282"/>
      <c r="C26" s="33" t="s">
        <v>36</v>
      </c>
      <c r="D26" s="25"/>
    </row>
    <row r="27" ht="17.25" customHeight="1" spans="1:4">
      <c r="A27" s="251"/>
      <c r="B27" s="282"/>
      <c r="C27" s="250" t="s">
        <v>37</v>
      </c>
      <c r="D27" s="25"/>
    </row>
    <row r="28" ht="17.25" customHeight="1" spans="1:4">
      <c r="A28" s="251"/>
      <c r="B28" s="282"/>
      <c r="C28" s="33" t="s">
        <v>38</v>
      </c>
      <c r="D28" s="25"/>
    </row>
    <row r="29" ht="16.5" customHeight="1" spans="1:4">
      <c r="A29" s="251"/>
      <c r="B29" s="282"/>
      <c r="C29" s="33" t="s">
        <v>39</v>
      </c>
      <c r="D29" s="25"/>
    </row>
    <row r="30" ht="16.5" customHeight="1" spans="1:4">
      <c r="A30" s="251"/>
      <c r="B30" s="282"/>
      <c r="C30" s="250" t="s">
        <v>40</v>
      </c>
      <c r="D30" s="25"/>
    </row>
    <row r="31" ht="17.25" customHeight="1" spans="1:4">
      <c r="A31" s="251"/>
      <c r="B31" s="282"/>
      <c r="C31" s="250" t="s">
        <v>41</v>
      </c>
      <c r="D31" s="25"/>
    </row>
    <row r="32" ht="17.25" customHeight="1" spans="1:4">
      <c r="A32" s="251"/>
      <c r="B32" s="282"/>
      <c r="C32" s="33" t="s">
        <v>42</v>
      </c>
      <c r="D32" s="25"/>
    </row>
    <row r="33" ht="16.5" customHeight="1" spans="1:4">
      <c r="A33" s="251" t="s">
        <v>43</v>
      </c>
      <c r="B33" s="283">
        <v>31650969.03</v>
      </c>
      <c r="C33" s="251" t="s">
        <v>44</v>
      </c>
      <c r="D33" s="253">
        <v>31650969.03</v>
      </c>
    </row>
    <row r="34" ht="16.5" customHeight="1" spans="1:4">
      <c r="A34" s="250" t="s">
        <v>45</v>
      </c>
      <c r="B34" s="143"/>
      <c r="C34" s="250" t="s">
        <v>46</v>
      </c>
      <c r="D34" s="25"/>
    </row>
    <row r="35" ht="16.5" customHeight="1" spans="1:4">
      <c r="A35" s="33" t="s">
        <v>47</v>
      </c>
      <c r="B35" s="253"/>
      <c r="C35" s="33" t="s">
        <v>47</v>
      </c>
      <c r="D35" s="25"/>
    </row>
    <row r="36" ht="16.5" customHeight="1" spans="1:4">
      <c r="A36" s="33" t="s">
        <v>48</v>
      </c>
      <c r="B36" s="25"/>
      <c r="C36" s="33" t="s">
        <v>49</v>
      </c>
      <c r="D36" s="25"/>
    </row>
    <row r="37" ht="16.5" customHeight="1" spans="1:4">
      <c r="A37" s="252" t="s">
        <v>50</v>
      </c>
      <c r="B37" s="253">
        <v>31650969.03</v>
      </c>
      <c r="C37" s="252" t="s">
        <v>51</v>
      </c>
      <c r="D37" s="253">
        <v>31650969.03</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8" sqref="A18"/>
    </sheetView>
  </sheetViews>
  <sheetFormatPr defaultColWidth="9.125" defaultRowHeight="14.25" customHeight="1" outlineLevelCol="5"/>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customHeight="1" spans="1:6">
      <c r="A1" s="2"/>
      <c r="B1" s="2"/>
      <c r="C1" s="2"/>
      <c r="D1" s="2"/>
      <c r="E1" s="2"/>
      <c r="F1" s="2"/>
    </row>
    <row r="2" ht="12" customHeight="1" spans="1:6">
      <c r="A2" s="148"/>
      <c r="B2" s="149"/>
      <c r="C2" s="148"/>
      <c r="D2" s="150"/>
      <c r="E2" s="150"/>
      <c r="F2" s="151" t="s">
        <v>530</v>
      </c>
    </row>
    <row r="3" ht="42" customHeight="1" spans="1:6">
      <c r="A3" s="152" t="str">
        <f>"2025"&amp;"年部门政府性基金预算支出预算表"</f>
        <v>2025年部门政府性基金预算支出预算表</v>
      </c>
      <c r="B3" s="152" t="s">
        <v>531</v>
      </c>
      <c r="C3" s="153"/>
      <c r="D3" s="154"/>
      <c r="E3" s="154"/>
      <c r="F3" s="154"/>
    </row>
    <row r="4" ht="13.5" customHeight="1" spans="1:6">
      <c r="A4" s="6" t="str">
        <f>"单位名称："&amp;"昆明市西山区马街社区卫生服务中心"</f>
        <v>单位名称：昆明市西山区马街社区卫生服务中心</v>
      </c>
      <c r="B4" s="6" t="s">
        <v>532</v>
      </c>
      <c r="C4" s="148"/>
      <c r="D4" s="150"/>
      <c r="E4" s="150"/>
      <c r="F4" s="151" t="s">
        <v>1</v>
      </c>
    </row>
    <row r="5" ht="19.5" customHeight="1" spans="1:6">
      <c r="A5" s="155" t="s">
        <v>188</v>
      </c>
      <c r="B5" s="156" t="s">
        <v>72</v>
      </c>
      <c r="C5" s="155" t="s">
        <v>73</v>
      </c>
      <c r="D5" s="12" t="s">
        <v>533</v>
      </c>
      <c r="E5" s="13"/>
      <c r="F5" s="14"/>
    </row>
    <row r="6" ht="18.75" customHeight="1" spans="1:6">
      <c r="A6" s="157"/>
      <c r="B6" s="158"/>
      <c r="C6" s="157"/>
      <c r="D6" s="17" t="s">
        <v>55</v>
      </c>
      <c r="E6" s="12" t="s">
        <v>75</v>
      </c>
      <c r="F6" s="17" t="s">
        <v>76</v>
      </c>
    </row>
    <row r="7" ht="18.75" customHeight="1" spans="1:6">
      <c r="A7" s="73">
        <v>1</v>
      </c>
      <c r="B7" s="159" t="s">
        <v>83</v>
      </c>
      <c r="C7" s="73">
        <v>3</v>
      </c>
      <c r="D7" s="160">
        <v>4</v>
      </c>
      <c r="E7" s="160">
        <v>5</v>
      </c>
      <c r="F7" s="160">
        <v>6</v>
      </c>
    </row>
    <row r="8" ht="21" customHeight="1" spans="1:6">
      <c r="A8" s="33"/>
      <c r="B8" s="33"/>
      <c r="C8" s="33"/>
      <c r="D8" s="25"/>
      <c r="E8" s="25"/>
      <c r="F8" s="25"/>
    </row>
    <row r="9" ht="21" customHeight="1" spans="1:6">
      <c r="A9" s="33"/>
      <c r="B9" s="33"/>
      <c r="C9" s="33"/>
      <c r="D9" s="25"/>
      <c r="E9" s="25"/>
      <c r="F9" s="25"/>
    </row>
    <row r="10" ht="18.75" customHeight="1" spans="1:6">
      <c r="A10" s="161" t="s">
        <v>177</v>
      </c>
      <c r="B10" s="161" t="s">
        <v>177</v>
      </c>
      <c r="C10" s="162" t="s">
        <v>177</v>
      </c>
      <c r="D10" s="25"/>
      <c r="E10" s="25"/>
      <c r="F10" s="25"/>
    </row>
    <row r="11" customHeight="1" spans="1:1">
      <c r="A11" t="s">
        <v>534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499893185216834"/>
    <outlinePr summaryRight="0"/>
    <pageSetUpPr fitToPage="1"/>
  </sheetPr>
  <dimension ref="A1:S24"/>
  <sheetViews>
    <sheetView showZeros="0" workbookViewId="0">
      <pane ySplit="1" topLeftCell="A2" activePane="bottomLeft" state="frozen"/>
      <selection/>
      <selection pane="bottomLeft" activeCell="C27" sqref="C27"/>
    </sheetView>
  </sheetViews>
  <sheetFormatPr defaultColWidth="9.125" defaultRowHeight="14.25" customHeight="1"/>
  <cols>
    <col min="1" max="2" width="32.625" customWidth="1"/>
    <col min="3" max="3" width="41.125" customWidth="1"/>
    <col min="4" max="4" width="21.75" customWidth="1"/>
    <col min="5" max="5" width="35.25" customWidth="1"/>
    <col min="6" max="6" width="7.75" style="1" customWidth="1"/>
    <col min="7" max="7" width="11.125" customWidth="1"/>
    <col min="8" max="8" width="13.25" customWidth="1"/>
    <col min="9" max="18" width="20" customWidth="1"/>
    <col min="19" max="19" width="19.875" customWidth="1"/>
  </cols>
  <sheetData>
    <row r="1" customHeight="1" spans="1:19">
      <c r="A1" s="85"/>
      <c r="B1" s="85"/>
      <c r="C1" s="85"/>
      <c r="D1" s="85"/>
      <c r="E1" s="85"/>
      <c r="F1" s="2"/>
      <c r="G1" s="85"/>
      <c r="H1" s="85"/>
      <c r="I1" s="85"/>
      <c r="J1" s="85"/>
      <c r="K1" s="85"/>
      <c r="L1" s="85"/>
      <c r="M1" s="85"/>
      <c r="N1" s="85"/>
      <c r="O1" s="85"/>
      <c r="P1" s="85"/>
      <c r="Q1" s="85"/>
      <c r="R1" s="85"/>
      <c r="S1" s="85"/>
    </row>
    <row r="2" ht="15.75" customHeight="1" spans="2:19">
      <c r="B2" s="87"/>
      <c r="C2" s="87"/>
      <c r="R2" s="145"/>
      <c r="S2" s="145" t="s">
        <v>535</v>
      </c>
    </row>
    <row r="3" ht="41.25" customHeight="1" spans="1:19">
      <c r="A3" s="88" t="str">
        <f>"2025"&amp;"年部门政府采购预算表"</f>
        <v>2025年部门政府采购预算表</v>
      </c>
      <c r="B3" s="89"/>
      <c r="C3" s="89"/>
      <c r="D3" s="125"/>
      <c r="E3" s="125"/>
      <c r="F3" s="5"/>
      <c r="G3" s="125"/>
      <c r="H3" s="125"/>
      <c r="I3" s="125"/>
      <c r="J3" s="125"/>
      <c r="K3" s="125"/>
      <c r="L3" s="125"/>
      <c r="M3" s="89"/>
      <c r="N3" s="125"/>
      <c r="O3" s="125"/>
      <c r="P3" s="89"/>
      <c r="Q3" s="125"/>
      <c r="R3" s="89"/>
      <c r="S3" s="89"/>
    </row>
    <row r="4" ht="18.75" customHeight="1" spans="1:19">
      <c r="A4" s="126" t="str">
        <f>"单位名称："&amp;"昆明市西山区马街社区卫生服务中心"</f>
        <v>单位名称：昆明市西山区马街社区卫生服务中心</v>
      </c>
      <c r="B4" s="92"/>
      <c r="C4" s="92"/>
      <c r="D4" s="127"/>
      <c r="E4" s="127"/>
      <c r="F4" s="8"/>
      <c r="G4" s="127"/>
      <c r="H4" s="127"/>
      <c r="I4" s="127"/>
      <c r="J4" s="127"/>
      <c r="K4" s="127"/>
      <c r="L4" s="127"/>
      <c r="R4" s="146"/>
      <c r="S4" s="147" t="s">
        <v>1</v>
      </c>
    </row>
    <row r="5" ht="15.75" customHeight="1" spans="1:19">
      <c r="A5" s="94" t="s">
        <v>187</v>
      </c>
      <c r="B5" s="95" t="s">
        <v>188</v>
      </c>
      <c r="C5" s="95" t="s">
        <v>536</v>
      </c>
      <c r="D5" s="96" t="s">
        <v>537</v>
      </c>
      <c r="E5" s="96" t="s">
        <v>538</v>
      </c>
      <c r="F5" s="128" t="s">
        <v>539</v>
      </c>
      <c r="G5" s="96" t="s">
        <v>540</v>
      </c>
      <c r="H5" s="96" t="s">
        <v>541</v>
      </c>
      <c r="I5" s="112" t="s">
        <v>195</v>
      </c>
      <c r="J5" s="112"/>
      <c r="K5" s="112"/>
      <c r="L5" s="112"/>
      <c r="M5" s="113"/>
      <c r="N5" s="112"/>
      <c r="O5" s="112"/>
      <c r="P5" s="121"/>
      <c r="Q5" s="112"/>
      <c r="R5" s="113"/>
      <c r="S5" s="122"/>
    </row>
    <row r="6" ht="17.25" customHeight="1" spans="1:19">
      <c r="A6" s="97"/>
      <c r="B6" s="98"/>
      <c r="C6" s="98"/>
      <c r="D6" s="99"/>
      <c r="E6" s="99"/>
      <c r="F6" s="129"/>
      <c r="G6" s="99"/>
      <c r="H6" s="99"/>
      <c r="I6" s="99" t="s">
        <v>55</v>
      </c>
      <c r="J6" s="99" t="s">
        <v>58</v>
      </c>
      <c r="K6" s="99" t="s">
        <v>542</v>
      </c>
      <c r="L6" s="99" t="s">
        <v>543</v>
      </c>
      <c r="M6" s="114" t="s">
        <v>544</v>
      </c>
      <c r="N6" s="115" t="s">
        <v>545</v>
      </c>
      <c r="O6" s="115"/>
      <c r="P6" s="123"/>
      <c r="Q6" s="115"/>
      <c r="R6" s="124"/>
      <c r="S6" s="101"/>
    </row>
    <row r="7" ht="54" customHeight="1" spans="1:19">
      <c r="A7" s="100"/>
      <c r="B7" s="101"/>
      <c r="C7" s="101"/>
      <c r="D7" s="102"/>
      <c r="E7" s="102"/>
      <c r="F7" s="130"/>
      <c r="G7" s="102"/>
      <c r="H7" s="102"/>
      <c r="I7" s="102"/>
      <c r="J7" s="102" t="s">
        <v>57</v>
      </c>
      <c r="K7" s="102"/>
      <c r="L7" s="102"/>
      <c r="M7" s="116"/>
      <c r="N7" s="102" t="s">
        <v>57</v>
      </c>
      <c r="O7" s="102" t="s">
        <v>64</v>
      </c>
      <c r="P7" s="101" t="s">
        <v>65</v>
      </c>
      <c r="Q7" s="102" t="s">
        <v>66</v>
      </c>
      <c r="R7" s="116" t="s">
        <v>67</v>
      </c>
      <c r="S7" s="101" t="s">
        <v>68</v>
      </c>
    </row>
    <row r="8" ht="18" customHeight="1" spans="1:19">
      <c r="A8" s="131">
        <v>1</v>
      </c>
      <c r="B8" s="131" t="s">
        <v>83</v>
      </c>
      <c r="C8" s="132">
        <v>3</v>
      </c>
      <c r="D8" s="132">
        <v>4</v>
      </c>
      <c r="E8" s="131">
        <v>5</v>
      </c>
      <c r="F8" s="133">
        <v>6</v>
      </c>
      <c r="G8" s="131">
        <v>7</v>
      </c>
      <c r="H8" s="131">
        <v>8</v>
      </c>
      <c r="I8" s="131">
        <v>9</v>
      </c>
      <c r="J8" s="131">
        <v>10</v>
      </c>
      <c r="K8" s="131">
        <v>11</v>
      </c>
      <c r="L8" s="131">
        <v>12</v>
      </c>
      <c r="M8" s="131">
        <v>13</v>
      </c>
      <c r="N8" s="131">
        <v>14</v>
      </c>
      <c r="O8" s="131">
        <v>15</v>
      </c>
      <c r="P8" s="131">
        <v>16</v>
      </c>
      <c r="Q8" s="131">
        <v>17</v>
      </c>
      <c r="R8" s="131">
        <v>18</v>
      </c>
      <c r="S8" s="131">
        <v>19</v>
      </c>
    </row>
    <row r="9" ht="18" customHeight="1" spans="1:19">
      <c r="A9" s="57" t="s">
        <v>205</v>
      </c>
      <c r="B9" s="23" t="s">
        <v>70</v>
      </c>
      <c r="C9" s="134" t="s">
        <v>546</v>
      </c>
      <c r="D9" s="32" t="s">
        <v>547</v>
      </c>
      <c r="E9" s="32" t="s">
        <v>548</v>
      </c>
      <c r="F9" s="32" t="s">
        <v>549</v>
      </c>
      <c r="G9" s="135">
        <v>1</v>
      </c>
      <c r="H9" s="136"/>
      <c r="I9" s="143">
        <v>50400</v>
      </c>
      <c r="J9" s="143">
        <v>50400</v>
      </c>
      <c r="K9" s="136"/>
      <c r="L9" s="136"/>
      <c r="M9" s="136"/>
      <c r="N9" s="143"/>
      <c r="O9" s="143"/>
      <c r="P9" s="136"/>
      <c r="Q9" s="136"/>
      <c r="R9" s="136"/>
      <c r="S9" s="136"/>
    </row>
    <row r="10" ht="18" customHeight="1" spans="1:19">
      <c r="A10" s="57" t="s">
        <v>205</v>
      </c>
      <c r="B10" s="23" t="s">
        <v>70</v>
      </c>
      <c r="C10" s="134" t="s">
        <v>290</v>
      </c>
      <c r="D10" s="32" t="s">
        <v>550</v>
      </c>
      <c r="E10" s="32" t="s">
        <v>551</v>
      </c>
      <c r="F10" s="32" t="s">
        <v>552</v>
      </c>
      <c r="G10" s="135">
        <v>1</v>
      </c>
      <c r="H10" s="136"/>
      <c r="I10" s="143">
        <v>10000</v>
      </c>
      <c r="J10" s="143"/>
      <c r="K10" s="136"/>
      <c r="L10" s="136"/>
      <c r="M10" s="136"/>
      <c r="N10" s="143">
        <v>10000</v>
      </c>
      <c r="O10" s="143">
        <v>10000</v>
      </c>
      <c r="P10" s="136"/>
      <c r="Q10" s="136"/>
      <c r="R10" s="136"/>
      <c r="S10" s="136"/>
    </row>
    <row r="11" ht="18" customHeight="1" spans="1:19">
      <c r="A11" s="57" t="s">
        <v>205</v>
      </c>
      <c r="B11" s="23" t="s">
        <v>70</v>
      </c>
      <c r="C11" s="134" t="s">
        <v>290</v>
      </c>
      <c r="D11" s="32" t="s">
        <v>553</v>
      </c>
      <c r="E11" s="32" t="s">
        <v>554</v>
      </c>
      <c r="F11" s="32" t="s">
        <v>555</v>
      </c>
      <c r="G11" s="135">
        <v>1</v>
      </c>
      <c r="H11" s="136"/>
      <c r="I11" s="143">
        <v>15000</v>
      </c>
      <c r="J11" s="143"/>
      <c r="K11" s="136"/>
      <c r="L11" s="136"/>
      <c r="M11" s="136"/>
      <c r="N11" s="143">
        <v>15000</v>
      </c>
      <c r="O11" s="143">
        <v>15000</v>
      </c>
      <c r="P11" s="136"/>
      <c r="Q11" s="136"/>
      <c r="R11" s="136"/>
      <c r="S11" s="136"/>
    </row>
    <row r="12" ht="18" customHeight="1" spans="1:19">
      <c r="A12" s="57" t="s">
        <v>205</v>
      </c>
      <c r="B12" s="23" t="s">
        <v>70</v>
      </c>
      <c r="C12" s="134" t="s">
        <v>290</v>
      </c>
      <c r="D12" s="32" t="s">
        <v>556</v>
      </c>
      <c r="E12" s="32" t="s">
        <v>557</v>
      </c>
      <c r="F12" s="32" t="s">
        <v>549</v>
      </c>
      <c r="G12" s="135">
        <v>2</v>
      </c>
      <c r="H12" s="136"/>
      <c r="I12" s="143">
        <v>20000</v>
      </c>
      <c r="J12" s="143"/>
      <c r="K12" s="136"/>
      <c r="L12" s="136"/>
      <c r="M12" s="136"/>
      <c r="N12" s="143">
        <v>20000</v>
      </c>
      <c r="O12" s="143">
        <v>20000</v>
      </c>
      <c r="P12" s="136"/>
      <c r="Q12" s="136"/>
      <c r="R12" s="136"/>
      <c r="S12" s="136"/>
    </row>
    <row r="13" ht="18" customHeight="1" spans="1:19">
      <c r="A13" s="57" t="s">
        <v>205</v>
      </c>
      <c r="B13" s="23" t="s">
        <v>70</v>
      </c>
      <c r="C13" s="134" t="s">
        <v>304</v>
      </c>
      <c r="D13" s="32" t="s">
        <v>558</v>
      </c>
      <c r="E13" s="32" t="s">
        <v>559</v>
      </c>
      <c r="F13" s="32" t="s">
        <v>552</v>
      </c>
      <c r="G13" s="135">
        <v>1</v>
      </c>
      <c r="H13" s="136"/>
      <c r="I13" s="143">
        <v>10000</v>
      </c>
      <c r="J13" s="143"/>
      <c r="K13" s="136"/>
      <c r="L13" s="136"/>
      <c r="M13" s="136"/>
      <c r="N13" s="143">
        <v>10000</v>
      </c>
      <c r="O13" s="143">
        <v>10000</v>
      </c>
      <c r="P13" s="136"/>
      <c r="Q13" s="136"/>
      <c r="R13" s="136"/>
      <c r="S13" s="136"/>
    </row>
    <row r="14" ht="18" customHeight="1" spans="1:19">
      <c r="A14" s="57" t="s">
        <v>205</v>
      </c>
      <c r="B14" s="23" t="s">
        <v>70</v>
      </c>
      <c r="C14" s="134" t="s">
        <v>304</v>
      </c>
      <c r="D14" s="32" t="s">
        <v>560</v>
      </c>
      <c r="E14" s="32" t="s">
        <v>561</v>
      </c>
      <c r="F14" s="32" t="s">
        <v>555</v>
      </c>
      <c r="G14" s="135">
        <v>1</v>
      </c>
      <c r="H14" s="136"/>
      <c r="I14" s="143">
        <v>30000</v>
      </c>
      <c r="J14" s="143"/>
      <c r="K14" s="136"/>
      <c r="L14" s="136"/>
      <c r="M14" s="136"/>
      <c r="N14" s="143">
        <v>30000</v>
      </c>
      <c r="O14" s="143">
        <v>30000</v>
      </c>
      <c r="P14" s="136"/>
      <c r="Q14" s="136"/>
      <c r="R14" s="136"/>
      <c r="S14" s="136"/>
    </row>
    <row r="15" ht="18" customHeight="1" spans="1:19">
      <c r="A15" s="57" t="s">
        <v>205</v>
      </c>
      <c r="B15" s="23" t="s">
        <v>70</v>
      </c>
      <c r="C15" s="134" t="s">
        <v>304</v>
      </c>
      <c r="D15" s="32" t="s">
        <v>562</v>
      </c>
      <c r="E15" s="32" t="s">
        <v>562</v>
      </c>
      <c r="F15" s="32" t="s">
        <v>555</v>
      </c>
      <c r="G15" s="135">
        <v>1</v>
      </c>
      <c r="H15" s="136"/>
      <c r="I15" s="143">
        <v>30000</v>
      </c>
      <c r="J15" s="143"/>
      <c r="K15" s="136"/>
      <c r="L15" s="136"/>
      <c r="M15" s="136"/>
      <c r="N15" s="143">
        <v>30000</v>
      </c>
      <c r="O15" s="143">
        <v>30000</v>
      </c>
      <c r="P15" s="136"/>
      <c r="Q15" s="136"/>
      <c r="R15" s="136"/>
      <c r="S15" s="136"/>
    </row>
    <row r="16" ht="18" customHeight="1" spans="1:19">
      <c r="A16" s="57" t="s">
        <v>205</v>
      </c>
      <c r="B16" s="23" t="s">
        <v>70</v>
      </c>
      <c r="C16" s="134" t="s">
        <v>304</v>
      </c>
      <c r="D16" s="32" t="s">
        <v>563</v>
      </c>
      <c r="E16" s="32" t="s">
        <v>564</v>
      </c>
      <c r="F16" s="32" t="s">
        <v>552</v>
      </c>
      <c r="G16" s="135">
        <v>1</v>
      </c>
      <c r="H16" s="136"/>
      <c r="I16" s="143">
        <v>5000</v>
      </c>
      <c r="J16" s="143"/>
      <c r="K16" s="136"/>
      <c r="L16" s="136"/>
      <c r="M16" s="136"/>
      <c r="N16" s="143">
        <v>5000</v>
      </c>
      <c r="O16" s="143">
        <v>5000</v>
      </c>
      <c r="P16" s="136"/>
      <c r="Q16" s="136"/>
      <c r="R16" s="136"/>
      <c r="S16" s="136"/>
    </row>
    <row r="17" ht="18" customHeight="1" spans="1:19">
      <c r="A17" s="57" t="s">
        <v>205</v>
      </c>
      <c r="B17" s="23" t="s">
        <v>70</v>
      </c>
      <c r="C17" s="134" t="s">
        <v>304</v>
      </c>
      <c r="D17" s="32" t="s">
        <v>565</v>
      </c>
      <c r="E17" s="32" t="s">
        <v>566</v>
      </c>
      <c r="F17" s="32" t="s">
        <v>552</v>
      </c>
      <c r="G17" s="135">
        <v>1</v>
      </c>
      <c r="H17" s="136"/>
      <c r="I17" s="143">
        <v>15000</v>
      </c>
      <c r="J17" s="143"/>
      <c r="K17" s="136"/>
      <c r="L17" s="136"/>
      <c r="M17" s="136"/>
      <c r="N17" s="143">
        <v>15000</v>
      </c>
      <c r="O17" s="143">
        <v>15000</v>
      </c>
      <c r="P17" s="136"/>
      <c r="Q17" s="136"/>
      <c r="R17" s="136"/>
      <c r="S17" s="136"/>
    </row>
    <row r="18" ht="18" customHeight="1" spans="1:19">
      <c r="A18" s="57" t="s">
        <v>205</v>
      </c>
      <c r="B18" s="23" t="s">
        <v>70</v>
      </c>
      <c r="C18" s="134" t="s">
        <v>311</v>
      </c>
      <c r="D18" s="32" t="s">
        <v>567</v>
      </c>
      <c r="E18" s="32" t="s">
        <v>568</v>
      </c>
      <c r="F18" s="32" t="s">
        <v>549</v>
      </c>
      <c r="G18" s="135">
        <v>1</v>
      </c>
      <c r="H18" s="136"/>
      <c r="I18" s="143">
        <v>4500</v>
      </c>
      <c r="J18" s="143"/>
      <c r="K18" s="136"/>
      <c r="L18" s="136"/>
      <c r="M18" s="136"/>
      <c r="N18" s="143">
        <v>4500</v>
      </c>
      <c r="O18" s="143">
        <v>4500</v>
      </c>
      <c r="P18" s="136"/>
      <c r="Q18" s="136"/>
      <c r="R18" s="136"/>
      <c r="S18" s="136"/>
    </row>
    <row r="19" ht="18" customHeight="1" spans="1:19">
      <c r="A19" s="57" t="s">
        <v>205</v>
      </c>
      <c r="B19" s="23" t="s">
        <v>70</v>
      </c>
      <c r="C19" s="134" t="s">
        <v>311</v>
      </c>
      <c r="D19" s="32" t="s">
        <v>569</v>
      </c>
      <c r="E19" s="32" t="s">
        <v>570</v>
      </c>
      <c r="F19" s="32" t="s">
        <v>549</v>
      </c>
      <c r="G19" s="135">
        <v>1</v>
      </c>
      <c r="H19" s="136"/>
      <c r="I19" s="143">
        <v>5000</v>
      </c>
      <c r="J19" s="143"/>
      <c r="K19" s="136"/>
      <c r="L19" s="136"/>
      <c r="M19" s="136"/>
      <c r="N19" s="143">
        <v>5000</v>
      </c>
      <c r="O19" s="143">
        <v>5000</v>
      </c>
      <c r="P19" s="136"/>
      <c r="Q19" s="136"/>
      <c r="R19" s="136"/>
      <c r="S19" s="136"/>
    </row>
    <row r="20" ht="18" customHeight="1" spans="1:19">
      <c r="A20" s="57" t="s">
        <v>205</v>
      </c>
      <c r="B20" s="23" t="s">
        <v>70</v>
      </c>
      <c r="C20" s="134" t="s">
        <v>311</v>
      </c>
      <c r="D20" s="32" t="s">
        <v>571</v>
      </c>
      <c r="E20" s="32" t="s">
        <v>572</v>
      </c>
      <c r="F20" s="32" t="s">
        <v>549</v>
      </c>
      <c r="G20" s="135">
        <v>1</v>
      </c>
      <c r="H20" s="136"/>
      <c r="I20" s="143">
        <v>5000</v>
      </c>
      <c r="J20" s="143"/>
      <c r="K20" s="136"/>
      <c r="L20" s="136"/>
      <c r="M20" s="136"/>
      <c r="N20" s="143">
        <v>5000</v>
      </c>
      <c r="O20" s="143">
        <v>5000</v>
      </c>
      <c r="P20" s="136"/>
      <c r="Q20" s="136"/>
      <c r="R20" s="136"/>
      <c r="S20" s="136"/>
    </row>
    <row r="21" ht="18" customHeight="1" spans="1:19">
      <c r="A21" s="57" t="s">
        <v>205</v>
      </c>
      <c r="B21" s="23" t="s">
        <v>70</v>
      </c>
      <c r="C21" s="134" t="s">
        <v>323</v>
      </c>
      <c r="D21" s="32" t="s">
        <v>573</v>
      </c>
      <c r="E21" s="32" t="s">
        <v>548</v>
      </c>
      <c r="F21" s="32" t="s">
        <v>549</v>
      </c>
      <c r="G21" s="135">
        <v>1</v>
      </c>
      <c r="H21" s="136"/>
      <c r="I21" s="143">
        <v>30000</v>
      </c>
      <c r="J21" s="143"/>
      <c r="K21" s="136"/>
      <c r="L21" s="136"/>
      <c r="M21" s="136"/>
      <c r="N21" s="143">
        <v>30000</v>
      </c>
      <c r="O21" s="143">
        <v>30000</v>
      </c>
      <c r="P21" s="136"/>
      <c r="Q21" s="136"/>
      <c r="R21" s="136"/>
      <c r="S21" s="136"/>
    </row>
    <row r="22" ht="21" customHeight="1" spans="1:19">
      <c r="A22" s="107" t="s">
        <v>177</v>
      </c>
      <c r="B22" s="108"/>
      <c r="C22" s="108"/>
      <c r="D22" s="109"/>
      <c r="E22" s="109"/>
      <c r="F22" s="137"/>
      <c r="G22" s="138"/>
      <c r="H22" s="117"/>
      <c r="I22" s="144">
        <v>229900</v>
      </c>
      <c r="J22" s="144">
        <v>50400</v>
      </c>
      <c r="K22" s="117"/>
      <c r="L22" s="117"/>
      <c r="M22" s="117"/>
      <c r="N22" s="144">
        <v>179500</v>
      </c>
      <c r="O22" s="144">
        <v>179500</v>
      </c>
      <c r="P22" s="117"/>
      <c r="Q22" s="117"/>
      <c r="R22" s="117"/>
      <c r="S22" s="117"/>
    </row>
    <row r="23" ht="21" customHeight="1" spans="1:19">
      <c r="A23" s="126" t="s">
        <v>574</v>
      </c>
      <c r="B23" s="139"/>
      <c r="C23" s="139"/>
      <c r="D23" s="126"/>
      <c r="E23" s="126"/>
      <c r="F23" s="140"/>
      <c r="G23" s="141"/>
      <c r="H23" s="142"/>
      <c r="I23" s="142"/>
      <c r="J23" s="142"/>
      <c r="K23" s="142"/>
      <c r="L23" s="142"/>
      <c r="M23" s="142"/>
      <c r="N23" s="142"/>
      <c r="O23" s="142"/>
      <c r="P23" s="142"/>
      <c r="Q23" s="142"/>
      <c r="R23" s="142"/>
      <c r="S23" s="142"/>
    </row>
    <row r="24" customHeight="1" spans="6:6">
      <c r="F24" s="30"/>
    </row>
  </sheetData>
  <mergeCells count="19">
    <mergeCell ref="A3:S3"/>
    <mergeCell ref="A4:H4"/>
    <mergeCell ref="I5:S5"/>
    <mergeCell ref="N6:S6"/>
    <mergeCell ref="A22:G22"/>
    <mergeCell ref="A23:S2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6" sqref="A16"/>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85"/>
      <c r="B1" s="85"/>
      <c r="C1" s="85"/>
      <c r="D1" s="85"/>
      <c r="E1" s="85"/>
      <c r="F1" s="85"/>
      <c r="G1" s="85"/>
      <c r="H1" s="85"/>
      <c r="I1" s="85"/>
      <c r="J1" s="85"/>
      <c r="K1" s="85"/>
      <c r="L1" s="85"/>
      <c r="M1" s="85"/>
      <c r="N1" s="85"/>
      <c r="O1" s="85"/>
      <c r="P1" s="85"/>
      <c r="Q1" s="85"/>
      <c r="R1" s="85"/>
      <c r="S1" s="85"/>
      <c r="T1" s="85"/>
    </row>
    <row r="2" ht="16.5" customHeight="1" spans="1:20">
      <c r="A2" s="86"/>
      <c r="B2" s="87"/>
      <c r="C2" s="87"/>
      <c r="D2" s="87"/>
      <c r="E2" s="87"/>
      <c r="F2" s="87"/>
      <c r="G2" s="87"/>
      <c r="H2" s="86"/>
      <c r="I2" s="86"/>
      <c r="J2" s="86"/>
      <c r="K2" s="86"/>
      <c r="L2" s="86"/>
      <c r="M2" s="86"/>
      <c r="N2" s="110"/>
      <c r="O2" s="86"/>
      <c r="P2" s="86"/>
      <c r="Q2" s="87"/>
      <c r="R2" s="86"/>
      <c r="S2" s="119"/>
      <c r="T2" s="119" t="s">
        <v>575</v>
      </c>
    </row>
    <row r="3" ht="41.25" customHeight="1" spans="1:20">
      <c r="A3" s="88" t="str">
        <f>"2025"&amp;"年部门政府购买服务预算表"</f>
        <v>2025年部门政府购买服务预算表</v>
      </c>
      <c r="B3" s="89"/>
      <c r="C3" s="89"/>
      <c r="D3" s="89"/>
      <c r="E3" s="89"/>
      <c r="F3" s="89"/>
      <c r="G3" s="89"/>
      <c r="H3" s="90"/>
      <c r="I3" s="90"/>
      <c r="J3" s="90"/>
      <c r="K3" s="90"/>
      <c r="L3" s="90"/>
      <c r="M3" s="90"/>
      <c r="N3" s="111"/>
      <c r="O3" s="90"/>
      <c r="P3" s="90"/>
      <c r="Q3" s="89"/>
      <c r="R3" s="90"/>
      <c r="S3" s="111"/>
      <c r="T3" s="89"/>
    </row>
    <row r="4" ht="22.5" customHeight="1" spans="1:20">
      <c r="A4" s="91" t="str">
        <f>"单位名称："&amp;"昆明市西山区马街社区卫生服务中心"</f>
        <v>单位名称：昆明市西山区马街社区卫生服务中心</v>
      </c>
      <c r="B4" s="92"/>
      <c r="C4" s="92"/>
      <c r="D4" s="92"/>
      <c r="E4" s="92"/>
      <c r="F4" s="92"/>
      <c r="G4" s="92"/>
      <c r="H4" s="93"/>
      <c r="I4" s="93"/>
      <c r="J4" s="93"/>
      <c r="K4" s="93"/>
      <c r="L4" s="93"/>
      <c r="M4" s="93"/>
      <c r="N4" s="110"/>
      <c r="O4" s="86"/>
      <c r="P4" s="86"/>
      <c r="Q4" s="87"/>
      <c r="R4" s="86"/>
      <c r="S4" s="120"/>
      <c r="T4" s="119" t="s">
        <v>1</v>
      </c>
    </row>
    <row r="5" ht="24" customHeight="1" spans="1:20">
      <c r="A5" s="94" t="s">
        <v>187</v>
      </c>
      <c r="B5" s="95" t="s">
        <v>188</v>
      </c>
      <c r="C5" s="95" t="s">
        <v>536</v>
      </c>
      <c r="D5" s="95" t="s">
        <v>576</v>
      </c>
      <c r="E5" s="95" t="s">
        <v>577</v>
      </c>
      <c r="F5" s="95" t="s">
        <v>578</v>
      </c>
      <c r="G5" s="95" t="s">
        <v>579</v>
      </c>
      <c r="H5" s="96" t="s">
        <v>580</v>
      </c>
      <c r="I5" s="96" t="s">
        <v>581</v>
      </c>
      <c r="J5" s="112" t="s">
        <v>195</v>
      </c>
      <c r="K5" s="112"/>
      <c r="L5" s="112"/>
      <c r="M5" s="112"/>
      <c r="N5" s="113"/>
      <c r="O5" s="112"/>
      <c r="P5" s="112"/>
      <c r="Q5" s="121"/>
      <c r="R5" s="112"/>
      <c r="S5" s="113"/>
      <c r="T5" s="122"/>
    </row>
    <row r="6" ht="24" customHeight="1" spans="1:20">
      <c r="A6" s="97"/>
      <c r="B6" s="98"/>
      <c r="C6" s="98"/>
      <c r="D6" s="98"/>
      <c r="E6" s="98"/>
      <c r="F6" s="98"/>
      <c r="G6" s="98"/>
      <c r="H6" s="99"/>
      <c r="I6" s="99"/>
      <c r="J6" s="99" t="s">
        <v>55</v>
      </c>
      <c r="K6" s="99" t="s">
        <v>58</v>
      </c>
      <c r="L6" s="99" t="s">
        <v>542</v>
      </c>
      <c r="M6" s="99" t="s">
        <v>543</v>
      </c>
      <c r="N6" s="114" t="s">
        <v>544</v>
      </c>
      <c r="O6" s="115" t="s">
        <v>545</v>
      </c>
      <c r="P6" s="115"/>
      <c r="Q6" s="123"/>
      <c r="R6" s="115"/>
      <c r="S6" s="124"/>
      <c r="T6" s="101"/>
    </row>
    <row r="7" ht="54" customHeight="1" spans="1:20">
      <c r="A7" s="100"/>
      <c r="B7" s="101"/>
      <c r="C7" s="101"/>
      <c r="D7" s="101"/>
      <c r="E7" s="101"/>
      <c r="F7" s="101"/>
      <c r="G7" s="101"/>
      <c r="H7" s="102"/>
      <c r="I7" s="102"/>
      <c r="J7" s="102"/>
      <c r="K7" s="102" t="s">
        <v>57</v>
      </c>
      <c r="L7" s="102"/>
      <c r="M7" s="102"/>
      <c r="N7" s="116"/>
      <c r="O7" s="102" t="s">
        <v>57</v>
      </c>
      <c r="P7" s="102" t="s">
        <v>64</v>
      </c>
      <c r="Q7" s="101" t="s">
        <v>65</v>
      </c>
      <c r="R7" s="102" t="s">
        <v>66</v>
      </c>
      <c r="S7" s="116" t="s">
        <v>67</v>
      </c>
      <c r="T7" s="101" t="s">
        <v>68</v>
      </c>
    </row>
    <row r="8" ht="17.25" customHeight="1" spans="1:20">
      <c r="A8" s="103">
        <v>1</v>
      </c>
      <c r="B8" s="101">
        <v>2</v>
      </c>
      <c r="C8" s="103">
        <v>3</v>
      </c>
      <c r="D8" s="103">
        <v>4</v>
      </c>
      <c r="E8" s="101">
        <v>5</v>
      </c>
      <c r="F8" s="103">
        <v>6</v>
      </c>
      <c r="G8" s="103">
        <v>7</v>
      </c>
      <c r="H8" s="101">
        <v>8</v>
      </c>
      <c r="I8" s="103">
        <v>9</v>
      </c>
      <c r="J8" s="103">
        <v>10</v>
      </c>
      <c r="K8" s="101">
        <v>11</v>
      </c>
      <c r="L8" s="103">
        <v>12</v>
      </c>
      <c r="M8" s="103">
        <v>13</v>
      </c>
      <c r="N8" s="101">
        <v>14</v>
      </c>
      <c r="O8" s="103">
        <v>15</v>
      </c>
      <c r="P8" s="103">
        <v>16</v>
      </c>
      <c r="Q8" s="101">
        <v>17</v>
      </c>
      <c r="R8" s="103">
        <v>18</v>
      </c>
      <c r="S8" s="103">
        <v>19</v>
      </c>
      <c r="T8" s="103">
        <v>20</v>
      </c>
    </row>
    <row r="9" ht="21" customHeight="1" spans="1:20">
      <c r="A9" s="104"/>
      <c r="B9" s="105"/>
      <c r="C9" s="105"/>
      <c r="D9" s="105"/>
      <c r="E9" s="105"/>
      <c r="F9" s="105"/>
      <c r="G9" s="105"/>
      <c r="H9" s="106"/>
      <c r="I9" s="106"/>
      <c r="J9" s="117"/>
      <c r="K9" s="117"/>
      <c r="L9" s="117"/>
      <c r="M9" s="117"/>
      <c r="N9" s="117"/>
      <c r="O9" s="117"/>
      <c r="P9" s="117"/>
      <c r="Q9" s="117"/>
      <c r="R9" s="117"/>
      <c r="S9" s="117"/>
      <c r="T9" s="117"/>
    </row>
    <row r="10" ht="21" customHeight="1" spans="1:20">
      <c r="A10" s="107" t="s">
        <v>177</v>
      </c>
      <c r="B10" s="108"/>
      <c r="C10" s="108"/>
      <c r="D10" s="108"/>
      <c r="E10" s="108"/>
      <c r="F10" s="108"/>
      <c r="G10" s="108"/>
      <c r="H10" s="109"/>
      <c r="I10" s="118"/>
      <c r="J10" s="117"/>
      <c r="K10" s="117"/>
      <c r="L10" s="117"/>
      <c r="M10" s="117"/>
      <c r="N10" s="117"/>
      <c r="O10" s="117"/>
      <c r="P10" s="117"/>
      <c r="Q10" s="117"/>
      <c r="R10" s="117"/>
      <c r="S10" s="117"/>
      <c r="T10" s="117"/>
    </row>
    <row r="11" customHeight="1" spans="1:1">
      <c r="A11" t="s">
        <v>582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F16" sqref="F16"/>
    </sheetView>
  </sheetViews>
  <sheetFormatPr defaultColWidth="9.125" defaultRowHeight="14.25" customHeight="1" outlineLevelCol="4"/>
  <cols>
    <col min="1" max="1" width="37.75" style="1" customWidth="1"/>
    <col min="2" max="5" width="20" style="1" customWidth="1"/>
    <col min="6" max="16384" width="9.125" style="1"/>
  </cols>
  <sheetData>
    <row r="1" customHeight="1" spans="1:5">
      <c r="A1" s="2"/>
      <c r="B1" s="2"/>
      <c r="C1" s="2"/>
      <c r="D1" s="2"/>
      <c r="E1" s="2"/>
    </row>
    <row r="2" ht="17.25" customHeight="1" spans="4:5">
      <c r="D2" s="76"/>
      <c r="E2" s="4" t="s">
        <v>583</v>
      </c>
    </row>
    <row r="3" ht="41.25" customHeight="1" spans="1:5">
      <c r="A3" s="77" t="str">
        <f>"2025"&amp;"年对下转移支付预算表"</f>
        <v>2025年对下转移支付预算表</v>
      </c>
      <c r="B3" s="5"/>
      <c r="C3" s="5"/>
      <c r="D3" s="5"/>
      <c r="E3" s="71"/>
    </row>
    <row r="4" ht="18" customHeight="1" spans="1:5">
      <c r="A4" s="78" t="str">
        <f>"单位名称："&amp;"昆明市西山区马街社区卫生服务中心"</f>
        <v>单位名称：昆明市西山区马街社区卫生服务中心</v>
      </c>
      <c r="B4" s="79"/>
      <c r="C4" s="79"/>
      <c r="D4" s="80"/>
      <c r="E4" s="9" t="s">
        <v>1</v>
      </c>
    </row>
    <row r="5" ht="19.5" customHeight="1" spans="1:5">
      <c r="A5" s="17" t="s">
        <v>584</v>
      </c>
      <c r="B5" s="12" t="s">
        <v>195</v>
      </c>
      <c r="C5" s="13"/>
      <c r="D5" s="13"/>
      <c r="E5" s="81" t="s">
        <v>585</v>
      </c>
    </row>
    <row r="6" ht="40.5" customHeight="1" spans="1:5">
      <c r="A6" s="20"/>
      <c r="B6" s="31" t="s">
        <v>55</v>
      </c>
      <c r="C6" s="11" t="s">
        <v>58</v>
      </c>
      <c r="D6" s="82" t="s">
        <v>542</v>
      </c>
      <c r="E6" s="81"/>
    </row>
    <row r="7" ht="19.5" customHeight="1" spans="1:5">
      <c r="A7" s="21">
        <v>1</v>
      </c>
      <c r="B7" s="21">
        <v>2</v>
      </c>
      <c r="C7" s="21">
        <v>3</v>
      </c>
      <c r="D7" s="83">
        <v>4</v>
      </c>
      <c r="E7" s="84">
        <v>5</v>
      </c>
    </row>
    <row r="8" ht="19.5" customHeight="1" spans="1:5">
      <c r="A8" s="32"/>
      <c r="B8" s="25"/>
      <c r="C8" s="25"/>
      <c r="D8" s="25"/>
      <c r="E8" s="25"/>
    </row>
    <row r="9" ht="19.5" customHeight="1" spans="1:5">
      <c r="A9" s="74"/>
      <c r="B9" s="25"/>
      <c r="C9" s="25"/>
      <c r="D9" s="25"/>
      <c r="E9" s="25"/>
    </row>
    <row r="10" customHeight="1" spans="1:1">
      <c r="A10" t="s">
        <v>586</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8" sqref="B28"/>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6.5" customHeight="1" spans="10:10">
      <c r="J2" s="4" t="s">
        <v>587</v>
      </c>
    </row>
    <row r="3" ht="41.25" customHeight="1" spans="1:10">
      <c r="A3" s="70" t="str">
        <f>"2025"&amp;"年对下转移支付绩效目标表"</f>
        <v>2025年对下转移支付绩效目标表</v>
      </c>
      <c r="B3" s="5"/>
      <c r="C3" s="5"/>
      <c r="D3" s="5"/>
      <c r="E3" s="5"/>
      <c r="F3" s="71"/>
      <c r="G3" s="5"/>
      <c r="H3" s="71"/>
      <c r="I3" s="71"/>
      <c r="J3" s="5"/>
    </row>
    <row r="4" ht="17.25" customHeight="1" spans="1:1">
      <c r="A4" s="6" t="str">
        <f>"单位名称："&amp;"昆明市西山区马街社区卫生服务中心"</f>
        <v>单位名称：昆明市西山区马街社区卫生服务中心</v>
      </c>
    </row>
    <row r="5" ht="44.25" customHeight="1" spans="1:10">
      <c r="A5" s="72" t="s">
        <v>584</v>
      </c>
      <c r="B5" s="72" t="s">
        <v>329</v>
      </c>
      <c r="C5" s="72" t="s">
        <v>330</v>
      </c>
      <c r="D5" s="72" t="s">
        <v>331</v>
      </c>
      <c r="E5" s="72" t="s">
        <v>332</v>
      </c>
      <c r="F5" s="73" t="s">
        <v>333</v>
      </c>
      <c r="G5" s="72" t="s">
        <v>334</v>
      </c>
      <c r="H5" s="73" t="s">
        <v>335</v>
      </c>
      <c r="I5" s="73" t="s">
        <v>336</v>
      </c>
      <c r="J5" s="72" t="s">
        <v>337</v>
      </c>
    </row>
    <row r="6" ht="14.25" customHeight="1" spans="1:10">
      <c r="A6" s="72">
        <v>1</v>
      </c>
      <c r="B6" s="72">
        <v>2</v>
      </c>
      <c r="C6" s="72">
        <v>3</v>
      </c>
      <c r="D6" s="72">
        <v>4</v>
      </c>
      <c r="E6" s="72">
        <v>5</v>
      </c>
      <c r="F6" s="73">
        <v>6</v>
      </c>
      <c r="G6" s="72">
        <v>7</v>
      </c>
      <c r="H6" s="73">
        <v>8</v>
      </c>
      <c r="I6" s="73">
        <v>9</v>
      </c>
      <c r="J6" s="72">
        <v>10</v>
      </c>
    </row>
    <row r="7" ht="42" customHeight="1" spans="1:10">
      <c r="A7" s="32"/>
      <c r="B7" s="74"/>
      <c r="C7" s="74"/>
      <c r="D7" s="74"/>
      <c r="E7" s="52"/>
      <c r="F7" s="75"/>
      <c r="G7" s="52"/>
      <c r="H7" s="75"/>
      <c r="I7" s="75"/>
      <c r="J7" s="52"/>
    </row>
    <row r="8" ht="42" customHeight="1" spans="1:10">
      <c r="A8" s="32"/>
      <c r="B8" s="33"/>
      <c r="C8" s="33"/>
      <c r="D8" s="33"/>
      <c r="E8" s="32"/>
      <c r="F8" s="33"/>
      <c r="G8" s="32"/>
      <c r="H8" s="33"/>
      <c r="I8" s="33"/>
      <c r="J8" s="32"/>
    </row>
    <row r="9" customHeight="1" spans="1:1">
      <c r="A9" t="s">
        <v>588</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4"/>
  <sheetViews>
    <sheetView showZeros="0" workbookViewId="0">
      <pane ySplit="1" topLeftCell="A2" activePane="bottomLeft" state="frozen"/>
      <selection/>
      <selection pane="bottomLeft" activeCell="I27" sqref="I27"/>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customHeight="1" spans="1:9">
      <c r="A1" s="2"/>
      <c r="B1" s="2"/>
      <c r="C1" s="2"/>
      <c r="D1" s="2"/>
      <c r="E1" s="2"/>
      <c r="F1" s="2"/>
      <c r="G1" s="2"/>
      <c r="H1" s="2"/>
      <c r="I1" s="2"/>
    </row>
    <row r="2" customHeight="1" spans="1:9">
      <c r="A2" s="40" t="s">
        <v>589</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"单位名称："&amp;"昆明市西山区马街社区卫生服务中心"</f>
        <v>单位名称：昆明市西山区马街社区卫生服务中心</v>
      </c>
      <c r="B4" s="47"/>
      <c r="C4" s="47"/>
      <c r="D4" s="48"/>
      <c r="F4" s="45"/>
      <c r="G4" s="44"/>
      <c r="H4" s="44"/>
      <c r="I4" s="69" t="s">
        <v>1</v>
      </c>
    </row>
    <row r="5" ht="28.5" customHeight="1" spans="1:9">
      <c r="A5" s="49" t="s">
        <v>187</v>
      </c>
      <c r="B5" s="38" t="s">
        <v>188</v>
      </c>
      <c r="C5" s="49" t="s">
        <v>590</v>
      </c>
      <c r="D5" s="49" t="s">
        <v>591</v>
      </c>
      <c r="E5" s="49" t="s">
        <v>592</v>
      </c>
      <c r="F5" s="49" t="s">
        <v>593</v>
      </c>
      <c r="G5" s="38" t="s">
        <v>594</v>
      </c>
      <c r="H5" s="38"/>
      <c r="I5" s="49"/>
    </row>
    <row r="6" ht="21" customHeight="1" spans="1:9">
      <c r="A6" s="49"/>
      <c r="B6" s="50"/>
      <c r="C6" s="50"/>
      <c r="D6" s="51"/>
      <c r="E6" s="50"/>
      <c r="F6" s="50"/>
      <c r="G6" s="38" t="s">
        <v>540</v>
      </c>
      <c r="H6" s="38" t="s">
        <v>595</v>
      </c>
      <c r="I6" s="38" t="s">
        <v>596</v>
      </c>
    </row>
    <row r="7" ht="17.25" customHeight="1" spans="1:9">
      <c r="A7" s="52" t="s">
        <v>82</v>
      </c>
      <c r="B7" s="53"/>
      <c r="C7" s="54" t="s">
        <v>83</v>
      </c>
      <c r="D7" s="52" t="s">
        <v>84</v>
      </c>
      <c r="E7" s="55" t="s">
        <v>85</v>
      </c>
      <c r="F7" s="52" t="s">
        <v>86</v>
      </c>
      <c r="G7" s="54" t="s">
        <v>87</v>
      </c>
      <c r="H7" s="56" t="s">
        <v>88</v>
      </c>
      <c r="I7" s="55" t="s">
        <v>89</v>
      </c>
    </row>
    <row r="8" ht="32.1" customHeight="1" spans="1:9">
      <c r="A8" s="57" t="s">
        <v>205</v>
      </c>
      <c r="B8" s="58" t="s">
        <v>70</v>
      </c>
      <c r="C8" s="58" t="s">
        <v>597</v>
      </c>
      <c r="D8" s="59" t="s">
        <v>598</v>
      </c>
      <c r="E8" s="60" t="s">
        <v>566</v>
      </c>
      <c r="F8" s="61" t="s">
        <v>599</v>
      </c>
      <c r="G8" s="62">
        <v>5</v>
      </c>
      <c r="H8" s="63">
        <v>3000</v>
      </c>
      <c r="I8" s="63">
        <v>15000</v>
      </c>
    </row>
    <row r="9" ht="32.1" customHeight="1" spans="1:9">
      <c r="A9" s="57" t="s">
        <v>205</v>
      </c>
      <c r="B9" s="58" t="s">
        <v>70</v>
      </c>
      <c r="C9" s="58" t="s">
        <v>597</v>
      </c>
      <c r="D9" s="59" t="s">
        <v>600</v>
      </c>
      <c r="E9" s="60" t="s">
        <v>559</v>
      </c>
      <c r="F9" s="61" t="s">
        <v>599</v>
      </c>
      <c r="G9" s="62">
        <v>2</v>
      </c>
      <c r="H9" s="63">
        <v>1000</v>
      </c>
      <c r="I9" s="63">
        <v>2000</v>
      </c>
    </row>
    <row r="10" ht="32.1" customHeight="1" spans="1:9">
      <c r="A10" s="57" t="s">
        <v>205</v>
      </c>
      <c r="B10" s="58" t="s">
        <v>70</v>
      </c>
      <c r="C10" s="58" t="s">
        <v>597</v>
      </c>
      <c r="D10" s="59" t="s">
        <v>601</v>
      </c>
      <c r="E10" s="60" t="s">
        <v>602</v>
      </c>
      <c r="F10" s="61" t="s">
        <v>599</v>
      </c>
      <c r="G10" s="62">
        <v>2</v>
      </c>
      <c r="H10" s="63">
        <v>300</v>
      </c>
      <c r="I10" s="63">
        <v>600</v>
      </c>
    </row>
    <row r="11" ht="32.1" customHeight="1" spans="1:9">
      <c r="A11" s="57" t="s">
        <v>205</v>
      </c>
      <c r="B11" s="58" t="s">
        <v>70</v>
      </c>
      <c r="C11" s="58" t="s">
        <v>597</v>
      </c>
      <c r="D11" s="59" t="s">
        <v>601</v>
      </c>
      <c r="E11" s="60" t="s">
        <v>602</v>
      </c>
      <c r="F11" s="61" t="s">
        <v>599</v>
      </c>
      <c r="G11" s="62">
        <v>2</v>
      </c>
      <c r="H11" s="63">
        <v>300</v>
      </c>
      <c r="I11" s="63">
        <v>600</v>
      </c>
    </row>
    <row r="12" ht="32.1" customHeight="1" spans="1:9">
      <c r="A12" s="57" t="s">
        <v>205</v>
      </c>
      <c r="B12" s="58" t="s">
        <v>70</v>
      </c>
      <c r="C12" s="58" t="s">
        <v>597</v>
      </c>
      <c r="D12" s="59" t="s">
        <v>603</v>
      </c>
      <c r="E12" s="60" t="s">
        <v>604</v>
      </c>
      <c r="F12" s="61" t="s">
        <v>555</v>
      </c>
      <c r="G12" s="62">
        <v>1</v>
      </c>
      <c r="H12" s="63">
        <v>30000</v>
      </c>
      <c r="I12" s="63">
        <v>30000</v>
      </c>
    </row>
    <row r="13" ht="32.1" customHeight="1" spans="1:9">
      <c r="A13" s="57" t="s">
        <v>205</v>
      </c>
      <c r="B13" s="58" t="s">
        <v>70</v>
      </c>
      <c r="C13" s="58" t="s">
        <v>597</v>
      </c>
      <c r="D13" s="59" t="s">
        <v>605</v>
      </c>
      <c r="E13" s="60" t="s">
        <v>606</v>
      </c>
      <c r="F13" s="61" t="s">
        <v>599</v>
      </c>
      <c r="G13" s="62">
        <v>1</v>
      </c>
      <c r="H13" s="63">
        <v>50000</v>
      </c>
      <c r="I13" s="63">
        <v>50000</v>
      </c>
    </row>
    <row r="14" ht="32.1" customHeight="1" spans="1:9">
      <c r="A14" s="64" t="s">
        <v>55</v>
      </c>
      <c r="B14" s="65"/>
      <c r="C14" s="65"/>
      <c r="D14" s="66"/>
      <c r="E14" s="67"/>
      <c r="F14" s="67"/>
      <c r="G14" s="68">
        <v>13</v>
      </c>
      <c r="H14" s="63">
        <v>84600</v>
      </c>
      <c r="I14" s="63">
        <v>98200</v>
      </c>
    </row>
  </sheetData>
  <mergeCells count="11">
    <mergeCell ref="A2:I2"/>
    <mergeCell ref="A3:I3"/>
    <mergeCell ref="A4:C4"/>
    <mergeCell ref="G5:I5"/>
    <mergeCell ref="A14:F14"/>
    <mergeCell ref="A5:A6"/>
    <mergeCell ref="B5:B6"/>
    <mergeCell ref="C5:C6"/>
    <mergeCell ref="D5:D6"/>
    <mergeCell ref="E5:E6"/>
    <mergeCell ref="F5:F6"/>
  </mergeCells>
  <pageMargins left="0.67" right="0.67" top="0.72" bottom="0.72" header="0.28" footer="0.28"/>
  <pageSetup paperSize="9" scale="4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E1" workbookViewId="0">
      <pane ySplit="1" topLeftCell="A2" activePane="bottomLeft" state="frozen"/>
      <selection/>
      <selection pane="bottomLeft" activeCell="F21" sqref="F21"/>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customHeight="1" spans="1:11">
      <c r="A1" s="2"/>
      <c r="B1" s="2"/>
      <c r="C1" s="2"/>
      <c r="D1" s="2"/>
      <c r="E1" s="2"/>
      <c r="F1" s="2"/>
      <c r="G1" s="2"/>
      <c r="H1" s="2"/>
      <c r="I1" s="2"/>
      <c r="J1" s="2"/>
      <c r="K1" s="2"/>
    </row>
    <row r="2" customHeight="1" spans="4:11">
      <c r="D2" s="3"/>
      <c r="E2" s="3"/>
      <c r="F2" s="3"/>
      <c r="G2" s="3"/>
      <c r="K2" s="4" t="s">
        <v>607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"单位名称："&amp;"昆明市西山区马街社区卫生服务中心"</f>
        <v>单位名称：昆明市西山区马街社区卫生服务中心</v>
      </c>
      <c r="B4" s="7"/>
      <c r="C4" s="7"/>
      <c r="D4" s="7"/>
      <c r="E4" s="7"/>
      <c r="F4" s="7"/>
      <c r="G4" s="7"/>
      <c r="H4" s="8"/>
      <c r="I4" s="8"/>
      <c r="J4" s="8"/>
      <c r="K4" s="9" t="s">
        <v>1</v>
      </c>
    </row>
    <row r="5" ht="21.75" customHeight="1" spans="1:11">
      <c r="A5" s="10" t="s">
        <v>248</v>
      </c>
      <c r="B5" s="10" t="s">
        <v>190</v>
      </c>
      <c r="C5" s="10" t="s">
        <v>249</v>
      </c>
      <c r="D5" s="11" t="s">
        <v>191</v>
      </c>
      <c r="E5" s="11" t="s">
        <v>192</v>
      </c>
      <c r="F5" s="11" t="s">
        <v>250</v>
      </c>
      <c r="G5" s="11" t="s">
        <v>251</v>
      </c>
      <c r="H5" s="17" t="s">
        <v>55</v>
      </c>
      <c r="I5" s="12" t="s">
        <v>608</v>
      </c>
      <c r="J5" s="13"/>
      <c r="K5" s="14"/>
    </row>
    <row r="6" ht="21.75" customHeight="1" spans="1:11">
      <c r="A6" s="15"/>
      <c r="B6" s="15"/>
      <c r="C6" s="15"/>
      <c r="D6" s="16"/>
      <c r="E6" s="16"/>
      <c r="F6" s="16"/>
      <c r="G6" s="16"/>
      <c r="H6" s="31"/>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2"/>
      <c r="B9" s="33"/>
      <c r="C9" s="32"/>
      <c r="D9" s="32"/>
      <c r="E9" s="32"/>
      <c r="F9" s="32"/>
      <c r="G9" s="32"/>
      <c r="H9" s="34"/>
      <c r="I9" s="39"/>
      <c r="J9" s="39"/>
      <c r="K9" s="34"/>
    </row>
    <row r="10" ht="18.75" customHeight="1" spans="1:11">
      <c r="A10" s="33"/>
      <c r="B10" s="33"/>
      <c r="C10" s="33"/>
      <c r="D10" s="33"/>
      <c r="E10" s="33"/>
      <c r="F10" s="33"/>
      <c r="G10" s="33"/>
      <c r="H10" s="26"/>
      <c r="I10" s="26"/>
      <c r="J10" s="26"/>
      <c r="K10" s="34"/>
    </row>
    <row r="11" ht="18.75" customHeight="1" spans="1:11">
      <c r="A11" s="35" t="s">
        <v>177</v>
      </c>
      <c r="B11" s="36"/>
      <c r="C11" s="36"/>
      <c r="D11" s="36"/>
      <c r="E11" s="36"/>
      <c r="F11" s="36"/>
      <c r="G11" s="37"/>
      <c r="H11" s="26"/>
      <c r="I11" s="26"/>
      <c r="J11" s="26"/>
      <c r="K11" s="34"/>
    </row>
    <row r="12" customHeight="1" spans="1:1">
      <c r="A12" t="s">
        <v>609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499893185216834"/>
    <outlinePr summaryRight="0"/>
    <pageSetUpPr fitToPage="1"/>
  </sheetPr>
  <dimension ref="A1:G17"/>
  <sheetViews>
    <sheetView showZeros="0" zoomScale="90" zoomScaleNormal="90" workbookViewId="0">
      <pane ySplit="1" topLeftCell="A2" activePane="bottomLeft" state="frozen"/>
      <selection/>
      <selection pane="bottomLeft" activeCell="F17" sqref="F17"/>
    </sheetView>
  </sheetViews>
  <sheetFormatPr defaultColWidth="9.125" defaultRowHeight="14.25" customHeight="1" outlineLevelCol="6"/>
  <cols>
    <col min="1" max="1" width="35.25" style="1" customWidth="1"/>
    <col min="2" max="4" width="28" style="1" customWidth="1"/>
    <col min="5" max="7" width="23.875" style="1" customWidth="1"/>
    <col min="8" max="16384" width="9.125" style="1"/>
  </cols>
  <sheetData>
    <row r="1" customHeight="1" spans="1:7">
      <c r="A1" s="2"/>
      <c r="B1" s="2"/>
      <c r="C1" s="2"/>
      <c r="D1" s="2"/>
      <c r="E1" s="2"/>
      <c r="F1" s="2"/>
      <c r="G1" s="2"/>
    </row>
    <row r="2" ht="13.5" customHeight="1" spans="4:7">
      <c r="D2" s="3"/>
      <c r="G2" s="4" t="s">
        <v>610</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"单位名称："&amp;"昆明市西山区马街社区卫生服务中心"</f>
        <v>单位名称：昆明市西山区马街社区卫生服务中心</v>
      </c>
      <c r="B4" s="7"/>
      <c r="C4" s="7"/>
      <c r="D4" s="7"/>
      <c r="E4" s="8"/>
      <c r="F4" s="8"/>
      <c r="G4" s="9" t="s">
        <v>1</v>
      </c>
    </row>
    <row r="5" ht="21.75" customHeight="1" spans="1:7">
      <c r="A5" s="10" t="s">
        <v>249</v>
      </c>
      <c r="B5" s="10" t="s">
        <v>248</v>
      </c>
      <c r="C5" s="10" t="s">
        <v>190</v>
      </c>
      <c r="D5" s="11" t="s">
        <v>611</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612</v>
      </c>
      <c r="C9" s="23" t="s">
        <v>256</v>
      </c>
      <c r="D9" s="24" t="s">
        <v>613</v>
      </c>
      <c r="E9" s="25">
        <v>90240</v>
      </c>
      <c r="F9" s="26">
        <v>90240</v>
      </c>
      <c r="G9" s="26">
        <v>90240</v>
      </c>
    </row>
    <row r="10" ht="17.25" customHeight="1" spans="1:7">
      <c r="A10" s="22" t="s">
        <v>70</v>
      </c>
      <c r="B10" s="23" t="s">
        <v>612</v>
      </c>
      <c r="C10" s="23" t="s">
        <v>276</v>
      </c>
      <c r="D10" s="24" t="s">
        <v>613</v>
      </c>
      <c r="E10" s="25">
        <v>1000</v>
      </c>
      <c r="F10" s="26">
        <v>1000</v>
      </c>
      <c r="G10" s="26">
        <v>1000</v>
      </c>
    </row>
    <row r="11" ht="17.25" customHeight="1" spans="1:7">
      <c r="A11" s="22" t="s">
        <v>70</v>
      </c>
      <c r="B11" s="23" t="s">
        <v>614</v>
      </c>
      <c r="C11" s="23" t="s">
        <v>272</v>
      </c>
      <c r="D11" s="24" t="s">
        <v>613</v>
      </c>
      <c r="E11" s="25">
        <v>92000</v>
      </c>
      <c r="F11" s="26">
        <v>92000</v>
      </c>
      <c r="G11" s="26">
        <v>92000</v>
      </c>
    </row>
    <row r="12" ht="17.25" customHeight="1" spans="1:7">
      <c r="A12" s="22" t="s">
        <v>70</v>
      </c>
      <c r="B12" s="23" t="s">
        <v>614</v>
      </c>
      <c r="C12" s="23" t="s">
        <v>274</v>
      </c>
      <c r="D12" s="24" t="s">
        <v>613</v>
      </c>
      <c r="E12" s="25">
        <v>1042032.64</v>
      </c>
      <c r="F12" s="26">
        <v>1042032.64</v>
      </c>
      <c r="G12" s="26">
        <v>1042032.64</v>
      </c>
    </row>
    <row r="13" ht="17.25" customHeight="1" spans="1:7">
      <c r="A13" s="22" t="s">
        <v>70</v>
      </c>
      <c r="B13" s="23" t="s">
        <v>615</v>
      </c>
      <c r="C13" s="23" t="s">
        <v>259</v>
      </c>
      <c r="D13" s="24" t="s">
        <v>613</v>
      </c>
      <c r="E13" s="25">
        <v>270981</v>
      </c>
      <c r="F13" s="26">
        <v>270981</v>
      </c>
      <c r="G13" s="26">
        <v>270981</v>
      </c>
    </row>
    <row r="14" ht="18.75" customHeight="1" spans="1:7">
      <c r="A14" s="22" t="s">
        <v>70</v>
      </c>
      <c r="B14" s="23" t="s">
        <v>615</v>
      </c>
      <c r="C14" s="23" t="s">
        <v>325</v>
      </c>
      <c r="D14" s="24" t="s">
        <v>613</v>
      </c>
      <c r="E14" s="25">
        <v>370000</v>
      </c>
      <c r="F14" s="26">
        <v>370000</v>
      </c>
      <c r="G14" s="26">
        <v>370000</v>
      </c>
    </row>
    <row r="15" ht="18.75" customHeight="1" spans="1:7">
      <c r="A15" s="27" t="s">
        <v>55</v>
      </c>
      <c r="B15" s="28" t="s">
        <v>616</v>
      </c>
      <c r="C15" s="28"/>
      <c r="D15" s="29"/>
      <c r="E15" s="25">
        <v>1866253.64</v>
      </c>
      <c r="F15" s="26">
        <v>1866253.64</v>
      </c>
      <c r="G15" s="26">
        <v>1866253.64</v>
      </c>
    </row>
    <row r="17" customHeight="1" spans="6:6">
      <c r="F17" s="30"/>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J14" sqref="J14"/>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customHeight="1" spans="1:19">
      <c r="A1" s="2"/>
      <c r="B1" s="2"/>
      <c r="C1" s="2"/>
      <c r="D1" s="2"/>
      <c r="E1" s="2"/>
      <c r="F1" s="2"/>
      <c r="G1" s="2"/>
      <c r="H1" s="2"/>
      <c r="I1" s="2"/>
      <c r="J1" s="2"/>
      <c r="K1" s="2"/>
      <c r="L1" s="2"/>
      <c r="M1" s="2"/>
      <c r="N1" s="2"/>
      <c r="O1" s="2"/>
      <c r="P1" s="2"/>
      <c r="Q1" s="2"/>
      <c r="R1" s="2"/>
      <c r="S1" s="2"/>
    </row>
    <row r="2" ht="17.25" customHeight="1" spans="1:1">
      <c r="A2" s="69" t="s">
        <v>52</v>
      </c>
    </row>
    <row r="3" ht="41.25" customHeight="1" spans="1:1">
      <c r="A3" s="43" t="str">
        <f>"2025"&amp;"年部门收入预算表"</f>
        <v>2025年部门收入预算表</v>
      </c>
    </row>
    <row r="4" ht="17.25" customHeight="1" spans="1:19">
      <c r="A4" s="46" t="str">
        <f>"单位名称："&amp;"昆明市西山区马街社区卫生服务中心"</f>
        <v>单位名称：昆明市西山区马街社区卫生服务中心</v>
      </c>
      <c r="S4" s="48" t="s">
        <v>1</v>
      </c>
    </row>
    <row r="5" ht="21.75" customHeight="1" spans="1:19">
      <c r="A5" s="268" t="s">
        <v>53</v>
      </c>
      <c r="B5" s="269" t="s">
        <v>54</v>
      </c>
      <c r="C5" s="269" t="s">
        <v>55</v>
      </c>
      <c r="D5" s="270" t="s">
        <v>56</v>
      </c>
      <c r="E5" s="270"/>
      <c r="F5" s="270"/>
      <c r="G5" s="270"/>
      <c r="H5" s="270"/>
      <c r="I5" s="161"/>
      <c r="J5" s="270"/>
      <c r="K5" s="270"/>
      <c r="L5" s="270"/>
      <c r="M5" s="270"/>
      <c r="N5" s="276"/>
      <c r="O5" s="270" t="s">
        <v>45</v>
      </c>
      <c r="P5" s="270"/>
      <c r="Q5" s="270"/>
      <c r="R5" s="270"/>
      <c r="S5" s="276"/>
    </row>
    <row r="6" ht="27" customHeight="1" spans="1:19">
      <c r="A6" s="271"/>
      <c r="B6" s="272"/>
      <c r="C6" s="272"/>
      <c r="D6" s="272" t="s">
        <v>57</v>
      </c>
      <c r="E6" s="272" t="s">
        <v>58</v>
      </c>
      <c r="F6" s="272" t="s">
        <v>59</v>
      </c>
      <c r="G6" s="272" t="s">
        <v>60</v>
      </c>
      <c r="H6" s="272" t="s">
        <v>61</v>
      </c>
      <c r="I6" s="277" t="s">
        <v>62</v>
      </c>
      <c r="J6" s="278"/>
      <c r="K6" s="278"/>
      <c r="L6" s="278"/>
      <c r="M6" s="278"/>
      <c r="N6" s="279"/>
      <c r="O6" s="272" t="s">
        <v>57</v>
      </c>
      <c r="P6" s="272" t="s">
        <v>58</v>
      </c>
      <c r="Q6" s="272" t="s">
        <v>59</v>
      </c>
      <c r="R6" s="272" t="s">
        <v>60</v>
      </c>
      <c r="S6" s="272" t="s">
        <v>63</v>
      </c>
    </row>
    <row r="7" ht="30" customHeight="1" spans="1:19">
      <c r="A7" s="273"/>
      <c r="B7" s="274"/>
      <c r="C7" s="275"/>
      <c r="D7" s="275"/>
      <c r="E7" s="275"/>
      <c r="F7" s="275"/>
      <c r="G7" s="275"/>
      <c r="H7" s="275"/>
      <c r="I7" s="75" t="s">
        <v>57</v>
      </c>
      <c r="J7" s="279" t="s">
        <v>64</v>
      </c>
      <c r="K7" s="279" t="s">
        <v>65</v>
      </c>
      <c r="L7" s="279" t="s">
        <v>66</v>
      </c>
      <c r="M7" s="279" t="s">
        <v>67</v>
      </c>
      <c r="N7" s="279" t="s">
        <v>68</v>
      </c>
      <c r="O7" s="280"/>
      <c r="P7" s="280"/>
      <c r="Q7" s="280"/>
      <c r="R7" s="280"/>
      <c r="S7" s="275"/>
    </row>
    <row r="8" ht="15" customHeight="1" spans="1:19">
      <c r="A8" s="64">
        <v>1</v>
      </c>
      <c r="B8" s="64">
        <v>2</v>
      </c>
      <c r="C8" s="64">
        <v>3</v>
      </c>
      <c r="D8" s="64">
        <v>4</v>
      </c>
      <c r="E8" s="64">
        <v>5</v>
      </c>
      <c r="F8" s="64">
        <v>6</v>
      </c>
      <c r="G8" s="64">
        <v>7</v>
      </c>
      <c r="H8" s="64">
        <v>8</v>
      </c>
      <c r="I8" s="75">
        <v>9</v>
      </c>
      <c r="J8" s="64">
        <v>10</v>
      </c>
      <c r="K8" s="64">
        <v>11</v>
      </c>
      <c r="L8" s="64">
        <v>12</v>
      </c>
      <c r="M8" s="64">
        <v>13</v>
      </c>
      <c r="N8" s="64">
        <v>14</v>
      </c>
      <c r="O8" s="64">
        <v>15</v>
      </c>
      <c r="P8" s="64">
        <v>16</v>
      </c>
      <c r="Q8" s="64">
        <v>17</v>
      </c>
      <c r="R8" s="64">
        <v>18</v>
      </c>
      <c r="S8" s="64">
        <v>19</v>
      </c>
    </row>
    <row r="9" ht="18" customHeight="1" spans="1:19">
      <c r="A9" s="24" t="s">
        <v>69</v>
      </c>
      <c r="B9" s="24" t="s">
        <v>70</v>
      </c>
      <c r="C9" s="144">
        <v>31650969.03</v>
      </c>
      <c r="D9" s="144">
        <v>31650969.03</v>
      </c>
      <c r="E9" s="144">
        <v>10037903.32</v>
      </c>
      <c r="F9" s="25"/>
      <c r="G9" s="25"/>
      <c r="H9" s="25"/>
      <c r="I9" s="144">
        <v>21613065.71</v>
      </c>
      <c r="J9" s="144">
        <v>21613065.71</v>
      </c>
      <c r="K9" s="25"/>
      <c r="L9" s="25"/>
      <c r="M9" s="25"/>
      <c r="N9" s="25"/>
      <c r="O9" s="25"/>
      <c r="P9" s="25"/>
      <c r="Q9" s="25"/>
      <c r="R9" s="25"/>
      <c r="S9" s="25"/>
    </row>
    <row r="10" ht="18" customHeight="1" spans="1:19">
      <c r="A10" s="49" t="s">
        <v>55</v>
      </c>
      <c r="B10" s="235"/>
      <c r="C10" s="144">
        <v>31650969.03</v>
      </c>
      <c r="D10" s="144">
        <v>31650969.03</v>
      </c>
      <c r="E10" s="144">
        <v>10037903.32</v>
      </c>
      <c r="F10" s="25"/>
      <c r="G10" s="25"/>
      <c r="H10" s="25"/>
      <c r="I10" s="144">
        <v>21613065.71</v>
      </c>
      <c r="J10" s="144">
        <v>21613065.71</v>
      </c>
      <c r="K10" s="25"/>
      <c r="L10" s="25"/>
      <c r="M10" s="25"/>
      <c r="N10" s="25"/>
      <c r="O10" s="25"/>
      <c r="P10" s="25"/>
      <c r="Q10" s="25"/>
      <c r="R10" s="25"/>
      <c r="S10" s="2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J29" sqref="D29 J29"/>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"单位名称："&amp;"昆明市西山区马街社区卫生服务中心"</f>
        <v>单位名称：昆明市西山区马街社区卫生服务中心</v>
      </c>
      <c r="O4" s="48" t="s">
        <v>1</v>
      </c>
    </row>
    <row r="5" ht="27" customHeight="1" spans="1:15">
      <c r="A5" s="254" t="s">
        <v>72</v>
      </c>
      <c r="B5" s="254" t="s">
        <v>73</v>
      </c>
      <c r="C5" s="254" t="s">
        <v>55</v>
      </c>
      <c r="D5" s="255" t="s">
        <v>58</v>
      </c>
      <c r="E5" s="256"/>
      <c r="F5" s="257"/>
      <c r="G5" s="258" t="s">
        <v>59</v>
      </c>
      <c r="H5" s="258" t="s">
        <v>60</v>
      </c>
      <c r="I5" s="258" t="s">
        <v>74</v>
      </c>
      <c r="J5" s="255" t="s">
        <v>62</v>
      </c>
      <c r="K5" s="256"/>
      <c r="L5" s="256"/>
      <c r="M5" s="256"/>
      <c r="N5" s="266"/>
      <c r="O5" s="267"/>
    </row>
    <row r="6" ht="42" customHeight="1" spans="1:15">
      <c r="A6" s="259"/>
      <c r="B6" s="259"/>
      <c r="C6" s="260"/>
      <c r="D6" s="261" t="s">
        <v>57</v>
      </c>
      <c r="E6" s="261" t="s">
        <v>75</v>
      </c>
      <c r="F6" s="261" t="s">
        <v>76</v>
      </c>
      <c r="G6" s="260"/>
      <c r="H6" s="260"/>
      <c r="I6" s="259"/>
      <c r="J6" s="261" t="s">
        <v>57</v>
      </c>
      <c r="K6" s="246" t="s">
        <v>77</v>
      </c>
      <c r="L6" s="246" t="s">
        <v>78</v>
      </c>
      <c r="M6" s="246" t="s">
        <v>79</v>
      </c>
      <c r="N6" s="246" t="s">
        <v>80</v>
      </c>
      <c r="O6" s="246"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262" t="s">
        <v>97</v>
      </c>
      <c r="B8" s="262" t="s">
        <v>98</v>
      </c>
      <c r="C8" s="143">
        <v>1083393</v>
      </c>
      <c r="D8" s="144">
        <v>1083393</v>
      </c>
      <c r="E8" s="144">
        <v>1083393</v>
      </c>
      <c r="F8" s="144"/>
      <c r="G8" s="56"/>
      <c r="H8" s="56"/>
      <c r="I8" s="56"/>
      <c r="J8" s="144"/>
      <c r="K8" s="144"/>
      <c r="L8" s="56"/>
      <c r="M8" s="56"/>
      <c r="N8" s="52"/>
      <c r="O8" s="56"/>
    </row>
    <row r="9" ht="18" customHeight="1" spans="1:15">
      <c r="A9" s="263" t="s">
        <v>99</v>
      </c>
      <c r="B9" s="263" t="s">
        <v>100</v>
      </c>
      <c r="C9" s="143">
        <v>1083393</v>
      </c>
      <c r="D9" s="144">
        <v>1083393</v>
      </c>
      <c r="E9" s="144">
        <v>1083393</v>
      </c>
      <c r="F9" s="144"/>
      <c r="G9" s="56"/>
      <c r="H9" s="56"/>
      <c r="I9" s="56"/>
      <c r="J9" s="144"/>
      <c r="K9" s="144"/>
      <c r="L9" s="56"/>
      <c r="M9" s="56"/>
      <c r="N9" s="52"/>
      <c r="O9" s="56"/>
    </row>
    <row r="10" ht="18" customHeight="1" spans="1:15">
      <c r="A10" s="264" t="s">
        <v>101</v>
      </c>
      <c r="B10" s="264" t="s">
        <v>102</v>
      </c>
      <c r="C10" s="143">
        <v>960993</v>
      </c>
      <c r="D10" s="144">
        <v>960993</v>
      </c>
      <c r="E10" s="144">
        <v>960993</v>
      </c>
      <c r="F10" s="144"/>
      <c r="G10" s="56"/>
      <c r="H10" s="56"/>
      <c r="I10" s="56"/>
      <c r="J10" s="144"/>
      <c r="K10" s="144"/>
      <c r="L10" s="56"/>
      <c r="M10" s="56"/>
      <c r="N10" s="52"/>
      <c r="O10" s="56"/>
    </row>
    <row r="11" ht="18" customHeight="1" spans="1:15">
      <c r="A11" s="264" t="s">
        <v>103</v>
      </c>
      <c r="B11" s="264" t="s">
        <v>104</v>
      </c>
      <c r="C11" s="143">
        <v>122400</v>
      </c>
      <c r="D11" s="144">
        <v>122400</v>
      </c>
      <c r="E11" s="144">
        <v>122400</v>
      </c>
      <c r="F11" s="144"/>
      <c r="G11" s="56"/>
      <c r="H11" s="56"/>
      <c r="I11" s="56"/>
      <c r="J11" s="144"/>
      <c r="K11" s="144"/>
      <c r="L11" s="56"/>
      <c r="M11" s="56"/>
      <c r="N11" s="52"/>
      <c r="O11" s="56"/>
    </row>
    <row r="12" ht="18" customHeight="1" spans="1:15">
      <c r="A12" s="262" t="s">
        <v>105</v>
      </c>
      <c r="B12" s="262" t="s">
        <v>106</v>
      </c>
      <c r="C12" s="143">
        <v>29792028.03</v>
      </c>
      <c r="D12" s="144">
        <v>8178962.32</v>
      </c>
      <c r="E12" s="144">
        <v>6312708.68</v>
      </c>
      <c r="F12" s="144">
        <v>1866253.64</v>
      </c>
      <c r="G12" s="56"/>
      <c r="H12" s="56"/>
      <c r="I12" s="56"/>
      <c r="J12" s="144">
        <v>21613065.71</v>
      </c>
      <c r="K12" s="144">
        <v>21613065.71</v>
      </c>
      <c r="L12" s="56"/>
      <c r="M12" s="56"/>
      <c r="N12" s="52"/>
      <c r="O12" s="56"/>
    </row>
    <row r="13" ht="18" customHeight="1" spans="1:15">
      <c r="A13" s="263" t="s">
        <v>107</v>
      </c>
      <c r="B13" s="263" t="s">
        <v>108</v>
      </c>
      <c r="C13" s="143">
        <v>90240</v>
      </c>
      <c r="D13" s="144">
        <v>90240</v>
      </c>
      <c r="E13" s="144"/>
      <c r="F13" s="144">
        <v>90240</v>
      </c>
      <c r="G13" s="56"/>
      <c r="H13" s="56"/>
      <c r="I13" s="56"/>
      <c r="J13" s="144"/>
      <c r="K13" s="144"/>
      <c r="L13" s="56"/>
      <c r="M13" s="56"/>
      <c r="N13" s="52"/>
      <c r="O13" s="56"/>
    </row>
    <row r="14" ht="18" customHeight="1" spans="1:15">
      <c r="A14" s="264" t="s">
        <v>109</v>
      </c>
      <c r="B14" s="264" t="s">
        <v>110</v>
      </c>
      <c r="C14" s="143">
        <v>90240</v>
      </c>
      <c r="D14" s="144">
        <v>90240</v>
      </c>
      <c r="E14" s="144"/>
      <c r="F14" s="144">
        <v>90240</v>
      </c>
      <c r="G14" s="56"/>
      <c r="H14" s="56"/>
      <c r="I14" s="56"/>
      <c r="J14" s="144"/>
      <c r="K14" s="144"/>
      <c r="L14" s="56"/>
      <c r="M14" s="56"/>
      <c r="N14" s="52"/>
      <c r="O14" s="56"/>
    </row>
    <row r="15" ht="18" customHeight="1" spans="1:15">
      <c r="A15" s="263" t="s">
        <v>111</v>
      </c>
      <c r="B15" s="263" t="s">
        <v>112</v>
      </c>
      <c r="C15" s="143">
        <v>27551173.55</v>
      </c>
      <c r="D15" s="144">
        <v>5938107.84</v>
      </c>
      <c r="E15" s="144">
        <v>5568107.84</v>
      </c>
      <c r="F15" s="144">
        <v>370000</v>
      </c>
      <c r="G15" s="56"/>
      <c r="H15" s="56"/>
      <c r="I15" s="56"/>
      <c r="J15" s="144">
        <v>21613065.71</v>
      </c>
      <c r="K15" s="144">
        <v>21613065.71</v>
      </c>
      <c r="L15" s="56"/>
      <c r="M15" s="56"/>
      <c r="N15" s="52"/>
      <c r="O15" s="56"/>
    </row>
    <row r="16" ht="18" customHeight="1" spans="1:15">
      <c r="A16" s="264" t="s">
        <v>113</v>
      </c>
      <c r="B16" s="264" t="s">
        <v>114</v>
      </c>
      <c r="C16" s="143">
        <v>27551173.55</v>
      </c>
      <c r="D16" s="144">
        <v>5938107.84</v>
      </c>
      <c r="E16" s="144">
        <v>5568107.84</v>
      </c>
      <c r="F16" s="144">
        <v>370000</v>
      </c>
      <c r="G16" s="56"/>
      <c r="H16" s="56"/>
      <c r="I16" s="56"/>
      <c r="J16" s="144">
        <v>21613065.71</v>
      </c>
      <c r="K16" s="144">
        <v>21613065.71</v>
      </c>
      <c r="L16" s="56"/>
      <c r="M16" s="56"/>
      <c r="N16" s="52"/>
      <c r="O16" s="56"/>
    </row>
    <row r="17" ht="18" customHeight="1" spans="1:15">
      <c r="A17" s="263" t="s">
        <v>115</v>
      </c>
      <c r="B17" s="263" t="s">
        <v>116</v>
      </c>
      <c r="C17" s="143">
        <v>1406013.64</v>
      </c>
      <c r="D17" s="144">
        <v>1406013.64</v>
      </c>
      <c r="E17" s="144"/>
      <c r="F17" s="144">
        <v>1406013.64</v>
      </c>
      <c r="G17" s="56"/>
      <c r="H17" s="56"/>
      <c r="I17" s="56"/>
      <c r="J17" s="144"/>
      <c r="K17" s="144"/>
      <c r="L17" s="56"/>
      <c r="M17" s="56"/>
      <c r="N17" s="52"/>
      <c r="O17" s="56"/>
    </row>
    <row r="18" ht="18" customHeight="1" spans="1:15">
      <c r="A18" s="264" t="s">
        <v>117</v>
      </c>
      <c r="B18" s="264" t="s">
        <v>118</v>
      </c>
      <c r="C18" s="143">
        <v>1042032.64</v>
      </c>
      <c r="D18" s="144">
        <v>1042032.64</v>
      </c>
      <c r="E18" s="144"/>
      <c r="F18" s="144">
        <v>1042032.64</v>
      </c>
      <c r="G18" s="56"/>
      <c r="H18" s="56"/>
      <c r="I18" s="56"/>
      <c r="J18" s="144"/>
      <c r="K18" s="144"/>
      <c r="L18" s="56"/>
      <c r="M18" s="56"/>
      <c r="N18" s="52"/>
      <c r="O18" s="56"/>
    </row>
    <row r="19" ht="18" customHeight="1" spans="1:15">
      <c r="A19" s="264" t="s">
        <v>119</v>
      </c>
      <c r="B19" s="264" t="s">
        <v>120</v>
      </c>
      <c r="C19" s="143">
        <v>92000</v>
      </c>
      <c r="D19" s="144">
        <v>92000</v>
      </c>
      <c r="E19" s="144"/>
      <c r="F19" s="144">
        <v>92000</v>
      </c>
      <c r="G19" s="56"/>
      <c r="H19" s="56"/>
      <c r="I19" s="56"/>
      <c r="J19" s="144"/>
      <c r="K19" s="144"/>
      <c r="L19" s="56"/>
      <c r="M19" s="56"/>
      <c r="N19" s="52"/>
      <c r="O19" s="56"/>
    </row>
    <row r="20" ht="18" customHeight="1" spans="1:15">
      <c r="A20" s="264" t="s">
        <v>121</v>
      </c>
      <c r="B20" s="264" t="s">
        <v>122</v>
      </c>
      <c r="C20" s="143">
        <v>1000</v>
      </c>
      <c r="D20" s="144">
        <v>1000</v>
      </c>
      <c r="E20" s="144"/>
      <c r="F20" s="144">
        <v>1000</v>
      </c>
      <c r="G20" s="56"/>
      <c r="H20" s="56"/>
      <c r="I20" s="56"/>
      <c r="J20" s="144"/>
      <c r="K20" s="144"/>
      <c r="L20" s="56"/>
      <c r="M20" s="56"/>
      <c r="N20" s="52"/>
      <c r="O20" s="56"/>
    </row>
    <row r="21" ht="18" customHeight="1" spans="1:15">
      <c r="A21" s="264" t="s">
        <v>123</v>
      </c>
      <c r="B21" s="264" t="s">
        <v>124</v>
      </c>
      <c r="C21" s="143">
        <v>270981</v>
      </c>
      <c r="D21" s="144">
        <v>270981</v>
      </c>
      <c r="E21" s="144"/>
      <c r="F21" s="144">
        <v>270981</v>
      </c>
      <c r="G21" s="56"/>
      <c r="H21" s="56"/>
      <c r="I21" s="56"/>
      <c r="J21" s="144"/>
      <c r="K21" s="144"/>
      <c r="L21" s="56"/>
      <c r="M21" s="56"/>
      <c r="N21" s="52"/>
      <c r="O21" s="56"/>
    </row>
    <row r="22" ht="18" customHeight="1" spans="1:15">
      <c r="A22" s="263" t="s">
        <v>125</v>
      </c>
      <c r="B22" s="263" t="s">
        <v>126</v>
      </c>
      <c r="C22" s="143">
        <v>744600.84</v>
      </c>
      <c r="D22" s="144">
        <v>744600.84</v>
      </c>
      <c r="E22" s="144">
        <v>744600.84</v>
      </c>
      <c r="F22" s="144"/>
      <c r="G22" s="56"/>
      <c r="H22" s="56"/>
      <c r="I22" s="56"/>
      <c r="J22" s="144"/>
      <c r="K22" s="144"/>
      <c r="L22" s="56"/>
      <c r="M22" s="56"/>
      <c r="N22" s="52"/>
      <c r="O22" s="56"/>
    </row>
    <row r="23" ht="18" customHeight="1" spans="1:15">
      <c r="A23" s="264" t="s">
        <v>127</v>
      </c>
      <c r="B23" s="264" t="s">
        <v>128</v>
      </c>
      <c r="C23" s="143">
        <v>440028</v>
      </c>
      <c r="D23" s="144">
        <v>440028</v>
      </c>
      <c r="E23" s="144">
        <v>440028</v>
      </c>
      <c r="F23" s="144"/>
      <c r="G23" s="56"/>
      <c r="H23" s="56"/>
      <c r="I23" s="56"/>
      <c r="J23" s="144"/>
      <c r="K23" s="144"/>
      <c r="L23" s="56"/>
      <c r="M23" s="56"/>
      <c r="N23" s="52"/>
      <c r="O23" s="56"/>
    </row>
    <row r="24" ht="18" customHeight="1" spans="1:15">
      <c r="A24" s="264" t="s">
        <v>129</v>
      </c>
      <c r="B24" s="264" t="s">
        <v>130</v>
      </c>
      <c r="C24" s="143">
        <v>259635</v>
      </c>
      <c r="D24" s="144">
        <v>259635</v>
      </c>
      <c r="E24" s="144">
        <v>259635</v>
      </c>
      <c r="F24" s="144"/>
      <c r="G24" s="56"/>
      <c r="H24" s="56"/>
      <c r="I24" s="56"/>
      <c r="J24" s="144"/>
      <c r="K24" s="144"/>
      <c r="L24" s="56"/>
      <c r="M24" s="56"/>
      <c r="N24" s="52"/>
      <c r="O24" s="56"/>
    </row>
    <row r="25" ht="18" customHeight="1" spans="1:15">
      <c r="A25" s="264" t="s">
        <v>131</v>
      </c>
      <c r="B25" s="264" t="s">
        <v>132</v>
      </c>
      <c r="C25" s="143">
        <v>44937.84</v>
      </c>
      <c r="D25" s="144">
        <v>44937.84</v>
      </c>
      <c r="E25" s="144">
        <v>44937.84</v>
      </c>
      <c r="F25" s="144"/>
      <c r="G25" s="56"/>
      <c r="H25" s="56"/>
      <c r="I25" s="56"/>
      <c r="J25" s="144"/>
      <c r="K25" s="144"/>
      <c r="L25" s="56"/>
      <c r="M25" s="56"/>
      <c r="N25" s="52"/>
      <c r="O25" s="56"/>
    </row>
    <row r="26" ht="18" customHeight="1" spans="1:15">
      <c r="A26" s="262" t="s">
        <v>133</v>
      </c>
      <c r="B26" s="262" t="s">
        <v>134</v>
      </c>
      <c r="C26" s="143">
        <v>775548</v>
      </c>
      <c r="D26" s="144">
        <v>775548</v>
      </c>
      <c r="E26" s="144">
        <v>775548</v>
      </c>
      <c r="F26" s="144"/>
      <c r="G26" s="56"/>
      <c r="H26" s="56"/>
      <c r="I26" s="56"/>
      <c r="J26" s="144"/>
      <c r="K26" s="144"/>
      <c r="L26" s="56"/>
      <c r="M26" s="56"/>
      <c r="N26" s="52"/>
      <c r="O26" s="56"/>
    </row>
    <row r="27" ht="18" customHeight="1" spans="1:15">
      <c r="A27" s="263" t="s">
        <v>135</v>
      </c>
      <c r="B27" s="263" t="s">
        <v>136</v>
      </c>
      <c r="C27" s="143">
        <v>775548</v>
      </c>
      <c r="D27" s="144">
        <v>775548</v>
      </c>
      <c r="E27" s="144">
        <v>775548</v>
      </c>
      <c r="F27" s="144"/>
      <c r="G27" s="56"/>
      <c r="H27" s="56"/>
      <c r="I27" s="56"/>
      <c r="J27" s="144"/>
      <c r="K27" s="144"/>
      <c r="L27" s="56"/>
      <c r="M27" s="56"/>
      <c r="N27" s="52"/>
      <c r="O27" s="56"/>
    </row>
    <row r="28" ht="21" customHeight="1" spans="1:15">
      <c r="A28" s="264" t="s">
        <v>137</v>
      </c>
      <c r="B28" s="264" t="s">
        <v>138</v>
      </c>
      <c r="C28" s="143">
        <v>775548</v>
      </c>
      <c r="D28" s="144">
        <v>775548</v>
      </c>
      <c r="E28" s="144">
        <v>775548</v>
      </c>
      <c r="F28" s="144"/>
      <c r="G28" s="25"/>
      <c r="H28" s="25"/>
      <c r="I28" s="25"/>
      <c r="J28" s="144"/>
      <c r="K28" s="144"/>
      <c r="L28" s="25"/>
      <c r="M28" s="25"/>
      <c r="N28" s="25"/>
      <c r="O28" s="25"/>
    </row>
    <row r="29" ht="21" customHeight="1" spans="1:15">
      <c r="A29" s="265" t="s">
        <v>55</v>
      </c>
      <c r="B29" s="37"/>
      <c r="C29" s="144">
        <v>31650969.03</v>
      </c>
      <c r="D29" s="144">
        <v>10037903.32</v>
      </c>
      <c r="E29" s="144">
        <v>8171649.68</v>
      </c>
      <c r="F29" s="144">
        <v>1866253.64</v>
      </c>
      <c r="G29" s="25"/>
      <c r="H29" s="25"/>
      <c r="I29" s="25"/>
      <c r="J29" s="144">
        <v>21613065.71</v>
      </c>
      <c r="K29" s="144">
        <v>21613065.71</v>
      </c>
      <c r="L29" s="25"/>
      <c r="M29" s="25"/>
      <c r="N29" s="25"/>
      <c r="O29" s="25"/>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3" sqref="D13:D27"/>
    </sheetView>
  </sheetViews>
  <sheetFormatPr defaultColWidth="8.625" defaultRowHeight="12.75" customHeight="1" outlineLevelCol="3"/>
  <cols>
    <col min="1" max="4" width="35.625" style="1" customWidth="1"/>
    <col min="5" max="16384" width="8.625" style="1"/>
  </cols>
  <sheetData>
    <row r="1" customHeight="1" spans="1:4">
      <c r="A1" s="2"/>
      <c r="B1" s="2"/>
      <c r="C1" s="2"/>
      <c r="D1" s="2"/>
    </row>
    <row r="2" ht="15" customHeight="1" spans="1:4">
      <c r="A2" s="44"/>
      <c r="B2" s="48"/>
      <c r="C2" s="48"/>
      <c r="D2" s="48" t="s">
        <v>139</v>
      </c>
    </row>
    <row r="3" ht="41.25" customHeight="1" spans="1:1">
      <c r="A3" s="43" t="str">
        <f>"2025"&amp;"年部门财政拨款收支预算总表"</f>
        <v>2025年部门财政拨款收支预算总表</v>
      </c>
    </row>
    <row r="4" ht="17.25" customHeight="1" spans="1:4">
      <c r="A4" s="46" t="str">
        <f>"单位名称："&amp;"昆明市西山区马街社区卫生服务中心"</f>
        <v>单位名称：昆明市西山区马街社区卫生服务中心</v>
      </c>
      <c r="B4" s="245"/>
      <c r="D4" s="48" t="s">
        <v>1</v>
      </c>
    </row>
    <row r="5" ht="17.25" customHeight="1" spans="1:4">
      <c r="A5" s="246" t="s">
        <v>2</v>
      </c>
      <c r="B5" s="247"/>
      <c r="C5" s="246" t="s">
        <v>3</v>
      </c>
      <c r="D5" s="247"/>
    </row>
    <row r="6" ht="18.75" customHeight="1" spans="1:4">
      <c r="A6" s="246" t="s">
        <v>4</v>
      </c>
      <c r="B6" s="246" t="s">
        <v>5</v>
      </c>
      <c r="C6" s="246" t="s">
        <v>6</v>
      </c>
      <c r="D6" s="246" t="s">
        <v>5</v>
      </c>
    </row>
    <row r="7" ht="16.5" customHeight="1" spans="1:4">
      <c r="A7" s="248" t="s">
        <v>140</v>
      </c>
      <c r="B7" s="249">
        <v>10037903.32</v>
      </c>
      <c r="C7" s="248" t="s">
        <v>141</v>
      </c>
      <c r="D7" s="249">
        <v>10037903.32</v>
      </c>
    </row>
    <row r="8" ht="16.5" customHeight="1" spans="1:4">
      <c r="A8" s="248" t="s">
        <v>142</v>
      </c>
      <c r="B8" s="249">
        <v>10037903.32</v>
      </c>
      <c r="C8" s="248" t="s">
        <v>143</v>
      </c>
      <c r="D8" s="249"/>
    </row>
    <row r="9" ht="16.5" customHeight="1" spans="1:4">
      <c r="A9" s="248" t="s">
        <v>144</v>
      </c>
      <c r="B9" s="25"/>
      <c r="C9" s="248" t="s">
        <v>145</v>
      </c>
      <c r="D9" s="249"/>
    </row>
    <row r="10" ht="16.5" customHeight="1" spans="1:4">
      <c r="A10" s="248" t="s">
        <v>146</v>
      </c>
      <c r="B10" s="25"/>
      <c r="C10" s="248" t="s">
        <v>147</v>
      </c>
      <c r="D10" s="249"/>
    </row>
    <row r="11" ht="16.5" customHeight="1" spans="1:4">
      <c r="A11" s="248" t="s">
        <v>148</v>
      </c>
      <c r="B11" s="25"/>
      <c r="C11" s="248" t="s">
        <v>149</v>
      </c>
      <c r="D11" s="249"/>
    </row>
    <row r="12" ht="16.5" customHeight="1" spans="1:4">
      <c r="A12" s="248" t="s">
        <v>142</v>
      </c>
      <c r="B12" s="25"/>
      <c r="C12" s="248" t="s">
        <v>150</v>
      </c>
      <c r="D12" s="249"/>
    </row>
    <row r="13" ht="16.5" customHeight="1" spans="1:4">
      <c r="A13" s="250" t="s">
        <v>144</v>
      </c>
      <c r="B13" s="25"/>
      <c r="C13" s="74" t="s">
        <v>151</v>
      </c>
      <c r="D13" s="143"/>
    </row>
    <row r="14" ht="16.5" customHeight="1" spans="1:4">
      <c r="A14" s="250" t="s">
        <v>146</v>
      </c>
      <c r="B14" s="25"/>
      <c r="C14" s="74" t="s">
        <v>152</v>
      </c>
      <c r="D14" s="143"/>
    </row>
    <row r="15" ht="16.5" customHeight="1" spans="1:4">
      <c r="A15" s="251"/>
      <c r="B15" s="25"/>
      <c r="C15" s="74" t="s">
        <v>153</v>
      </c>
      <c r="D15" s="143">
        <v>1083393</v>
      </c>
    </row>
    <row r="16" ht="16.5" customHeight="1" spans="1:4">
      <c r="A16" s="251"/>
      <c r="B16" s="25"/>
      <c r="C16" s="74" t="s">
        <v>154</v>
      </c>
      <c r="D16" s="143">
        <v>8178962.32</v>
      </c>
    </row>
    <row r="17" ht="16.5" customHeight="1" spans="1:4">
      <c r="A17" s="251"/>
      <c r="B17" s="25"/>
      <c r="C17" s="74" t="s">
        <v>155</v>
      </c>
      <c r="D17" s="143"/>
    </row>
    <row r="18" ht="16.5" customHeight="1" spans="1:4">
      <c r="A18" s="251"/>
      <c r="B18" s="25"/>
      <c r="C18" s="74" t="s">
        <v>156</v>
      </c>
      <c r="D18" s="143"/>
    </row>
    <row r="19" ht="16.5" customHeight="1" spans="1:4">
      <c r="A19" s="251"/>
      <c r="B19" s="25"/>
      <c r="C19" s="74" t="s">
        <v>157</v>
      </c>
      <c r="D19" s="143"/>
    </row>
    <row r="20" ht="16.5" customHeight="1" spans="1:4">
      <c r="A20" s="251"/>
      <c r="B20" s="25"/>
      <c r="C20" s="74" t="s">
        <v>158</v>
      </c>
      <c r="D20" s="143"/>
    </row>
    <row r="21" ht="16.5" customHeight="1" spans="1:4">
      <c r="A21" s="251"/>
      <c r="B21" s="25"/>
      <c r="C21" s="74" t="s">
        <v>159</v>
      </c>
      <c r="D21" s="143"/>
    </row>
    <row r="22" ht="16.5" customHeight="1" spans="1:4">
      <c r="A22" s="251"/>
      <c r="B22" s="25"/>
      <c r="C22" s="74" t="s">
        <v>160</v>
      </c>
      <c r="D22" s="143"/>
    </row>
    <row r="23" ht="16.5" customHeight="1" spans="1:4">
      <c r="A23" s="251"/>
      <c r="B23" s="25"/>
      <c r="C23" s="74" t="s">
        <v>161</v>
      </c>
      <c r="D23" s="143"/>
    </row>
    <row r="24" ht="16.5" customHeight="1" spans="1:4">
      <c r="A24" s="251"/>
      <c r="B24" s="25"/>
      <c r="C24" s="74" t="s">
        <v>162</v>
      </c>
      <c r="D24" s="143"/>
    </row>
    <row r="25" ht="16.5" customHeight="1" spans="1:4">
      <c r="A25" s="251"/>
      <c r="B25" s="25"/>
      <c r="C25" s="74" t="s">
        <v>163</v>
      </c>
      <c r="D25" s="143"/>
    </row>
    <row r="26" ht="16.5" customHeight="1" spans="1:4">
      <c r="A26" s="251"/>
      <c r="B26" s="25"/>
      <c r="C26" s="74" t="s">
        <v>164</v>
      </c>
      <c r="D26" s="143">
        <v>775548</v>
      </c>
    </row>
    <row r="27" ht="16.5" customHeight="1" spans="1:4">
      <c r="A27" s="251"/>
      <c r="B27" s="25"/>
      <c r="C27" s="74" t="s">
        <v>165</v>
      </c>
      <c r="D27" s="143"/>
    </row>
    <row r="28" ht="16.5" customHeight="1" spans="1:4">
      <c r="A28" s="251"/>
      <c r="B28" s="25"/>
      <c r="C28" s="74" t="s">
        <v>166</v>
      </c>
      <c r="D28" s="143"/>
    </row>
    <row r="29" ht="16.5" customHeight="1" spans="1:4">
      <c r="A29" s="251"/>
      <c r="B29" s="25"/>
      <c r="C29" s="74" t="s">
        <v>167</v>
      </c>
      <c r="D29" s="143"/>
    </row>
    <row r="30" ht="16.5" customHeight="1" spans="1:4">
      <c r="A30" s="251"/>
      <c r="B30" s="25"/>
      <c r="C30" s="74" t="s">
        <v>168</v>
      </c>
      <c r="D30" s="143"/>
    </row>
    <row r="31" ht="16.5" customHeight="1" spans="1:4">
      <c r="A31" s="251"/>
      <c r="B31" s="25"/>
      <c r="C31" s="74" t="s">
        <v>169</v>
      </c>
      <c r="D31" s="143"/>
    </row>
    <row r="32" ht="16.5" customHeight="1" spans="1:4">
      <c r="A32" s="251"/>
      <c r="B32" s="25"/>
      <c r="C32" s="250" t="s">
        <v>170</v>
      </c>
      <c r="D32" s="143"/>
    </row>
    <row r="33" ht="16.5" customHeight="1" spans="1:4">
      <c r="A33" s="251"/>
      <c r="B33" s="25"/>
      <c r="C33" s="250" t="s">
        <v>171</v>
      </c>
      <c r="D33" s="143"/>
    </row>
    <row r="34" ht="16.5" customHeight="1" spans="1:4">
      <c r="A34" s="251"/>
      <c r="B34" s="25"/>
      <c r="C34" s="32" t="s">
        <v>172</v>
      </c>
      <c r="D34" s="67"/>
    </row>
    <row r="35" ht="15" customHeight="1" spans="1:4">
      <c r="A35" s="252" t="s">
        <v>50</v>
      </c>
      <c r="B35" s="253">
        <v>10037903.32</v>
      </c>
      <c r="C35" s="252" t="s">
        <v>51</v>
      </c>
      <c r="D35" s="253">
        <v>10037903.32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C11" sqref="C11"/>
    </sheetView>
  </sheetViews>
  <sheetFormatPr defaultColWidth="9.125" defaultRowHeight="14.25" customHeight="1" outlineLevelCol="6"/>
  <cols>
    <col min="1" max="1" width="20.125" style="1" customWidth="1"/>
    <col min="2" max="2" width="44" style="1" customWidth="1"/>
    <col min="3" max="7" width="24.125" style="1" customWidth="1"/>
    <col min="8" max="16384" width="9.125" style="1"/>
  </cols>
  <sheetData>
    <row r="1" customHeight="1" spans="1:7">
      <c r="A1" s="2"/>
      <c r="B1" s="2"/>
      <c r="C1" s="2"/>
      <c r="D1" s="2"/>
      <c r="E1" s="2"/>
      <c r="F1" s="2"/>
      <c r="G1" s="2"/>
    </row>
    <row r="2" customHeight="1" spans="4:7">
      <c r="D2" s="199"/>
      <c r="F2" s="76"/>
      <c r="G2" s="236" t="s">
        <v>173</v>
      </c>
    </row>
    <row r="3" ht="41.25" customHeight="1" spans="1:7">
      <c r="A3" s="154" t="str">
        <f>"2025"&amp;"年一般公共预算支出预算表（按功能科目分类）"</f>
        <v>2025年一般公共预算支出预算表（按功能科目分类）</v>
      </c>
      <c r="B3" s="154"/>
      <c r="C3" s="154"/>
      <c r="D3" s="154"/>
      <c r="E3" s="154"/>
      <c r="F3" s="154"/>
      <c r="G3" s="154"/>
    </row>
    <row r="4" ht="18" customHeight="1" spans="1:7">
      <c r="A4" s="6" t="str">
        <f>"单位名称："&amp;"昆明市西山区马街社区卫生服务中心"</f>
        <v>单位名称：昆明市西山区马街社区卫生服务中心</v>
      </c>
      <c r="F4" s="150"/>
      <c r="G4" s="236" t="s">
        <v>1</v>
      </c>
    </row>
    <row r="5" ht="20.25" customHeight="1" spans="1:7">
      <c r="A5" s="237" t="s">
        <v>174</v>
      </c>
      <c r="B5" s="238"/>
      <c r="C5" s="155" t="s">
        <v>55</v>
      </c>
      <c r="D5" s="218" t="s">
        <v>75</v>
      </c>
      <c r="E5" s="13"/>
      <c r="F5" s="14"/>
      <c r="G5" s="239" t="s">
        <v>76</v>
      </c>
    </row>
    <row r="6" ht="20.25" customHeight="1" spans="1:7">
      <c r="A6" s="240" t="s">
        <v>72</v>
      </c>
      <c r="B6" s="240" t="s">
        <v>73</v>
      </c>
      <c r="C6" s="20"/>
      <c r="D6" s="160" t="s">
        <v>57</v>
      </c>
      <c r="E6" s="160" t="s">
        <v>175</v>
      </c>
      <c r="F6" s="160" t="s">
        <v>176</v>
      </c>
      <c r="G6" s="241"/>
    </row>
    <row r="7" ht="15" customHeight="1" spans="1:7">
      <c r="A7" s="64" t="s">
        <v>82</v>
      </c>
      <c r="B7" s="64" t="s">
        <v>83</v>
      </c>
      <c r="C7" s="64" t="s">
        <v>84</v>
      </c>
      <c r="D7" s="64" t="s">
        <v>85</v>
      </c>
      <c r="E7" s="64" t="s">
        <v>86</v>
      </c>
      <c r="F7" s="64" t="s">
        <v>87</v>
      </c>
      <c r="G7" s="64" t="s">
        <v>88</v>
      </c>
    </row>
    <row r="8" ht="15" customHeight="1" spans="1:7">
      <c r="A8" s="32" t="s">
        <v>97</v>
      </c>
      <c r="B8" s="32" t="s">
        <v>98</v>
      </c>
      <c r="C8" s="26">
        <v>1083393</v>
      </c>
      <c r="D8" s="34">
        <v>1083393</v>
      </c>
      <c r="E8" s="34">
        <v>1083393</v>
      </c>
      <c r="F8" s="34"/>
      <c r="G8" s="34"/>
    </row>
    <row r="9" ht="15" customHeight="1" spans="1:7">
      <c r="A9" s="242" t="s">
        <v>99</v>
      </c>
      <c r="B9" s="242" t="s">
        <v>100</v>
      </c>
      <c r="C9" s="26">
        <v>1083393</v>
      </c>
      <c r="D9" s="34">
        <v>1083393</v>
      </c>
      <c r="E9" s="34">
        <v>1083393</v>
      </c>
      <c r="F9" s="34"/>
      <c r="G9" s="34"/>
    </row>
    <row r="10" ht="15" customHeight="1" spans="1:7">
      <c r="A10" s="243" t="s">
        <v>101</v>
      </c>
      <c r="B10" s="243" t="s">
        <v>102</v>
      </c>
      <c r="C10" s="26">
        <v>960993</v>
      </c>
      <c r="D10" s="34">
        <v>960993</v>
      </c>
      <c r="E10" s="34">
        <v>960993</v>
      </c>
      <c r="F10" s="34"/>
      <c r="G10" s="34"/>
    </row>
    <row r="11" ht="15" customHeight="1" spans="1:7">
      <c r="A11" s="243" t="s">
        <v>103</v>
      </c>
      <c r="B11" s="243" t="s">
        <v>104</v>
      </c>
      <c r="C11" s="26">
        <v>122400</v>
      </c>
      <c r="D11" s="34">
        <v>122400</v>
      </c>
      <c r="E11" s="34">
        <v>122400</v>
      </c>
      <c r="F11" s="34"/>
      <c r="G11" s="34"/>
    </row>
    <row r="12" ht="15" customHeight="1" spans="1:7">
      <c r="A12" s="32" t="s">
        <v>105</v>
      </c>
      <c r="B12" s="32" t="s">
        <v>106</v>
      </c>
      <c r="C12" s="26">
        <v>8178962.32</v>
      </c>
      <c r="D12" s="34">
        <v>6312708.68</v>
      </c>
      <c r="E12" s="34">
        <v>6262308.68</v>
      </c>
      <c r="F12" s="34">
        <v>50400</v>
      </c>
      <c r="G12" s="34">
        <v>1866253.64</v>
      </c>
    </row>
    <row r="13" ht="15" customHeight="1" spans="1:7">
      <c r="A13" s="242" t="s">
        <v>107</v>
      </c>
      <c r="B13" s="242" t="s">
        <v>108</v>
      </c>
      <c r="C13" s="26">
        <v>90240</v>
      </c>
      <c r="D13" s="34"/>
      <c r="E13" s="34"/>
      <c r="F13" s="34"/>
      <c r="G13" s="34">
        <v>90240</v>
      </c>
    </row>
    <row r="14" ht="15" customHeight="1" spans="1:7">
      <c r="A14" s="243" t="s">
        <v>109</v>
      </c>
      <c r="B14" s="243" t="s">
        <v>110</v>
      </c>
      <c r="C14" s="26">
        <v>90240</v>
      </c>
      <c r="D14" s="34"/>
      <c r="E14" s="34"/>
      <c r="F14" s="34"/>
      <c r="G14" s="34">
        <v>90240</v>
      </c>
    </row>
    <row r="15" ht="15" customHeight="1" spans="1:7">
      <c r="A15" s="242" t="s">
        <v>111</v>
      </c>
      <c r="B15" s="242" t="s">
        <v>112</v>
      </c>
      <c r="C15" s="26">
        <v>5938107.84</v>
      </c>
      <c r="D15" s="34">
        <v>5568107.84</v>
      </c>
      <c r="E15" s="34">
        <v>5517707.84</v>
      </c>
      <c r="F15" s="34">
        <v>50400</v>
      </c>
      <c r="G15" s="34">
        <v>370000</v>
      </c>
    </row>
    <row r="16" ht="15" customHeight="1" spans="1:7">
      <c r="A16" s="243" t="s">
        <v>113</v>
      </c>
      <c r="B16" s="243" t="s">
        <v>114</v>
      </c>
      <c r="C16" s="26">
        <v>5938107.84</v>
      </c>
      <c r="D16" s="34">
        <v>5568107.84</v>
      </c>
      <c r="E16" s="34">
        <v>5517707.84</v>
      </c>
      <c r="F16" s="34">
        <v>50400</v>
      </c>
      <c r="G16" s="34">
        <v>370000</v>
      </c>
    </row>
    <row r="17" ht="15" customHeight="1" spans="1:7">
      <c r="A17" s="242" t="s">
        <v>115</v>
      </c>
      <c r="B17" s="242" t="s">
        <v>116</v>
      </c>
      <c r="C17" s="26">
        <v>1406013.64</v>
      </c>
      <c r="D17" s="34"/>
      <c r="E17" s="34"/>
      <c r="F17" s="34"/>
      <c r="G17" s="34">
        <v>1406013.64</v>
      </c>
    </row>
    <row r="18" ht="15" customHeight="1" spans="1:7">
      <c r="A18" s="243" t="s">
        <v>117</v>
      </c>
      <c r="B18" s="243" t="s">
        <v>118</v>
      </c>
      <c r="C18" s="26">
        <v>1042032.64</v>
      </c>
      <c r="D18" s="34"/>
      <c r="E18" s="34"/>
      <c r="F18" s="34"/>
      <c r="G18" s="34">
        <v>1042032.64</v>
      </c>
    </row>
    <row r="19" ht="15" customHeight="1" spans="1:7">
      <c r="A19" s="243" t="s">
        <v>119</v>
      </c>
      <c r="B19" s="243" t="s">
        <v>120</v>
      </c>
      <c r="C19" s="26">
        <v>92000</v>
      </c>
      <c r="D19" s="34"/>
      <c r="E19" s="34"/>
      <c r="F19" s="34"/>
      <c r="G19" s="34">
        <v>92000</v>
      </c>
    </row>
    <row r="20" ht="15" customHeight="1" spans="1:7">
      <c r="A20" s="243" t="s">
        <v>121</v>
      </c>
      <c r="B20" s="243" t="s">
        <v>122</v>
      </c>
      <c r="C20" s="26">
        <v>1000</v>
      </c>
      <c r="D20" s="34"/>
      <c r="E20" s="34"/>
      <c r="F20" s="34"/>
      <c r="G20" s="34">
        <v>1000</v>
      </c>
    </row>
    <row r="21" ht="15" customHeight="1" spans="1:7">
      <c r="A21" s="243" t="s">
        <v>123</v>
      </c>
      <c r="B21" s="243" t="s">
        <v>124</v>
      </c>
      <c r="C21" s="26">
        <v>270981</v>
      </c>
      <c r="D21" s="34"/>
      <c r="E21" s="34"/>
      <c r="F21" s="34"/>
      <c r="G21" s="34">
        <v>270981</v>
      </c>
    </row>
    <row r="22" ht="15" customHeight="1" spans="1:7">
      <c r="A22" s="242" t="s">
        <v>125</v>
      </c>
      <c r="B22" s="242" t="s">
        <v>126</v>
      </c>
      <c r="C22" s="26">
        <v>744600.84</v>
      </c>
      <c r="D22" s="34">
        <v>744600.84</v>
      </c>
      <c r="E22" s="34">
        <v>744600.84</v>
      </c>
      <c r="F22" s="34"/>
      <c r="G22" s="34"/>
    </row>
    <row r="23" ht="15" customHeight="1" spans="1:7">
      <c r="A23" s="243" t="s">
        <v>127</v>
      </c>
      <c r="B23" s="243" t="s">
        <v>128</v>
      </c>
      <c r="C23" s="26">
        <v>440028</v>
      </c>
      <c r="D23" s="34">
        <v>440028</v>
      </c>
      <c r="E23" s="34">
        <v>440028</v>
      </c>
      <c r="F23" s="34"/>
      <c r="G23" s="34"/>
    </row>
    <row r="24" ht="15" customHeight="1" spans="1:7">
      <c r="A24" s="243" t="s">
        <v>129</v>
      </c>
      <c r="B24" s="243" t="s">
        <v>130</v>
      </c>
      <c r="C24" s="26">
        <v>259635</v>
      </c>
      <c r="D24" s="34">
        <v>259635</v>
      </c>
      <c r="E24" s="34">
        <v>259635</v>
      </c>
      <c r="F24" s="34"/>
      <c r="G24" s="34"/>
    </row>
    <row r="25" ht="15" customHeight="1" spans="1:7">
      <c r="A25" s="243" t="s">
        <v>131</v>
      </c>
      <c r="B25" s="243" t="s">
        <v>132</v>
      </c>
      <c r="C25" s="26">
        <v>44937.84</v>
      </c>
      <c r="D25" s="34">
        <v>44937.84</v>
      </c>
      <c r="E25" s="34">
        <v>44937.84</v>
      </c>
      <c r="F25" s="34"/>
      <c r="G25" s="34"/>
    </row>
    <row r="26" ht="15" customHeight="1" spans="1:7">
      <c r="A26" s="32" t="s">
        <v>133</v>
      </c>
      <c r="B26" s="32" t="s">
        <v>134</v>
      </c>
      <c r="C26" s="26">
        <v>775548</v>
      </c>
      <c r="D26" s="34">
        <v>775548</v>
      </c>
      <c r="E26" s="34">
        <v>775548</v>
      </c>
      <c r="F26" s="34"/>
      <c r="G26" s="34"/>
    </row>
    <row r="27" ht="15" customHeight="1" spans="1:7">
      <c r="A27" s="242" t="s">
        <v>135</v>
      </c>
      <c r="B27" s="242" t="s">
        <v>136</v>
      </c>
      <c r="C27" s="26">
        <v>775548</v>
      </c>
      <c r="D27" s="34">
        <v>775548</v>
      </c>
      <c r="E27" s="34">
        <v>775548</v>
      </c>
      <c r="F27" s="34"/>
      <c r="G27" s="34"/>
    </row>
    <row r="28" ht="18" customHeight="1" spans="1:7">
      <c r="A28" s="243" t="s">
        <v>137</v>
      </c>
      <c r="B28" s="243" t="s">
        <v>138</v>
      </c>
      <c r="C28" s="26">
        <v>775548</v>
      </c>
      <c r="D28" s="34">
        <v>775548</v>
      </c>
      <c r="E28" s="34">
        <v>775548</v>
      </c>
      <c r="F28" s="34"/>
      <c r="G28" s="34"/>
    </row>
    <row r="29" ht="18" customHeight="1" spans="1:7">
      <c r="A29" s="83" t="s">
        <v>177</v>
      </c>
      <c r="B29" s="244" t="s">
        <v>177</v>
      </c>
      <c r="C29" s="26">
        <v>10037903.32</v>
      </c>
      <c r="D29" s="34">
        <v>8171649.68</v>
      </c>
      <c r="E29" s="26">
        <v>8121249.68</v>
      </c>
      <c r="F29" s="26">
        <v>50400</v>
      </c>
      <c r="G29" s="26">
        <v>1866253.64</v>
      </c>
    </row>
  </sheetData>
  <mergeCells count="6">
    <mergeCell ref="A3:G3"/>
    <mergeCell ref="A5:B5"/>
    <mergeCell ref="D5:F5"/>
    <mergeCell ref="A29:B29"/>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26" sqref="C26"/>
    </sheetView>
  </sheetViews>
  <sheetFormatPr defaultColWidth="10.375" defaultRowHeight="14.25" customHeight="1" outlineLevelCol="5"/>
  <cols>
    <col min="1" max="6" width="28.125" style="1" customWidth="1"/>
    <col min="7" max="16384" width="10.375" style="1"/>
  </cols>
  <sheetData>
    <row r="1" customHeight="1" spans="1:6">
      <c r="A1" s="2"/>
      <c r="B1" s="2"/>
      <c r="C1" s="2"/>
      <c r="D1" s="2"/>
      <c r="E1" s="2"/>
      <c r="F1" s="2"/>
    </row>
    <row r="2" customHeight="1" spans="1:6">
      <c r="A2" s="45"/>
      <c r="B2" s="45"/>
      <c r="C2" s="45"/>
      <c r="D2" s="45"/>
      <c r="E2" s="44"/>
      <c r="F2" s="232" t="s">
        <v>178</v>
      </c>
    </row>
    <row r="3" ht="41.25" customHeight="1" spans="1:6">
      <c r="A3" s="233" t="str">
        <f>"2025"&amp;"年一般公共预算“三公”经费支出预算表"</f>
        <v>2025年一般公共预算“三公”经费支出预算表</v>
      </c>
      <c r="B3" s="45"/>
      <c r="C3" s="45"/>
      <c r="D3" s="45"/>
      <c r="E3" s="44"/>
      <c r="F3" s="45"/>
    </row>
    <row r="4" customHeight="1" spans="1:6">
      <c r="A4" s="140" t="str">
        <f>"单位名称："&amp;"昆明市西山区马街社区卫生服务中心"</f>
        <v>单位名称：昆明市西山区马街社区卫生服务中心</v>
      </c>
      <c r="B4" s="234"/>
      <c r="D4" s="45"/>
      <c r="E4" s="44"/>
      <c r="F4" s="69" t="s">
        <v>1</v>
      </c>
    </row>
    <row r="5" ht="27" customHeight="1" spans="1:6">
      <c r="A5" s="49" t="s">
        <v>179</v>
      </c>
      <c r="B5" s="49" t="s">
        <v>180</v>
      </c>
      <c r="C5" s="49" t="s">
        <v>181</v>
      </c>
      <c r="D5" s="49"/>
      <c r="E5" s="38"/>
      <c r="F5" s="49" t="s">
        <v>182</v>
      </c>
    </row>
    <row r="6" ht="28.5" customHeight="1" spans="1:6">
      <c r="A6" s="235"/>
      <c r="B6" s="51"/>
      <c r="C6" s="38" t="s">
        <v>57</v>
      </c>
      <c r="D6" s="38" t="s">
        <v>183</v>
      </c>
      <c r="E6" s="38" t="s">
        <v>184</v>
      </c>
      <c r="F6" s="50"/>
    </row>
    <row r="7" ht="17.25" customHeight="1" spans="1:6">
      <c r="A7" s="56" t="s">
        <v>82</v>
      </c>
      <c r="B7" s="56" t="s">
        <v>83</v>
      </c>
      <c r="C7" s="56" t="s">
        <v>84</v>
      </c>
      <c r="D7" s="56" t="s">
        <v>85</v>
      </c>
      <c r="E7" s="56" t="s">
        <v>86</v>
      </c>
      <c r="F7" s="56" t="s">
        <v>87</v>
      </c>
    </row>
    <row r="8" ht="17.25" customHeight="1" spans="1:6">
      <c r="A8" s="25"/>
      <c r="B8" s="25"/>
      <c r="C8" s="25"/>
      <c r="D8" s="25"/>
      <c r="E8" s="25"/>
      <c r="F8" s="25"/>
    </row>
    <row r="9" customHeight="1" spans="1:1">
      <c r="A9" s="1" t="s">
        <v>185</v>
      </c>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pageSetUpPr fitToPage="1"/>
  </sheetPr>
  <dimension ref="A1:X30"/>
  <sheetViews>
    <sheetView showZeros="0" workbookViewId="0">
      <pane ySplit="1" topLeftCell="A2" activePane="bottomLeft" state="frozen"/>
      <selection/>
      <selection pane="bottomLeft" activeCell="E17" sqref="E17:E18"/>
    </sheetView>
  </sheetViews>
  <sheetFormatPr defaultColWidth="9.125" defaultRowHeight="14.25" customHeight="1"/>
  <cols>
    <col min="1" max="2" width="32.875" style="1" customWidth="1"/>
    <col min="3" max="3" width="55.375" style="30" customWidth="1"/>
    <col min="4" max="4" width="31.25" style="1" customWidth="1"/>
    <col min="5" max="5" width="10.125" style="1" customWidth="1"/>
    <col min="6" max="6" width="28" style="1" customWidth="1"/>
    <col min="7" max="7" width="10.25" style="1" customWidth="1"/>
    <col min="8" max="8" width="23" style="1" customWidth="1"/>
    <col min="9" max="24" width="18.75" style="1" customWidth="1"/>
    <col min="25" max="16384" width="9.125" style="1"/>
  </cols>
  <sheetData>
    <row r="1" customHeight="1" spans="1:24">
      <c r="A1" s="2"/>
      <c r="B1" s="2"/>
      <c r="C1" s="198"/>
      <c r="D1" s="2"/>
      <c r="E1" s="2"/>
      <c r="F1" s="2"/>
      <c r="G1" s="2"/>
      <c r="H1" s="2"/>
      <c r="I1" s="2"/>
      <c r="J1" s="2"/>
      <c r="K1" s="2"/>
      <c r="L1" s="2"/>
      <c r="M1" s="2"/>
      <c r="N1" s="2"/>
      <c r="O1" s="2"/>
      <c r="P1" s="2"/>
      <c r="Q1" s="2"/>
      <c r="R1" s="2"/>
      <c r="S1" s="2"/>
      <c r="T1" s="2"/>
      <c r="U1" s="2"/>
      <c r="V1" s="2"/>
      <c r="W1" s="2"/>
      <c r="X1" s="2"/>
    </row>
    <row r="2" ht="13.5" customHeight="1" spans="2:24">
      <c r="B2" s="199"/>
      <c r="C2" s="200"/>
      <c r="E2" s="201"/>
      <c r="F2" s="201"/>
      <c r="G2" s="201"/>
      <c r="H2" s="201"/>
      <c r="I2" s="216"/>
      <c r="J2" s="216"/>
      <c r="K2" s="216"/>
      <c r="L2" s="216"/>
      <c r="M2" s="216"/>
      <c r="N2" s="216"/>
      <c r="R2" s="216"/>
      <c r="V2" s="229"/>
      <c r="X2" s="4" t="s">
        <v>186</v>
      </c>
    </row>
    <row r="3" ht="45.75" customHeight="1" spans="1:24">
      <c r="A3" s="71" t="str">
        <f>"2025"&amp;"年部门基本支出预算表"</f>
        <v>2025年部门基本支出预算表</v>
      </c>
      <c r="B3" s="5"/>
      <c r="C3" s="71"/>
      <c r="D3" s="71"/>
      <c r="E3" s="71"/>
      <c r="F3" s="71"/>
      <c r="G3" s="71"/>
      <c r="H3" s="71"/>
      <c r="I3" s="71"/>
      <c r="J3" s="71"/>
      <c r="K3" s="71"/>
      <c r="L3" s="71"/>
      <c r="M3" s="71"/>
      <c r="N3" s="71"/>
      <c r="O3" s="5"/>
      <c r="P3" s="5"/>
      <c r="Q3" s="5"/>
      <c r="R3" s="71"/>
      <c r="S3" s="71"/>
      <c r="T3" s="71"/>
      <c r="U3" s="71"/>
      <c r="V3" s="71"/>
      <c r="W3" s="71"/>
      <c r="X3" s="71"/>
    </row>
    <row r="4" ht="18.75" customHeight="1" spans="1:24">
      <c r="A4" s="202" t="str">
        <f>"单位名称："&amp;"昆明市西山区马街社区卫生服务中心"</f>
        <v>单位名称：昆明市西山区马街社区卫生服务中心</v>
      </c>
      <c r="B4" s="203"/>
      <c r="C4" s="204"/>
      <c r="D4" s="204"/>
      <c r="E4" s="204"/>
      <c r="F4" s="204"/>
      <c r="G4" s="204"/>
      <c r="H4" s="204"/>
      <c r="I4" s="217"/>
      <c r="J4" s="217"/>
      <c r="K4" s="217"/>
      <c r="L4" s="217"/>
      <c r="M4" s="217"/>
      <c r="N4" s="217"/>
      <c r="O4" s="8"/>
      <c r="P4" s="8"/>
      <c r="Q4" s="8"/>
      <c r="R4" s="217"/>
      <c r="V4" s="229"/>
      <c r="X4" s="4" t="s">
        <v>1</v>
      </c>
    </row>
    <row r="5" ht="18" customHeight="1" spans="1:24">
      <c r="A5" s="205" t="s">
        <v>187</v>
      </c>
      <c r="B5" s="205" t="s">
        <v>188</v>
      </c>
      <c r="C5" s="205" t="s">
        <v>189</v>
      </c>
      <c r="D5" s="205" t="s">
        <v>190</v>
      </c>
      <c r="E5" s="205" t="s">
        <v>191</v>
      </c>
      <c r="F5" s="205" t="s">
        <v>192</v>
      </c>
      <c r="G5" s="205" t="s">
        <v>193</v>
      </c>
      <c r="H5" s="205" t="s">
        <v>194</v>
      </c>
      <c r="I5" s="218" t="s">
        <v>195</v>
      </c>
      <c r="J5" s="219" t="s">
        <v>195</v>
      </c>
      <c r="K5" s="219"/>
      <c r="L5" s="219"/>
      <c r="M5" s="219"/>
      <c r="N5" s="219"/>
      <c r="O5" s="13"/>
      <c r="P5" s="13"/>
      <c r="Q5" s="13"/>
      <c r="R5" s="230" t="s">
        <v>61</v>
      </c>
      <c r="S5" s="219" t="s">
        <v>62</v>
      </c>
      <c r="T5" s="219"/>
      <c r="U5" s="219"/>
      <c r="V5" s="219"/>
      <c r="W5" s="219"/>
      <c r="X5" s="220"/>
    </row>
    <row r="6" ht="18" customHeight="1" spans="1:24">
      <c r="A6" s="206"/>
      <c r="B6" s="207"/>
      <c r="C6" s="208"/>
      <c r="D6" s="206"/>
      <c r="E6" s="206"/>
      <c r="F6" s="206"/>
      <c r="G6" s="206"/>
      <c r="H6" s="206"/>
      <c r="I6" s="155" t="s">
        <v>196</v>
      </c>
      <c r="J6" s="218" t="s">
        <v>58</v>
      </c>
      <c r="K6" s="219"/>
      <c r="L6" s="219"/>
      <c r="M6" s="219"/>
      <c r="N6" s="220"/>
      <c r="O6" s="12" t="s">
        <v>197</v>
      </c>
      <c r="P6" s="13"/>
      <c r="Q6" s="14"/>
      <c r="R6" s="10" t="s">
        <v>61</v>
      </c>
      <c r="S6" s="218" t="s">
        <v>62</v>
      </c>
      <c r="T6" s="230" t="s">
        <v>64</v>
      </c>
      <c r="U6" s="219" t="s">
        <v>62</v>
      </c>
      <c r="V6" s="230" t="s">
        <v>66</v>
      </c>
      <c r="W6" s="230" t="s">
        <v>67</v>
      </c>
      <c r="X6" s="231" t="s">
        <v>68</v>
      </c>
    </row>
    <row r="7" ht="19.5" customHeight="1" spans="1:24">
      <c r="A7" s="207"/>
      <c r="B7" s="207"/>
      <c r="C7" s="207"/>
      <c r="D7" s="207"/>
      <c r="E7" s="207"/>
      <c r="F7" s="207"/>
      <c r="G7" s="207"/>
      <c r="H7" s="207"/>
      <c r="I7" s="31"/>
      <c r="J7" s="221" t="s">
        <v>198</v>
      </c>
      <c r="K7" s="10" t="s">
        <v>199</v>
      </c>
      <c r="L7" s="10" t="s">
        <v>200</v>
      </c>
      <c r="M7" s="10" t="s">
        <v>201</v>
      </c>
      <c r="N7" s="10" t="s">
        <v>202</v>
      </c>
      <c r="O7" s="10" t="s">
        <v>58</v>
      </c>
      <c r="P7" s="10" t="s">
        <v>59</v>
      </c>
      <c r="Q7" s="10" t="s">
        <v>60</v>
      </c>
      <c r="R7" s="31"/>
      <c r="S7" s="10" t="s">
        <v>57</v>
      </c>
      <c r="T7" s="10" t="s">
        <v>64</v>
      </c>
      <c r="U7" s="10" t="s">
        <v>203</v>
      </c>
      <c r="V7" s="10" t="s">
        <v>66</v>
      </c>
      <c r="W7" s="10" t="s">
        <v>67</v>
      </c>
      <c r="X7" s="10" t="s">
        <v>68</v>
      </c>
    </row>
    <row r="8" ht="37.5" customHeight="1" spans="1:24">
      <c r="A8" s="209"/>
      <c r="B8" s="210"/>
      <c r="C8" s="209"/>
      <c r="D8" s="209"/>
      <c r="E8" s="209"/>
      <c r="F8" s="209"/>
      <c r="G8" s="209"/>
      <c r="H8" s="209"/>
      <c r="I8" s="222"/>
      <c r="J8" s="223" t="s">
        <v>57</v>
      </c>
      <c r="K8" s="18" t="s">
        <v>204</v>
      </c>
      <c r="L8" s="18" t="s">
        <v>200</v>
      </c>
      <c r="M8" s="18" t="s">
        <v>201</v>
      </c>
      <c r="N8" s="18" t="s">
        <v>202</v>
      </c>
      <c r="O8" s="18" t="s">
        <v>200</v>
      </c>
      <c r="P8" s="18" t="s">
        <v>201</v>
      </c>
      <c r="Q8" s="18" t="s">
        <v>202</v>
      </c>
      <c r="R8" s="18" t="s">
        <v>61</v>
      </c>
      <c r="S8" s="18" t="s">
        <v>57</v>
      </c>
      <c r="T8" s="18" t="s">
        <v>64</v>
      </c>
      <c r="U8" s="18" t="s">
        <v>203</v>
      </c>
      <c r="V8" s="18" t="s">
        <v>66</v>
      </c>
      <c r="W8" s="18" t="s">
        <v>67</v>
      </c>
      <c r="X8" s="18" t="s">
        <v>68</v>
      </c>
    </row>
    <row r="9" customHeight="1" spans="1:24">
      <c r="A9" s="211">
        <v>1</v>
      </c>
      <c r="B9" s="211">
        <v>2</v>
      </c>
      <c r="C9" s="211">
        <v>3</v>
      </c>
      <c r="D9" s="211">
        <v>4</v>
      </c>
      <c r="E9" s="211">
        <v>5</v>
      </c>
      <c r="F9" s="211">
        <v>6</v>
      </c>
      <c r="G9" s="211">
        <v>7</v>
      </c>
      <c r="H9" s="211">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customHeight="1" spans="1:24">
      <c r="A10" s="57" t="s">
        <v>205</v>
      </c>
      <c r="B10" s="57" t="s">
        <v>70</v>
      </c>
      <c r="C10" s="212" t="s">
        <v>206</v>
      </c>
      <c r="D10" s="57" t="s">
        <v>207</v>
      </c>
      <c r="E10" s="57" t="s">
        <v>113</v>
      </c>
      <c r="F10" s="57" t="s">
        <v>114</v>
      </c>
      <c r="G10" s="57" t="s">
        <v>208</v>
      </c>
      <c r="H10" s="57" t="s">
        <v>209</v>
      </c>
      <c r="I10" s="224">
        <v>892500</v>
      </c>
      <c r="J10" s="225"/>
      <c r="K10" s="38"/>
      <c r="L10" s="38"/>
      <c r="M10" s="226">
        <v>892500</v>
      </c>
      <c r="N10" s="38"/>
      <c r="O10" s="38"/>
      <c r="P10" s="38"/>
      <c r="Q10" s="38"/>
      <c r="R10" s="38"/>
      <c r="S10" s="38"/>
      <c r="T10" s="38"/>
      <c r="U10" s="38"/>
      <c r="V10" s="38"/>
      <c r="W10" s="38"/>
      <c r="X10" s="38"/>
    </row>
    <row r="11" customHeight="1" spans="1:24">
      <c r="A11" s="57" t="s">
        <v>205</v>
      </c>
      <c r="B11" s="57" t="s">
        <v>70</v>
      </c>
      <c r="C11" s="213" t="s">
        <v>206</v>
      </c>
      <c r="D11" s="57" t="s">
        <v>210</v>
      </c>
      <c r="E11" s="57" t="s">
        <v>113</v>
      </c>
      <c r="F11" s="57" t="s">
        <v>114</v>
      </c>
      <c r="G11" s="57" t="s">
        <v>211</v>
      </c>
      <c r="H11" s="57" t="s">
        <v>212</v>
      </c>
      <c r="I11" s="224">
        <v>428400</v>
      </c>
      <c r="J11" s="227"/>
      <c r="K11" s="38"/>
      <c r="L11" s="38"/>
      <c r="M11" s="226">
        <v>428400</v>
      </c>
      <c r="N11" s="38"/>
      <c r="O11" s="38"/>
      <c r="P11" s="38"/>
      <c r="Q11" s="38"/>
      <c r="R11" s="38"/>
      <c r="S11" s="38"/>
      <c r="T11" s="38"/>
      <c r="U11" s="38"/>
      <c r="V11" s="38"/>
      <c r="W11" s="38"/>
      <c r="X11" s="38"/>
    </row>
    <row r="12" customHeight="1" spans="1:24">
      <c r="A12" s="57" t="s">
        <v>205</v>
      </c>
      <c r="B12" s="57" t="s">
        <v>70</v>
      </c>
      <c r="C12" s="213" t="s">
        <v>213</v>
      </c>
      <c r="D12" s="57" t="s">
        <v>214</v>
      </c>
      <c r="E12" s="57" t="s">
        <v>101</v>
      </c>
      <c r="F12" s="57" t="s">
        <v>102</v>
      </c>
      <c r="G12" s="57" t="s">
        <v>215</v>
      </c>
      <c r="H12" s="57" t="s">
        <v>216</v>
      </c>
      <c r="I12" s="224">
        <v>960993</v>
      </c>
      <c r="J12" s="227"/>
      <c r="K12" s="38"/>
      <c r="L12" s="38"/>
      <c r="M12" s="226">
        <v>960993</v>
      </c>
      <c r="N12" s="38"/>
      <c r="O12" s="38"/>
      <c r="P12" s="38"/>
      <c r="Q12" s="38"/>
      <c r="R12" s="38"/>
      <c r="S12" s="38"/>
      <c r="T12" s="38"/>
      <c r="U12" s="38"/>
      <c r="V12" s="38"/>
      <c r="W12" s="38"/>
      <c r="X12" s="38"/>
    </row>
    <row r="13" customHeight="1" spans="1:24">
      <c r="A13" s="57" t="s">
        <v>205</v>
      </c>
      <c r="B13" s="57" t="s">
        <v>70</v>
      </c>
      <c r="C13" s="213" t="s">
        <v>213</v>
      </c>
      <c r="D13" s="57" t="s">
        <v>217</v>
      </c>
      <c r="E13" s="57" t="s">
        <v>127</v>
      </c>
      <c r="F13" s="57" t="s">
        <v>128</v>
      </c>
      <c r="G13" s="57" t="s">
        <v>218</v>
      </c>
      <c r="H13" s="57" t="s">
        <v>219</v>
      </c>
      <c r="I13" s="224">
        <v>440028</v>
      </c>
      <c r="J13" s="227"/>
      <c r="K13" s="38"/>
      <c r="L13" s="38"/>
      <c r="M13" s="226">
        <v>440028</v>
      </c>
      <c r="N13" s="38"/>
      <c r="O13" s="38"/>
      <c r="P13" s="38"/>
      <c r="Q13" s="38"/>
      <c r="R13" s="38"/>
      <c r="S13" s="38"/>
      <c r="T13" s="38"/>
      <c r="U13" s="38"/>
      <c r="V13" s="38"/>
      <c r="W13" s="38"/>
      <c r="X13" s="38"/>
    </row>
    <row r="14" customHeight="1" spans="1:24">
      <c r="A14" s="57" t="s">
        <v>205</v>
      </c>
      <c r="B14" s="57" t="s">
        <v>70</v>
      </c>
      <c r="C14" s="213" t="s">
        <v>213</v>
      </c>
      <c r="D14" s="57" t="s">
        <v>220</v>
      </c>
      <c r="E14" s="57" t="s">
        <v>129</v>
      </c>
      <c r="F14" s="57" t="s">
        <v>130</v>
      </c>
      <c r="G14" s="57" t="s">
        <v>221</v>
      </c>
      <c r="H14" s="57" t="s">
        <v>222</v>
      </c>
      <c r="I14" s="224">
        <v>259635</v>
      </c>
      <c r="J14" s="227"/>
      <c r="K14" s="38"/>
      <c r="L14" s="38"/>
      <c r="M14" s="226">
        <v>259635</v>
      </c>
      <c r="N14" s="38"/>
      <c r="O14" s="38"/>
      <c r="P14" s="38"/>
      <c r="Q14" s="38"/>
      <c r="R14" s="38"/>
      <c r="S14" s="38"/>
      <c r="T14" s="38"/>
      <c r="U14" s="38"/>
      <c r="V14" s="38"/>
      <c r="W14" s="38"/>
      <c r="X14" s="38"/>
    </row>
    <row r="15" customHeight="1" spans="1:24">
      <c r="A15" s="57" t="s">
        <v>205</v>
      </c>
      <c r="B15" s="57" t="s">
        <v>70</v>
      </c>
      <c r="C15" s="213" t="s">
        <v>213</v>
      </c>
      <c r="D15" s="57" t="s">
        <v>223</v>
      </c>
      <c r="E15" s="57" t="s">
        <v>113</v>
      </c>
      <c r="F15" s="57" t="s">
        <v>114</v>
      </c>
      <c r="G15" s="57" t="s">
        <v>224</v>
      </c>
      <c r="H15" s="57" t="s">
        <v>225</v>
      </c>
      <c r="I15" s="224">
        <v>20796.84</v>
      </c>
      <c r="J15" s="227"/>
      <c r="K15" s="38"/>
      <c r="L15" s="38"/>
      <c r="M15" s="226">
        <v>20796.84</v>
      </c>
      <c r="N15" s="38"/>
      <c r="O15" s="38"/>
      <c r="P15" s="38"/>
      <c r="Q15" s="38"/>
      <c r="R15" s="38"/>
      <c r="S15" s="38"/>
      <c r="T15" s="38"/>
      <c r="U15" s="38"/>
      <c r="V15" s="38"/>
      <c r="W15" s="38"/>
      <c r="X15" s="38"/>
    </row>
    <row r="16" customHeight="1" spans="1:24">
      <c r="A16" s="57" t="s">
        <v>205</v>
      </c>
      <c r="B16" s="57" t="s">
        <v>70</v>
      </c>
      <c r="C16" s="213" t="s">
        <v>213</v>
      </c>
      <c r="D16" s="57" t="s">
        <v>226</v>
      </c>
      <c r="E16" s="57" t="s">
        <v>131</v>
      </c>
      <c r="F16" s="57" t="s">
        <v>132</v>
      </c>
      <c r="G16" s="57" t="s">
        <v>224</v>
      </c>
      <c r="H16" s="57" t="s">
        <v>225</v>
      </c>
      <c r="I16" s="224">
        <v>17748.84</v>
      </c>
      <c r="J16" s="227"/>
      <c r="K16" s="38"/>
      <c r="L16" s="38"/>
      <c r="M16" s="226">
        <v>17748.84</v>
      </c>
      <c r="N16" s="38"/>
      <c r="O16" s="38"/>
      <c r="P16" s="38"/>
      <c r="Q16" s="38"/>
      <c r="R16" s="38"/>
      <c r="S16" s="38"/>
      <c r="T16" s="38"/>
      <c r="U16" s="38"/>
      <c r="V16" s="38"/>
      <c r="W16" s="38"/>
      <c r="X16" s="38"/>
    </row>
    <row r="17" customHeight="1" spans="1:24">
      <c r="A17" s="57" t="s">
        <v>205</v>
      </c>
      <c r="B17" s="57" t="s">
        <v>70</v>
      </c>
      <c r="C17" s="213" t="s">
        <v>213</v>
      </c>
      <c r="D17" s="57" t="s">
        <v>227</v>
      </c>
      <c r="E17" s="57" t="s">
        <v>131</v>
      </c>
      <c r="F17" s="57" t="s">
        <v>132</v>
      </c>
      <c r="G17" s="57" t="s">
        <v>224</v>
      </c>
      <c r="H17" s="57" t="s">
        <v>225</v>
      </c>
      <c r="I17" s="224">
        <v>27189</v>
      </c>
      <c r="J17" s="227"/>
      <c r="K17" s="38"/>
      <c r="L17" s="38"/>
      <c r="M17" s="226">
        <v>27189</v>
      </c>
      <c r="N17" s="38"/>
      <c r="O17" s="38"/>
      <c r="P17" s="38"/>
      <c r="Q17" s="38"/>
      <c r="R17" s="38"/>
      <c r="S17" s="38"/>
      <c r="T17" s="38"/>
      <c r="U17" s="38"/>
      <c r="V17" s="38"/>
      <c r="W17" s="38"/>
      <c r="X17" s="38"/>
    </row>
    <row r="18" customHeight="1" spans="1:24">
      <c r="A18" s="57" t="s">
        <v>205</v>
      </c>
      <c r="B18" s="57" t="s">
        <v>70</v>
      </c>
      <c r="C18" s="213" t="s">
        <v>228</v>
      </c>
      <c r="D18" s="57" t="s">
        <v>229</v>
      </c>
      <c r="E18" s="57" t="s">
        <v>113</v>
      </c>
      <c r="F18" s="57" t="s">
        <v>114</v>
      </c>
      <c r="G18" s="57" t="s">
        <v>230</v>
      </c>
      <c r="H18" s="57" t="s">
        <v>231</v>
      </c>
      <c r="I18" s="224">
        <v>1690116</v>
      </c>
      <c r="J18" s="227"/>
      <c r="K18" s="38"/>
      <c r="L18" s="38"/>
      <c r="M18" s="226">
        <v>1690116</v>
      </c>
      <c r="N18" s="38"/>
      <c r="O18" s="38"/>
      <c r="P18" s="38"/>
      <c r="Q18" s="38"/>
      <c r="R18" s="38"/>
      <c r="S18" s="38"/>
      <c r="T18" s="38"/>
      <c r="U18" s="38"/>
      <c r="V18" s="38"/>
      <c r="W18" s="38"/>
      <c r="X18" s="38"/>
    </row>
    <row r="19" customHeight="1" spans="1:24">
      <c r="A19" s="57" t="s">
        <v>205</v>
      </c>
      <c r="B19" s="57" t="s">
        <v>70</v>
      </c>
      <c r="C19" s="213" t="s">
        <v>228</v>
      </c>
      <c r="D19" s="57" t="s">
        <v>232</v>
      </c>
      <c r="E19" s="57" t="s">
        <v>113</v>
      </c>
      <c r="F19" s="57" t="s">
        <v>114</v>
      </c>
      <c r="G19" s="57" t="s">
        <v>233</v>
      </c>
      <c r="H19" s="57" t="s">
        <v>234</v>
      </c>
      <c r="I19" s="224">
        <v>960912</v>
      </c>
      <c r="J19" s="227"/>
      <c r="K19" s="38"/>
      <c r="L19" s="38"/>
      <c r="M19" s="226">
        <v>960912</v>
      </c>
      <c r="N19" s="38"/>
      <c r="O19" s="38"/>
      <c r="P19" s="38"/>
      <c r="Q19" s="38"/>
      <c r="R19" s="38"/>
      <c r="S19" s="38"/>
      <c r="T19" s="38"/>
      <c r="U19" s="38"/>
      <c r="V19" s="38"/>
      <c r="W19" s="38"/>
      <c r="X19" s="38"/>
    </row>
    <row r="20" customHeight="1" spans="1:24">
      <c r="A20" s="57" t="s">
        <v>205</v>
      </c>
      <c r="B20" s="57" t="s">
        <v>70</v>
      </c>
      <c r="C20" s="213" t="s">
        <v>228</v>
      </c>
      <c r="D20" s="57" t="s">
        <v>235</v>
      </c>
      <c r="E20" s="57" t="s">
        <v>113</v>
      </c>
      <c r="F20" s="57" t="s">
        <v>114</v>
      </c>
      <c r="G20" s="57" t="s">
        <v>208</v>
      </c>
      <c r="H20" s="57" t="s">
        <v>209</v>
      </c>
      <c r="I20" s="224">
        <v>140843</v>
      </c>
      <c r="J20" s="227"/>
      <c r="K20" s="38"/>
      <c r="L20" s="38"/>
      <c r="M20" s="226">
        <v>140843</v>
      </c>
      <c r="N20" s="38"/>
      <c r="O20" s="38"/>
      <c r="P20" s="38"/>
      <c r="Q20" s="38"/>
      <c r="R20" s="38"/>
      <c r="S20" s="38"/>
      <c r="T20" s="38"/>
      <c r="U20" s="38"/>
      <c r="V20" s="38"/>
      <c r="W20" s="38"/>
      <c r="X20" s="38"/>
    </row>
    <row r="21" customHeight="1" spans="1:24">
      <c r="A21" s="57" t="s">
        <v>205</v>
      </c>
      <c r="B21" s="57" t="s">
        <v>70</v>
      </c>
      <c r="C21" s="213" t="s">
        <v>228</v>
      </c>
      <c r="D21" s="57" t="s">
        <v>236</v>
      </c>
      <c r="E21" s="57" t="s">
        <v>113</v>
      </c>
      <c r="F21" s="57" t="s">
        <v>114</v>
      </c>
      <c r="G21" s="57" t="s">
        <v>211</v>
      </c>
      <c r="H21" s="57" t="s">
        <v>212</v>
      </c>
      <c r="I21" s="224">
        <v>474060</v>
      </c>
      <c r="J21" s="227"/>
      <c r="K21" s="38"/>
      <c r="L21" s="38"/>
      <c r="M21" s="226">
        <v>474060</v>
      </c>
      <c r="N21" s="38"/>
      <c r="O21" s="38"/>
      <c r="P21" s="38"/>
      <c r="Q21" s="38"/>
      <c r="R21" s="38"/>
      <c r="S21" s="38"/>
      <c r="T21" s="38"/>
      <c r="U21" s="38"/>
      <c r="V21" s="38"/>
      <c r="W21" s="38"/>
      <c r="X21" s="38"/>
    </row>
    <row r="22" customHeight="1" spans="1:24">
      <c r="A22" s="57" t="s">
        <v>205</v>
      </c>
      <c r="B22" s="57" t="s">
        <v>70</v>
      </c>
      <c r="C22" s="213" t="s">
        <v>228</v>
      </c>
      <c r="D22" s="57" t="s">
        <v>237</v>
      </c>
      <c r="E22" s="57" t="s">
        <v>113</v>
      </c>
      <c r="F22" s="57" t="s">
        <v>114</v>
      </c>
      <c r="G22" s="57" t="s">
        <v>211</v>
      </c>
      <c r="H22" s="57" t="s">
        <v>212</v>
      </c>
      <c r="I22" s="224">
        <v>910080</v>
      </c>
      <c r="J22" s="227"/>
      <c r="K22" s="38"/>
      <c r="L22" s="38"/>
      <c r="M22" s="226">
        <v>910080</v>
      </c>
      <c r="N22" s="38"/>
      <c r="O22" s="38"/>
      <c r="P22" s="38"/>
      <c r="Q22" s="38"/>
      <c r="R22" s="38"/>
      <c r="S22" s="38"/>
      <c r="T22" s="38"/>
      <c r="U22" s="38"/>
      <c r="V22" s="38"/>
      <c r="W22" s="38"/>
      <c r="X22" s="38"/>
    </row>
    <row r="23" customHeight="1" spans="1:24">
      <c r="A23" s="57" t="s">
        <v>205</v>
      </c>
      <c r="B23" s="57" t="s">
        <v>70</v>
      </c>
      <c r="C23" s="213" t="s">
        <v>238</v>
      </c>
      <c r="D23" s="57" t="s">
        <v>138</v>
      </c>
      <c r="E23" s="57" t="s">
        <v>137</v>
      </c>
      <c r="F23" s="57" t="s">
        <v>138</v>
      </c>
      <c r="G23" s="57" t="s">
        <v>239</v>
      </c>
      <c r="H23" s="57" t="s">
        <v>138</v>
      </c>
      <c r="I23" s="224">
        <v>775548</v>
      </c>
      <c r="J23" s="227"/>
      <c r="K23" s="38"/>
      <c r="L23" s="38"/>
      <c r="M23" s="226">
        <v>775548</v>
      </c>
      <c r="N23" s="38"/>
      <c r="O23" s="38"/>
      <c r="P23" s="38"/>
      <c r="Q23" s="38"/>
      <c r="R23" s="38"/>
      <c r="S23" s="38"/>
      <c r="T23" s="38"/>
      <c r="U23" s="38"/>
      <c r="V23" s="38"/>
      <c r="W23" s="38"/>
      <c r="X23" s="38"/>
    </row>
    <row r="24" customHeight="1" spans="1:24">
      <c r="A24" s="57" t="s">
        <v>205</v>
      </c>
      <c r="B24" s="57" t="s">
        <v>70</v>
      </c>
      <c r="C24" s="213" t="s">
        <v>240</v>
      </c>
      <c r="D24" s="57" t="s">
        <v>241</v>
      </c>
      <c r="E24" s="57" t="s">
        <v>103</v>
      </c>
      <c r="F24" s="57" t="s">
        <v>104</v>
      </c>
      <c r="G24" s="57" t="s">
        <v>242</v>
      </c>
      <c r="H24" s="57" t="s">
        <v>243</v>
      </c>
      <c r="I24" s="224">
        <v>36000</v>
      </c>
      <c r="J24" s="227"/>
      <c r="K24" s="38"/>
      <c r="L24" s="38"/>
      <c r="M24" s="226">
        <v>36000</v>
      </c>
      <c r="N24" s="38"/>
      <c r="O24" s="38"/>
      <c r="P24" s="38"/>
      <c r="Q24" s="38"/>
      <c r="R24" s="38"/>
      <c r="S24" s="38"/>
      <c r="T24" s="38"/>
      <c r="U24" s="38"/>
      <c r="V24" s="38"/>
      <c r="W24" s="38"/>
      <c r="X24" s="38"/>
    </row>
    <row r="25" customHeight="1" spans="1:24">
      <c r="A25" s="57" t="s">
        <v>205</v>
      </c>
      <c r="B25" s="57" t="s">
        <v>70</v>
      </c>
      <c r="C25" s="213" t="s">
        <v>240</v>
      </c>
      <c r="D25" s="57" t="s">
        <v>241</v>
      </c>
      <c r="E25" s="57" t="s">
        <v>103</v>
      </c>
      <c r="F25" s="57" t="s">
        <v>104</v>
      </c>
      <c r="G25" s="57" t="s">
        <v>242</v>
      </c>
      <c r="H25" s="57" t="s">
        <v>243</v>
      </c>
      <c r="I25" s="224">
        <v>86400</v>
      </c>
      <c r="J25" s="227"/>
      <c r="K25" s="38"/>
      <c r="L25" s="38"/>
      <c r="M25" s="226">
        <v>86400</v>
      </c>
      <c r="N25" s="38"/>
      <c r="O25" s="38"/>
      <c r="P25" s="38"/>
      <c r="Q25" s="38"/>
      <c r="R25" s="38"/>
      <c r="S25" s="38"/>
      <c r="T25" s="38"/>
      <c r="U25" s="38"/>
      <c r="V25" s="38"/>
      <c r="W25" s="38"/>
      <c r="X25" s="38"/>
    </row>
    <row r="26" ht="20.25" customHeight="1" spans="1:24">
      <c r="A26" s="57" t="s">
        <v>205</v>
      </c>
      <c r="B26" s="57" t="s">
        <v>70</v>
      </c>
      <c r="C26" s="213" t="s">
        <v>244</v>
      </c>
      <c r="D26" s="57" t="s">
        <v>245</v>
      </c>
      <c r="E26" s="57" t="s">
        <v>113</v>
      </c>
      <c r="F26" s="57" t="s">
        <v>114</v>
      </c>
      <c r="G26" s="57" t="s">
        <v>246</v>
      </c>
      <c r="H26" s="57" t="s">
        <v>245</v>
      </c>
      <c r="I26" s="224">
        <v>50400</v>
      </c>
      <c r="J26" s="227"/>
      <c r="K26" s="25"/>
      <c r="L26" s="25"/>
      <c r="M26" s="226">
        <v>50400</v>
      </c>
      <c r="N26" s="25"/>
      <c r="O26" s="25"/>
      <c r="P26" s="25"/>
      <c r="Q26" s="25"/>
      <c r="R26" s="25"/>
      <c r="S26" s="25"/>
      <c r="T26" s="25"/>
      <c r="U26" s="25"/>
      <c r="V26" s="25"/>
      <c r="W26" s="25"/>
      <c r="X26" s="25"/>
    </row>
    <row r="27" ht="17.25" customHeight="1" spans="1:24">
      <c r="A27" s="35" t="s">
        <v>177</v>
      </c>
      <c r="B27" s="36"/>
      <c r="C27" s="214"/>
      <c r="D27" s="214"/>
      <c r="E27" s="214"/>
      <c r="F27" s="214"/>
      <c r="G27" s="214"/>
      <c r="H27" s="215"/>
      <c r="I27" s="224">
        <v>8171649.68</v>
      </c>
      <c r="J27" s="227"/>
      <c r="K27" s="25"/>
      <c r="L27" s="25"/>
      <c r="M27" s="226">
        <v>8171649.68</v>
      </c>
      <c r="N27" s="25"/>
      <c r="O27" s="25"/>
      <c r="P27" s="25"/>
      <c r="Q27" s="25"/>
      <c r="R27" s="25"/>
      <c r="S27" s="25"/>
      <c r="T27" s="25"/>
      <c r="U27" s="25"/>
      <c r="V27" s="25"/>
      <c r="W27" s="25"/>
      <c r="X27" s="25"/>
    </row>
    <row r="30" customHeight="1" spans="10:10">
      <c r="J30" s="228"/>
    </row>
  </sheetData>
  <mergeCells count="31">
    <mergeCell ref="A3:X3"/>
    <mergeCell ref="A4:H4"/>
    <mergeCell ref="I5:X5"/>
    <mergeCell ref="J6:N6"/>
    <mergeCell ref="O6:Q6"/>
    <mergeCell ref="S6:X6"/>
    <mergeCell ref="A27:H2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2"/>
  <sheetViews>
    <sheetView showZeros="0" workbookViewId="0">
      <pane ySplit="1" topLeftCell="A2" activePane="bottomLeft" state="frozen"/>
      <selection/>
      <selection pane="bottomLeft" activeCell="D5" sqref="D5:D8"/>
    </sheetView>
  </sheetViews>
  <sheetFormatPr defaultColWidth="9.125" defaultRowHeight="14.25" customHeight="1"/>
  <cols>
    <col min="1" max="1" width="10.25" customWidth="1"/>
    <col min="2" max="2" width="30.75" customWidth="1"/>
    <col min="3" max="3" width="32.875" customWidth="1"/>
    <col min="4" max="4" width="28" customWidth="1"/>
    <col min="5" max="5" width="11.125" customWidth="1"/>
    <col min="6" max="6" width="17.75" style="167"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85"/>
      <c r="B1" s="85"/>
      <c r="C1" s="85"/>
      <c r="D1" s="85"/>
      <c r="E1" s="85"/>
      <c r="F1" s="168"/>
      <c r="G1" s="85"/>
      <c r="H1" s="85"/>
      <c r="I1" s="85"/>
      <c r="J1" s="85"/>
      <c r="K1" s="85"/>
      <c r="L1" s="85"/>
      <c r="M1" s="85"/>
      <c r="N1" s="85"/>
      <c r="O1" s="85"/>
      <c r="P1" s="85"/>
      <c r="Q1" s="85"/>
      <c r="R1" s="85"/>
      <c r="S1" s="85"/>
      <c r="T1" s="85"/>
      <c r="U1" s="85"/>
      <c r="V1" s="85"/>
      <c r="W1" s="85"/>
    </row>
    <row r="2" ht="13.5" customHeight="1" spans="2:23">
      <c r="B2" s="169"/>
      <c r="E2" s="170"/>
      <c r="F2" s="171"/>
      <c r="G2" s="170"/>
      <c r="H2" s="170"/>
      <c r="U2" s="169"/>
      <c r="W2" s="197" t="s">
        <v>247</v>
      </c>
    </row>
    <row r="3" ht="46.5" customHeight="1" spans="1:23">
      <c r="A3" s="125" t="str">
        <f>"2025"&amp;"年部门项目支出预算表"</f>
        <v>2025年部门项目支出预算表</v>
      </c>
      <c r="B3" s="125"/>
      <c r="C3" s="125"/>
      <c r="D3" s="125"/>
      <c r="E3" s="125"/>
      <c r="F3" s="125"/>
      <c r="G3" s="125"/>
      <c r="H3" s="125"/>
      <c r="I3" s="125"/>
      <c r="J3" s="125"/>
      <c r="K3" s="125"/>
      <c r="L3" s="125"/>
      <c r="M3" s="125"/>
      <c r="N3" s="125"/>
      <c r="O3" s="125"/>
      <c r="P3" s="125"/>
      <c r="Q3" s="125"/>
      <c r="R3" s="125"/>
      <c r="S3" s="125"/>
      <c r="T3" s="125"/>
      <c r="U3" s="125"/>
      <c r="V3" s="125"/>
      <c r="W3" s="125"/>
    </row>
    <row r="4" ht="13.5" customHeight="1" spans="1:23">
      <c r="A4" s="139" t="str">
        <f>"单位名称："&amp;"昆明市西山区马街社区卫生服务中心"</f>
        <v>单位名称：昆明市西山区马街社区卫生服务中心</v>
      </c>
      <c r="B4" s="172"/>
      <c r="C4" s="172"/>
      <c r="D4" s="172"/>
      <c r="E4" s="172"/>
      <c r="F4" s="172"/>
      <c r="G4" s="172"/>
      <c r="H4" s="172"/>
      <c r="I4" s="127"/>
      <c r="J4" s="127"/>
      <c r="K4" s="127"/>
      <c r="L4" s="127"/>
      <c r="M4" s="127"/>
      <c r="N4" s="127"/>
      <c r="O4" s="127"/>
      <c r="P4" s="127"/>
      <c r="Q4" s="127"/>
      <c r="U4" s="169"/>
      <c r="W4" s="147" t="s">
        <v>1</v>
      </c>
    </row>
    <row r="5" ht="21.75" customHeight="1" spans="1:23">
      <c r="A5" s="173" t="s">
        <v>248</v>
      </c>
      <c r="B5" s="94" t="s">
        <v>189</v>
      </c>
      <c r="C5" s="173" t="s">
        <v>190</v>
      </c>
      <c r="D5" s="173" t="s">
        <v>249</v>
      </c>
      <c r="E5" s="94" t="s">
        <v>191</v>
      </c>
      <c r="F5" s="174" t="s">
        <v>192</v>
      </c>
      <c r="G5" s="94" t="s">
        <v>250</v>
      </c>
      <c r="H5" s="94" t="s">
        <v>251</v>
      </c>
      <c r="I5" s="187" t="s">
        <v>55</v>
      </c>
      <c r="J5" s="188" t="s">
        <v>252</v>
      </c>
      <c r="K5" s="189"/>
      <c r="L5" s="189"/>
      <c r="M5" s="190"/>
      <c r="N5" s="188" t="s">
        <v>197</v>
      </c>
      <c r="O5" s="189"/>
      <c r="P5" s="190"/>
      <c r="Q5" s="94" t="s">
        <v>61</v>
      </c>
      <c r="R5" s="188" t="s">
        <v>62</v>
      </c>
      <c r="S5" s="189"/>
      <c r="T5" s="189"/>
      <c r="U5" s="189"/>
      <c r="V5" s="189"/>
      <c r="W5" s="190"/>
    </row>
    <row r="6" ht="21.75" customHeight="1" spans="1:23">
      <c r="A6" s="175"/>
      <c r="B6" s="176"/>
      <c r="C6" s="175"/>
      <c r="D6" s="175"/>
      <c r="E6" s="97"/>
      <c r="F6" s="177"/>
      <c r="G6" s="97"/>
      <c r="H6" s="97"/>
      <c r="I6" s="176"/>
      <c r="J6" s="191" t="s">
        <v>58</v>
      </c>
      <c r="K6" s="192"/>
      <c r="L6" s="94" t="s">
        <v>59</v>
      </c>
      <c r="M6" s="94" t="s">
        <v>60</v>
      </c>
      <c r="N6" s="94" t="s">
        <v>58</v>
      </c>
      <c r="O6" s="94" t="s">
        <v>59</v>
      </c>
      <c r="P6" s="94" t="s">
        <v>60</v>
      </c>
      <c r="Q6" s="97"/>
      <c r="R6" s="94" t="s">
        <v>57</v>
      </c>
      <c r="S6" s="94" t="s">
        <v>64</v>
      </c>
      <c r="T6" s="94" t="s">
        <v>203</v>
      </c>
      <c r="U6" s="94" t="s">
        <v>66</v>
      </c>
      <c r="V6" s="94" t="s">
        <v>67</v>
      </c>
      <c r="W6" s="94" t="s">
        <v>68</v>
      </c>
    </row>
    <row r="7" ht="21" customHeight="1" spans="1:23">
      <c r="A7" s="176"/>
      <c r="B7" s="176"/>
      <c r="C7" s="176"/>
      <c r="D7" s="176"/>
      <c r="E7" s="176"/>
      <c r="F7" s="178"/>
      <c r="G7" s="176"/>
      <c r="H7" s="176"/>
      <c r="I7" s="176"/>
      <c r="J7" s="193" t="s">
        <v>57</v>
      </c>
      <c r="K7" s="194"/>
      <c r="L7" s="176"/>
      <c r="M7" s="176"/>
      <c r="N7" s="176"/>
      <c r="O7" s="176"/>
      <c r="P7" s="176"/>
      <c r="Q7" s="176"/>
      <c r="R7" s="176"/>
      <c r="S7" s="176"/>
      <c r="T7" s="176"/>
      <c r="U7" s="176"/>
      <c r="V7" s="176"/>
      <c r="W7" s="176"/>
    </row>
    <row r="8" ht="39.75" customHeight="1" spans="1:23">
      <c r="A8" s="179"/>
      <c r="B8" s="103"/>
      <c r="C8" s="179"/>
      <c r="D8" s="179"/>
      <c r="E8" s="100"/>
      <c r="F8" s="180"/>
      <c r="G8" s="100"/>
      <c r="H8" s="100"/>
      <c r="I8" s="103"/>
      <c r="J8" s="195" t="s">
        <v>57</v>
      </c>
      <c r="K8" s="195" t="s">
        <v>253</v>
      </c>
      <c r="L8" s="100"/>
      <c r="M8" s="100"/>
      <c r="N8" s="100"/>
      <c r="O8" s="100"/>
      <c r="P8" s="100"/>
      <c r="Q8" s="100"/>
      <c r="R8" s="100"/>
      <c r="S8" s="100"/>
      <c r="T8" s="100"/>
      <c r="U8" s="103"/>
      <c r="V8" s="100"/>
      <c r="W8" s="100"/>
    </row>
    <row r="9" ht="15" customHeight="1" spans="1:23">
      <c r="A9" s="181">
        <v>1</v>
      </c>
      <c r="B9" s="181">
        <v>2</v>
      </c>
      <c r="C9" s="181">
        <v>3</v>
      </c>
      <c r="D9" s="181">
        <v>4</v>
      </c>
      <c r="E9" s="181">
        <v>5</v>
      </c>
      <c r="F9" s="182">
        <v>6</v>
      </c>
      <c r="G9" s="181">
        <v>7</v>
      </c>
      <c r="H9" s="181">
        <v>8</v>
      </c>
      <c r="I9" s="181">
        <v>9</v>
      </c>
      <c r="J9" s="181">
        <v>10</v>
      </c>
      <c r="K9" s="181">
        <v>11</v>
      </c>
      <c r="L9" s="196">
        <v>12</v>
      </c>
      <c r="M9" s="196">
        <v>13</v>
      </c>
      <c r="N9" s="196">
        <v>14</v>
      </c>
      <c r="O9" s="196">
        <v>15</v>
      </c>
      <c r="P9" s="196">
        <v>16</v>
      </c>
      <c r="Q9" s="196">
        <v>17</v>
      </c>
      <c r="R9" s="196">
        <v>18</v>
      </c>
      <c r="S9" s="196">
        <v>19</v>
      </c>
      <c r="T9" s="196">
        <v>20</v>
      </c>
      <c r="U9" s="181">
        <v>21</v>
      </c>
      <c r="V9" s="196">
        <v>22</v>
      </c>
      <c r="W9" s="181">
        <v>23</v>
      </c>
    </row>
    <row r="10" ht="15" customHeight="1" spans="1:23">
      <c r="A10" s="24" t="s">
        <v>254</v>
      </c>
      <c r="B10" s="284" t="s">
        <v>255</v>
      </c>
      <c r="C10" s="23" t="s">
        <v>256</v>
      </c>
      <c r="D10" s="23" t="s">
        <v>70</v>
      </c>
      <c r="E10" s="24" t="s">
        <v>109</v>
      </c>
      <c r="F10" s="183" t="s">
        <v>110</v>
      </c>
      <c r="G10" s="24" t="s">
        <v>242</v>
      </c>
      <c r="H10" s="24" t="s">
        <v>243</v>
      </c>
      <c r="I10" s="144">
        <v>90240</v>
      </c>
      <c r="J10" s="144">
        <v>90240</v>
      </c>
      <c r="K10" s="144">
        <v>90240</v>
      </c>
      <c r="L10" s="196"/>
      <c r="M10" s="196"/>
      <c r="N10" s="196"/>
      <c r="O10" s="196"/>
      <c r="P10" s="196"/>
      <c r="Q10" s="196"/>
      <c r="R10" s="144"/>
      <c r="S10" s="144"/>
      <c r="T10" s="196"/>
      <c r="U10" s="181"/>
      <c r="V10" s="196"/>
      <c r="W10" s="181"/>
    </row>
    <row r="11" ht="15" customHeight="1" spans="1:23">
      <c r="A11" s="24" t="s">
        <v>257</v>
      </c>
      <c r="B11" s="284" t="s">
        <v>258</v>
      </c>
      <c r="C11" s="23" t="s">
        <v>259</v>
      </c>
      <c r="D11" s="23" t="s">
        <v>70</v>
      </c>
      <c r="E11" s="24" t="s">
        <v>123</v>
      </c>
      <c r="F11" s="183" t="s">
        <v>124</v>
      </c>
      <c r="G11" s="24" t="s">
        <v>260</v>
      </c>
      <c r="H11" s="24" t="s">
        <v>261</v>
      </c>
      <c r="I11" s="144">
        <v>2000</v>
      </c>
      <c r="J11" s="144">
        <v>2000</v>
      </c>
      <c r="K11" s="144">
        <v>2000</v>
      </c>
      <c r="L11" s="196"/>
      <c r="M11" s="196"/>
      <c r="N11" s="196"/>
      <c r="O11" s="196"/>
      <c r="P11" s="196"/>
      <c r="Q11" s="196"/>
      <c r="R11" s="144"/>
      <c r="S11" s="144"/>
      <c r="T11" s="196"/>
      <c r="U11" s="181"/>
      <c r="V11" s="196"/>
      <c r="W11" s="181"/>
    </row>
    <row r="12" ht="15" customHeight="1" spans="1:23">
      <c r="A12" s="24" t="s">
        <v>257</v>
      </c>
      <c r="B12" s="284" t="s">
        <v>258</v>
      </c>
      <c r="C12" s="23" t="s">
        <v>259</v>
      </c>
      <c r="D12" s="23" t="s">
        <v>70</v>
      </c>
      <c r="E12" s="24" t="s">
        <v>123</v>
      </c>
      <c r="F12" s="183" t="s">
        <v>124</v>
      </c>
      <c r="G12" s="24" t="s">
        <v>262</v>
      </c>
      <c r="H12" s="24" t="s">
        <v>263</v>
      </c>
      <c r="I12" s="144">
        <v>5000</v>
      </c>
      <c r="J12" s="144">
        <v>5000</v>
      </c>
      <c r="K12" s="144">
        <v>5000</v>
      </c>
      <c r="L12" s="196"/>
      <c r="M12" s="196"/>
      <c r="N12" s="196"/>
      <c r="O12" s="196"/>
      <c r="P12" s="196"/>
      <c r="Q12" s="196"/>
      <c r="R12" s="144"/>
      <c r="S12" s="144"/>
      <c r="T12" s="196"/>
      <c r="U12" s="181"/>
      <c r="V12" s="196"/>
      <c r="W12" s="181"/>
    </row>
    <row r="13" ht="15" customHeight="1" spans="1:23">
      <c r="A13" s="24" t="s">
        <v>257</v>
      </c>
      <c r="B13" s="284" t="s">
        <v>258</v>
      </c>
      <c r="C13" s="23" t="s">
        <v>259</v>
      </c>
      <c r="D13" s="23" t="s">
        <v>70</v>
      </c>
      <c r="E13" s="24" t="s">
        <v>123</v>
      </c>
      <c r="F13" s="183" t="s">
        <v>124</v>
      </c>
      <c r="G13" s="24" t="s">
        <v>264</v>
      </c>
      <c r="H13" s="24" t="s">
        <v>265</v>
      </c>
      <c r="I13" s="144">
        <v>20000</v>
      </c>
      <c r="J13" s="144">
        <v>20000</v>
      </c>
      <c r="K13" s="144">
        <v>20000</v>
      </c>
      <c r="L13" s="196"/>
      <c r="M13" s="196"/>
      <c r="N13" s="196"/>
      <c r="O13" s="196"/>
      <c r="P13" s="196"/>
      <c r="Q13" s="196"/>
      <c r="R13" s="144"/>
      <c r="S13" s="144"/>
      <c r="T13" s="196"/>
      <c r="U13" s="181"/>
      <c r="V13" s="196"/>
      <c r="W13" s="181"/>
    </row>
    <row r="14" ht="15" customHeight="1" spans="1:23">
      <c r="A14" s="24" t="s">
        <v>257</v>
      </c>
      <c r="B14" s="284" t="s">
        <v>258</v>
      </c>
      <c r="C14" s="23" t="s">
        <v>259</v>
      </c>
      <c r="D14" s="23" t="s">
        <v>70</v>
      </c>
      <c r="E14" s="24" t="s">
        <v>123</v>
      </c>
      <c r="F14" s="183" t="s">
        <v>124</v>
      </c>
      <c r="G14" s="24" t="s">
        <v>266</v>
      </c>
      <c r="H14" s="24" t="s">
        <v>267</v>
      </c>
      <c r="I14" s="144">
        <v>27981</v>
      </c>
      <c r="J14" s="144">
        <v>27981</v>
      </c>
      <c r="K14" s="144">
        <v>27981</v>
      </c>
      <c r="L14" s="196"/>
      <c r="M14" s="196"/>
      <c r="N14" s="196"/>
      <c r="O14" s="196"/>
      <c r="P14" s="196"/>
      <c r="Q14" s="196"/>
      <c r="R14" s="144"/>
      <c r="S14" s="144"/>
      <c r="T14" s="196"/>
      <c r="U14" s="181"/>
      <c r="V14" s="196"/>
      <c r="W14" s="181"/>
    </row>
    <row r="15" ht="15" customHeight="1" spans="1:23">
      <c r="A15" s="24" t="s">
        <v>257</v>
      </c>
      <c r="B15" s="284" t="s">
        <v>258</v>
      </c>
      <c r="C15" s="23" t="s">
        <v>259</v>
      </c>
      <c r="D15" s="23" t="s">
        <v>70</v>
      </c>
      <c r="E15" s="24" t="s">
        <v>123</v>
      </c>
      <c r="F15" s="183" t="s">
        <v>124</v>
      </c>
      <c r="G15" s="24" t="s">
        <v>268</v>
      </c>
      <c r="H15" s="24" t="s">
        <v>269</v>
      </c>
      <c r="I15" s="144">
        <v>216000</v>
      </c>
      <c r="J15" s="144">
        <v>216000</v>
      </c>
      <c r="K15" s="144">
        <v>216000</v>
      </c>
      <c r="L15" s="196"/>
      <c r="M15" s="196"/>
      <c r="N15" s="196"/>
      <c r="O15" s="196"/>
      <c r="P15" s="196"/>
      <c r="Q15" s="196"/>
      <c r="R15" s="144"/>
      <c r="S15" s="144"/>
      <c r="T15" s="196"/>
      <c r="U15" s="181"/>
      <c r="V15" s="196"/>
      <c r="W15" s="181"/>
    </row>
    <row r="16" ht="15" customHeight="1" spans="1:23">
      <c r="A16" s="24" t="s">
        <v>270</v>
      </c>
      <c r="B16" s="284" t="s">
        <v>271</v>
      </c>
      <c r="C16" s="23" t="s">
        <v>272</v>
      </c>
      <c r="D16" s="23" t="s">
        <v>70</v>
      </c>
      <c r="E16" s="24" t="s">
        <v>119</v>
      </c>
      <c r="F16" s="183" t="s">
        <v>120</v>
      </c>
      <c r="G16" s="24" t="s">
        <v>264</v>
      </c>
      <c r="H16" s="24" t="s">
        <v>265</v>
      </c>
      <c r="I16" s="144">
        <v>5000</v>
      </c>
      <c r="J16" s="144">
        <v>5000</v>
      </c>
      <c r="K16" s="144">
        <v>5000</v>
      </c>
      <c r="L16" s="196"/>
      <c r="M16" s="196"/>
      <c r="N16" s="196"/>
      <c r="O16" s="196"/>
      <c r="P16" s="196"/>
      <c r="Q16" s="196"/>
      <c r="R16" s="144"/>
      <c r="S16" s="144"/>
      <c r="T16" s="196"/>
      <c r="U16" s="181"/>
      <c r="V16" s="196"/>
      <c r="W16" s="181"/>
    </row>
    <row r="17" ht="15" customHeight="1" spans="1:23">
      <c r="A17" s="24" t="s">
        <v>270</v>
      </c>
      <c r="B17" s="284" t="s">
        <v>271</v>
      </c>
      <c r="C17" s="23" t="s">
        <v>272</v>
      </c>
      <c r="D17" s="23" t="s">
        <v>70</v>
      </c>
      <c r="E17" s="24" t="s">
        <v>119</v>
      </c>
      <c r="F17" s="183" t="s">
        <v>120</v>
      </c>
      <c r="G17" s="24" t="s">
        <v>266</v>
      </c>
      <c r="H17" s="24" t="s">
        <v>267</v>
      </c>
      <c r="I17" s="144">
        <v>10000</v>
      </c>
      <c r="J17" s="144">
        <v>10000</v>
      </c>
      <c r="K17" s="144">
        <v>10000</v>
      </c>
      <c r="L17" s="196"/>
      <c r="M17" s="196"/>
      <c r="N17" s="196"/>
      <c r="O17" s="196"/>
      <c r="P17" s="196"/>
      <c r="Q17" s="196"/>
      <c r="R17" s="144"/>
      <c r="S17" s="144"/>
      <c r="T17" s="196"/>
      <c r="U17" s="181"/>
      <c r="V17" s="196"/>
      <c r="W17" s="181"/>
    </row>
    <row r="18" ht="15" customHeight="1" spans="1:23">
      <c r="A18" s="24" t="s">
        <v>270</v>
      </c>
      <c r="B18" s="284" t="s">
        <v>271</v>
      </c>
      <c r="C18" s="23" t="s">
        <v>272</v>
      </c>
      <c r="D18" s="23" t="s">
        <v>70</v>
      </c>
      <c r="E18" s="24" t="s">
        <v>119</v>
      </c>
      <c r="F18" s="183" t="s">
        <v>120</v>
      </c>
      <c r="G18" s="24" t="s">
        <v>260</v>
      </c>
      <c r="H18" s="24" t="s">
        <v>261</v>
      </c>
      <c r="I18" s="144">
        <v>2000</v>
      </c>
      <c r="J18" s="144">
        <v>2000</v>
      </c>
      <c r="K18" s="144">
        <v>2000</v>
      </c>
      <c r="L18" s="196"/>
      <c r="M18" s="196"/>
      <c r="N18" s="196"/>
      <c r="O18" s="196"/>
      <c r="P18" s="196"/>
      <c r="Q18" s="196"/>
      <c r="R18" s="144"/>
      <c r="S18" s="144"/>
      <c r="T18" s="196"/>
      <c r="U18" s="181"/>
      <c r="V18" s="196"/>
      <c r="W18" s="181"/>
    </row>
    <row r="19" ht="15" customHeight="1" spans="1:23">
      <c r="A19" s="24" t="s">
        <v>270</v>
      </c>
      <c r="B19" s="284" t="s">
        <v>271</v>
      </c>
      <c r="C19" s="23" t="s">
        <v>272</v>
      </c>
      <c r="D19" s="23" t="s">
        <v>70</v>
      </c>
      <c r="E19" s="24" t="s">
        <v>119</v>
      </c>
      <c r="F19" s="183" t="s">
        <v>120</v>
      </c>
      <c r="G19" s="24" t="s">
        <v>262</v>
      </c>
      <c r="H19" s="24" t="s">
        <v>263</v>
      </c>
      <c r="I19" s="144">
        <v>3000</v>
      </c>
      <c r="J19" s="144">
        <v>3000</v>
      </c>
      <c r="K19" s="144">
        <v>3000</v>
      </c>
      <c r="L19" s="196"/>
      <c r="M19" s="196"/>
      <c r="N19" s="196"/>
      <c r="O19" s="196"/>
      <c r="P19" s="196"/>
      <c r="Q19" s="196"/>
      <c r="R19" s="144"/>
      <c r="S19" s="144"/>
      <c r="T19" s="196"/>
      <c r="U19" s="181"/>
      <c r="V19" s="196"/>
      <c r="W19" s="181"/>
    </row>
    <row r="20" ht="15" customHeight="1" spans="1:23">
      <c r="A20" s="24" t="s">
        <v>270</v>
      </c>
      <c r="B20" s="284" t="s">
        <v>271</v>
      </c>
      <c r="C20" s="23" t="s">
        <v>272</v>
      </c>
      <c r="D20" s="23" t="s">
        <v>70</v>
      </c>
      <c r="E20" s="24" t="s">
        <v>119</v>
      </c>
      <c r="F20" s="183" t="s">
        <v>120</v>
      </c>
      <c r="G20" s="24" t="s">
        <v>268</v>
      </c>
      <c r="H20" s="24" t="s">
        <v>269</v>
      </c>
      <c r="I20" s="144">
        <v>72000</v>
      </c>
      <c r="J20" s="144">
        <v>72000</v>
      </c>
      <c r="K20" s="144">
        <v>72000</v>
      </c>
      <c r="L20" s="196"/>
      <c r="M20" s="196"/>
      <c r="N20" s="196"/>
      <c r="O20" s="196"/>
      <c r="P20" s="196"/>
      <c r="Q20" s="196"/>
      <c r="R20" s="144"/>
      <c r="S20" s="144"/>
      <c r="T20" s="196"/>
      <c r="U20" s="181"/>
      <c r="V20" s="196"/>
      <c r="W20" s="181"/>
    </row>
    <row r="21" ht="15" customHeight="1" spans="1:23">
      <c r="A21" s="24" t="s">
        <v>270</v>
      </c>
      <c r="B21" s="284" t="s">
        <v>273</v>
      </c>
      <c r="C21" s="23" t="s">
        <v>274</v>
      </c>
      <c r="D21" s="23" t="s">
        <v>70</v>
      </c>
      <c r="E21" s="24" t="s">
        <v>117</v>
      </c>
      <c r="F21" s="183" t="s">
        <v>118</v>
      </c>
      <c r="G21" s="24" t="s">
        <v>264</v>
      </c>
      <c r="H21" s="24" t="s">
        <v>265</v>
      </c>
      <c r="I21" s="144">
        <v>1042032.64</v>
      </c>
      <c r="J21" s="144">
        <v>1042032.64</v>
      </c>
      <c r="K21" s="144">
        <v>1042032.64</v>
      </c>
      <c r="L21" s="196"/>
      <c r="M21" s="196"/>
      <c r="N21" s="196"/>
      <c r="O21" s="196"/>
      <c r="P21" s="196"/>
      <c r="Q21" s="196"/>
      <c r="R21" s="144"/>
      <c r="S21" s="144"/>
      <c r="T21" s="196"/>
      <c r="U21" s="181"/>
      <c r="V21" s="196"/>
      <c r="W21" s="181"/>
    </row>
    <row r="22" ht="15" customHeight="1" spans="1:23">
      <c r="A22" s="24" t="s">
        <v>254</v>
      </c>
      <c r="B22" s="284" t="s">
        <v>275</v>
      </c>
      <c r="C22" s="23" t="s">
        <v>276</v>
      </c>
      <c r="D22" s="23" t="s">
        <v>70</v>
      </c>
      <c r="E22" s="24" t="s">
        <v>121</v>
      </c>
      <c r="F22" s="183" t="s">
        <v>122</v>
      </c>
      <c r="G22" s="24" t="s">
        <v>266</v>
      </c>
      <c r="H22" s="24" t="s">
        <v>267</v>
      </c>
      <c r="I22" s="144">
        <v>1000</v>
      </c>
      <c r="J22" s="144">
        <v>1000</v>
      </c>
      <c r="K22" s="144">
        <v>1000</v>
      </c>
      <c r="L22" s="196"/>
      <c r="M22" s="196"/>
      <c r="N22" s="196"/>
      <c r="O22" s="196"/>
      <c r="P22" s="196"/>
      <c r="Q22" s="196"/>
      <c r="R22" s="144"/>
      <c r="S22" s="144"/>
      <c r="T22" s="196"/>
      <c r="U22" s="181"/>
      <c r="V22" s="196"/>
      <c r="W22" s="181"/>
    </row>
    <row r="23" ht="15" customHeight="1" spans="1:23">
      <c r="A23" s="24" t="s">
        <v>277</v>
      </c>
      <c r="B23" s="284" t="s">
        <v>278</v>
      </c>
      <c r="C23" s="23" t="s">
        <v>279</v>
      </c>
      <c r="D23" s="23" t="s">
        <v>70</v>
      </c>
      <c r="E23" s="24" t="s">
        <v>113</v>
      </c>
      <c r="F23" s="183" t="s">
        <v>114</v>
      </c>
      <c r="G23" s="24" t="s">
        <v>208</v>
      </c>
      <c r="H23" s="24" t="s">
        <v>209</v>
      </c>
      <c r="I23" s="144">
        <v>1500000</v>
      </c>
      <c r="J23" s="144"/>
      <c r="K23" s="144"/>
      <c r="L23" s="196"/>
      <c r="M23" s="196"/>
      <c r="N23" s="196"/>
      <c r="O23" s="196"/>
      <c r="P23" s="196"/>
      <c r="Q23" s="196"/>
      <c r="R23" s="144">
        <v>1500000</v>
      </c>
      <c r="S23" s="144">
        <v>1500000</v>
      </c>
      <c r="T23" s="196"/>
      <c r="U23" s="181"/>
      <c r="V23" s="196"/>
      <c r="W23" s="181"/>
    </row>
    <row r="24" ht="15" customHeight="1" spans="1:23">
      <c r="A24" s="24" t="s">
        <v>280</v>
      </c>
      <c r="B24" s="284" t="s">
        <v>281</v>
      </c>
      <c r="C24" s="23" t="s">
        <v>282</v>
      </c>
      <c r="D24" s="23" t="s">
        <v>70</v>
      </c>
      <c r="E24" s="24" t="s">
        <v>113</v>
      </c>
      <c r="F24" s="183" t="s">
        <v>114</v>
      </c>
      <c r="G24" s="24" t="s">
        <v>283</v>
      </c>
      <c r="H24" s="24" t="s">
        <v>280</v>
      </c>
      <c r="I24" s="144">
        <v>1008000</v>
      </c>
      <c r="J24" s="144"/>
      <c r="K24" s="144"/>
      <c r="L24" s="196"/>
      <c r="M24" s="196"/>
      <c r="N24" s="196"/>
      <c r="O24" s="196"/>
      <c r="P24" s="196"/>
      <c r="Q24" s="196"/>
      <c r="R24" s="144">
        <v>1008000</v>
      </c>
      <c r="S24" s="144">
        <v>1008000</v>
      </c>
      <c r="T24" s="196"/>
      <c r="U24" s="181"/>
      <c r="V24" s="196"/>
      <c r="W24" s="181"/>
    </row>
    <row r="25" ht="15" customHeight="1" spans="1:23">
      <c r="A25" s="24" t="s">
        <v>284</v>
      </c>
      <c r="B25" s="284" t="s">
        <v>285</v>
      </c>
      <c r="C25" s="23" t="s">
        <v>286</v>
      </c>
      <c r="D25" s="23" t="s">
        <v>70</v>
      </c>
      <c r="E25" s="24" t="s">
        <v>113</v>
      </c>
      <c r="F25" s="183" t="s">
        <v>114</v>
      </c>
      <c r="G25" s="24" t="s">
        <v>287</v>
      </c>
      <c r="H25" s="24" t="s">
        <v>288</v>
      </c>
      <c r="I25" s="144">
        <v>15000</v>
      </c>
      <c r="J25" s="144"/>
      <c r="K25" s="144"/>
      <c r="L25" s="196"/>
      <c r="M25" s="196"/>
      <c r="N25" s="196"/>
      <c r="O25" s="196"/>
      <c r="P25" s="196"/>
      <c r="Q25" s="196"/>
      <c r="R25" s="144">
        <v>15000</v>
      </c>
      <c r="S25" s="144">
        <v>15000</v>
      </c>
      <c r="T25" s="196"/>
      <c r="U25" s="181"/>
      <c r="V25" s="196"/>
      <c r="W25" s="181"/>
    </row>
    <row r="26" ht="15" customHeight="1" spans="1:23">
      <c r="A26" s="24" t="s">
        <v>284</v>
      </c>
      <c r="B26" s="284" t="s">
        <v>289</v>
      </c>
      <c r="C26" s="23" t="s">
        <v>290</v>
      </c>
      <c r="D26" s="23" t="s">
        <v>70</v>
      </c>
      <c r="E26" s="24" t="s">
        <v>113</v>
      </c>
      <c r="F26" s="183" t="s">
        <v>114</v>
      </c>
      <c r="G26" s="24" t="s">
        <v>291</v>
      </c>
      <c r="H26" s="24" t="s">
        <v>292</v>
      </c>
      <c r="I26" s="144">
        <v>120000</v>
      </c>
      <c r="J26" s="144"/>
      <c r="K26" s="144"/>
      <c r="L26" s="196"/>
      <c r="M26" s="196"/>
      <c r="N26" s="196"/>
      <c r="O26" s="196"/>
      <c r="P26" s="196"/>
      <c r="Q26" s="196"/>
      <c r="R26" s="144">
        <v>120000</v>
      </c>
      <c r="S26" s="144">
        <v>120000</v>
      </c>
      <c r="T26" s="196"/>
      <c r="U26" s="181"/>
      <c r="V26" s="196"/>
      <c r="W26" s="181"/>
    </row>
    <row r="27" ht="15" customHeight="1" spans="1:23">
      <c r="A27" s="24" t="s">
        <v>284</v>
      </c>
      <c r="B27" s="284" t="s">
        <v>289</v>
      </c>
      <c r="C27" s="23" t="s">
        <v>290</v>
      </c>
      <c r="D27" s="23" t="s">
        <v>70</v>
      </c>
      <c r="E27" s="24" t="s">
        <v>113</v>
      </c>
      <c r="F27" s="183" t="s">
        <v>114</v>
      </c>
      <c r="G27" s="24" t="s">
        <v>260</v>
      </c>
      <c r="H27" s="24" t="s">
        <v>261</v>
      </c>
      <c r="I27" s="144">
        <v>50000</v>
      </c>
      <c r="J27" s="144"/>
      <c r="K27" s="144"/>
      <c r="L27" s="196"/>
      <c r="M27" s="196"/>
      <c r="N27" s="196"/>
      <c r="O27" s="196"/>
      <c r="P27" s="196"/>
      <c r="Q27" s="196"/>
      <c r="R27" s="144">
        <v>50000</v>
      </c>
      <c r="S27" s="144">
        <v>50000</v>
      </c>
      <c r="T27" s="196"/>
      <c r="U27" s="181"/>
      <c r="V27" s="196"/>
      <c r="W27" s="181"/>
    </row>
    <row r="28" ht="15" customHeight="1" spans="1:23">
      <c r="A28" s="24" t="s">
        <v>284</v>
      </c>
      <c r="B28" s="284" t="s">
        <v>289</v>
      </c>
      <c r="C28" s="23" t="s">
        <v>290</v>
      </c>
      <c r="D28" s="23" t="s">
        <v>70</v>
      </c>
      <c r="E28" s="24" t="s">
        <v>113</v>
      </c>
      <c r="F28" s="183" t="s">
        <v>114</v>
      </c>
      <c r="G28" s="24" t="s">
        <v>293</v>
      </c>
      <c r="H28" s="24" t="s">
        <v>294</v>
      </c>
      <c r="I28" s="144">
        <v>20000</v>
      </c>
      <c r="J28" s="144"/>
      <c r="K28" s="144"/>
      <c r="L28" s="196"/>
      <c r="M28" s="196"/>
      <c r="N28" s="196"/>
      <c r="O28" s="196"/>
      <c r="P28" s="196"/>
      <c r="Q28" s="196"/>
      <c r="R28" s="144">
        <v>20000</v>
      </c>
      <c r="S28" s="144">
        <v>20000</v>
      </c>
      <c r="T28" s="196"/>
      <c r="U28" s="181"/>
      <c r="V28" s="196"/>
      <c r="W28" s="181"/>
    </row>
    <row r="29" ht="15" customHeight="1" spans="1:23">
      <c r="A29" s="24" t="s">
        <v>284</v>
      </c>
      <c r="B29" s="284" t="s">
        <v>289</v>
      </c>
      <c r="C29" s="23" t="s">
        <v>290</v>
      </c>
      <c r="D29" s="23" t="s">
        <v>70</v>
      </c>
      <c r="E29" s="24" t="s">
        <v>113</v>
      </c>
      <c r="F29" s="183" t="s">
        <v>114</v>
      </c>
      <c r="G29" s="24" t="s">
        <v>262</v>
      </c>
      <c r="H29" s="24" t="s">
        <v>263</v>
      </c>
      <c r="I29" s="144">
        <v>50000</v>
      </c>
      <c r="J29" s="144"/>
      <c r="K29" s="144"/>
      <c r="L29" s="196"/>
      <c r="M29" s="196"/>
      <c r="N29" s="196"/>
      <c r="O29" s="196"/>
      <c r="P29" s="196"/>
      <c r="Q29" s="196"/>
      <c r="R29" s="144">
        <v>50000</v>
      </c>
      <c r="S29" s="144">
        <v>50000</v>
      </c>
      <c r="T29" s="196"/>
      <c r="U29" s="181"/>
      <c r="V29" s="196"/>
      <c r="W29" s="181"/>
    </row>
    <row r="30" ht="15" customHeight="1" spans="1:23">
      <c r="A30" s="24" t="s">
        <v>284</v>
      </c>
      <c r="B30" s="284" t="s">
        <v>289</v>
      </c>
      <c r="C30" s="23" t="s">
        <v>290</v>
      </c>
      <c r="D30" s="23" t="s">
        <v>70</v>
      </c>
      <c r="E30" s="24" t="s">
        <v>113</v>
      </c>
      <c r="F30" s="183" t="s">
        <v>114</v>
      </c>
      <c r="G30" s="24" t="s">
        <v>295</v>
      </c>
      <c r="H30" s="24" t="s">
        <v>296</v>
      </c>
      <c r="I30" s="144">
        <v>10000</v>
      </c>
      <c r="J30" s="144"/>
      <c r="K30" s="144"/>
      <c r="L30" s="196"/>
      <c r="M30" s="196"/>
      <c r="N30" s="196"/>
      <c r="O30" s="196"/>
      <c r="P30" s="196"/>
      <c r="Q30" s="196"/>
      <c r="R30" s="144">
        <v>10000</v>
      </c>
      <c r="S30" s="144">
        <v>10000</v>
      </c>
      <c r="T30" s="196"/>
      <c r="U30" s="181"/>
      <c r="V30" s="196"/>
      <c r="W30" s="181"/>
    </row>
    <row r="31" ht="15" customHeight="1" spans="1:23">
      <c r="A31" s="24" t="s">
        <v>284</v>
      </c>
      <c r="B31" s="284" t="s">
        <v>289</v>
      </c>
      <c r="C31" s="23" t="s">
        <v>290</v>
      </c>
      <c r="D31" s="23" t="s">
        <v>70</v>
      </c>
      <c r="E31" s="24" t="s">
        <v>113</v>
      </c>
      <c r="F31" s="183" t="s">
        <v>114</v>
      </c>
      <c r="G31" s="24" t="s">
        <v>297</v>
      </c>
      <c r="H31" s="24" t="s">
        <v>298</v>
      </c>
      <c r="I31" s="144">
        <v>10000</v>
      </c>
      <c r="J31" s="144"/>
      <c r="K31" s="144"/>
      <c r="L31" s="196"/>
      <c r="M31" s="196"/>
      <c r="N31" s="196"/>
      <c r="O31" s="196"/>
      <c r="P31" s="196"/>
      <c r="Q31" s="196"/>
      <c r="R31" s="144">
        <v>10000</v>
      </c>
      <c r="S31" s="144">
        <v>10000</v>
      </c>
      <c r="T31" s="196"/>
      <c r="U31" s="181"/>
      <c r="V31" s="196"/>
      <c r="W31" s="181"/>
    </row>
    <row r="32" ht="15" customHeight="1" spans="1:23">
      <c r="A32" s="24" t="s">
        <v>284</v>
      </c>
      <c r="B32" s="284" t="s">
        <v>289</v>
      </c>
      <c r="C32" s="23" t="s">
        <v>290</v>
      </c>
      <c r="D32" s="23" t="s">
        <v>70</v>
      </c>
      <c r="E32" s="24" t="s">
        <v>113</v>
      </c>
      <c r="F32" s="183" t="s">
        <v>114</v>
      </c>
      <c r="G32" s="24" t="s">
        <v>299</v>
      </c>
      <c r="H32" s="24" t="s">
        <v>300</v>
      </c>
      <c r="I32" s="144">
        <v>50000</v>
      </c>
      <c r="J32" s="144"/>
      <c r="K32" s="144"/>
      <c r="L32" s="196"/>
      <c r="M32" s="196"/>
      <c r="N32" s="196"/>
      <c r="O32" s="196"/>
      <c r="P32" s="196"/>
      <c r="Q32" s="196"/>
      <c r="R32" s="144">
        <v>50000</v>
      </c>
      <c r="S32" s="144">
        <v>50000</v>
      </c>
      <c r="T32" s="196"/>
      <c r="U32" s="181"/>
      <c r="V32" s="196"/>
      <c r="W32" s="181"/>
    </row>
    <row r="33" ht="15" customHeight="1" spans="1:23">
      <c r="A33" s="24" t="s">
        <v>284</v>
      </c>
      <c r="B33" s="284" t="s">
        <v>289</v>
      </c>
      <c r="C33" s="23" t="s">
        <v>290</v>
      </c>
      <c r="D33" s="23" t="s">
        <v>70</v>
      </c>
      <c r="E33" s="24" t="s">
        <v>113</v>
      </c>
      <c r="F33" s="183" t="s">
        <v>114</v>
      </c>
      <c r="G33" s="24" t="s">
        <v>301</v>
      </c>
      <c r="H33" s="24" t="s">
        <v>302</v>
      </c>
      <c r="I33" s="144">
        <v>600000</v>
      </c>
      <c r="J33" s="144"/>
      <c r="K33" s="144"/>
      <c r="L33" s="196"/>
      <c r="M33" s="196"/>
      <c r="N33" s="196"/>
      <c r="O33" s="196"/>
      <c r="P33" s="196"/>
      <c r="Q33" s="196"/>
      <c r="R33" s="144">
        <v>600000</v>
      </c>
      <c r="S33" s="144">
        <v>600000</v>
      </c>
      <c r="T33" s="196"/>
      <c r="U33" s="181"/>
      <c r="V33" s="196"/>
      <c r="W33" s="181"/>
    </row>
    <row r="34" ht="15" customHeight="1" spans="1:23">
      <c r="A34" s="24" t="s">
        <v>257</v>
      </c>
      <c r="B34" s="284" t="s">
        <v>303</v>
      </c>
      <c r="C34" s="23" t="s">
        <v>304</v>
      </c>
      <c r="D34" s="23" t="s">
        <v>70</v>
      </c>
      <c r="E34" s="24" t="s">
        <v>113</v>
      </c>
      <c r="F34" s="183" t="s">
        <v>114</v>
      </c>
      <c r="G34" s="24" t="s">
        <v>305</v>
      </c>
      <c r="H34" s="24" t="s">
        <v>306</v>
      </c>
      <c r="I34" s="144">
        <v>340000</v>
      </c>
      <c r="J34" s="144"/>
      <c r="K34" s="144"/>
      <c r="L34" s="196"/>
      <c r="M34" s="196"/>
      <c r="N34" s="196"/>
      <c r="O34" s="196"/>
      <c r="P34" s="196"/>
      <c r="Q34" s="196"/>
      <c r="R34" s="144">
        <v>340000</v>
      </c>
      <c r="S34" s="144">
        <v>340000</v>
      </c>
      <c r="T34" s="196"/>
      <c r="U34" s="181"/>
      <c r="V34" s="196"/>
      <c r="W34" s="181"/>
    </row>
    <row r="35" ht="15" customHeight="1" spans="1:23">
      <c r="A35" s="24" t="s">
        <v>257</v>
      </c>
      <c r="B35" s="284" t="s">
        <v>303</v>
      </c>
      <c r="C35" s="23" t="s">
        <v>304</v>
      </c>
      <c r="D35" s="23" t="s">
        <v>70</v>
      </c>
      <c r="E35" s="24" t="s">
        <v>113</v>
      </c>
      <c r="F35" s="183" t="s">
        <v>114</v>
      </c>
      <c r="G35" s="24" t="s">
        <v>307</v>
      </c>
      <c r="H35" s="24" t="s">
        <v>308</v>
      </c>
      <c r="I35" s="144">
        <v>110000</v>
      </c>
      <c r="J35" s="144"/>
      <c r="K35" s="144"/>
      <c r="L35" s="196"/>
      <c r="M35" s="196"/>
      <c r="N35" s="196"/>
      <c r="O35" s="196"/>
      <c r="P35" s="196"/>
      <c r="Q35" s="196"/>
      <c r="R35" s="144">
        <v>110000</v>
      </c>
      <c r="S35" s="144">
        <v>110000</v>
      </c>
      <c r="T35" s="196"/>
      <c r="U35" s="181"/>
      <c r="V35" s="196"/>
      <c r="W35" s="181"/>
    </row>
    <row r="36" ht="15" customHeight="1" spans="1:23">
      <c r="A36" s="24" t="s">
        <v>257</v>
      </c>
      <c r="B36" s="284" t="s">
        <v>303</v>
      </c>
      <c r="C36" s="23" t="s">
        <v>304</v>
      </c>
      <c r="D36" s="23" t="s">
        <v>70</v>
      </c>
      <c r="E36" s="24" t="s">
        <v>113</v>
      </c>
      <c r="F36" s="183" t="s">
        <v>114</v>
      </c>
      <c r="G36" s="24" t="s">
        <v>266</v>
      </c>
      <c r="H36" s="24" t="s">
        <v>267</v>
      </c>
      <c r="I36" s="144">
        <v>16302565.71</v>
      </c>
      <c r="J36" s="144"/>
      <c r="K36" s="144"/>
      <c r="L36" s="196"/>
      <c r="M36" s="196"/>
      <c r="N36" s="196"/>
      <c r="O36" s="196"/>
      <c r="P36" s="196"/>
      <c r="Q36" s="196"/>
      <c r="R36" s="144">
        <v>16302565.71</v>
      </c>
      <c r="S36" s="144">
        <v>16302565.71</v>
      </c>
      <c r="T36" s="196"/>
      <c r="U36" s="181"/>
      <c r="V36" s="196"/>
      <c r="W36" s="181"/>
    </row>
    <row r="37" ht="15" customHeight="1" spans="1:23">
      <c r="A37" s="24" t="s">
        <v>309</v>
      </c>
      <c r="B37" s="284" t="s">
        <v>310</v>
      </c>
      <c r="C37" s="23" t="s">
        <v>311</v>
      </c>
      <c r="D37" s="23" t="s">
        <v>70</v>
      </c>
      <c r="E37" s="24" t="s">
        <v>113</v>
      </c>
      <c r="F37" s="183" t="s">
        <v>114</v>
      </c>
      <c r="G37" s="24" t="s">
        <v>312</v>
      </c>
      <c r="H37" s="24" t="s">
        <v>313</v>
      </c>
      <c r="I37" s="144">
        <v>17500</v>
      </c>
      <c r="J37" s="144"/>
      <c r="K37" s="144"/>
      <c r="L37" s="196"/>
      <c r="M37" s="196"/>
      <c r="N37" s="196"/>
      <c r="O37" s="196"/>
      <c r="P37" s="196"/>
      <c r="Q37" s="196"/>
      <c r="R37" s="144">
        <v>17500</v>
      </c>
      <c r="S37" s="144">
        <v>17500</v>
      </c>
      <c r="T37" s="196"/>
      <c r="U37" s="181"/>
      <c r="V37" s="196"/>
      <c r="W37" s="181"/>
    </row>
    <row r="38" ht="15" customHeight="1" spans="1:23">
      <c r="A38" s="24" t="s">
        <v>314</v>
      </c>
      <c r="B38" s="284" t="s">
        <v>315</v>
      </c>
      <c r="C38" s="23" t="s">
        <v>316</v>
      </c>
      <c r="D38" s="23" t="s">
        <v>70</v>
      </c>
      <c r="E38" s="24" t="s">
        <v>113</v>
      </c>
      <c r="F38" s="183" t="s">
        <v>114</v>
      </c>
      <c r="G38" s="24" t="s">
        <v>317</v>
      </c>
      <c r="H38" s="24" t="s">
        <v>314</v>
      </c>
      <c r="I38" s="144">
        <v>60000</v>
      </c>
      <c r="J38" s="144"/>
      <c r="K38" s="144"/>
      <c r="L38" s="196"/>
      <c r="M38" s="196"/>
      <c r="N38" s="196"/>
      <c r="O38" s="196"/>
      <c r="P38" s="196"/>
      <c r="Q38" s="196"/>
      <c r="R38" s="144">
        <v>60000</v>
      </c>
      <c r="S38" s="144">
        <v>60000</v>
      </c>
      <c r="T38" s="196"/>
      <c r="U38" s="181"/>
      <c r="V38" s="196"/>
      <c r="W38" s="181"/>
    </row>
    <row r="39" ht="15" customHeight="1" spans="1:23">
      <c r="A39" s="24" t="s">
        <v>257</v>
      </c>
      <c r="B39" s="284" t="s">
        <v>318</v>
      </c>
      <c r="C39" s="23" t="s">
        <v>319</v>
      </c>
      <c r="D39" s="23" t="s">
        <v>70</v>
      </c>
      <c r="E39" s="24" t="s">
        <v>113</v>
      </c>
      <c r="F39" s="183" t="s">
        <v>114</v>
      </c>
      <c r="G39" s="24" t="s">
        <v>320</v>
      </c>
      <c r="H39" s="24" t="s">
        <v>321</v>
      </c>
      <c r="I39" s="144">
        <v>750000</v>
      </c>
      <c r="J39" s="144"/>
      <c r="K39" s="144"/>
      <c r="L39" s="196"/>
      <c r="M39" s="196"/>
      <c r="N39" s="196"/>
      <c r="O39" s="196"/>
      <c r="P39" s="196"/>
      <c r="Q39" s="196"/>
      <c r="R39" s="144">
        <v>750000</v>
      </c>
      <c r="S39" s="144">
        <v>750000</v>
      </c>
      <c r="T39" s="196"/>
      <c r="U39" s="181"/>
      <c r="V39" s="196"/>
      <c r="W39" s="181"/>
    </row>
    <row r="40" ht="15" customHeight="1" spans="1:23">
      <c r="A40" s="24" t="s">
        <v>257</v>
      </c>
      <c r="B40" s="284" t="s">
        <v>322</v>
      </c>
      <c r="C40" s="23" t="s">
        <v>323</v>
      </c>
      <c r="D40" s="23" t="s">
        <v>70</v>
      </c>
      <c r="E40" s="24" t="s">
        <v>113</v>
      </c>
      <c r="F40" s="183" t="s">
        <v>114</v>
      </c>
      <c r="G40" s="24" t="s">
        <v>264</v>
      </c>
      <c r="H40" s="24" t="s">
        <v>265</v>
      </c>
      <c r="I40" s="144">
        <v>600000</v>
      </c>
      <c r="J40" s="144"/>
      <c r="K40" s="144"/>
      <c r="L40" s="196"/>
      <c r="M40" s="196"/>
      <c r="N40" s="196"/>
      <c r="O40" s="196"/>
      <c r="P40" s="196"/>
      <c r="Q40" s="196"/>
      <c r="R40" s="144">
        <v>600000</v>
      </c>
      <c r="S40" s="144">
        <v>600000</v>
      </c>
      <c r="T40" s="196"/>
      <c r="U40" s="181"/>
      <c r="V40" s="196"/>
      <c r="W40" s="181"/>
    </row>
    <row r="41" ht="21.75" customHeight="1" spans="1:23">
      <c r="A41" s="24" t="s">
        <v>257</v>
      </c>
      <c r="B41" s="284" t="s">
        <v>324</v>
      </c>
      <c r="C41" s="23" t="s">
        <v>325</v>
      </c>
      <c r="D41" s="23" t="s">
        <v>70</v>
      </c>
      <c r="E41" s="24" t="s">
        <v>113</v>
      </c>
      <c r="F41" s="183" t="s">
        <v>114</v>
      </c>
      <c r="G41" s="24" t="s">
        <v>326</v>
      </c>
      <c r="H41" s="24" t="s">
        <v>327</v>
      </c>
      <c r="I41" s="144">
        <v>370000</v>
      </c>
      <c r="J41" s="144">
        <v>370000</v>
      </c>
      <c r="K41" s="144">
        <v>370000</v>
      </c>
      <c r="L41" s="117"/>
      <c r="M41" s="117"/>
      <c r="N41" s="117"/>
      <c r="O41" s="117"/>
      <c r="P41" s="117"/>
      <c r="Q41" s="117"/>
      <c r="R41" s="144"/>
      <c r="S41" s="144"/>
      <c r="T41" s="117"/>
      <c r="U41" s="117"/>
      <c r="V41" s="117"/>
      <c r="W41" s="117"/>
    </row>
    <row r="42" ht="18.75" customHeight="1" spans="1:23">
      <c r="A42" s="184" t="s">
        <v>177</v>
      </c>
      <c r="B42" s="185"/>
      <c r="C42" s="185"/>
      <c r="D42" s="185"/>
      <c r="E42" s="185"/>
      <c r="F42" s="185"/>
      <c r="G42" s="185"/>
      <c r="H42" s="186"/>
      <c r="I42" s="144">
        <v>23479319.35</v>
      </c>
      <c r="J42" s="144">
        <v>1866253.64</v>
      </c>
      <c r="K42" s="144">
        <v>1866253.64</v>
      </c>
      <c r="L42" s="117"/>
      <c r="M42" s="117"/>
      <c r="N42" s="117"/>
      <c r="O42" s="117"/>
      <c r="P42" s="117"/>
      <c r="Q42" s="117"/>
      <c r="R42" s="144">
        <v>21613065.71</v>
      </c>
      <c r="S42" s="144">
        <v>21613065.71</v>
      </c>
      <c r="T42" s="117"/>
      <c r="U42" s="117"/>
      <c r="V42" s="117"/>
      <c r="W42" s="117"/>
    </row>
  </sheetData>
  <mergeCells count="28">
    <mergeCell ref="A3:W3"/>
    <mergeCell ref="A4:H4"/>
    <mergeCell ref="J5:M5"/>
    <mergeCell ref="N5:P5"/>
    <mergeCell ref="R5:W5"/>
    <mergeCell ref="A42:H4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5"/>
  <sheetViews>
    <sheetView showZeros="0" tabSelected="1" topLeftCell="B1" workbookViewId="0">
      <pane ySplit="1" topLeftCell="A68" activePane="bottomLeft" state="frozen"/>
      <selection/>
      <selection pane="bottomLeft" activeCell="J75" sqref="J75"/>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8" customHeight="1" spans="10:10">
      <c r="J2" s="4" t="s">
        <v>328</v>
      </c>
    </row>
    <row r="3" ht="39.75" customHeight="1" spans="1:10">
      <c r="A3" s="70" t="str">
        <f>"2025"&amp;"年部门项目支出绩效目标表"</f>
        <v>2025年部门项目支出绩效目标表</v>
      </c>
      <c r="B3" s="5"/>
      <c r="C3" s="5"/>
      <c r="D3" s="5"/>
      <c r="E3" s="5"/>
      <c r="F3" s="71"/>
      <c r="G3" s="5"/>
      <c r="H3" s="71"/>
      <c r="I3" s="71"/>
      <c r="J3" s="5"/>
    </row>
    <row r="4" ht="17.25" customHeight="1" spans="1:1">
      <c r="A4" s="6" t="str">
        <f>"单位名称："&amp;"昆明市西山区马街社区卫生服务中心"</f>
        <v>单位名称：昆明市西山区马街社区卫生服务中心</v>
      </c>
    </row>
    <row r="5" ht="44.25" customHeight="1" spans="1:10">
      <c r="A5" s="72" t="s">
        <v>190</v>
      </c>
      <c r="B5" s="72" t="s">
        <v>329</v>
      </c>
      <c r="C5" s="72" t="s">
        <v>330</v>
      </c>
      <c r="D5" s="72" t="s">
        <v>331</v>
      </c>
      <c r="E5" s="72" t="s">
        <v>332</v>
      </c>
      <c r="F5" s="73" t="s">
        <v>333</v>
      </c>
      <c r="G5" s="72" t="s">
        <v>334</v>
      </c>
      <c r="H5" s="73" t="s">
        <v>335</v>
      </c>
      <c r="I5" s="73" t="s">
        <v>336</v>
      </c>
      <c r="J5" s="72" t="s">
        <v>337</v>
      </c>
    </row>
    <row r="6" ht="18.75" customHeight="1" spans="1:10">
      <c r="A6" s="163">
        <v>1</v>
      </c>
      <c r="B6" s="163">
        <v>2</v>
      </c>
      <c r="C6" s="163">
        <v>3</v>
      </c>
      <c r="D6" s="163">
        <v>4</v>
      </c>
      <c r="E6" s="163">
        <v>5</v>
      </c>
      <c r="F6" s="38">
        <v>6</v>
      </c>
      <c r="G6" s="163">
        <v>7</v>
      </c>
      <c r="H6" s="38">
        <v>8</v>
      </c>
      <c r="I6" s="38">
        <v>9</v>
      </c>
      <c r="J6" s="163">
        <v>10</v>
      </c>
    </row>
    <row r="7" ht="42" customHeight="1" spans="1:10">
      <c r="A7" s="32" t="s">
        <v>70</v>
      </c>
      <c r="B7" s="74"/>
      <c r="C7" s="74"/>
      <c r="D7" s="74"/>
      <c r="E7" s="52"/>
      <c r="F7" s="75"/>
      <c r="G7" s="52"/>
      <c r="H7" s="75"/>
      <c r="I7" s="75"/>
      <c r="J7" s="52"/>
    </row>
    <row r="8" ht="42" customHeight="1" spans="1:10">
      <c r="A8" s="164" t="s">
        <v>323</v>
      </c>
      <c r="B8" s="165" t="s">
        <v>338</v>
      </c>
      <c r="C8" s="165" t="s">
        <v>339</v>
      </c>
      <c r="D8" s="165" t="s">
        <v>340</v>
      </c>
      <c r="E8" s="165" t="s">
        <v>341</v>
      </c>
      <c r="F8" s="165" t="s">
        <v>342</v>
      </c>
      <c r="G8" s="165" t="s">
        <v>343</v>
      </c>
      <c r="H8" s="165" t="s">
        <v>344</v>
      </c>
      <c r="I8" s="165" t="s">
        <v>345</v>
      </c>
      <c r="J8" s="165" t="s">
        <v>338</v>
      </c>
    </row>
    <row r="9" ht="42" customHeight="1" spans="1:10">
      <c r="A9" s="164" t="s">
        <v>323</v>
      </c>
      <c r="B9" s="165" t="s">
        <v>338</v>
      </c>
      <c r="C9" s="165" t="s">
        <v>339</v>
      </c>
      <c r="D9" s="165" t="s">
        <v>346</v>
      </c>
      <c r="E9" s="165" t="s">
        <v>347</v>
      </c>
      <c r="F9" s="165" t="s">
        <v>342</v>
      </c>
      <c r="G9" s="165" t="s">
        <v>348</v>
      </c>
      <c r="H9" s="165" t="s">
        <v>349</v>
      </c>
      <c r="I9" s="165" t="s">
        <v>345</v>
      </c>
      <c r="J9" s="165" t="s">
        <v>338</v>
      </c>
    </row>
    <row r="10" ht="42" customHeight="1" spans="1:10">
      <c r="A10" s="164" t="s">
        <v>323</v>
      </c>
      <c r="B10" s="165" t="s">
        <v>338</v>
      </c>
      <c r="C10" s="165" t="s">
        <v>339</v>
      </c>
      <c r="D10" s="165" t="s">
        <v>350</v>
      </c>
      <c r="E10" s="165" t="s">
        <v>351</v>
      </c>
      <c r="F10" s="165" t="s">
        <v>342</v>
      </c>
      <c r="G10" s="165" t="s">
        <v>352</v>
      </c>
      <c r="H10" s="165" t="s">
        <v>349</v>
      </c>
      <c r="I10" s="165" t="s">
        <v>345</v>
      </c>
      <c r="J10" s="165" t="s">
        <v>338</v>
      </c>
    </row>
    <row r="11" ht="42" customHeight="1" spans="1:10">
      <c r="A11" s="164" t="s">
        <v>323</v>
      </c>
      <c r="B11" s="165" t="s">
        <v>338</v>
      </c>
      <c r="C11" s="165" t="s">
        <v>353</v>
      </c>
      <c r="D11" s="165" t="s">
        <v>354</v>
      </c>
      <c r="E11" s="165" t="s">
        <v>355</v>
      </c>
      <c r="F11" s="165" t="s">
        <v>356</v>
      </c>
      <c r="G11" s="165" t="s">
        <v>357</v>
      </c>
      <c r="H11" s="165" t="s">
        <v>349</v>
      </c>
      <c r="I11" s="165" t="s">
        <v>345</v>
      </c>
      <c r="J11" s="165" t="s">
        <v>338</v>
      </c>
    </row>
    <row r="12" ht="42" customHeight="1" spans="1:10">
      <c r="A12" s="164" t="s">
        <v>323</v>
      </c>
      <c r="B12" s="165" t="s">
        <v>338</v>
      </c>
      <c r="C12" s="165" t="s">
        <v>358</v>
      </c>
      <c r="D12" s="165" t="s">
        <v>359</v>
      </c>
      <c r="E12" s="165" t="s">
        <v>360</v>
      </c>
      <c r="F12" s="165" t="s">
        <v>356</v>
      </c>
      <c r="G12" s="165" t="s">
        <v>357</v>
      </c>
      <c r="H12" s="165" t="s">
        <v>349</v>
      </c>
      <c r="I12" s="165" t="s">
        <v>345</v>
      </c>
      <c r="J12" s="165" t="s">
        <v>338</v>
      </c>
    </row>
    <row r="13" ht="42" customHeight="1" spans="1:10">
      <c r="A13" s="164" t="s">
        <v>256</v>
      </c>
      <c r="B13" s="165" t="s">
        <v>361</v>
      </c>
      <c r="C13" s="165" t="s">
        <v>339</v>
      </c>
      <c r="D13" s="165" t="s">
        <v>340</v>
      </c>
      <c r="E13" s="165" t="s">
        <v>362</v>
      </c>
      <c r="F13" s="165" t="s">
        <v>342</v>
      </c>
      <c r="G13" s="165" t="s">
        <v>363</v>
      </c>
      <c r="H13" s="165" t="s">
        <v>364</v>
      </c>
      <c r="I13" s="165" t="s">
        <v>345</v>
      </c>
      <c r="J13" s="165" t="s">
        <v>365</v>
      </c>
    </row>
    <row r="14" ht="42" customHeight="1" spans="1:10">
      <c r="A14" s="164" t="s">
        <v>256</v>
      </c>
      <c r="B14" s="165" t="s">
        <v>361</v>
      </c>
      <c r="C14" s="165" t="s">
        <v>339</v>
      </c>
      <c r="D14" s="165" t="s">
        <v>346</v>
      </c>
      <c r="E14" s="165" t="s">
        <v>366</v>
      </c>
      <c r="F14" s="165" t="s">
        <v>342</v>
      </c>
      <c r="G14" s="165" t="s">
        <v>367</v>
      </c>
      <c r="H14" s="165" t="s">
        <v>349</v>
      </c>
      <c r="I14" s="165" t="s">
        <v>345</v>
      </c>
      <c r="J14" s="165" t="s">
        <v>368</v>
      </c>
    </row>
    <row r="15" ht="42" customHeight="1" spans="1:10">
      <c r="A15" s="164" t="s">
        <v>256</v>
      </c>
      <c r="B15" s="165" t="s">
        <v>361</v>
      </c>
      <c r="C15" s="165" t="s">
        <v>339</v>
      </c>
      <c r="D15" s="165" t="s">
        <v>350</v>
      </c>
      <c r="E15" s="165" t="s">
        <v>369</v>
      </c>
      <c r="F15" s="165" t="s">
        <v>342</v>
      </c>
      <c r="G15" s="165" t="s">
        <v>352</v>
      </c>
      <c r="H15" s="165" t="s">
        <v>370</v>
      </c>
      <c r="I15" s="165" t="s">
        <v>345</v>
      </c>
      <c r="J15" s="165" t="s">
        <v>371</v>
      </c>
    </row>
    <row r="16" ht="42" customHeight="1" spans="1:10">
      <c r="A16" s="164" t="s">
        <v>256</v>
      </c>
      <c r="B16" s="165" t="s">
        <v>361</v>
      </c>
      <c r="C16" s="165" t="s">
        <v>353</v>
      </c>
      <c r="D16" s="165" t="s">
        <v>354</v>
      </c>
      <c r="E16" s="165" t="s">
        <v>372</v>
      </c>
      <c r="F16" s="165" t="s">
        <v>356</v>
      </c>
      <c r="G16" s="165" t="s">
        <v>373</v>
      </c>
      <c r="H16" s="165" t="s">
        <v>349</v>
      </c>
      <c r="I16" s="165" t="s">
        <v>345</v>
      </c>
      <c r="J16" s="165" t="s">
        <v>374</v>
      </c>
    </row>
    <row r="17" ht="42" customHeight="1" spans="1:10">
      <c r="A17" s="164" t="s">
        <v>256</v>
      </c>
      <c r="B17" s="165" t="s">
        <v>361</v>
      </c>
      <c r="C17" s="165" t="s">
        <v>358</v>
      </c>
      <c r="D17" s="165" t="s">
        <v>359</v>
      </c>
      <c r="E17" s="165" t="s">
        <v>375</v>
      </c>
      <c r="F17" s="165" t="s">
        <v>356</v>
      </c>
      <c r="G17" s="165" t="s">
        <v>373</v>
      </c>
      <c r="H17" s="165" t="s">
        <v>349</v>
      </c>
      <c r="I17" s="165" t="s">
        <v>345</v>
      </c>
      <c r="J17" s="165" t="s">
        <v>376</v>
      </c>
    </row>
    <row r="18" ht="42" customHeight="1" spans="1:10">
      <c r="A18" s="164" t="s">
        <v>282</v>
      </c>
      <c r="B18" s="165" t="s">
        <v>377</v>
      </c>
      <c r="C18" s="165" t="s">
        <v>339</v>
      </c>
      <c r="D18" s="165" t="s">
        <v>340</v>
      </c>
      <c r="E18" s="165" t="s">
        <v>378</v>
      </c>
      <c r="F18" s="165" t="s">
        <v>342</v>
      </c>
      <c r="G18" s="165" t="s">
        <v>95</v>
      </c>
      <c r="H18" s="165" t="s">
        <v>344</v>
      </c>
      <c r="I18" s="165" t="s">
        <v>345</v>
      </c>
      <c r="J18" s="165" t="s">
        <v>377</v>
      </c>
    </row>
    <row r="19" ht="42" customHeight="1" spans="1:10">
      <c r="A19" s="164" t="s">
        <v>282</v>
      </c>
      <c r="B19" s="165" t="s">
        <v>377</v>
      </c>
      <c r="C19" s="165" t="s">
        <v>339</v>
      </c>
      <c r="D19" s="165" t="s">
        <v>346</v>
      </c>
      <c r="E19" s="165" t="s">
        <v>379</v>
      </c>
      <c r="F19" s="165" t="s">
        <v>342</v>
      </c>
      <c r="G19" s="165" t="s">
        <v>380</v>
      </c>
      <c r="H19" s="165" t="s">
        <v>381</v>
      </c>
      <c r="I19" s="165" t="s">
        <v>345</v>
      </c>
      <c r="J19" s="165" t="s">
        <v>377</v>
      </c>
    </row>
    <row r="20" ht="42" customHeight="1" spans="1:10">
      <c r="A20" s="164" t="s">
        <v>282</v>
      </c>
      <c r="B20" s="165" t="s">
        <v>377</v>
      </c>
      <c r="C20" s="165" t="s">
        <v>339</v>
      </c>
      <c r="D20" s="165" t="s">
        <v>350</v>
      </c>
      <c r="E20" s="165" t="s">
        <v>382</v>
      </c>
      <c r="F20" s="165" t="s">
        <v>342</v>
      </c>
      <c r="G20" s="165" t="s">
        <v>352</v>
      </c>
      <c r="H20" s="165" t="s">
        <v>370</v>
      </c>
      <c r="I20" s="165" t="s">
        <v>345</v>
      </c>
      <c r="J20" s="165" t="s">
        <v>377</v>
      </c>
    </row>
    <row r="21" ht="42" customHeight="1" spans="1:10">
      <c r="A21" s="164" t="s">
        <v>282</v>
      </c>
      <c r="B21" s="165" t="s">
        <v>377</v>
      </c>
      <c r="C21" s="165" t="s">
        <v>353</v>
      </c>
      <c r="D21" s="165" t="s">
        <v>354</v>
      </c>
      <c r="E21" s="165" t="s">
        <v>383</v>
      </c>
      <c r="F21" s="165" t="s">
        <v>356</v>
      </c>
      <c r="G21" s="165" t="s">
        <v>357</v>
      </c>
      <c r="H21" s="165" t="s">
        <v>349</v>
      </c>
      <c r="I21" s="165" t="s">
        <v>345</v>
      </c>
      <c r="J21" s="165" t="s">
        <v>384</v>
      </c>
    </row>
    <row r="22" ht="42" customHeight="1" spans="1:10">
      <c r="A22" s="164" t="s">
        <v>282</v>
      </c>
      <c r="B22" s="165" t="s">
        <v>377</v>
      </c>
      <c r="C22" s="165" t="s">
        <v>358</v>
      </c>
      <c r="D22" s="165" t="s">
        <v>359</v>
      </c>
      <c r="E22" s="165" t="s">
        <v>385</v>
      </c>
      <c r="F22" s="165" t="s">
        <v>356</v>
      </c>
      <c r="G22" s="165" t="s">
        <v>357</v>
      </c>
      <c r="H22" s="165" t="s">
        <v>349</v>
      </c>
      <c r="I22" s="165" t="s">
        <v>345</v>
      </c>
      <c r="J22" s="165" t="s">
        <v>377</v>
      </c>
    </row>
    <row r="23" ht="42" customHeight="1" spans="1:10">
      <c r="A23" s="164" t="s">
        <v>290</v>
      </c>
      <c r="B23" s="165" t="s">
        <v>338</v>
      </c>
      <c r="C23" s="165" t="s">
        <v>339</v>
      </c>
      <c r="D23" s="165" t="s">
        <v>340</v>
      </c>
      <c r="E23" s="165" t="s">
        <v>386</v>
      </c>
      <c r="F23" s="165" t="s">
        <v>342</v>
      </c>
      <c r="G23" s="165" t="s">
        <v>387</v>
      </c>
      <c r="H23" s="165" t="s">
        <v>381</v>
      </c>
      <c r="I23" s="165" t="s">
        <v>345</v>
      </c>
      <c r="J23" s="165" t="s">
        <v>338</v>
      </c>
    </row>
    <row r="24" ht="42" customHeight="1" spans="1:10">
      <c r="A24" s="164" t="s">
        <v>290</v>
      </c>
      <c r="B24" s="165" t="s">
        <v>338</v>
      </c>
      <c r="C24" s="165" t="s">
        <v>339</v>
      </c>
      <c r="D24" s="165" t="s">
        <v>346</v>
      </c>
      <c r="E24" s="165" t="s">
        <v>388</v>
      </c>
      <c r="F24" s="165" t="s">
        <v>342</v>
      </c>
      <c r="G24" s="165" t="s">
        <v>343</v>
      </c>
      <c r="H24" s="165" t="s">
        <v>344</v>
      </c>
      <c r="I24" s="165" t="s">
        <v>345</v>
      </c>
      <c r="J24" s="165" t="s">
        <v>338</v>
      </c>
    </row>
    <row r="25" ht="42" customHeight="1" spans="1:10">
      <c r="A25" s="164" t="s">
        <v>290</v>
      </c>
      <c r="B25" s="165" t="s">
        <v>338</v>
      </c>
      <c r="C25" s="165" t="s">
        <v>339</v>
      </c>
      <c r="D25" s="165" t="s">
        <v>350</v>
      </c>
      <c r="E25" s="165" t="s">
        <v>389</v>
      </c>
      <c r="F25" s="165" t="s">
        <v>342</v>
      </c>
      <c r="G25" s="165" t="s">
        <v>352</v>
      </c>
      <c r="H25" s="165" t="s">
        <v>370</v>
      </c>
      <c r="I25" s="165" t="s">
        <v>345</v>
      </c>
      <c r="J25" s="165" t="s">
        <v>338</v>
      </c>
    </row>
    <row r="26" ht="42" customHeight="1" spans="1:10">
      <c r="A26" s="164" t="s">
        <v>290</v>
      </c>
      <c r="B26" s="165" t="s">
        <v>338</v>
      </c>
      <c r="C26" s="165" t="s">
        <v>353</v>
      </c>
      <c r="D26" s="165" t="s">
        <v>354</v>
      </c>
      <c r="E26" s="165" t="s">
        <v>355</v>
      </c>
      <c r="F26" s="165" t="s">
        <v>356</v>
      </c>
      <c r="G26" s="165" t="s">
        <v>357</v>
      </c>
      <c r="H26" s="165" t="s">
        <v>349</v>
      </c>
      <c r="I26" s="165" t="s">
        <v>345</v>
      </c>
      <c r="J26" s="165" t="s">
        <v>338</v>
      </c>
    </row>
    <row r="27" ht="42" customHeight="1" spans="1:10">
      <c r="A27" s="164" t="s">
        <v>290</v>
      </c>
      <c r="B27" s="165" t="s">
        <v>338</v>
      </c>
      <c r="C27" s="165" t="s">
        <v>358</v>
      </c>
      <c r="D27" s="165" t="s">
        <v>359</v>
      </c>
      <c r="E27" s="165" t="s">
        <v>360</v>
      </c>
      <c r="F27" s="165" t="s">
        <v>356</v>
      </c>
      <c r="G27" s="165" t="s">
        <v>357</v>
      </c>
      <c r="H27" s="165" t="s">
        <v>349</v>
      </c>
      <c r="I27" s="165" t="s">
        <v>345</v>
      </c>
      <c r="J27" s="165" t="s">
        <v>338</v>
      </c>
    </row>
    <row r="28" ht="42" customHeight="1" spans="1:10">
      <c r="A28" s="164" t="s">
        <v>316</v>
      </c>
      <c r="B28" s="165" t="s">
        <v>338</v>
      </c>
      <c r="C28" s="165" t="s">
        <v>339</v>
      </c>
      <c r="D28" s="165" t="s">
        <v>340</v>
      </c>
      <c r="E28" s="165" t="s">
        <v>390</v>
      </c>
      <c r="F28" s="165" t="s">
        <v>342</v>
      </c>
      <c r="G28" s="165" t="s">
        <v>391</v>
      </c>
      <c r="H28" s="165" t="s">
        <v>344</v>
      </c>
      <c r="I28" s="165" t="s">
        <v>345</v>
      </c>
      <c r="J28" s="165" t="s">
        <v>338</v>
      </c>
    </row>
    <row r="29" ht="42" customHeight="1" spans="1:10">
      <c r="A29" s="164" t="s">
        <v>316</v>
      </c>
      <c r="B29" s="165" t="s">
        <v>338</v>
      </c>
      <c r="C29" s="165" t="s">
        <v>339</v>
      </c>
      <c r="D29" s="165" t="s">
        <v>346</v>
      </c>
      <c r="E29" s="165" t="s">
        <v>386</v>
      </c>
      <c r="F29" s="165" t="s">
        <v>342</v>
      </c>
      <c r="G29" s="165" t="s">
        <v>392</v>
      </c>
      <c r="H29" s="165" t="s">
        <v>381</v>
      </c>
      <c r="I29" s="165" t="s">
        <v>345</v>
      </c>
      <c r="J29" s="165" t="s">
        <v>338</v>
      </c>
    </row>
    <row r="30" ht="42" customHeight="1" spans="1:10">
      <c r="A30" s="164" t="s">
        <v>316</v>
      </c>
      <c r="B30" s="165" t="s">
        <v>338</v>
      </c>
      <c r="C30" s="165" t="s">
        <v>339</v>
      </c>
      <c r="D30" s="165" t="s">
        <v>350</v>
      </c>
      <c r="E30" s="165" t="s">
        <v>351</v>
      </c>
      <c r="F30" s="165" t="s">
        <v>342</v>
      </c>
      <c r="G30" s="165" t="s">
        <v>352</v>
      </c>
      <c r="H30" s="165" t="s">
        <v>370</v>
      </c>
      <c r="I30" s="165" t="s">
        <v>345</v>
      </c>
      <c r="J30" s="165" t="s">
        <v>338</v>
      </c>
    </row>
    <row r="31" ht="42" customHeight="1" spans="1:10">
      <c r="A31" s="164" t="s">
        <v>316</v>
      </c>
      <c r="B31" s="165" t="s">
        <v>338</v>
      </c>
      <c r="C31" s="165" t="s">
        <v>353</v>
      </c>
      <c r="D31" s="165" t="s">
        <v>354</v>
      </c>
      <c r="E31" s="165" t="s">
        <v>355</v>
      </c>
      <c r="F31" s="165" t="s">
        <v>356</v>
      </c>
      <c r="G31" s="165" t="s">
        <v>357</v>
      </c>
      <c r="H31" s="165" t="s">
        <v>349</v>
      </c>
      <c r="I31" s="165" t="s">
        <v>345</v>
      </c>
      <c r="J31" s="165" t="s">
        <v>338</v>
      </c>
    </row>
    <row r="32" ht="42" customHeight="1" spans="1:10">
      <c r="A32" s="164" t="s">
        <v>316</v>
      </c>
      <c r="B32" s="165" t="s">
        <v>338</v>
      </c>
      <c r="C32" s="165" t="s">
        <v>358</v>
      </c>
      <c r="D32" s="165" t="s">
        <v>359</v>
      </c>
      <c r="E32" s="165" t="s">
        <v>385</v>
      </c>
      <c r="F32" s="165" t="s">
        <v>356</v>
      </c>
      <c r="G32" s="165" t="s">
        <v>357</v>
      </c>
      <c r="H32" s="165" t="s">
        <v>349</v>
      </c>
      <c r="I32" s="165" t="s">
        <v>345</v>
      </c>
      <c r="J32" s="165" t="s">
        <v>338</v>
      </c>
    </row>
    <row r="33" ht="42" customHeight="1" spans="1:10">
      <c r="A33" s="164" t="s">
        <v>259</v>
      </c>
      <c r="B33" s="165" t="s">
        <v>393</v>
      </c>
      <c r="C33" s="165" t="s">
        <v>339</v>
      </c>
      <c r="D33" s="165" t="s">
        <v>340</v>
      </c>
      <c r="E33" s="165" t="s">
        <v>394</v>
      </c>
      <c r="F33" s="165" t="s">
        <v>342</v>
      </c>
      <c r="G33" s="165" t="s">
        <v>395</v>
      </c>
      <c r="H33" s="165" t="s">
        <v>344</v>
      </c>
      <c r="I33" s="165" t="s">
        <v>345</v>
      </c>
      <c r="J33" s="165" t="s">
        <v>396</v>
      </c>
    </row>
    <row r="34" ht="42" customHeight="1" spans="1:10">
      <c r="A34" s="164" t="s">
        <v>259</v>
      </c>
      <c r="B34" s="165" t="s">
        <v>393</v>
      </c>
      <c r="C34" s="165" t="s">
        <v>339</v>
      </c>
      <c r="D34" s="165" t="s">
        <v>346</v>
      </c>
      <c r="E34" s="165" t="s">
        <v>397</v>
      </c>
      <c r="F34" s="165" t="s">
        <v>342</v>
      </c>
      <c r="G34" s="165" t="s">
        <v>398</v>
      </c>
      <c r="H34" s="165" t="s">
        <v>344</v>
      </c>
      <c r="I34" s="165" t="s">
        <v>399</v>
      </c>
      <c r="J34" s="165" t="s">
        <v>400</v>
      </c>
    </row>
    <row r="35" ht="42" customHeight="1" spans="1:10">
      <c r="A35" s="164" t="s">
        <v>259</v>
      </c>
      <c r="B35" s="165" t="s">
        <v>393</v>
      </c>
      <c r="C35" s="165" t="s">
        <v>339</v>
      </c>
      <c r="D35" s="165" t="s">
        <v>350</v>
      </c>
      <c r="E35" s="165" t="s">
        <v>401</v>
      </c>
      <c r="F35" s="165" t="s">
        <v>342</v>
      </c>
      <c r="G35" s="165" t="s">
        <v>352</v>
      </c>
      <c r="H35" s="165" t="s">
        <v>370</v>
      </c>
      <c r="I35" s="165" t="s">
        <v>399</v>
      </c>
      <c r="J35" s="165" t="s">
        <v>402</v>
      </c>
    </row>
    <row r="36" ht="42" customHeight="1" spans="1:10">
      <c r="A36" s="164" t="s">
        <v>259</v>
      </c>
      <c r="B36" s="165" t="s">
        <v>393</v>
      </c>
      <c r="C36" s="165" t="s">
        <v>339</v>
      </c>
      <c r="D36" s="165" t="s">
        <v>403</v>
      </c>
      <c r="E36" s="165" t="s">
        <v>404</v>
      </c>
      <c r="F36" s="165" t="s">
        <v>342</v>
      </c>
      <c r="G36" s="165" t="s">
        <v>405</v>
      </c>
      <c r="H36" s="165" t="s">
        <v>406</v>
      </c>
      <c r="I36" s="165" t="s">
        <v>345</v>
      </c>
      <c r="J36" s="165" t="s">
        <v>407</v>
      </c>
    </row>
    <row r="37" ht="42" customHeight="1" spans="1:10">
      <c r="A37" s="164" t="s">
        <v>259</v>
      </c>
      <c r="B37" s="165" t="s">
        <v>393</v>
      </c>
      <c r="C37" s="165" t="s">
        <v>353</v>
      </c>
      <c r="D37" s="165" t="s">
        <v>354</v>
      </c>
      <c r="E37" s="165" t="s">
        <v>408</v>
      </c>
      <c r="F37" s="165" t="s">
        <v>342</v>
      </c>
      <c r="G37" s="165" t="s">
        <v>409</v>
      </c>
      <c r="H37" s="165" t="s">
        <v>349</v>
      </c>
      <c r="I37" s="165" t="s">
        <v>345</v>
      </c>
      <c r="J37" s="165" t="s">
        <v>409</v>
      </c>
    </row>
    <row r="38" ht="42" customHeight="1" spans="1:10">
      <c r="A38" s="164" t="s">
        <v>259</v>
      </c>
      <c r="B38" s="165" t="s">
        <v>393</v>
      </c>
      <c r="C38" s="165" t="s">
        <v>358</v>
      </c>
      <c r="D38" s="165" t="s">
        <v>359</v>
      </c>
      <c r="E38" s="165" t="s">
        <v>410</v>
      </c>
      <c r="F38" s="165" t="s">
        <v>356</v>
      </c>
      <c r="G38" s="165" t="s">
        <v>373</v>
      </c>
      <c r="H38" s="165" t="s">
        <v>349</v>
      </c>
      <c r="I38" s="165" t="s">
        <v>345</v>
      </c>
      <c r="J38" s="165" t="s">
        <v>411</v>
      </c>
    </row>
    <row r="39" ht="42" customHeight="1" spans="1:10">
      <c r="A39" s="164" t="s">
        <v>311</v>
      </c>
      <c r="B39" s="165" t="s">
        <v>338</v>
      </c>
      <c r="C39" s="165" t="s">
        <v>339</v>
      </c>
      <c r="D39" s="165" t="s">
        <v>340</v>
      </c>
      <c r="E39" s="165" t="s">
        <v>412</v>
      </c>
      <c r="F39" s="165" t="s">
        <v>342</v>
      </c>
      <c r="G39" s="165" t="s">
        <v>413</v>
      </c>
      <c r="H39" s="165" t="s">
        <v>414</v>
      </c>
      <c r="I39" s="165" t="s">
        <v>345</v>
      </c>
      <c r="J39" s="165" t="s">
        <v>338</v>
      </c>
    </row>
    <row r="40" ht="42" customHeight="1" spans="1:10">
      <c r="A40" s="164" t="s">
        <v>311</v>
      </c>
      <c r="B40" s="165" t="s">
        <v>338</v>
      </c>
      <c r="C40" s="165" t="s">
        <v>339</v>
      </c>
      <c r="D40" s="165" t="s">
        <v>346</v>
      </c>
      <c r="E40" s="165" t="s">
        <v>347</v>
      </c>
      <c r="F40" s="165" t="s">
        <v>342</v>
      </c>
      <c r="G40" s="165" t="s">
        <v>415</v>
      </c>
      <c r="H40" s="165" t="s">
        <v>381</v>
      </c>
      <c r="I40" s="165" t="s">
        <v>345</v>
      </c>
      <c r="J40" s="165" t="s">
        <v>338</v>
      </c>
    </row>
    <row r="41" ht="42" customHeight="1" spans="1:10">
      <c r="A41" s="164" t="s">
        <v>311</v>
      </c>
      <c r="B41" s="165" t="s">
        <v>338</v>
      </c>
      <c r="C41" s="165" t="s">
        <v>339</v>
      </c>
      <c r="D41" s="165" t="s">
        <v>350</v>
      </c>
      <c r="E41" s="165" t="s">
        <v>351</v>
      </c>
      <c r="F41" s="165" t="s">
        <v>342</v>
      </c>
      <c r="G41" s="165" t="s">
        <v>352</v>
      </c>
      <c r="H41" s="165" t="s">
        <v>370</v>
      </c>
      <c r="I41" s="165" t="s">
        <v>345</v>
      </c>
      <c r="J41" s="165" t="s">
        <v>338</v>
      </c>
    </row>
    <row r="42" ht="42" customHeight="1" spans="1:10">
      <c r="A42" s="164" t="s">
        <v>311</v>
      </c>
      <c r="B42" s="165" t="s">
        <v>338</v>
      </c>
      <c r="C42" s="165" t="s">
        <v>353</v>
      </c>
      <c r="D42" s="165" t="s">
        <v>354</v>
      </c>
      <c r="E42" s="165" t="s">
        <v>355</v>
      </c>
      <c r="F42" s="165" t="s">
        <v>356</v>
      </c>
      <c r="G42" s="165" t="s">
        <v>357</v>
      </c>
      <c r="H42" s="165" t="s">
        <v>349</v>
      </c>
      <c r="I42" s="165" t="s">
        <v>345</v>
      </c>
      <c r="J42" s="165" t="s">
        <v>338</v>
      </c>
    </row>
    <row r="43" ht="42" customHeight="1" spans="1:10">
      <c r="A43" s="164" t="s">
        <v>311</v>
      </c>
      <c r="B43" s="165" t="s">
        <v>338</v>
      </c>
      <c r="C43" s="165" t="s">
        <v>358</v>
      </c>
      <c r="D43" s="165" t="s">
        <v>359</v>
      </c>
      <c r="E43" s="165" t="s">
        <v>360</v>
      </c>
      <c r="F43" s="165" t="s">
        <v>356</v>
      </c>
      <c r="G43" s="165" t="s">
        <v>357</v>
      </c>
      <c r="H43" s="165" t="s">
        <v>349</v>
      </c>
      <c r="I43" s="165" t="s">
        <v>345</v>
      </c>
      <c r="J43" s="165" t="s">
        <v>338</v>
      </c>
    </row>
    <row r="44" ht="42" customHeight="1" spans="1:10">
      <c r="A44" s="164" t="s">
        <v>319</v>
      </c>
      <c r="B44" s="165" t="s">
        <v>338</v>
      </c>
      <c r="C44" s="165" t="s">
        <v>339</v>
      </c>
      <c r="D44" s="165" t="s">
        <v>340</v>
      </c>
      <c r="E44" s="165" t="s">
        <v>416</v>
      </c>
      <c r="F44" s="165" t="s">
        <v>342</v>
      </c>
      <c r="G44" s="165" t="s">
        <v>417</v>
      </c>
      <c r="H44" s="165" t="s">
        <v>418</v>
      </c>
      <c r="I44" s="165" t="s">
        <v>345</v>
      </c>
      <c r="J44" s="165" t="s">
        <v>338</v>
      </c>
    </row>
    <row r="45" ht="42" customHeight="1" spans="1:10">
      <c r="A45" s="164" t="s">
        <v>319</v>
      </c>
      <c r="B45" s="165" t="s">
        <v>338</v>
      </c>
      <c r="C45" s="165" t="s">
        <v>339</v>
      </c>
      <c r="D45" s="165" t="s">
        <v>346</v>
      </c>
      <c r="E45" s="165" t="s">
        <v>347</v>
      </c>
      <c r="F45" s="165" t="s">
        <v>342</v>
      </c>
      <c r="G45" s="165" t="s">
        <v>419</v>
      </c>
      <c r="H45" s="165" t="s">
        <v>381</v>
      </c>
      <c r="I45" s="165" t="s">
        <v>345</v>
      </c>
      <c r="J45" s="165" t="s">
        <v>338</v>
      </c>
    </row>
    <row r="46" ht="42" customHeight="1" spans="1:10">
      <c r="A46" s="164" t="s">
        <v>319</v>
      </c>
      <c r="B46" s="165" t="s">
        <v>338</v>
      </c>
      <c r="C46" s="165" t="s">
        <v>339</v>
      </c>
      <c r="D46" s="165" t="s">
        <v>350</v>
      </c>
      <c r="E46" s="165" t="s">
        <v>420</v>
      </c>
      <c r="F46" s="165" t="s">
        <v>342</v>
      </c>
      <c r="G46" s="165" t="s">
        <v>352</v>
      </c>
      <c r="H46" s="165" t="s">
        <v>370</v>
      </c>
      <c r="I46" s="165" t="s">
        <v>345</v>
      </c>
      <c r="J46" s="165" t="s">
        <v>338</v>
      </c>
    </row>
    <row r="47" ht="42" customHeight="1" spans="1:10">
      <c r="A47" s="164" t="s">
        <v>319</v>
      </c>
      <c r="B47" s="165" t="s">
        <v>338</v>
      </c>
      <c r="C47" s="165" t="s">
        <v>353</v>
      </c>
      <c r="D47" s="165" t="s">
        <v>354</v>
      </c>
      <c r="E47" s="165" t="s">
        <v>355</v>
      </c>
      <c r="F47" s="165" t="s">
        <v>356</v>
      </c>
      <c r="G47" s="165" t="s">
        <v>357</v>
      </c>
      <c r="H47" s="165" t="s">
        <v>349</v>
      </c>
      <c r="I47" s="165" t="s">
        <v>345</v>
      </c>
      <c r="J47" s="165" t="s">
        <v>338</v>
      </c>
    </row>
    <row r="48" ht="42" customHeight="1" spans="1:10">
      <c r="A48" s="164" t="s">
        <v>319</v>
      </c>
      <c r="B48" s="165" t="s">
        <v>338</v>
      </c>
      <c r="C48" s="165" t="s">
        <v>358</v>
      </c>
      <c r="D48" s="165" t="s">
        <v>359</v>
      </c>
      <c r="E48" s="165" t="s">
        <v>360</v>
      </c>
      <c r="F48" s="165" t="s">
        <v>356</v>
      </c>
      <c r="G48" s="165" t="s">
        <v>357</v>
      </c>
      <c r="H48" s="165" t="s">
        <v>349</v>
      </c>
      <c r="I48" s="165" t="s">
        <v>345</v>
      </c>
      <c r="J48" s="165" t="s">
        <v>338</v>
      </c>
    </row>
    <row r="49" ht="42" customHeight="1" spans="1:10">
      <c r="A49" s="164" t="s">
        <v>272</v>
      </c>
      <c r="B49" s="165" t="s">
        <v>421</v>
      </c>
      <c r="C49" s="165" t="s">
        <v>339</v>
      </c>
      <c r="D49" s="165" t="s">
        <v>340</v>
      </c>
      <c r="E49" s="165" t="s">
        <v>422</v>
      </c>
      <c r="F49" s="165" t="s">
        <v>342</v>
      </c>
      <c r="G49" s="165" t="s">
        <v>343</v>
      </c>
      <c r="H49" s="165" t="s">
        <v>344</v>
      </c>
      <c r="I49" s="165" t="s">
        <v>345</v>
      </c>
      <c r="J49" s="165" t="s">
        <v>423</v>
      </c>
    </row>
    <row r="50" ht="42" customHeight="1" spans="1:10">
      <c r="A50" s="164" t="s">
        <v>272</v>
      </c>
      <c r="B50" s="165" t="s">
        <v>421</v>
      </c>
      <c r="C50" s="165" t="s">
        <v>339</v>
      </c>
      <c r="D50" s="165" t="s">
        <v>346</v>
      </c>
      <c r="E50" s="165" t="s">
        <v>424</v>
      </c>
      <c r="F50" s="165" t="s">
        <v>342</v>
      </c>
      <c r="G50" s="165" t="s">
        <v>425</v>
      </c>
      <c r="H50" s="165" t="s">
        <v>370</v>
      </c>
      <c r="I50" s="165" t="s">
        <v>345</v>
      </c>
      <c r="J50" s="165" t="s">
        <v>426</v>
      </c>
    </row>
    <row r="51" ht="42" customHeight="1" spans="1:10">
      <c r="A51" s="164" t="s">
        <v>272</v>
      </c>
      <c r="B51" s="165" t="s">
        <v>421</v>
      </c>
      <c r="C51" s="165" t="s">
        <v>339</v>
      </c>
      <c r="D51" s="165" t="s">
        <v>350</v>
      </c>
      <c r="E51" s="165" t="s">
        <v>427</v>
      </c>
      <c r="F51" s="165" t="s">
        <v>342</v>
      </c>
      <c r="G51" s="165" t="s">
        <v>352</v>
      </c>
      <c r="H51" s="165" t="s">
        <v>370</v>
      </c>
      <c r="I51" s="165" t="s">
        <v>399</v>
      </c>
      <c r="J51" s="165" t="s">
        <v>428</v>
      </c>
    </row>
    <row r="52" ht="42" customHeight="1" spans="1:10">
      <c r="A52" s="164" t="s">
        <v>272</v>
      </c>
      <c r="B52" s="165" t="s">
        <v>421</v>
      </c>
      <c r="C52" s="165" t="s">
        <v>339</v>
      </c>
      <c r="D52" s="165" t="s">
        <v>403</v>
      </c>
      <c r="E52" s="165" t="s">
        <v>404</v>
      </c>
      <c r="F52" s="165" t="s">
        <v>342</v>
      </c>
      <c r="G52" s="165" t="s">
        <v>429</v>
      </c>
      <c r="H52" s="165" t="s">
        <v>381</v>
      </c>
      <c r="I52" s="165" t="s">
        <v>345</v>
      </c>
      <c r="J52" s="165" t="s">
        <v>423</v>
      </c>
    </row>
    <row r="53" ht="42" customHeight="1" spans="1:10">
      <c r="A53" s="164" t="s">
        <v>272</v>
      </c>
      <c r="B53" s="165" t="s">
        <v>421</v>
      </c>
      <c r="C53" s="165" t="s">
        <v>353</v>
      </c>
      <c r="D53" s="165" t="s">
        <v>354</v>
      </c>
      <c r="E53" s="165" t="s">
        <v>430</v>
      </c>
      <c r="F53" s="165" t="s">
        <v>342</v>
      </c>
      <c r="G53" s="165" t="s">
        <v>431</v>
      </c>
      <c r="H53" s="165" t="s">
        <v>349</v>
      </c>
      <c r="I53" s="165" t="s">
        <v>345</v>
      </c>
      <c r="J53" s="165" t="s">
        <v>432</v>
      </c>
    </row>
    <row r="54" ht="42" customHeight="1" spans="1:10">
      <c r="A54" s="164" t="s">
        <v>272</v>
      </c>
      <c r="B54" s="165" t="s">
        <v>421</v>
      </c>
      <c r="C54" s="165" t="s">
        <v>358</v>
      </c>
      <c r="D54" s="165" t="s">
        <v>359</v>
      </c>
      <c r="E54" s="165" t="s">
        <v>433</v>
      </c>
      <c r="F54" s="165" t="s">
        <v>356</v>
      </c>
      <c r="G54" s="165" t="s">
        <v>357</v>
      </c>
      <c r="H54" s="165" t="s">
        <v>349</v>
      </c>
      <c r="I54" s="165" t="s">
        <v>345</v>
      </c>
      <c r="J54" s="165" t="s">
        <v>434</v>
      </c>
    </row>
    <row r="55" ht="42" customHeight="1" spans="1:10">
      <c r="A55" s="164" t="s">
        <v>279</v>
      </c>
      <c r="B55" s="165" t="s">
        <v>435</v>
      </c>
      <c r="C55" s="165" t="s">
        <v>339</v>
      </c>
      <c r="D55" s="165" t="s">
        <v>340</v>
      </c>
      <c r="E55" s="165" t="s">
        <v>378</v>
      </c>
      <c r="F55" s="165" t="s">
        <v>342</v>
      </c>
      <c r="G55" s="165" t="s">
        <v>436</v>
      </c>
      <c r="H55" s="165" t="s">
        <v>378</v>
      </c>
      <c r="I55" s="165" t="s">
        <v>345</v>
      </c>
      <c r="J55" s="165" t="s">
        <v>437</v>
      </c>
    </row>
    <row r="56" ht="42" customHeight="1" spans="1:10">
      <c r="A56" s="164" t="s">
        <v>279</v>
      </c>
      <c r="B56" s="165" t="s">
        <v>435</v>
      </c>
      <c r="C56" s="165" t="s">
        <v>339</v>
      </c>
      <c r="D56" s="165" t="s">
        <v>346</v>
      </c>
      <c r="E56" s="165" t="s">
        <v>438</v>
      </c>
      <c r="F56" s="165" t="s">
        <v>342</v>
      </c>
      <c r="G56" s="165" t="s">
        <v>436</v>
      </c>
      <c r="H56" s="165" t="s">
        <v>344</v>
      </c>
      <c r="I56" s="165" t="s">
        <v>345</v>
      </c>
      <c r="J56" s="165" t="s">
        <v>439</v>
      </c>
    </row>
    <row r="57" ht="42" customHeight="1" spans="1:10">
      <c r="A57" s="164" t="s">
        <v>279</v>
      </c>
      <c r="B57" s="165" t="s">
        <v>435</v>
      </c>
      <c r="C57" s="165" t="s">
        <v>339</v>
      </c>
      <c r="D57" s="165" t="s">
        <v>350</v>
      </c>
      <c r="E57" s="165" t="s">
        <v>382</v>
      </c>
      <c r="F57" s="165" t="s">
        <v>342</v>
      </c>
      <c r="G57" s="165" t="s">
        <v>352</v>
      </c>
      <c r="H57" s="165" t="s">
        <v>370</v>
      </c>
      <c r="I57" s="165" t="s">
        <v>345</v>
      </c>
      <c r="J57" s="165" t="s">
        <v>440</v>
      </c>
    </row>
    <row r="58" ht="42" customHeight="1" spans="1:10">
      <c r="A58" s="164" t="s">
        <v>279</v>
      </c>
      <c r="B58" s="165" t="s">
        <v>435</v>
      </c>
      <c r="C58" s="165" t="s">
        <v>353</v>
      </c>
      <c r="D58" s="165" t="s">
        <v>441</v>
      </c>
      <c r="E58" s="165" t="s">
        <v>442</v>
      </c>
      <c r="F58" s="165" t="s">
        <v>356</v>
      </c>
      <c r="G58" s="165" t="s">
        <v>443</v>
      </c>
      <c r="H58" s="165" t="s">
        <v>381</v>
      </c>
      <c r="I58" s="165" t="s">
        <v>345</v>
      </c>
      <c r="J58" s="165" t="s">
        <v>440</v>
      </c>
    </row>
    <row r="59" ht="42" customHeight="1" spans="1:10">
      <c r="A59" s="164" t="s">
        <v>279</v>
      </c>
      <c r="B59" s="165" t="s">
        <v>435</v>
      </c>
      <c r="C59" s="165" t="s">
        <v>358</v>
      </c>
      <c r="D59" s="165" t="s">
        <v>359</v>
      </c>
      <c r="E59" s="165" t="s">
        <v>385</v>
      </c>
      <c r="F59" s="165" t="s">
        <v>356</v>
      </c>
      <c r="G59" s="165" t="s">
        <v>357</v>
      </c>
      <c r="H59" s="165" t="s">
        <v>349</v>
      </c>
      <c r="I59" s="165" t="s">
        <v>345</v>
      </c>
      <c r="J59" s="165" t="s">
        <v>440</v>
      </c>
    </row>
    <row r="60" ht="42" customHeight="1" spans="1:10">
      <c r="A60" s="164" t="s">
        <v>325</v>
      </c>
      <c r="B60" s="165" t="s">
        <v>444</v>
      </c>
      <c r="C60" s="165" t="s">
        <v>339</v>
      </c>
      <c r="D60" s="165" t="s">
        <v>340</v>
      </c>
      <c r="E60" s="165" t="s">
        <v>445</v>
      </c>
      <c r="F60" s="165" t="s">
        <v>342</v>
      </c>
      <c r="G60" s="165" t="s">
        <v>446</v>
      </c>
      <c r="H60" s="165" t="s">
        <v>418</v>
      </c>
      <c r="I60" s="165" t="s">
        <v>345</v>
      </c>
      <c r="J60" s="165" t="s">
        <v>447</v>
      </c>
    </row>
    <row r="61" ht="42" customHeight="1" spans="1:10">
      <c r="A61" s="164" t="s">
        <v>325</v>
      </c>
      <c r="B61" s="165" t="s">
        <v>444</v>
      </c>
      <c r="C61" s="165" t="s">
        <v>339</v>
      </c>
      <c r="D61" s="165" t="s">
        <v>346</v>
      </c>
      <c r="E61" s="165" t="s">
        <v>448</v>
      </c>
      <c r="F61" s="165" t="s">
        <v>342</v>
      </c>
      <c r="G61" s="165" t="s">
        <v>373</v>
      </c>
      <c r="H61" s="165" t="s">
        <v>349</v>
      </c>
      <c r="I61" s="165" t="s">
        <v>345</v>
      </c>
      <c r="J61" s="165" t="s">
        <v>449</v>
      </c>
    </row>
    <row r="62" ht="42" customHeight="1" spans="1:10">
      <c r="A62" s="164" t="s">
        <v>325</v>
      </c>
      <c r="B62" s="165" t="s">
        <v>444</v>
      </c>
      <c r="C62" s="165" t="s">
        <v>339</v>
      </c>
      <c r="D62" s="165" t="s">
        <v>346</v>
      </c>
      <c r="E62" s="165" t="s">
        <v>450</v>
      </c>
      <c r="F62" s="165" t="s">
        <v>356</v>
      </c>
      <c r="G62" s="165" t="s">
        <v>373</v>
      </c>
      <c r="H62" s="165" t="s">
        <v>349</v>
      </c>
      <c r="I62" s="165" t="s">
        <v>345</v>
      </c>
      <c r="J62" s="165" t="s">
        <v>451</v>
      </c>
    </row>
    <row r="63" ht="42" customHeight="1" spans="1:10">
      <c r="A63" s="164" t="s">
        <v>325</v>
      </c>
      <c r="B63" s="165" t="s">
        <v>444</v>
      </c>
      <c r="C63" s="165" t="s">
        <v>339</v>
      </c>
      <c r="D63" s="165" t="s">
        <v>346</v>
      </c>
      <c r="E63" s="165" t="s">
        <v>452</v>
      </c>
      <c r="F63" s="165" t="s">
        <v>356</v>
      </c>
      <c r="G63" s="165" t="s">
        <v>373</v>
      </c>
      <c r="H63" s="165" t="s">
        <v>349</v>
      </c>
      <c r="I63" s="165" t="s">
        <v>345</v>
      </c>
      <c r="J63" s="165" t="s">
        <v>453</v>
      </c>
    </row>
    <row r="64" ht="42" customHeight="1" spans="1:10">
      <c r="A64" s="164" t="s">
        <v>325</v>
      </c>
      <c r="B64" s="165" t="s">
        <v>444</v>
      </c>
      <c r="C64" s="165" t="s">
        <v>339</v>
      </c>
      <c r="D64" s="165" t="s">
        <v>350</v>
      </c>
      <c r="E64" s="165" t="s">
        <v>454</v>
      </c>
      <c r="F64" s="165" t="s">
        <v>342</v>
      </c>
      <c r="G64" s="165" t="s">
        <v>86</v>
      </c>
      <c r="H64" s="165" t="s">
        <v>370</v>
      </c>
      <c r="I64" s="165" t="s">
        <v>345</v>
      </c>
      <c r="J64" s="165" t="s">
        <v>455</v>
      </c>
    </row>
    <row r="65" ht="42" customHeight="1" spans="1:10">
      <c r="A65" s="164" t="s">
        <v>325</v>
      </c>
      <c r="B65" s="165" t="s">
        <v>444</v>
      </c>
      <c r="C65" s="165" t="s">
        <v>339</v>
      </c>
      <c r="D65" s="165" t="s">
        <v>403</v>
      </c>
      <c r="E65" s="165" t="s">
        <v>456</v>
      </c>
      <c r="F65" s="165" t="s">
        <v>342</v>
      </c>
      <c r="G65" s="165" t="s">
        <v>457</v>
      </c>
      <c r="H65" s="165" t="s">
        <v>381</v>
      </c>
      <c r="I65" s="165" t="s">
        <v>345</v>
      </c>
      <c r="J65" s="165" t="s">
        <v>458</v>
      </c>
    </row>
    <row r="66" ht="42" customHeight="1" spans="1:10">
      <c r="A66" s="164" t="s">
        <v>325</v>
      </c>
      <c r="B66" s="165" t="s">
        <v>444</v>
      </c>
      <c r="C66" s="165" t="s">
        <v>353</v>
      </c>
      <c r="D66" s="165" t="s">
        <v>354</v>
      </c>
      <c r="E66" s="165" t="s">
        <v>459</v>
      </c>
      <c r="F66" s="165" t="s">
        <v>356</v>
      </c>
      <c r="G66" s="165" t="s">
        <v>460</v>
      </c>
      <c r="H66" s="165" t="s">
        <v>349</v>
      </c>
      <c r="I66" s="165" t="s">
        <v>345</v>
      </c>
      <c r="J66" s="165" t="s">
        <v>459</v>
      </c>
    </row>
    <row r="67" ht="42" customHeight="1" spans="1:10">
      <c r="A67" s="164" t="s">
        <v>325</v>
      </c>
      <c r="B67" s="165" t="s">
        <v>444</v>
      </c>
      <c r="C67" s="165" t="s">
        <v>353</v>
      </c>
      <c r="D67" s="165" t="s">
        <v>354</v>
      </c>
      <c r="E67" s="165" t="s">
        <v>461</v>
      </c>
      <c r="F67" s="165" t="s">
        <v>356</v>
      </c>
      <c r="G67" s="165" t="s">
        <v>462</v>
      </c>
      <c r="H67" s="165" t="s">
        <v>349</v>
      </c>
      <c r="I67" s="165" t="s">
        <v>345</v>
      </c>
      <c r="J67" s="165" t="s">
        <v>461</v>
      </c>
    </row>
    <row r="68" ht="42" customHeight="1" spans="1:10">
      <c r="A68" s="164" t="s">
        <v>325</v>
      </c>
      <c r="B68" s="165" t="s">
        <v>444</v>
      </c>
      <c r="C68" s="165" t="s">
        <v>358</v>
      </c>
      <c r="D68" s="165" t="s">
        <v>359</v>
      </c>
      <c r="E68" s="165" t="s">
        <v>360</v>
      </c>
      <c r="F68" s="165" t="s">
        <v>356</v>
      </c>
      <c r="G68" s="165" t="s">
        <v>357</v>
      </c>
      <c r="H68" s="165" t="s">
        <v>349</v>
      </c>
      <c r="I68" s="165" t="s">
        <v>399</v>
      </c>
      <c r="J68" s="165" t="s">
        <v>447</v>
      </c>
    </row>
    <row r="69" ht="42" customHeight="1" spans="1:10">
      <c r="A69" s="164" t="s">
        <v>274</v>
      </c>
      <c r="B69" s="165" t="s">
        <v>463</v>
      </c>
      <c r="C69" s="165" t="s">
        <v>339</v>
      </c>
      <c r="D69" s="165" t="s">
        <v>340</v>
      </c>
      <c r="E69" s="165" t="s">
        <v>464</v>
      </c>
      <c r="F69" s="165" t="s">
        <v>356</v>
      </c>
      <c r="G69" s="165" t="s">
        <v>357</v>
      </c>
      <c r="H69" s="165" t="s">
        <v>349</v>
      </c>
      <c r="I69" s="165" t="s">
        <v>345</v>
      </c>
      <c r="J69" s="165" t="s">
        <v>465</v>
      </c>
    </row>
    <row r="70" ht="42" customHeight="1" spans="1:10">
      <c r="A70" s="164" t="s">
        <v>274</v>
      </c>
      <c r="B70" s="165" t="s">
        <v>463</v>
      </c>
      <c r="C70" s="165" t="s">
        <v>339</v>
      </c>
      <c r="D70" s="165" t="s">
        <v>340</v>
      </c>
      <c r="E70" s="165" t="s">
        <v>466</v>
      </c>
      <c r="F70" s="165" t="s">
        <v>356</v>
      </c>
      <c r="G70" s="165" t="s">
        <v>357</v>
      </c>
      <c r="H70" s="165" t="s">
        <v>349</v>
      </c>
      <c r="I70" s="165" t="s">
        <v>399</v>
      </c>
      <c r="J70" s="165" t="s">
        <v>467</v>
      </c>
    </row>
    <row r="71" ht="42" customHeight="1" spans="1:10">
      <c r="A71" s="164" t="s">
        <v>274</v>
      </c>
      <c r="B71" s="165" t="s">
        <v>463</v>
      </c>
      <c r="C71" s="165" t="s">
        <v>339</v>
      </c>
      <c r="D71" s="165" t="s">
        <v>340</v>
      </c>
      <c r="E71" s="165" t="s">
        <v>468</v>
      </c>
      <c r="F71" s="165" t="s">
        <v>356</v>
      </c>
      <c r="G71" s="165" t="s">
        <v>357</v>
      </c>
      <c r="H71" s="165" t="s">
        <v>349</v>
      </c>
      <c r="I71" s="165" t="s">
        <v>399</v>
      </c>
      <c r="J71" s="165" t="s">
        <v>468</v>
      </c>
    </row>
    <row r="72" ht="42" customHeight="1" spans="1:10">
      <c r="A72" s="164" t="s">
        <v>274</v>
      </c>
      <c r="B72" s="165" t="s">
        <v>463</v>
      </c>
      <c r="C72" s="165" t="s">
        <v>339</v>
      </c>
      <c r="D72" s="165" t="s">
        <v>340</v>
      </c>
      <c r="E72" s="165" t="s">
        <v>469</v>
      </c>
      <c r="F72" s="165" t="s">
        <v>356</v>
      </c>
      <c r="G72" s="165" t="s">
        <v>357</v>
      </c>
      <c r="H72" s="165" t="s">
        <v>349</v>
      </c>
      <c r="I72" s="165" t="s">
        <v>399</v>
      </c>
      <c r="J72" s="165" t="s">
        <v>469</v>
      </c>
    </row>
    <row r="73" ht="42" customHeight="1" spans="1:10">
      <c r="A73" s="164" t="s">
        <v>274</v>
      </c>
      <c r="B73" s="165" t="s">
        <v>463</v>
      </c>
      <c r="C73" s="165" t="s">
        <v>339</v>
      </c>
      <c r="D73" s="165" t="s">
        <v>340</v>
      </c>
      <c r="E73" s="165" t="s">
        <v>470</v>
      </c>
      <c r="F73" s="165" t="s">
        <v>356</v>
      </c>
      <c r="G73" s="165" t="s">
        <v>357</v>
      </c>
      <c r="H73" s="165" t="s">
        <v>349</v>
      </c>
      <c r="I73" s="165" t="s">
        <v>399</v>
      </c>
      <c r="J73" s="165" t="s">
        <v>470</v>
      </c>
    </row>
    <row r="74" ht="42" customHeight="1" spans="1:10">
      <c r="A74" s="164" t="s">
        <v>274</v>
      </c>
      <c r="B74" s="165" t="s">
        <v>463</v>
      </c>
      <c r="C74" s="165" t="s">
        <v>339</v>
      </c>
      <c r="D74" s="165" t="s">
        <v>340</v>
      </c>
      <c r="E74" s="165" t="s">
        <v>471</v>
      </c>
      <c r="F74" s="165" t="s">
        <v>356</v>
      </c>
      <c r="G74" s="165" t="s">
        <v>357</v>
      </c>
      <c r="H74" s="165" t="s">
        <v>349</v>
      </c>
      <c r="I74" s="165" t="s">
        <v>399</v>
      </c>
      <c r="J74" s="165" t="s">
        <v>471</v>
      </c>
    </row>
    <row r="75" ht="42" customHeight="1" spans="1:10">
      <c r="A75" s="164" t="s">
        <v>274</v>
      </c>
      <c r="B75" s="165" t="s">
        <v>463</v>
      </c>
      <c r="C75" s="165" t="s">
        <v>339</v>
      </c>
      <c r="D75" s="165" t="s">
        <v>340</v>
      </c>
      <c r="E75" s="165" t="s">
        <v>472</v>
      </c>
      <c r="F75" s="165" t="s">
        <v>356</v>
      </c>
      <c r="G75" s="165" t="s">
        <v>473</v>
      </c>
      <c r="H75" s="165" t="s">
        <v>344</v>
      </c>
      <c r="I75" s="165" t="s">
        <v>399</v>
      </c>
      <c r="J75" s="165" t="s">
        <v>474</v>
      </c>
    </row>
    <row r="76" ht="42" customHeight="1" spans="1:10">
      <c r="A76" s="164" t="s">
        <v>274</v>
      </c>
      <c r="B76" s="165" t="s">
        <v>463</v>
      </c>
      <c r="C76" s="165" t="s">
        <v>339</v>
      </c>
      <c r="D76" s="165" t="s">
        <v>340</v>
      </c>
      <c r="E76" s="165" t="s">
        <v>475</v>
      </c>
      <c r="F76" s="165" t="s">
        <v>356</v>
      </c>
      <c r="G76" s="165" t="s">
        <v>476</v>
      </c>
      <c r="H76" s="165" t="s">
        <v>344</v>
      </c>
      <c r="I76" s="165" t="s">
        <v>399</v>
      </c>
      <c r="J76" s="165" t="s">
        <v>477</v>
      </c>
    </row>
    <row r="77" ht="42" customHeight="1" spans="1:10">
      <c r="A77" s="164" t="s">
        <v>274</v>
      </c>
      <c r="B77" s="165" t="s">
        <v>463</v>
      </c>
      <c r="C77" s="165" t="s">
        <v>339</v>
      </c>
      <c r="D77" s="165" t="s">
        <v>340</v>
      </c>
      <c r="E77" s="165" t="s">
        <v>478</v>
      </c>
      <c r="F77" s="165" t="s">
        <v>356</v>
      </c>
      <c r="G77" s="165" t="s">
        <v>357</v>
      </c>
      <c r="H77" s="165" t="s">
        <v>349</v>
      </c>
      <c r="I77" s="165" t="s">
        <v>399</v>
      </c>
      <c r="J77" s="165" t="s">
        <v>479</v>
      </c>
    </row>
    <row r="78" ht="42" customHeight="1" spans="1:10">
      <c r="A78" s="164" t="s">
        <v>274</v>
      </c>
      <c r="B78" s="165" t="s">
        <v>463</v>
      </c>
      <c r="C78" s="165" t="s">
        <v>339</v>
      </c>
      <c r="D78" s="165" t="s">
        <v>340</v>
      </c>
      <c r="E78" s="165" t="s">
        <v>480</v>
      </c>
      <c r="F78" s="165" t="s">
        <v>356</v>
      </c>
      <c r="G78" s="165" t="s">
        <v>481</v>
      </c>
      <c r="H78" s="165" t="s">
        <v>344</v>
      </c>
      <c r="I78" s="165" t="s">
        <v>399</v>
      </c>
      <c r="J78" s="165" t="s">
        <v>482</v>
      </c>
    </row>
    <row r="79" ht="42" customHeight="1" spans="1:10">
      <c r="A79" s="164" t="s">
        <v>274</v>
      </c>
      <c r="B79" s="165" t="s">
        <v>463</v>
      </c>
      <c r="C79" s="165" t="s">
        <v>339</v>
      </c>
      <c r="D79" s="165" t="s">
        <v>340</v>
      </c>
      <c r="E79" s="165" t="s">
        <v>483</v>
      </c>
      <c r="F79" s="165" t="s">
        <v>356</v>
      </c>
      <c r="G79" s="165" t="s">
        <v>357</v>
      </c>
      <c r="H79" s="165" t="s">
        <v>349</v>
      </c>
      <c r="I79" s="165" t="s">
        <v>399</v>
      </c>
      <c r="J79" s="165" t="s">
        <v>484</v>
      </c>
    </row>
    <row r="80" ht="42" customHeight="1" spans="1:10">
      <c r="A80" s="164" t="s">
        <v>274</v>
      </c>
      <c r="B80" s="165" t="s">
        <v>463</v>
      </c>
      <c r="C80" s="165" t="s">
        <v>339</v>
      </c>
      <c r="D80" s="165" t="s">
        <v>340</v>
      </c>
      <c r="E80" s="165" t="s">
        <v>485</v>
      </c>
      <c r="F80" s="165" t="s">
        <v>356</v>
      </c>
      <c r="G80" s="165" t="s">
        <v>357</v>
      </c>
      <c r="H80" s="165" t="s">
        <v>349</v>
      </c>
      <c r="I80" s="165" t="s">
        <v>399</v>
      </c>
      <c r="J80" s="165" t="s">
        <v>486</v>
      </c>
    </row>
    <row r="81" ht="42" customHeight="1" spans="1:10">
      <c r="A81" s="164" t="s">
        <v>274</v>
      </c>
      <c r="B81" s="165" t="s">
        <v>463</v>
      </c>
      <c r="C81" s="165" t="s">
        <v>339</v>
      </c>
      <c r="D81" s="165" t="s">
        <v>346</v>
      </c>
      <c r="E81" s="165" t="s">
        <v>487</v>
      </c>
      <c r="F81" s="165" t="s">
        <v>342</v>
      </c>
      <c r="G81" s="165" t="s">
        <v>488</v>
      </c>
      <c r="H81" s="165" t="s">
        <v>349</v>
      </c>
      <c r="I81" s="165" t="s">
        <v>399</v>
      </c>
      <c r="J81" s="165" t="s">
        <v>489</v>
      </c>
    </row>
    <row r="82" ht="42" customHeight="1" spans="1:10">
      <c r="A82" s="164" t="s">
        <v>274</v>
      </c>
      <c r="B82" s="165" t="s">
        <v>463</v>
      </c>
      <c r="C82" s="165" t="s">
        <v>339</v>
      </c>
      <c r="D82" s="165" t="s">
        <v>350</v>
      </c>
      <c r="E82" s="165" t="s">
        <v>490</v>
      </c>
      <c r="F82" s="165" t="s">
        <v>342</v>
      </c>
      <c r="G82" s="165" t="s">
        <v>491</v>
      </c>
      <c r="H82" s="165" t="s">
        <v>370</v>
      </c>
      <c r="I82" s="165" t="s">
        <v>345</v>
      </c>
      <c r="J82" s="165" t="s">
        <v>492</v>
      </c>
    </row>
    <row r="83" ht="42" customHeight="1" spans="1:10">
      <c r="A83" s="164" t="s">
        <v>274</v>
      </c>
      <c r="B83" s="165" t="s">
        <v>463</v>
      </c>
      <c r="C83" s="165" t="s">
        <v>339</v>
      </c>
      <c r="D83" s="165" t="s">
        <v>403</v>
      </c>
      <c r="E83" s="165" t="s">
        <v>404</v>
      </c>
      <c r="F83" s="165" t="s">
        <v>342</v>
      </c>
      <c r="G83" s="165" t="s">
        <v>493</v>
      </c>
      <c r="H83" s="165" t="s">
        <v>381</v>
      </c>
      <c r="I83" s="165" t="s">
        <v>345</v>
      </c>
      <c r="J83" s="165" t="s">
        <v>494</v>
      </c>
    </row>
    <row r="84" ht="42" customHeight="1" spans="1:10">
      <c r="A84" s="164" t="s">
        <v>274</v>
      </c>
      <c r="B84" s="165" t="s">
        <v>463</v>
      </c>
      <c r="C84" s="165" t="s">
        <v>353</v>
      </c>
      <c r="D84" s="165" t="s">
        <v>354</v>
      </c>
      <c r="E84" s="165" t="s">
        <v>495</v>
      </c>
      <c r="F84" s="165" t="s">
        <v>356</v>
      </c>
      <c r="G84" s="165" t="s">
        <v>357</v>
      </c>
      <c r="H84" s="165" t="s">
        <v>349</v>
      </c>
      <c r="I84" s="165" t="s">
        <v>399</v>
      </c>
      <c r="J84" s="165" t="s">
        <v>496</v>
      </c>
    </row>
    <row r="85" ht="42" customHeight="1" spans="1:10">
      <c r="A85" s="164" t="s">
        <v>274</v>
      </c>
      <c r="B85" s="165" t="s">
        <v>463</v>
      </c>
      <c r="C85" s="165" t="s">
        <v>353</v>
      </c>
      <c r="D85" s="165" t="s">
        <v>497</v>
      </c>
      <c r="E85" s="165" t="s">
        <v>498</v>
      </c>
      <c r="F85" s="165" t="s">
        <v>342</v>
      </c>
      <c r="G85" s="165" t="s">
        <v>83</v>
      </c>
      <c r="H85" s="165" t="s">
        <v>370</v>
      </c>
      <c r="I85" s="165" t="s">
        <v>345</v>
      </c>
      <c r="J85" s="165" t="s">
        <v>499</v>
      </c>
    </row>
    <row r="86" ht="42" customHeight="1" spans="1:10">
      <c r="A86" s="164" t="s">
        <v>274</v>
      </c>
      <c r="B86" s="165" t="s">
        <v>463</v>
      </c>
      <c r="C86" s="165" t="s">
        <v>358</v>
      </c>
      <c r="D86" s="165" t="s">
        <v>359</v>
      </c>
      <c r="E86" s="165" t="s">
        <v>500</v>
      </c>
      <c r="F86" s="165" t="s">
        <v>356</v>
      </c>
      <c r="G86" s="165" t="s">
        <v>357</v>
      </c>
      <c r="H86" s="165" t="s">
        <v>349</v>
      </c>
      <c r="I86" s="165" t="s">
        <v>399</v>
      </c>
      <c r="J86" s="165" t="s">
        <v>501</v>
      </c>
    </row>
    <row r="87" ht="42" customHeight="1" spans="1:10">
      <c r="A87" s="164" t="s">
        <v>286</v>
      </c>
      <c r="B87" s="165" t="s">
        <v>338</v>
      </c>
      <c r="C87" s="165" t="s">
        <v>339</v>
      </c>
      <c r="D87" s="165" t="s">
        <v>340</v>
      </c>
      <c r="E87" s="165" t="s">
        <v>502</v>
      </c>
      <c r="F87" s="165" t="s">
        <v>342</v>
      </c>
      <c r="G87" s="165" t="s">
        <v>357</v>
      </c>
      <c r="H87" s="165" t="s">
        <v>344</v>
      </c>
      <c r="I87" s="165" t="s">
        <v>345</v>
      </c>
      <c r="J87" s="165" t="s">
        <v>338</v>
      </c>
    </row>
    <row r="88" ht="42" customHeight="1" spans="1:10">
      <c r="A88" s="164" t="s">
        <v>286</v>
      </c>
      <c r="B88" s="165" t="s">
        <v>338</v>
      </c>
      <c r="C88" s="165" t="s">
        <v>339</v>
      </c>
      <c r="D88" s="165" t="s">
        <v>346</v>
      </c>
      <c r="E88" s="165" t="s">
        <v>503</v>
      </c>
      <c r="F88" s="165" t="s">
        <v>342</v>
      </c>
      <c r="G88" s="165" t="s">
        <v>504</v>
      </c>
      <c r="H88" s="165" t="s">
        <v>349</v>
      </c>
      <c r="I88" s="165" t="s">
        <v>345</v>
      </c>
      <c r="J88" s="165" t="s">
        <v>338</v>
      </c>
    </row>
    <row r="89" ht="42" customHeight="1" spans="1:10">
      <c r="A89" s="164" t="s">
        <v>286</v>
      </c>
      <c r="B89" s="165" t="s">
        <v>338</v>
      </c>
      <c r="C89" s="165" t="s">
        <v>339</v>
      </c>
      <c r="D89" s="165" t="s">
        <v>350</v>
      </c>
      <c r="E89" s="165" t="s">
        <v>389</v>
      </c>
      <c r="F89" s="165" t="s">
        <v>342</v>
      </c>
      <c r="G89" s="165" t="s">
        <v>352</v>
      </c>
      <c r="H89" s="165" t="s">
        <v>370</v>
      </c>
      <c r="I89" s="165" t="s">
        <v>345</v>
      </c>
      <c r="J89" s="165" t="s">
        <v>505</v>
      </c>
    </row>
    <row r="90" ht="42" customHeight="1" spans="1:10">
      <c r="A90" s="164" t="s">
        <v>286</v>
      </c>
      <c r="B90" s="165" t="s">
        <v>338</v>
      </c>
      <c r="C90" s="165" t="s">
        <v>353</v>
      </c>
      <c r="D90" s="165" t="s">
        <v>354</v>
      </c>
      <c r="E90" s="165" t="s">
        <v>506</v>
      </c>
      <c r="F90" s="165" t="s">
        <v>356</v>
      </c>
      <c r="G90" s="165" t="s">
        <v>357</v>
      </c>
      <c r="H90" s="165" t="s">
        <v>349</v>
      </c>
      <c r="I90" s="165" t="s">
        <v>345</v>
      </c>
      <c r="J90" s="165" t="s">
        <v>338</v>
      </c>
    </row>
    <row r="91" ht="42" customHeight="1" spans="1:10">
      <c r="A91" s="164" t="s">
        <v>286</v>
      </c>
      <c r="B91" s="165" t="s">
        <v>338</v>
      </c>
      <c r="C91" s="165" t="s">
        <v>358</v>
      </c>
      <c r="D91" s="165" t="s">
        <v>359</v>
      </c>
      <c r="E91" s="165" t="s">
        <v>360</v>
      </c>
      <c r="F91" s="165" t="s">
        <v>356</v>
      </c>
      <c r="G91" s="165" t="s">
        <v>357</v>
      </c>
      <c r="H91" s="165" t="s">
        <v>349</v>
      </c>
      <c r="I91" s="165" t="s">
        <v>345</v>
      </c>
      <c r="J91" s="165" t="s">
        <v>338</v>
      </c>
    </row>
    <row r="92" ht="42" customHeight="1" spans="1:10">
      <c r="A92" s="164" t="s">
        <v>276</v>
      </c>
      <c r="B92" s="165" t="s">
        <v>507</v>
      </c>
      <c r="C92" s="165" t="s">
        <v>339</v>
      </c>
      <c r="D92" s="165" t="s">
        <v>340</v>
      </c>
      <c r="E92" s="165" t="s">
        <v>508</v>
      </c>
      <c r="F92" s="165" t="s">
        <v>342</v>
      </c>
      <c r="G92" s="165" t="s">
        <v>343</v>
      </c>
      <c r="H92" s="165" t="s">
        <v>381</v>
      </c>
      <c r="I92" s="165" t="s">
        <v>345</v>
      </c>
      <c r="J92" s="165" t="s">
        <v>509</v>
      </c>
    </row>
    <row r="93" ht="42" customHeight="1" spans="1:10">
      <c r="A93" s="164" t="s">
        <v>276</v>
      </c>
      <c r="B93" s="165" t="s">
        <v>507</v>
      </c>
      <c r="C93" s="165" t="s">
        <v>339</v>
      </c>
      <c r="D93" s="165" t="s">
        <v>340</v>
      </c>
      <c r="E93" s="165" t="s">
        <v>510</v>
      </c>
      <c r="F93" s="165" t="s">
        <v>356</v>
      </c>
      <c r="G93" s="165" t="s">
        <v>86</v>
      </c>
      <c r="H93" s="165" t="s">
        <v>511</v>
      </c>
      <c r="I93" s="165" t="s">
        <v>345</v>
      </c>
      <c r="J93" s="165" t="s">
        <v>512</v>
      </c>
    </row>
    <row r="94" ht="42" customHeight="1" spans="1:10">
      <c r="A94" s="164" t="s">
        <v>276</v>
      </c>
      <c r="B94" s="165" t="s">
        <v>507</v>
      </c>
      <c r="C94" s="165" t="s">
        <v>339</v>
      </c>
      <c r="D94" s="165" t="s">
        <v>346</v>
      </c>
      <c r="E94" s="165" t="s">
        <v>513</v>
      </c>
      <c r="F94" s="165" t="s">
        <v>356</v>
      </c>
      <c r="G94" s="165" t="s">
        <v>357</v>
      </c>
      <c r="H94" s="165" t="s">
        <v>349</v>
      </c>
      <c r="I94" s="165" t="s">
        <v>399</v>
      </c>
      <c r="J94" s="165" t="s">
        <v>514</v>
      </c>
    </row>
    <row r="95" ht="42" customHeight="1" spans="1:10">
      <c r="A95" s="164" t="s">
        <v>276</v>
      </c>
      <c r="B95" s="165" t="s">
        <v>507</v>
      </c>
      <c r="C95" s="165" t="s">
        <v>339</v>
      </c>
      <c r="D95" s="165" t="s">
        <v>346</v>
      </c>
      <c r="E95" s="165" t="s">
        <v>515</v>
      </c>
      <c r="F95" s="165" t="s">
        <v>342</v>
      </c>
      <c r="G95" s="165" t="s">
        <v>488</v>
      </c>
      <c r="H95" s="165" t="s">
        <v>349</v>
      </c>
      <c r="I95" s="165" t="s">
        <v>345</v>
      </c>
      <c r="J95" s="165" t="s">
        <v>516</v>
      </c>
    </row>
    <row r="96" ht="42" customHeight="1" spans="1:10">
      <c r="A96" s="164" t="s">
        <v>276</v>
      </c>
      <c r="B96" s="165" t="s">
        <v>507</v>
      </c>
      <c r="C96" s="165" t="s">
        <v>339</v>
      </c>
      <c r="D96" s="165" t="s">
        <v>346</v>
      </c>
      <c r="E96" s="165" t="s">
        <v>517</v>
      </c>
      <c r="F96" s="165" t="s">
        <v>342</v>
      </c>
      <c r="G96" s="165" t="s">
        <v>488</v>
      </c>
      <c r="H96" s="165" t="s">
        <v>349</v>
      </c>
      <c r="I96" s="165" t="s">
        <v>345</v>
      </c>
      <c r="J96" s="165" t="s">
        <v>518</v>
      </c>
    </row>
    <row r="97" ht="42" customHeight="1" spans="1:10">
      <c r="A97" s="164" t="s">
        <v>276</v>
      </c>
      <c r="B97" s="165" t="s">
        <v>507</v>
      </c>
      <c r="C97" s="165" t="s">
        <v>339</v>
      </c>
      <c r="D97" s="165" t="s">
        <v>350</v>
      </c>
      <c r="E97" s="165" t="s">
        <v>427</v>
      </c>
      <c r="F97" s="165" t="s">
        <v>342</v>
      </c>
      <c r="G97" s="165" t="s">
        <v>519</v>
      </c>
      <c r="H97" s="165" t="s">
        <v>370</v>
      </c>
      <c r="I97" s="165" t="s">
        <v>345</v>
      </c>
      <c r="J97" s="165" t="s">
        <v>520</v>
      </c>
    </row>
    <row r="98" ht="42" customHeight="1" spans="1:10">
      <c r="A98" s="164" t="s">
        <v>276</v>
      </c>
      <c r="B98" s="165" t="s">
        <v>507</v>
      </c>
      <c r="C98" s="165" t="s">
        <v>339</v>
      </c>
      <c r="D98" s="165" t="s">
        <v>403</v>
      </c>
      <c r="E98" s="165" t="s">
        <v>404</v>
      </c>
      <c r="F98" s="165" t="s">
        <v>342</v>
      </c>
      <c r="G98" s="165" t="s">
        <v>521</v>
      </c>
      <c r="H98" s="165" t="s">
        <v>381</v>
      </c>
      <c r="I98" s="165" t="s">
        <v>345</v>
      </c>
      <c r="J98" s="165" t="s">
        <v>522</v>
      </c>
    </row>
    <row r="99" ht="42" customHeight="1" spans="1:10">
      <c r="A99" s="164" t="s">
        <v>276</v>
      </c>
      <c r="B99" s="165" t="s">
        <v>507</v>
      </c>
      <c r="C99" s="165" t="s">
        <v>353</v>
      </c>
      <c r="D99" s="165" t="s">
        <v>354</v>
      </c>
      <c r="E99" s="165" t="s">
        <v>523</v>
      </c>
      <c r="F99" s="165" t="s">
        <v>356</v>
      </c>
      <c r="G99" s="165" t="s">
        <v>357</v>
      </c>
      <c r="H99" s="165" t="s">
        <v>349</v>
      </c>
      <c r="I99" s="165" t="s">
        <v>345</v>
      </c>
      <c r="J99" s="165" t="s">
        <v>524</v>
      </c>
    </row>
    <row r="100" ht="42" customHeight="1" spans="1:10">
      <c r="A100" s="164" t="s">
        <v>276</v>
      </c>
      <c r="B100" s="165" t="s">
        <v>507</v>
      </c>
      <c r="C100" s="165" t="s">
        <v>358</v>
      </c>
      <c r="D100" s="165" t="s">
        <v>359</v>
      </c>
      <c r="E100" s="165" t="s">
        <v>525</v>
      </c>
      <c r="F100" s="165" t="s">
        <v>356</v>
      </c>
      <c r="G100" s="165" t="s">
        <v>357</v>
      </c>
      <c r="H100" s="165" t="s">
        <v>349</v>
      </c>
      <c r="I100" s="165" t="s">
        <v>345</v>
      </c>
      <c r="J100" s="165" t="s">
        <v>359</v>
      </c>
    </row>
    <row r="101" ht="42" customHeight="1" spans="1:10">
      <c r="A101" s="164" t="s">
        <v>304</v>
      </c>
      <c r="B101" s="165" t="s">
        <v>338</v>
      </c>
      <c r="C101" s="166" t="s">
        <v>339</v>
      </c>
      <c r="D101" s="165" t="s">
        <v>340</v>
      </c>
      <c r="E101" s="165" t="s">
        <v>526</v>
      </c>
      <c r="F101" s="165" t="s">
        <v>342</v>
      </c>
      <c r="G101" s="165" t="s">
        <v>343</v>
      </c>
      <c r="H101" s="165" t="s">
        <v>344</v>
      </c>
      <c r="I101" s="165" t="s">
        <v>345</v>
      </c>
      <c r="J101" s="165" t="s">
        <v>338</v>
      </c>
    </row>
    <row r="102" ht="42" customHeight="1" spans="1:10">
      <c r="A102" s="164" t="s">
        <v>304</v>
      </c>
      <c r="B102" s="165" t="s">
        <v>338</v>
      </c>
      <c r="C102" s="166" t="s">
        <v>339</v>
      </c>
      <c r="D102" s="165" t="s">
        <v>346</v>
      </c>
      <c r="E102" s="165" t="s">
        <v>379</v>
      </c>
      <c r="F102" s="165" t="s">
        <v>342</v>
      </c>
      <c r="G102" s="165" t="s">
        <v>527</v>
      </c>
      <c r="H102" s="165" t="s">
        <v>381</v>
      </c>
      <c r="I102" s="165" t="s">
        <v>345</v>
      </c>
      <c r="J102" s="165" t="s">
        <v>338</v>
      </c>
    </row>
    <row r="103" ht="42" customHeight="1" spans="1:10">
      <c r="A103" s="164" t="s">
        <v>304</v>
      </c>
      <c r="B103" s="165" t="s">
        <v>338</v>
      </c>
      <c r="C103" s="166" t="s">
        <v>339</v>
      </c>
      <c r="D103" s="165" t="s">
        <v>350</v>
      </c>
      <c r="E103" s="165" t="s">
        <v>351</v>
      </c>
      <c r="F103" s="165" t="s">
        <v>342</v>
      </c>
      <c r="G103" s="165" t="s">
        <v>352</v>
      </c>
      <c r="H103" s="165" t="s">
        <v>370</v>
      </c>
      <c r="I103" s="165" t="s">
        <v>345</v>
      </c>
      <c r="J103" s="165" t="s">
        <v>338</v>
      </c>
    </row>
    <row r="104" customHeight="1" spans="1:10">
      <c r="A104" s="164" t="s">
        <v>304</v>
      </c>
      <c r="B104" s="165" t="s">
        <v>338</v>
      </c>
      <c r="C104" s="166" t="s">
        <v>353</v>
      </c>
      <c r="D104" s="165" t="s">
        <v>354</v>
      </c>
      <c r="E104" s="165" t="s">
        <v>528</v>
      </c>
      <c r="F104" s="165" t="s">
        <v>356</v>
      </c>
      <c r="G104" s="165" t="s">
        <v>357</v>
      </c>
      <c r="H104" s="165" t="s">
        <v>349</v>
      </c>
      <c r="I104" s="165" t="s">
        <v>345</v>
      </c>
      <c r="J104" s="165" t="s">
        <v>338</v>
      </c>
    </row>
    <row r="105" customHeight="1" spans="1:10">
      <c r="A105" s="164" t="s">
        <v>304</v>
      </c>
      <c r="B105" s="165" t="s">
        <v>338</v>
      </c>
      <c r="C105" s="166" t="s">
        <v>358</v>
      </c>
      <c r="D105" s="165" t="s">
        <v>359</v>
      </c>
      <c r="E105" s="165" t="s">
        <v>529</v>
      </c>
      <c r="F105" s="165" t="s">
        <v>356</v>
      </c>
      <c r="G105" s="165" t="s">
        <v>357</v>
      </c>
      <c r="H105" s="165" t="s">
        <v>349</v>
      </c>
      <c r="I105" s="165" t="s">
        <v>345</v>
      </c>
      <c r="J105" s="165" t="s">
        <v>338</v>
      </c>
    </row>
  </sheetData>
  <autoFilter xmlns:etc="http://www.wps.cn/officeDocument/2017/etCustomData" ref="A5:J105" etc:filterBottomFollowUsedRange="0">
    <extLst/>
  </autoFilter>
  <mergeCells count="32">
    <mergeCell ref="A3:J3"/>
    <mergeCell ref="A4:H4"/>
    <mergeCell ref="A8:A12"/>
    <mergeCell ref="A13:A17"/>
    <mergeCell ref="A18:A22"/>
    <mergeCell ref="A23:A27"/>
    <mergeCell ref="A28:A32"/>
    <mergeCell ref="A33:A38"/>
    <mergeCell ref="A39:A43"/>
    <mergeCell ref="A44:A48"/>
    <mergeCell ref="A49:A54"/>
    <mergeCell ref="A55:A59"/>
    <mergeCell ref="A60:A68"/>
    <mergeCell ref="A69:A86"/>
    <mergeCell ref="A87:A91"/>
    <mergeCell ref="A92:A100"/>
    <mergeCell ref="A101:A105"/>
    <mergeCell ref="B8:B12"/>
    <mergeCell ref="B13:B17"/>
    <mergeCell ref="B18:B22"/>
    <mergeCell ref="B23:B27"/>
    <mergeCell ref="B28:B32"/>
    <mergeCell ref="B33:B38"/>
    <mergeCell ref="B39:B43"/>
    <mergeCell ref="B44:B48"/>
    <mergeCell ref="B49:B54"/>
    <mergeCell ref="B55:B59"/>
    <mergeCell ref="B60:B68"/>
    <mergeCell ref="B69:B86"/>
    <mergeCell ref="B87:B91"/>
    <mergeCell ref="B92:B100"/>
    <mergeCell ref="B101:B105"/>
  </mergeCells>
  <printOptions horizontalCentered="1"/>
  <pageMargins left="0.96" right="0.96" top="0.72" bottom="0.72" header="0" footer="0"/>
  <pageSetup paperSize="9" scale="1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2025-04-14T09:33:34Z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73165F58DC614C9BB326E2661FD11F52_13</vt:lpwstr>
  </property>
  <property fmtid="{D5CDD505-2E9C-101B-9397-08002B2CF9AE}" pid="3" name="KSOProductBuildVer">
    <vt:lpwstr>2052-12.1.0.20784</vt:lpwstr>
  </property>
</Properties>
</file>