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6"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<sst xmlns="http://schemas.openxmlformats.org/spreadsheetml/2006/main" count="1394" uniqueCount="471">
  <si>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</si>
  <si>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</si>
  <si>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</si>
  <si>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</si>
  <si>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</si>
  <si>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</si>
  <si>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</si>
  <si>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</si>
  <si>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</si>
  <si>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</si>
  <si>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</si>
  <si>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</si>
  <si>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</si>
  <si>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</si>
  <si>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</si>
  <si>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</si>
  <si>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</si>
  <si>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</si>
  <si>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</si>
  <si>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</si>
  <si>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</si>
  <si>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</si>
  <si>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</si>
  <si>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</si>
  <si>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</si>
  <si>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</si>
  <si>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</si>
  <si>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</si>
  <si>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</si>
  <si>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</si>
  <si>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</si>
  <si>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</si>
  <si>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</si>
  <si>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</si>
  <si>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</si>
  <si>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</si>
  <si>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</si>
  <si>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</si>
  <si>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</si>
  <si>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</si>
  <si>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</si>
  <si>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</si>
  <si>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</si>
  <si>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</si>
  <si>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</si>
  <si>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</si>
  <si>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</si>
  <si>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</si>
  <si>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</si>
  <si>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</si>
  <si>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</si>
  <si>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</si>
  <si>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</si>
  <si>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</si>
  <si>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</si>
  <si>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</si>
  <si>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</si>
  <si>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</si>
  <si>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</si>
  <si>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</si>
  <si>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</si>
  <si>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</si>
  <si>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</si>
  <si>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</si>
  <si>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</si>
  <si>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</si>
  <si>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</si>
  <si>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</si>
  <si>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</si>
  <si>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105029</t>
  </si>
  <si>
    <t>昆明市西山区春苑小学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</si>
  <si>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</si>
  <si>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</si>
  <si>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</si>
  <si>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</si>
  <si>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</si>
  <si>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</si>
  <si>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</si>
  <si>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</si>
  <si>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</si>
  <si>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</si>
  <si>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</si>
  <si>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</si>
  <si>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</si>
  <si>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</si>
  <si>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</si>
  <si>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</si>
  <si>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</si>
  <si>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</si>
  <si>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</si>
  <si>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</si>
  <si>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</si>
  <si>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</si>
  <si>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</si>
  <si>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</si>
  <si>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</si>
  <si>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</si>
  <si>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教育支出</t>
  </si>
  <si>
    <t>普通教育</t>
  </si>
  <si>
    <t>小学教育</t>
  </si>
  <si>
    <t>特殊教育</t>
  </si>
  <si>
    <t>特殊学校教育</t>
  </si>
  <si>
    <t>教育费附加安排的支出</t>
  </si>
  <si>
    <t>其他教育费附加安排的支出</t>
  </si>
  <si>
    <t>社会保障和就业支出</t>
  </si>
  <si>
    <t>行政事业单位养老支出</t>
  </si>
  <si>
    <t>机关事业单位基本养老保险缴费支出</t>
  </si>
  <si>
    <t>其他行政事业单位养老支出</t>
  </si>
  <si>
    <t>卫生健康支出</t>
  </si>
  <si>
    <t>行政事业单位医疗</t>
  </si>
  <si>
    <t>事业单位医疗</t>
  </si>
  <si>
    <t>公务员医疗补助</t>
  </si>
  <si>
    <t>其他行政事业单位医疗支出</t>
  </si>
  <si>
    <t>住房保障支出</t>
  </si>
  <si>
    <t>住房改革支出</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</si>
  <si>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</si>
  <si>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</si>
  <si>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</si>
  <si>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</si>
  <si>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</si>
  <si>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</si>
  <si>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</si>
  <si>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</si>
  <si>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</si>
  <si>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</si>
  <si>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</si>
  <si>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</si>
  <si>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</si>
  <si>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</si>
  <si>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</si>
  <si>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</si>
  <si>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</si>
  <si>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</si>
  <si>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</si>
  <si>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</si>
  <si>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</si>
  <si>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</si>
  <si>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</si>
  <si>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</si>
  <si>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</si>
  <si>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</si>
  <si>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</si>
  <si>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</si>
  <si>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</si>
  <si>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</si>
  <si>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</si>
  <si>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</si>
  <si>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</si>
  <si>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</si>
  <si>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</si>
  <si>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</si>
  <si>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</si>
  <si>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</si>
  <si>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</si>
  <si>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205</t>
  </si>
  <si>
    <t>20502</t>
  </si>
  <si>
    <t>2050202</t>
  </si>
  <si>
    <t>20507</t>
  </si>
  <si>
    <t>2050701</t>
  </si>
  <si>
    <t>20509</t>
  </si>
  <si>
    <t>2050999</t>
  </si>
  <si>
    <t>208</t>
  </si>
  <si>
    <t>20805</t>
  </si>
  <si>
    <t>2080505</t>
  </si>
  <si>
    <t>2080599</t>
  </si>
  <si>
    <t>210</t>
  </si>
  <si>
    <t>21011</t>
  </si>
  <si>
    <t>2101102</t>
  </si>
  <si>
    <t>2101103</t>
  </si>
  <si>
    <t>2101199</t>
  </si>
  <si>
    <t>221</t>
  </si>
  <si>
    <t>22102</t>
  </si>
  <si>
    <t>2210201</t>
  </si>
  <si>
    <t>合  计</t>
  </si>
  <si>
    <t>预算03表</t>
  </si>
  <si>
    <t>“三公”经费合计</t>
  </si>
  <si>
    <t>因公出国（境）费</t>
  </si>
  <si>
    <t>公务用车购置及运行费</t>
  </si>
  <si>
    <t>公务接待费</t>
  </si>
  <si>
    <t>公务用车购置费</t>
  </si>
  <si>
    <t>公务用车运行费</t>
  </si>
  <si>
    <t>注：本部门年无“三公”经费支出，此表无数据。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</si>
  <si>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</si>
  <si>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</si>
  <si>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</si>
  <si>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</si>
  <si>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</si>
  <si>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</si>
  <si>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</si>
  <si>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</si>
  <si>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</si>
  <si>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</si>
  <si>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</si>
  <si>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</si>
  <si>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</si>
  <si>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</si>
  <si>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</si>
  <si>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</si>
  <si>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</si>
  <si>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</si>
  <si>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</si>
  <si>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</si>
  <si>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530112231100001302655</t>
  </si>
  <si>
    <t>离退休人员支出</t>
  </si>
  <si>
    <t>30305</t>
  </si>
  <si>
    <t>生活补助</t>
  </si>
  <si>
    <t>530112210000000003212</t>
  </si>
  <si>
    <t>其他公用经费支出</t>
  </si>
  <si>
    <t>30201</t>
  </si>
  <si>
    <t>办公费</t>
  </si>
  <si>
    <t>530112210000000003208</t>
  </si>
  <si>
    <t>社会保障缴费</t>
  </si>
  <si>
    <t>30108</t>
  </si>
  <si>
    <t>机关事业单位基本养老保险缴费</t>
  </si>
  <si>
    <t>30110</t>
  </si>
  <si>
    <t>职工基本医疗保险缴费</t>
  </si>
  <si>
    <t>30111</t>
  </si>
  <si>
    <t>公务员医疗补助缴费</t>
  </si>
  <si>
    <t>30112</t>
  </si>
  <si>
    <t>其他社会保障缴费</t>
  </si>
  <si>
    <t>530112210000000003213</t>
  </si>
  <si>
    <t>一般公用经费支出</t>
  </si>
  <si>
    <t>30216</t>
  </si>
  <si>
    <t>培训费</t>
  </si>
  <si>
    <t>30229</t>
  </si>
  <si>
    <t>福利费</t>
  </si>
  <si>
    <t>530112231100001439104</t>
  </si>
  <si>
    <t>离退休人员福利费</t>
  </si>
  <si>
    <t>530112251100003698361</t>
  </si>
  <si>
    <t>残疾人保障金</t>
  </si>
  <si>
    <t>30299</t>
  </si>
  <si>
    <t>其他商品和服务支出</t>
  </si>
  <si>
    <t>530112231100001428034</t>
  </si>
  <si>
    <t>事业人员绩效奖励</t>
  </si>
  <si>
    <t>30103</t>
  </si>
  <si>
    <t>奖金</t>
  </si>
  <si>
    <t>30107</t>
  </si>
  <si>
    <t>绩效工资</t>
  </si>
  <si>
    <t>530112210000000003209</t>
  </si>
  <si>
    <t>30113</t>
  </si>
  <si>
    <t>530112241100002279915</t>
  </si>
  <si>
    <t>学校学生生均公用经费</t>
  </si>
  <si>
    <t>30205</t>
  </si>
  <si>
    <t>水费</t>
  </si>
  <si>
    <t>30206</t>
  </si>
  <si>
    <t>电费</t>
  </si>
  <si>
    <t>30207</t>
  </si>
  <si>
    <t>邮电费</t>
  </si>
  <si>
    <t>30211</t>
  </si>
  <si>
    <t>差旅费</t>
  </si>
  <si>
    <t>30213</t>
  </si>
  <si>
    <t>维修（护）费</t>
  </si>
  <si>
    <t>530112210000000003211</t>
  </si>
  <si>
    <t>工会经费</t>
  </si>
  <si>
    <t>30228</t>
  </si>
  <si>
    <t>530112210000000003207</t>
  </si>
  <si>
    <t>事业人员工资支出</t>
  </si>
  <si>
    <t>30101</t>
  </si>
  <si>
    <t>基本工资</t>
  </si>
  <si>
    <t>30102</t>
  </si>
  <si>
    <t>津贴补贴</t>
  </si>
  <si>
    <t>530112241100002279935</t>
  </si>
  <si>
    <t>编外聘用人员支出</t>
  </si>
  <si>
    <t>30199</t>
  </si>
  <si>
    <t>其他工资福利支出</t>
  </si>
  <si>
    <t>预算05-1表</t>
  </si>
  <si>
    <t>项目分类</t>
  </si>
  <si>
    <t>项目单位</t>
  </si>
  <si>
    <t>经济科目编码</t>
  </si>
  <si>
    <t>经济科目名称</t>
  </si>
  <si>
    <t>本年拨款</t>
  </si>
  <si>
    <t>其中：本次下达</t>
  </si>
  <si>
    <t>专项业务类</t>
  </si>
  <si>
    <t>530112231100001303282</t>
  </si>
  <si>
    <t>西山区民转公学校补助经费</t>
  </si>
  <si>
    <t>30227</t>
  </si>
  <si>
    <t>委托业务费</t>
  </si>
  <si>
    <t>530112231100001312414</t>
  </si>
  <si>
    <t>西山区校园人防建设项目补助经费</t>
  </si>
  <si>
    <t>530112241100002363595</t>
  </si>
  <si>
    <t>中小学课后服务项目资金</t>
  </si>
  <si>
    <t>30226</t>
  </si>
  <si>
    <t>劳务费</t>
  </si>
  <si>
    <t>民生类</t>
  </si>
  <si>
    <t>530112241100002469690</t>
  </si>
  <si>
    <t>义务教育家庭经济困难学生生活补助经费</t>
  </si>
  <si>
    <t>30308</t>
  </si>
  <si>
    <t>助学金</t>
  </si>
  <si>
    <t>530112241100002469700</t>
  </si>
  <si>
    <t>城乡小学生均公用经费</t>
  </si>
  <si>
    <t>530112241100002471410</t>
  </si>
  <si>
    <t>特殊教育补助经费</t>
  </si>
  <si>
    <t>预算05-2表</t>
  </si>
  <si>
    <t>项目年度绩效目标</t>
  </si>
  <si>
    <t>一级指标</t>
  </si>
  <si>
    <t>二级指标</t>
  </si>
  <si>
    <t>三级指标</t>
  </si>
  <si>
    <t>指标性质</t>
  </si>
  <si>
    <t>指标值</t>
  </si>
  <si>
    <t>度量单位</t>
  </si>
  <si>
    <t>指标属性</t>
  </si>
  <si>
    <t>指标内容</t>
  </si>
  <si>
    <t xml:space="preserve">（1）坚持以服务教育教学为中心，以保障正常开展各项日常教育教学活动为重点，为学校日常运转提供有力保障，各类教育教学活动有序开展，办学水平不断提升；
（2）加大对校园文化、园区绿化的建设，改善办公、教学设施，加强对教师的培训，满足学校日常办公需求及学校相关教育教学活动的顺利开展，进一步为教学质量提供了保证，有利于教育、教学水平的持续提升；
</t>
  </si>
  <si>
    <t>产出指标</t>
  </si>
  <si>
    <t>数量指标</t>
  </si>
  <si>
    <t>聘用教职工人数</t>
  </si>
  <si>
    <t>=</t>
  </si>
  <si>
    <t>30</t>
  </si>
  <si>
    <t>人</t>
  </si>
  <si>
    <t>定量指标</t>
  </si>
  <si>
    <t>全校师生数</t>
  </si>
  <si>
    <t>741</t>
  </si>
  <si>
    <t>质量指标</t>
  </si>
  <si>
    <t>经费使用惠及师生率</t>
  </si>
  <si>
    <t>100</t>
  </si>
  <si>
    <t>%</t>
  </si>
  <si>
    <t>过渡期教师待遇标准</t>
  </si>
  <si>
    <t>75000</t>
  </si>
  <si>
    <t>元/人</t>
  </si>
  <si>
    <t>时效指标</t>
  </si>
  <si>
    <t>资金使用及时率</t>
  </si>
  <si>
    <t>成本指标</t>
  </si>
  <si>
    <t>经济成本指标</t>
  </si>
  <si>
    <t>1725000</t>
  </si>
  <si>
    <t>元</t>
  </si>
  <si>
    <t>2025年预计成本6250*12*23=1725000元</t>
  </si>
  <si>
    <t>效益指标</t>
  </si>
  <si>
    <t>社会效益</t>
  </si>
  <si>
    <t>师生对经费的知晓率</t>
  </si>
  <si>
    <t>满意度指标</t>
  </si>
  <si>
    <t>服务对象满意度</t>
  </si>
  <si>
    <t>教职工满意度</t>
  </si>
  <si>
    <t>&gt;</t>
  </si>
  <si>
    <t>95</t>
  </si>
  <si>
    <t>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</si>
  <si>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补助人数覆盖率</t>
  </si>
  <si>
    <t>补助人数</t>
  </si>
  <si>
    <t>补助人数*6000*12.8%</t>
  </si>
  <si>
    <t>补助标准达标率</t>
  </si>
  <si>
    <t>补助资金到位率</t>
  </si>
  <si>
    <t>完成时间</t>
  </si>
  <si>
    <t>2025年11月</t>
  </si>
  <si>
    <t>月</t>
  </si>
  <si>
    <t>按时间完成</t>
  </si>
  <si>
    <t>6000</t>
  </si>
  <si>
    <t>补助标准</t>
  </si>
  <si>
    <t>残疾儿童入学率</t>
  </si>
  <si>
    <t>&gt;=</t>
  </si>
  <si>
    <t>可持续影响</t>
  </si>
  <si>
    <t>残疾儿童义务教育年限</t>
  </si>
  <si>
    <t>年</t>
  </si>
  <si>
    <t>学生满意度</t>
  </si>
  <si>
    <t>90</t>
  </si>
  <si>
    <t>家长满意度</t>
  </si>
  <si>
    <t>强化人防建设，建立业务素质过硬的保安队伍，消除校园安全隐患，构建和谐校园，为学生提供一个优质安全的校园环境，确保学生健康成长。</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</si>
  <si>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</si>
  <si>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</si>
  <si>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</si>
  <si>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</si>
  <si>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</si>
  <si>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</si>
  <si>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</si>
  <si>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</si>
  <si>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反映发放单位及时发放补助资金的情况。
发放及时率=在时限内发放资金/应发放资金*100%</t>
  </si>
  <si>
    <t>437400</t>
  </si>
  <si>
    <t>2025年预计成本437400元</t>
  </si>
  <si>
    <t>经济效益</t>
  </si>
  <si>
    <t>民办补助标准</t>
  </si>
  <si>
    <t>2025</t>
  </si>
  <si>
    <t>元/人*月</t>
  </si>
  <si>
    <t>反映补助标准。</t>
  </si>
  <si>
    <t>公办补助标准</t>
  </si>
  <si>
    <t>4050</t>
  </si>
  <si>
    <t>政策知晓率</t>
  </si>
  <si>
    <t>反映补助政策的宣传效果情况。
政策知晓率=调查中补助政策知晓人数/调查总人数*100%</t>
  </si>
  <si>
    <t>受益对象满意度</t>
  </si>
  <si>
    <t>反映获补助受益对象的满意程度。</t>
  </si>
  <si>
    <t>根据《财政部 教育部关于下达2024年城乡义务教育补助经费预算的通知》(财教〔2024〕64号)、《昆明市教育体育局关于做好2024年春季学期义务教育家庭经济困难学生生活补助工作的通知》要求，从2024年春季学期起，提高义务教育家庭经济困难寄宿生生活补助国家基础标准，年生均小学由1000元提高到1250元，初中由1250元提高到1500元；义务教育家庭经济困难非寄宿生生活补助标准继续按寄宿生生活补助国家基础标准的50%核定，即年生均小学为625元、初中为750元。即家庭经济困难寄宿生小学1250元/生/学年、初中1500元/生/学年；家庭经济困难非寄宿生小学625元/生/学年、初中750元/生/学年。所需资金按中央承担50%、省级承担10%、市县承担40%，市县承担部分为市级承担20%、一板块县区承担80%，即市级承担8%、区级承担32%的比率资助义务教育阶段在籍在校的家庭经济困难学生。</t>
  </si>
  <si>
    <t>小学寄宿制资助人数</t>
  </si>
  <si>
    <t>0</t>
  </si>
  <si>
    <t>脱贫家庭学生等四类家庭经济困难学生全覆盖，小学寄宿制资助标椎为1000元/生/学年，补助资金由中央、省级、市级和县区共同承担，其中中央承担50%、省级承担10%、市级承担*8%、区级资金32%。</t>
  </si>
  <si>
    <t>小学非寄宿制资助人数</t>
  </si>
  <si>
    <t>106</t>
  </si>
  <si>
    <t>资助标准为家庭经济困难寄宿生小学1250元/生/学年、初中1500元/生/学年；家庭经济困难非寄宿生小学625元/生/学年、初中750元/生/学年，资金占比：补助资金由中央、省级、市级和县区共同承担，其中中央承担50%、省级承担10%、市级承担8%、区级资金32%。</t>
  </si>
  <si>
    <t>初中寄宿制资助人数</t>
  </si>
  <si>
    <t>脱贫家庭学生等四类家庭经济困难学生全覆盖，初中寄宿制资助标椎为1250元/生/学年，补助资金由中央、省级、市级和县区共同承担，其中中央承担50%、省级承担10%、市级承担*8%、区级资金32%。</t>
  </si>
  <si>
    <t>初中非寄宿制资助人数</t>
  </si>
  <si>
    <t>脱贫家庭学生等四类家庭经济困难学生全覆盖，初中非寄宿制资助标椎为625元/生/学年，补助资金由中央、省级、市级和县区共同承担，其中中央承担50%、省级承担10%、市级承担*8%、区级资金32%。</t>
  </si>
  <si>
    <t>脱贫家庭学生覆盖率</t>
  </si>
  <si>
    <t>根据政策要求，脱贫家庭学生覆盖率达到100</t>
  </si>
  <si>
    <t>补助资金当年到位率</t>
  </si>
  <si>
    <t>发放及时率在时限内发放资金/应发放资金*100%</t>
  </si>
  <si>
    <t>项目完成进度</t>
  </si>
  <si>
    <t>项目春季、秋季学期期末前完成资助名单上报及资金发放</t>
  </si>
  <si>
    <t>寄宿小1000元，中1250元；非寄宿小500元，中625元</t>
  </si>
  <si>
    <t>元/人年</t>
  </si>
  <si>
    <t xml:space="preserve">资助标准为家庭经济困难寄宿生小学1250元/生/学年、初中1500元/生/学年；家庭经济困难非寄宿生小学625元/生/学年、初中750元/生/学年，资金占比：补助资金由中央、省级、市级和县区共同承担，其中中央承担50%、省级承担10%、市级承担8%、区级资金32%。
</t>
  </si>
  <si>
    <t>补助对象政策的知晓度</t>
  </si>
  <si>
    <t>保障补助对象政策的知晓度100%</t>
  </si>
  <si>
    <t>九年义务教育巩固率</t>
  </si>
  <si>
    <t>93</t>
  </si>
  <si>
    <t>九年义务教育巩固率达到93%以上</t>
  </si>
  <si>
    <t>受助学生满意度</t>
  </si>
  <si>
    <t>资助对象的满意程度高，切实落实资助政策</t>
  </si>
  <si>
    <t>家长的满意程度高，切实落实资助政策</t>
  </si>
  <si>
    <t>实现城乡义务教育在更高层次的均衡发展，促进教育公平、提高教育质量，促进基本公共服务均等化，构建社会主义和谐社会，建设人力资源强国。</t>
  </si>
  <si>
    <t>小学阶段应补助人数</t>
  </si>
  <si>
    <t>2539</t>
  </si>
  <si>
    <t>寄宿生应补助人数</t>
  </si>
  <si>
    <t>补助范围占在校学生数比例</t>
  </si>
  <si>
    <t>教师培训费占学校年度公用经费的比例</t>
  </si>
  <si>
    <t>720元，寄宿制300元</t>
  </si>
  <si>
    <t>义务教育免费年限</t>
  </si>
  <si>
    <t>根据《西山区义务教育阶段中小学课后服务经费保障和管理办法（试行）》的通知，保障2023年本校课后服务经费。</t>
  </si>
  <si>
    <t>2639</t>
  </si>
  <si>
    <t>课时标准</t>
  </si>
  <si>
    <t>1.5</t>
  </si>
  <si>
    <t>&lt;=</t>
  </si>
  <si>
    <t>1000000</t>
  </si>
  <si>
    <t>2024年预算成本</t>
  </si>
  <si>
    <t>教师满意度</t>
  </si>
  <si>
    <t>预算06表</t>
  </si>
  <si>
    <t>政府性基金预算支出预算表</t>
  </si>
  <si>
    <t>单位名称：昆明市发展和改革委员会</t>
  </si>
  <si>
    <t>政府性基金预算支出</t>
  </si>
  <si>
    <t>注：本部门无政府性基金预算支出，此表无数据。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</si>
  <si>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</si>
  <si>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</si>
  <si>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</si>
  <si>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</si>
  <si>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</si>
  <si>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</si>
  <si>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</si>
  <si>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</si>
  <si>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</si>
  <si>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</si>
  <si>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</si>
  <si>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保安服务</t>
  </si>
  <si>
    <t>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</si>
  <si>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</si>
  <si>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</si>
  <si>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</si>
  <si>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</si>
  <si>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</si>
  <si>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</si>
  <si>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</si>
  <si>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</si>
  <si>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注：本部门无政府购买服务预算支出，此表无数据。</t>
  </si>
  <si>
    <t>预算09-1表</t>
  </si>
  <si>
    <t>单位名称（项目）</t>
  </si>
  <si>
    <t>地区</t>
  </si>
  <si>
    <t>注：本部门无对下转移支付预算支出，此表无数据。</t>
  </si>
  <si>
    <t>预算09-2表</t>
  </si>
  <si>
    <t xml:space="preserve">预算10表
</t>
  </si>
  <si>
    <t>资产类别</t>
  </si>
  <si>
    <t>资产分类代码.名称</t>
  </si>
  <si>
    <t>资产名称</t>
  </si>
  <si>
    <t>计量单位</t>
  </si>
  <si>
    <t>财政部门批复数（元）</t>
  </si>
  <si>
    <t>单价</t>
  </si>
  <si>
    <t>金额</t>
  </si>
  <si>
    <t>注：本部门无新增资产配置预算支出，此表无数据。</t>
  </si>
  <si>
    <t>预算11表</t>
  </si>
  <si>
    <t>上级补助</t>
  </si>
  <si>
    <t>注：本部门无上级转移支付补助项目支出，此表无数据。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</si>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</sst>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color theme="1"/>
      <name val="宋体"/>
      <charset val="134"/>
      <scheme val="minor"/>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cellStyleXfs>
  <cellXfs count="250">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7" xfId="0" applyNumberFormat="1" applyFont="1" applyFill="1" applyBorder="1" applyAlignment="1">
      <alignment horizontal="center"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49" fontId="5" fillId="0" borderId="7" xfId="53" applyFont="1">
      <alignment horizontal="left" vertical="center" wrapText="1"/>
    </xf>
    <xf numFmtId="49" fontId="5" fillId="0" borderId="7" xfId="53" applyFont="1" applyAlignme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2" fillId="0" borderId="7" xfId="0" applyFont="1" applyBorder="1" applyAlignment="1">
      <alignment horizontal="left" vertical="center"/>
    </xf>
    <xf numFmtId="0" fontId="11" fillId="0" borderId="8" xfId="0" applyFont="1" applyFill="1" applyBorder="1" applyAlignment="1">
      <alignment horizontal="left" vertical="center"/>
    </xf>
    <xf numFmtId="0" fontId="2" fillId="0" borderId="7" xfId="0" applyFont="1" applyBorder="1" applyAlignme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3" fontId="2" fillId="0" borderId="7" xfId="0" applyNumberFormat="1" applyFont="1" applyBorder="1" applyAlignment="1">
      <alignment horizontal="center" vertical="center"/>
    </xf>
    <xf numFmtId="0" fontId="2" fillId="0" borderId="7" xfId="0" applyFont="1" applyBorder="1" applyAlignment="1" applyProtection="1">
      <alignment horizontal="center" vertical="center"/>
      <protection locked="0"/>
    </xf>
    <xf numFmtId="43" fontId="5" fillId="0" borderId="7" xfId="0" applyNumberFormat="1" applyFont="1" applyBorder="1" applyAlignment="1">
      <alignment horizontal="right" vertical="center"/>
    </xf>
    <xf numFmtId="0" fontId="2" fillId="0" borderId="0" xfId="0" applyFont="1" applyBorder="1" applyAlignment="1">
      <alignment horizontal="right" vertical="center"/>
    </xf>
    <xf numFmtId="43" fontId="2" fillId="0" borderId="7" xfId="0" applyNumberFormat="1" applyFont="1" applyBorder="1" applyAlignment="1" applyProtection="1">
      <alignment horizontal="center" vertical="center"/>
      <protection locked="0"/>
    </xf>
    <xf numFmtId="0" fontId="11" fillId="0" borderId="0" xfId="0" applyFont="1" applyBorder="1"/>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2" fillId="0" borderId="7" xfId="54" applyFont="1" applyProtection="1">
      <alignment horizontal="right" vertical="center"/>
      <protection locked="0"/>
    </xf>
    <xf numFmtId="178" fontId="12"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Fill="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0" borderId="7" xfId="0" applyNumberFormat="1" applyFont="1" applyFill="1" applyBorder="1" applyAlignment="1">
      <alignment horizontal="left" vertical="center" wrapText="1"/>
    </xf>
    <xf numFmtId="43" fontId="2" fillId="0" borderId="7" xfId="0" applyNumberFormat="1" applyFont="1" applyFill="1" applyBorder="1" applyAlignment="1">
      <alignment horizontal="center" vertical="center" wrapText="1"/>
    </xf>
    <xf numFmtId="43" fontId="2" fillId="0" borderId="7" xfId="0" applyNumberFormat="1" applyFont="1" applyFill="1" applyBorder="1" applyAlignment="1" applyProtection="1">
      <alignment horizontal="center" vertical="center" wrapText="1"/>
      <protection locked="0"/>
    </xf>
    <xf numFmtId="0" fontId="2" fillId="0" borderId="7" xfId="0" applyNumberFormat="1" applyFont="1" applyFill="1" applyBorder="1" applyAlignment="1">
      <alignment horizontal="left" vertical="center" wrapText="1" indent="1"/>
    </xf>
    <xf numFmtId="0" fontId="2" fillId="0" borderId="7" xfId="0" applyNumberFormat="1" applyFont="1" applyFill="1" applyBorder="1" applyAlignment="1">
      <alignment horizontal="left" vertical="center" wrapText="1" indent="2"/>
    </xf>
    <xf numFmtId="43" fontId="5" fillId="0" borderId="7" xfId="0" applyNumberFormat="1" applyFont="1" applyFill="1" applyBorder="1" applyAlignment="1">
      <alignment horizontal="right" vertical="center"/>
    </xf>
    <xf numFmtId="0" fontId="2"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5" fillId="0" borderId="7" xfId="0" applyNumberFormat="1" applyFont="1" applyFill="1" applyBorder="1" applyAlignment="1">
      <alignment horizontal="righ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41"/>
  <sheetViews>
    <sheetView showGridLines="0" showZeros="0" workbookViewId="0">
      <pane ySplit="1" topLeftCell="A3" activePane="bottomLeft" state="frozen"/>
      <selection/>
      <selection pane="bottomLeft" activeCell="C33" sqref="C33"/>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5"/>
      <c r="B2" s="45"/>
      <c r="C2" s="45"/>
      <c r="D2" s="60" t="s">
        <v>0</v>
      </c>
    </row>
    <row r="3" ht="41.25" customHeight="1" spans="1:1">
      <c r="A3" s="40" t="str">
        <f>"2025"&amp;"年部门财务收支预算总表"</f>
        <v>2025年部门财务收支预算总表</v>
      </c>
    </row>
    <row r="4" ht="17.25" customHeight="1" spans="1:4">
      <c r="A4" s="43" t="str">
        <f>"单位名称："&amp;"昆明市西山区春苑小学"</f>
        <v>单位名称：昆明市西山区春苑小学</v>
      </c>
      <c r="B4" s="210"/>
      <c r="D4" s="200" t="s">
        <v>1</v>
      </c>
    </row>
    <row r="5" ht="23.25" customHeight="1" spans="1:4">
      <c r="A5" s="211" t="s">
        <v>2</v>
      </c>
      <c r="B5" s="212"/>
      <c r="C5" s="211" t="s">
        <v>3</v>
      </c>
      <c r="D5" s="212"/>
    </row>
    <row r="6" ht="24" customHeight="1" spans="1:4">
      <c r="A6" s="211" t="s">
        <v>4</v>
      </c>
      <c r="B6" s="211" t="s">
        <v>5</v>
      </c>
      <c r="C6" s="211" t="s">
        <v>6</v>
      </c>
      <c r="D6" s="211" t="s">
        <v>5</v>
      </c>
    </row>
    <row r="7" ht="17.25" customHeight="1" spans="1:4">
      <c r="A7" s="213" t="s">
        <v>7</v>
      </c>
      <c r="B7" s="55">
        <v>23516043.07</v>
      </c>
      <c r="C7" s="213" t="s">
        <v>8</v>
      </c>
      <c r="D7" s="55"/>
    </row>
    <row r="8" ht="17.25" customHeight="1" spans="1:4">
      <c r="A8" s="213" t="s">
        <v>9</v>
      </c>
      <c r="B8" s="28"/>
      <c r="C8" s="213" t="s">
        <v>10</v>
      </c>
      <c r="D8" s="55"/>
    </row>
    <row r="9" ht="17.25" customHeight="1" spans="1:4">
      <c r="A9" s="213" t="s">
        <v>11</v>
      </c>
      <c r="B9" s="28"/>
      <c r="C9" s="248" t="s">
        <v>12</v>
      </c>
      <c r="D9" s="55"/>
    </row>
    <row r="10" ht="17.25" customHeight="1" spans="1:4">
      <c r="A10" s="213" t="s">
        <v>13</v>
      </c>
      <c r="B10" s="28"/>
      <c r="C10" s="248" t="s">
        <v>14</v>
      </c>
      <c r="D10" s="55"/>
    </row>
    <row r="11" ht="17.25" customHeight="1" spans="1:4">
      <c r="A11" s="213" t="s">
        <v>15</v>
      </c>
      <c r="B11" s="55">
        <v>520000</v>
      </c>
      <c r="C11" s="248" t="s">
        <v>16</v>
      </c>
      <c r="D11" s="55">
        <v>19204960.23</v>
      </c>
    </row>
    <row r="12" ht="17.25" customHeight="1" spans="1:4">
      <c r="A12" s="213" t="s">
        <v>17</v>
      </c>
      <c r="B12" s="28"/>
      <c r="C12" s="248" t="s">
        <v>18</v>
      </c>
      <c r="D12" s="55"/>
    </row>
    <row r="13" ht="17.25" customHeight="1" spans="1:4">
      <c r="A13" s="213" t="s">
        <v>19</v>
      </c>
      <c r="B13" s="28"/>
      <c r="C13" s="22" t="s">
        <v>20</v>
      </c>
      <c r="D13" s="55"/>
    </row>
    <row r="14" ht="17.25" customHeight="1" spans="1:4">
      <c r="A14" s="213" t="s">
        <v>21</v>
      </c>
      <c r="B14" s="28"/>
      <c r="C14" s="22" t="s">
        <v>22</v>
      </c>
      <c r="D14" s="55">
        <v>2050455</v>
      </c>
    </row>
    <row r="15" ht="17.25" customHeight="1" spans="1:4">
      <c r="A15" s="213" t="s">
        <v>23</v>
      </c>
      <c r="B15" s="28"/>
      <c r="C15" s="22" t="s">
        <v>24</v>
      </c>
      <c r="D15" s="55">
        <v>1305203.84</v>
      </c>
    </row>
    <row r="16" ht="17.25" customHeight="1" spans="1:4">
      <c r="A16" s="213" t="s">
        <v>25</v>
      </c>
      <c r="B16" s="55">
        <v>520000</v>
      </c>
      <c r="C16" s="22" t="s">
        <v>26</v>
      </c>
      <c r="D16" s="55"/>
    </row>
    <row r="17" ht="17.25" customHeight="1" spans="1:4">
      <c r="A17" s="214"/>
      <c r="B17" s="28"/>
      <c r="C17" s="22" t="s">
        <v>27</v>
      </c>
      <c r="D17" s="122"/>
    </row>
    <row r="18" ht="17.25" customHeight="1" spans="1:4">
      <c r="A18" s="215"/>
      <c r="B18" s="28"/>
      <c r="C18" s="22" t="s">
        <v>28</v>
      </c>
      <c r="D18" s="122"/>
    </row>
    <row r="19" ht="17.25" customHeight="1" spans="1:4">
      <c r="A19" s="215"/>
      <c r="B19" s="28"/>
      <c r="C19" s="22" t="s">
        <v>29</v>
      </c>
      <c r="D19" s="122"/>
    </row>
    <row r="20" ht="17.25" customHeight="1" spans="1:4">
      <c r="A20" s="215"/>
      <c r="B20" s="28"/>
      <c r="C20" s="22" t="s">
        <v>30</v>
      </c>
      <c r="D20" s="122"/>
    </row>
    <row r="21" ht="17.25" customHeight="1" spans="1:4">
      <c r="A21" s="215"/>
      <c r="B21" s="28"/>
      <c r="C21" s="22" t="s">
        <v>31</v>
      </c>
      <c r="D21" s="122"/>
    </row>
    <row r="22" ht="17.25" customHeight="1" spans="1:4">
      <c r="A22" s="215"/>
      <c r="B22" s="28"/>
      <c r="C22" s="22" t="s">
        <v>32</v>
      </c>
      <c r="D22" s="122"/>
    </row>
    <row r="23" ht="17.25" customHeight="1" spans="1:4">
      <c r="A23" s="215"/>
      <c r="B23" s="28"/>
      <c r="C23" s="22" t="s">
        <v>33</v>
      </c>
      <c r="D23" s="122"/>
    </row>
    <row r="24" ht="17.25" customHeight="1" spans="1:4">
      <c r="A24" s="215"/>
      <c r="B24" s="28"/>
      <c r="C24" s="22" t="s">
        <v>34</v>
      </c>
      <c r="D24" s="122"/>
    </row>
    <row r="25" ht="17.25" customHeight="1" spans="1:4">
      <c r="A25" s="215"/>
      <c r="B25" s="28"/>
      <c r="C25" s="22" t="s">
        <v>35</v>
      </c>
      <c r="D25" s="122">
        <v>1475424</v>
      </c>
    </row>
    <row r="26" ht="17.25" customHeight="1" spans="1:4">
      <c r="A26" s="215"/>
      <c r="B26" s="28"/>
      <c r="C26" s="22" t="s">
        <v>36</v>
      </c>
      <c r="D26" s="122"/>
    </row>
    <row r="27" ht="17.25" customHeight="1" spans="1:4">
      <c r="A27" s="215"/>
      <c r="B27" s="28"/>
      <c r="C27" s="214" t="s">
        <v>37</v>
      </c>
      <c r="D27" s="122"/>
    </row>
    <row r="28" ht="17.25" customHeight="1" spans="1:4">
      <c r="A28" s="215"/>
      <c r="B28" s="28"/>
      <c r="C28" s="22" t="s">
        <v>38</v>
      </c>
      <c r="D28" s="122"/>
    </row>
    <row r="29" ht="16.5" customHeight="1" spans="1:4">
      <c r="A29" s="215"/>
      <c r="B29" s="28"/>
      <c r="C29" s="22" t="s">
        <v>39</v>
      </c>
      <c r="D29" s="122"/>
    </row>
    <row r="30" ht="16.5" customHeight="1" spans="1:4">
      <c r="A30" s="215"/>
      <c r="B30" s="28"/>
      <c r="C30" s="214" t="s">
        <v>40</v>
      </c>
      <c r="D30" s="122"/>
    </row>
    <row r="31" ht="17.25" customHeight="1" spans="1:4">
      <c r="A31" s="215"/>
      <c r="B31" s="28"/>
      <c r="C31" s="214" t="s">
        <v>41</v>
      </c>
      <c r="D31" s="122"/>
    </row>
    <row r="32" ht="17.25" customHeight="1" spans="1:4">
      <c r="A32" s="215"/>
      <c r="B32" s="28"/>
      <c r="C32" s="22" t="s">
        <v>42</v>
      </c>
      <c r="D32" s="122"/>
    </row>
    <row r="33" ht="16.5" customHeight="1" spans="1:4">
      <c r="A33" s="215" t="s">
        <v>43</v>
      </c>
      <c r="B33" s="249">
        <v>24036043.07</v>
      </c>
      <c r="C33" s="215" t="s">
        <v>44</v>
      </c>
      <c r="D33" s="217">
        <v>24036043.07</v>
      </c>
    </row>
    <row r="34" ht="16.5" customHeight="1" spans="1:4">
      <c r="A34" s="214" t="s">
        <v>45</v>
      </c>
      <c r="B34" s="28"/>
      <c r="C34" s="214" t="s">
        <v>46</v>
      </c>
      <c r="D34" s="28"/>
    </row>
    <row r="35" ht="16.5" customHeight="1" spans="1:4">
      <c r="A35" s="22" t="s">
        <v>47</v>
      </c>
      <c r="B35" s="28"/>
      <c r="C35" s="22" t="s">
        <v>47</v>
      </c>
      <c r="D35" s="28"/>
    </row>
    <row r="36" ht="16.5" customHeight="1" spans="1:4">
      <c r="A36" s="22" t="s">
        <v>48</v>
      </c>
      <c r="B36" s="28"/>
      <c r="C36" s="22" t="s">
        <v>49</v>
      </c>
      <c r="D36" s="28"/>
    </row>
    <row r="37" ht="16.5" customHeight="1" spans="1:4">
      <c r="A37" s="216" t="s">
        <v>50</v>
      </c>
      <c r="B37" s="249">
        <v>24036043.07</v>
      </c>
      <c r="C37" s="216" t="s">
        <v>51</v>
      </c>
      <c r="D37" s="217">
        <v>24036043.07</v>
      </c>
    </row>
    <row r="40" customHeight="1" spans="2:4">
      <c r="B40" s="1">
        <f>B7+B11-B33</f>
        <v>0</v>
      </c>
      <c r="D40" s="1">
        <f>D11+D14+D15+D25-D33</f>
        <v>0</v>
      </c>
    </row>
    <row r="41" customHeight="1" spans="2:4">
      <c r="B41" s="1">
        <f>B33-B37</f>
        <v>0</v>
      </c>
      <c r="D41" s="1">
        <f>D33-D37</f>
        <v>0</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14" sqref="A14"/>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30"/>
      <c r="B2" s="131"/>
      <c r="C2" s="130"/>
      <c r="D2" s="132"/>
      <c r="E2" s="132"/>
      <c r="F2" s="133" t="s">
        <v>421</v>
      </c>
    </row>
    <row r="3" ht="42" customHeight="1" spans="1:6">
      <c r="A3" s="134" t="str">
        <f>"2025"&amp;"年部门政府性基金预算支出预算表"</f>
        <v>2025年部门政府性基金预算支出预算表</v>
      </c>
      <c r="B3" s="134" t="s">
        <v>422</v>
      </c>
      <c r="C3" s="135"/>
      <c r="D3" s="136"/>
      <c r="E3" s="136"/>
      <c r="F3" s="136"/>
    </row>
    <row r="4" ht="13.5" customHeight="1" spans="1:6">
      <c r="A4" s="6" t="str">
        <f>"单位名称："&amp;"昆明市西山区春苑小学"</f>
        <v>单位名称：昆明市西山区春苑小学</v>
      </c>
      <c r="B4" s="6" t="s">
        <v>423</v>
      </c>
      <c r="C4" s="130"/>
      <c r="D4" s="132"/>
      <c r="E4" s="132"/>
      <c r="F4" s="133" t="s">
        <v>1</v>
      </c>
    </row>
    <row r="5" ht="19.5" customHeight="1" spans="1:6">
      <c r="A5" s="137" t="s">
        <v>184</v>
      </c>
      <c r="B5" s="138" t="s">
        <v>72</v>
      </c>
      <c r="C5" s="137" t="s">
        <v>73</v>
      </c>
      <c r="D5" s="12" t="s">
        <v>424</v>
      </c>
      <c r="E5" s="13"/>
      <c r="F5" s="14"/>
    </row>
    <row r="6" ht="18.75" customHeight="1" spans="1:6">
      <c r="A6" s="139"/>
      <c r="B6" s="140"/>
      <c r="C6" s="139"/>
      <c r="D6" s="17" t="s">
        <v>55</v>
      </c>
      <c r="E6" s="12" t="s">
        <v>75</v>
      </c>
      <c r="F6" s="17" t="s">
        <v>76</v>
      </c>
    </row>
    <row r="7" ht="18.75" customHeight="1" spans="1:6">
      <c r="A7" s="64">
        <v>1</v>
      </c>
      <c r="B7" s="141" t="s">
        <v>83</v>
      </c>
      <c r="C7" s="64">
        <v>3</v>
      </c>
      <c r="D7" s="142">
        <v>4</v>
      </c>
      <c r="E7" s="142">
        <v>5</v>
      </c>
      <c r="F7" s="142">
        <v>6</v>
      </c>
    </row>
    <row r="8" ht="21" customHeight="1" spans="1:6">
      <c r="A8" s="22"/>
      <c r="B8" s="22"/>
      <c r="C8" s="22"/>
      <c r="D8" s="28"/>
      <c r="E8" s="28"/>
      <c r="F8" s="28"/>
    </row>
    <row r="9" ht="21" customHeight="1" spans="1:6">
      <c r="A9" s="22"/>
      <c r="B9" s="22"/>
      <c r="C9" s="22"/>
      <c r="D9" s="28"/>
      <c r="E9" s="28"/>
      <c r="F9" s="28"/>
    </row>
    <row r="10" ht="18.75" customHeight="1" spans="1:6">
      <c r="A10" s="143" t="s">
        <v>173</v>
      </c>
      <c r="B10" s="143" t="s">
        <v>173</v>
      </c>
      <c r="C10" s="144" t="s">
        <v>173</v>
      </c>
      <c r="D10" s="28"/>
      <c r="E10" s="28"/>
      <c r="F10" s="28"/>
    </row>
    <row r="12" customHeight="1" spans="1:1">
      <c r="A12" s="1" t="s">
        <v>425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opLeftCell="D1" workbookViewId="0">
      <pane ySplit="1" topLeftCell="A2" activePane="bottomLeft" state="frozen"/>
      <selection/>
      <selection pane="bottomLeft" activeCell="G15" sqref="G15"/>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6"/>
      <c r="B1" s="76"/>
      <c r="C1" s="76"/>
      <c r="D1" s="76"/>
      <c r="E1" s="76"/>
      <c r="F1" s="76"/>
      <c r="G1" s="76"/>
      <c r="H1" s="76"/>
      <c r="I1" s="76"/>
      <c r="J1" s="76"/>
      <c r="K1" s="76"/>
      <c r="L1" s="76"/>
      <c r="M1" s="76"/>
      <c r="N1" s="76"/>
      <c r="O1" s="76"/>
      <c r="P1" s="76"/>
      <c r="Q1" s="76"/>
      <c r="R1" s="76"/>
      <c r="S1" s="76"/>
    </row>
    <row r="2" ht="15.75" customHeight="1" spans="2:19">
      <c r="B2" s="78"/>
      <c r="C2" s="78"/>
      <c r="R2" s="127"/>
      <c r="S2" s="127" t="s">
        <v>426</v>
      </c>
    </row>
    <row r="3" ht="41.25" customHeight="1" spans="1:19">
      <c r="A3" s="79" t="str">
        <f>"2025"&amp;"年部门政府采购预算表"</f>
        <v>2025年部门政府采购预算表</v>
      </c>
      <c r="B3" s="80"/>
      <c r="C3" s="80"/>
      <c r="D3" s="116"/>
      <c r="E3" s="116"/>
      <c r="F3" s="116"/>
      <c r="G3" s="116"/>
      <c r="H3" s="116"/>
      <c r="I3" s="116"/>
      <c r="J3" s="116"/>
      <c r="K3" s="116"/>
      <c r="L3" s="116"/>
      <c r="M3" s="80"/>
      <c r="N3" s="116"/>
      <c r="O3" s="116"/>
      <c r="P3" s="80"/>
      <c r="Q3" s="116"/>
      <c r="R3" s="80"/>
      <c r="S3" s="80"/>
    </row>
    <row r="4" ht="18.75" customHeight="1" spans="1:19">
      <c r="A4" s="117" t="str">
        <f>"单位名称："&amp;"昆明市西山区春苑小学"</f>
        <v>单位名称：昆明市西山区春苑小学</v>
      </c>
      <c r="B4" s="83"/>
      <c r="C4" s="83"/>
      <c r="D4" s="118"/>
      <c r="E4" s="118"/>
      <c r="F4" s="118"/>
      <c r="G4" s="118"/>
      <c r="H4" s="118"/>
      <c r="I4" s="118"/>
      <c r="J4" s="118"/>
      <c r="K4" s="118"/>
      <c r="L4" s="118"/>
      <c r="R4" s="128"/>
      <c r="S4" s="129" t="s">
        <v>1</v>
      </c>
    </row>
    <row r="5" ht="15.75" customHeight="1" spans="1:19">
      <c r="A5" s="85" t="s">
        <v>183</v>
      </c>
      <c r="B5" s="86" t="s">
        <v>184</v>
      </c>
      <c r="C5" s="86" t="s">
        <v>427</v>
      </c>
      <c r="D5" s="87" t="s">
        <v>428</v>
      </c>
      <c r="E5" s="87" t="s">
        <v>429</v>
      </c>
      <c r="F5" s="87" t="s">
        <v>430</v>
      </c>
      <c r="G5" s="87" t="s">
        <v>431</v>
      </c>
      <c r="H5" s="87" t="s">
        <v>432</v>
      </c>
      <c r="I5" s="103" t="s">
        <v>191</v>
      </c>
      <c r="J5" s="103"/>
      <c r="K5" s="103"/>
      <c r="L5" s="103"/>
      <c r="M5" s="104"/>
      <c r="N5" s="103"/>
      <c r="O5" s="103"/>
      <c r="P5" s="112"/>
      <c r="Q5" s="103"/>
      <c r="R5" s="104"/>
      <c r="S5" s="113"/>
    </row>
    <row r="6" ht="17.25" customHeight="1" spans="1:19">
      <c r="A6" s="88"/>
      <c r="B6" s="89"/>
      <c r="C6" s="89"/>
      <c r="D6" s="90"/>
      <c r="E6" s="90"/>
      <c r="F6" s="90"/>
      <c r="G6" s="90"/>
      <c r="H6" s="90"/>
      <c r="I6" s="90" t="s">
        <v>55</v>
      </c>
      <c r="J6" s="90" t="s">
        <v>58</v>
      </c>
      <c r="K6" s="90" t="s">
        <v>433</v>
      </c>
      <c r="L6" s="90" t="s">
        <v>434</v>
      </c>
      <c r="M6" s="105" t="s">
        <v>435</v>
      </c>
      <c r="N6" s="106" t="s">
        <v>436</v>
      </c>
      <c r="O6" s="106"/>
      <c r="P6" s="114"/>
      <c r="Q6" s="106"/>
      <c r="R6" s="115"/>
      <c r="S6" s="92"/>
    </row>
    <row r="7" ht="54" customHeight="1" spans="1:19">
      <c r="A7" s="91"/>
      <c r="B7" s="92"/>
      <c r="C7" s="92"/>
      <c r="D7" s="93"/>
      <c r="E7" s="93"/>
      <c r="F7" s="93"/>
      <c r="G7" s="93"/>
      <c r="H7" s="93"/>
      <c r="I7" s="93"/>
      <c r="J7" s="93" t="s">
        <v>57</v>
      </c>
      <c r="K7" s="93"/>
      <c r="L7" s="93"/>
      <c r="M7" s="107"/>
      <c r="N7" s="93" t="s">
        <v>57</v>
      </c>
      <c r="O7" s="93" t="s">
        <v>64</v>
      </c>
      <c r="P7" s="92" t="s">
        <v>65</v>
      </c>
      <c r="Q7" s="93" t="s">
        <v>66</v>
      </c>
      <c r="R7" s="107" t="s">
        <v>67</v>
      </c>
      <c r="S7" s="92" t="s">
        <v>68</v>
      </c>
    </row>
    <row r="8" ht="18" customHeight="1" spans="1:19">
      <c r="A8" s="119">
        <v>1</v>
      </c>
      <c r="B8" s="119" t="s">
        <v>83</v>
      </c>
      <c r="C8" s="120">
        <v>3</v>
      </c>
      <c r="D8" s="120">
        <v>4</v>
      </c>
      <c r="E8" s="119">
        <v>5</v>
      </c>
      <c r="F8" s="119">
        <v>6</v>
      </c>
      <c r="G8" s="119">
        <v>7</v>
      </c>
      <c r="H8" s="119">
        <v>8</v>
      </c>
      <c r="I8" s="119">
        <v>9</v>
      </c>
      <c r="J8" s="119">
        <v>10</v>
      </c>
      <c r="K8" s="119">
        <v>11</v>
      </c>
      <c r="L8" s="119">
        <v>12</v>
      </c>
      <c r="M8" s="119">
        <v>13</v>
      </c>
      <c r="N8" s="119">
        <v>14</v>
      </c>
      <c r="O8" s="119">
        <v>15</v>
      </c>
      <c r="P8" s="119">
        <v>16</v>
      </c>
      <c r="Q8" s="119">
        <v>17</v>
      </c>
      <c r="R8" s="119">
        <v>18</v>
      </c>
      <c r="S8" s="119">
        <v>19</v>
      </c>
    </row>
    <row r="9" ht="33" customHeight="1" spans="1:19">
      <c r="A9" s="30" t="s">
        <v>201</v>
      </c>
      <c r="B9" s="23" t="s">
        <v>70</v>
      </c>
      <c r="C9" s="23" t="s">
        <v>278</v>
      </c>
      <c r="D9" s="30" t="s">
        <v>278</v>
      </c>
      <c r="E9" s="30" t="s">
        <v>437</v>
      </c>
      <c r="F9" s="49" t="s">
        <v>438</v>
      </c>
      <c r="G9" s="121">
        <v>1</v>
      </c>
      <c r="H9" s="122">
        <v>437400</v>
      </c>
      <c r="I9" s="122">
        <v>437400</v>
      </c>
      <c r="J9" s="122">
        <v>437400</v>
      </c>
      <c r="K9" s="108"/>
      <c r="L9" s="108"/>
      <c r="M9" s="108"/>
      <c r="N9" s="108"/>
      <c r="O9" s="108"/>
      <c r="P9" s="108"/>
      <c r="Q9" s="108"/>
      <c r="R9" s="108"/>
      <c r="S9" s="108"/>
    </row>
    <row r="10" ht="21" customHeight="1" spans="1:19">
      <c r="A10" s="98" t="s">
        <v>173</v>
      </c>
      <c r="B10" s="99"/>
      <c r="C10" s="99"/>
      <c r="D10" s="100"/>
      <c r="E10" s="100"/>
      <c r="F10" s="100"/>
      <c r="G10" s="123"/>
      <c r="H10" s="122">
        <v>437400</v>
      </c>
      <c r="I10" s="122">
        <v>437400</v>
      </c>
      <c r="J10" s="122">
        <v>437400</v>
      </c>
      <c r="K10" s="108"/>
      <c r="L10" s="108"/>
      <c r="M10" s="108"/>
      <c r="N10" s="108"/>
      <c r="O10" s="108"/>
      <c r="P10" s="108"/>
      <c r="Q10" s="108"/>
      <c r="R10" s="108"/>
      <c r="S10" s="108"/>
    </row>
    <row r="11" ht="21" customHeight="1" spans="1:19">
      <c r="A11" s="117" t="s">
        <v>439</v>
      </c>
      <c r="B11" s="124"/>
      <c r="C11" s="124"/>
      <c r="D11" s="117"/>
      <c r="E11" s="117"/>
      <c r="F11" s="117"/>
      <c r="G11" s="125"/>
      <c r="H11" s="126"/>
      <c r="I11" s="126"/>
      <c r="J11" s="126"/>
      <c r="K11" s="126"/>
      <c r="L11" s="126"/>
      <c r="M11" s="126"/>
      <c r="N11" s="126"/>
      <c r="O11" s="126"/>
      <c r="P11" s="126"/>
      <c r="Q11" s="126"/>
      <c r="R11" s="126"/>
      <c r="S11" s="126"/>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6"/>
      <c r="B1" s="76"/>
      <c r="C1" s="76"/>
      <c r="D1" s="76"/>
      <c r="E1" s="76"/>
      <c r="F1" s="76"/>
      <c r="G1" s="76"/>
      <c r="H1" s="76"/>
      <c r="I1" s="76"/>
      <c r="J1" s="76"/>
      <c r="K1" s="76"/>
      <c r="L1" s="76"/>
      <c r="M1" s="76"/>
      <c r="N1" s="76"/>
      <c r="O1" s="76"/>
      <c r="P1" s="76"/>
      <c r="Q1" s="76"/>
      <c r="R1" s="76"/>
      <c r="S1" s="76"/>
      <c r="T1" s="76"/>
    </row>
    <row r="2" ht="16.5" customHeight="1" spans="1:20">
      <c r="A2" s="77"/>
      <c r="B2" s="78"/>
      <c r="C2" s="78"/>
      <c r="D2" s="78"/>
      <c r="E2" s="78"/>
      <c r="F2" s="78"/>
      <c r="G2" s="78"/>
      <c r="H2" s="77"/>
      <c r="I2" s="77"/>
      <c r="J2" s="77"/>
      <c r="K2" s="77"/>
      <c r="L2" s="77"/>
      <c r="M2" s="77"/>
      <c r="N2" s="101"/>
      <c r="O2" s="77"/>
      <c r="P2" s="77"/>
      <c r="Q2" s="78"/>
      <c r="R2" s="77"/>
      <c r="S2" s="110"/>
      <c r="T2" s="110" t="s">
        <v>440</v>
      </c>
    </row>
    <row r="3" ht="41.25" customHeight="1" spans="1:20">
      <c r="A3" s="79" t="str">
        <f>"2025"&amp;"年部门政府购买服务预算表"</f>
        <v>2025年部门政府购买服务预算表</v>
      </c>
      <c r="B3" s="80"/>
      <c r="C3" s="80"/>
      <c r="D3" s="80"/>
      <c r="E3" s="80"/>
      <c r="F3" s="80"/>
      <c r="G3" s="80"/>
      <c r="H3" s="81"/>
      <c r="I3" s="81"/>
      <c r="J3" s="81"/>
      <c r="K3" s="81"/>
      <c r="L3" s="81"/>
      <c r="M3" s="81"/>
      <c r="N3" s="102"/>
      <c r="O3" s="81"/>
      <c r="P3" s="81"/>
      <c r="Q3" s="80"/>
      <c r="R3" s="81"/>
      <c r="S3" s="102"/>
      <c r="T3" s="80"/>
    </row>
    <row r="4" ht="22.5" customHeight="1" spans="1:20">
      <c r="A4" s="82" t="str">
        <f>"单位名称："&amp;"昆明市西山区春苑小学"</f>
        <v>单位名称：昆明市西山区春苑小学</v>
      </c>
      <c r="B4" s="83"/>
      <c r="C4" s="83"/>
      <c r="D4" s="83"/>
      <c r="E4" s="83"/>
      <c r="F4" s="83"/>
      <c r="G4" s="83"/>
      <c r="H4" s="84"/>
      <c r="I4" s="84"/>
      <c r="J4" s="84"/>
      <c r="K4" s="84"/>
      <c r="L4" s="84"/>
      <c r="M4" s="84"/>
      <c r="N4" s="101"/>
      <c r="O4" s="77"/>
      <c r="P4" s="77"/>
      <c r="Q4" s="78"/>
      <c r="R4" s="77"/>
      <c r="S4" s="111"/>
      <c r="T4" s="110" t="s">
        <v>1</v>
      </c>
    </row>
    <row r="5" ht="24" customHeight="1" spans="1:20">
      <c r="A5" s="85" t="s">
        <v>183</v>
      </c>
      <c r="B5" s="86" t="s">
        <v>184</v>
      </c>
      <c r="C5" s="86" t="s">
        <v>427</v>
      </c>
      <c r="D5" s="86" t="s">
        <v>441</v>
      </c>
      <c r="E5" s="86" t="s">
        <v>442</v>
      </c>
      <c r="F5" s="86" t="s">
        <v>443</v>
      </c>
      <c r="G5" s="86" t="s">
        <v>444</v>
      </c>
      <c r="H5" s="87" t="s">
        <v>445</v>
      </c>
      <c r="I5" s="87" t="s">
        <v>446</v>
      </c>
      <c r="J5" s="103" t="s">
        <v>191</v>
      </c>
      <c r="K5" s="103"/>
      <c r="L5" s="103"/>
      <c r="M5" s="103"/>
      <c r="N5" s="104"/>
      <c r="O5" s="103"/>
      <c r="P5" s="103"/>
      <c r="Q5" s="112"/>
      <c r="R5" s="103"/>
      <c r="S5" s="104"/>
      <c r="T5" s="113"/>
    </row>
    <row r="6" ht="24" customHeight="1" spans="1:20">
      <c r="A6" s="88"/>
      <c r="B6" s="89"/>
      <c r="C6" s="89"/>
      <c r="D6" s="89"/>
      <c r="E6" s="89"/>
      <c r="F6" s="89"/>
      <c r="G6" s="89"/>
      <c r="H6" s="90"/>
      <c r="I6" s="90"/>
      <c r="J6" s="90" t="s">
        <v>55</v>
      </c>
      <c r="K6" s="90" t="s">
        <v>58</v>
      </c>
      <c r="L6" s="90" t="s">
        <v>433</v>
      </c>
      <c r="M6" s="90" t="s">
        <v>434</v>
      </c>
      <c r="N6" s="105" t="s">
        <v>435</v>
      </c>
      <c r="O6" s="106" t="s">
        <v>436</v>
      </c>
      <c r="P6" s="106"/>
      <c r="Q6" s="114"/>
      <c r="R6" s="106"/>
      <c r="S6" s="115"/>
      <c r="T6" s="92"/>
    </row>
    <row r="7" ht="54" customHeight="1" spans="1:20">
      <c r="A7" s="91"/>
      <c r="B7" s="92"/>
      <c r="C7" s="92"/>
      <c r="D7" s="92"/>
      <c r="E7" s="92"/>
      <c r="F7" s="92"/>
      <c r="G7" s="92"/>
      <c r="H7" s="93"/>
      <c r="I7" s="93"/>
      <c r="J7" s="93"/>
      <c r="K7" s="93" t="s">
        <v>57</v>
      </c>
      <c r="L7" s="93"/>
      <c r="M7" s="93"/>
      <c r="N7" s="107"/>
      <c r="O7" s="93" t="s">
        <v>57</v>
      </c>
      <c r="P7" s="93" t="s">
        <v>64</v>
      </c>
      <c r="Q7" s="92" t="s">
        <v>65</v>
      </c>
      <c r="R7" s="93" t="s">
        <v>66</v>
      </c>
      <c r="S7" s="107" t="s">
        <v>67</v>
      </c>
      <c r="T7" s="92" t="s">
        <v>68</v>
      </c>
    </row>
    <row r="8" ht="17.25" customHeight="1" spans="1:20">
      <c r="A8" s="94">
        <v>1</v>
      </c>
      <c r="B8" s="92">
        <v>2</v>
      </c>
      <c r="C8" s="94">
        <v>3</v>
      </c>
      <c r="D8" s="94">
        <v>4</v>
      </c>
      <c r="E8" s="92">
        <v>5</v>
      </c>
      <c r="F8" s="94">
        <v>6</v>
      </c>
      <c r="G8" s="94">
        <v>7</v>
      </c>
      <c r="H8" s="92">
        <v>8</v>
      </c>
      <c r="I8" s="94">
        <v>9</v>
      </c>
      <c r="J8" s="94">
        <v>10</v>
      </c>
      <c r="K8" s="92">
        <v>11</v>
      </c>
      <c r="L8" s="94">
        <v>12</v>
      </c>
      <c r="M8" s="94">
        <v>13</v>
      </c>
      <c r="N8" s="92">
        <v>14</v>
      </c>
      <c r="O8" s="94">
        <v>15</v>
      </c>
      <c r="P8" s="94">
        <v>16</v>
      </c>
      <c r="Q8" s="92">
        <v>17</v>
      </c>
      <c r="R8" s="94">
        <v>18</v>
      </c>
      <c r="S8" s="94">
        <v>19</v>
      </c>
      <c r="T8" s="94">
        <v>20</v>
      </c>
    </row>
    <row r="9" ht="21" customHeight="1" spans="1:20">
      <c r="A9" s="95"/>
      <c r="B9" s="96"/>
      <c r="C9" s="96"/>
      <c r="D9" s="96"/>
      <c r="E9" s="96"/>
      <c r="F9" s="96"/>
      <c r="G9" s="96"/>
      <c r="H9" s="97"/>
      <c r="I9" s="97"/>
      <c r="J9" s="108"/>
      <c r="K9" s="108"/>
      <c r="L9" s="108"/>
      <c r="M9" s="108"/>
      <c r="N9" s="108"/>
      <c r="O9" s="108"/>
      <c r="P9" s="108"/>
      <c r="Q9" s="108"/>
      <c r="R9" s="108"/>
      <c r="S9" s="108"/>
      <c r="T9" s="108"/>
    </row>
    <row r="10" ht="21" customHeight="1" spans="1:20">
      <c r="A10" s="98" t="s">
        <v>173</v>
      </c>
      <c r="B10" s="99"/>
      <c r="C10" s="99"/>
      <c r="D10" s="99"/>
      <c r="E10" s="99"/>
      <c r="F10" s="99"/>
      <c r="G10" s="99"/>
      <c r="H10" s="100"/>
      <c r="I10" s="109"/>
      <c r="J10" s="108"/>
      <c r="K10" s="108"/>
      <c r="L10" s="108"/>
      <c r="M10" s="108"/>
      <c r="N10" s="108"/>
      <c r="O10" s="108"/>
      <c r="P10" s="108"/>
      <c r="Q10" s="108"/>
      <c r="R10" s="108"/>
      <c r="S10" s="108"/>
      <c r="T10" s="108"/>
    </row>
    <row r="12" customHeight="1" spans="1:1">
      <c r="A12" s="1" t="s">
        <v>447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tabSelected="1" workbookViewId="0">
      <pane ySplit="1" topLeftCell="A6" activePane="bottomLeft" state="frozen"/>
      <selection/>
      <selection pane="bottomLeft" activeCell="E14" sqref="E14"/>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7"/>
      <c r="E2" s="4" t="s">
        <v>448</v>
      </c>
    </row>
    <row r="3" ht="41.25" customHeight="1" spans="1:5">
      <c r="A3" s="68" t="str">
        <f>"2025"&amp;"年对下转移支付预算表"</f>
        <v>2025年对下转移支付预算表</v>
      </c>
      <c r="B3" s="5"/>
      <c r="C3" s="5"/>
      <c r="D3" s="5"/>
      <c r="E3" s="62"/>
    </row>
    <row r="4" ht="18" customHeight="1" spans="1:5">
      <c r="A4" s="69" t="str">
        <f>"单位名称："&amp;"昆明市西山区春苑小学"</f>
        <v>单位名称：昆明市西山区春苑小学</v>
      </c>
      <c r="B4" s="70"/>
      <c r="C4" s="70"/>
      <c r="D4" s="71"/>
      <c r="E4" s="9" t="s">
        <v>1</v>
      </c>
    </row>
    <row r="5" ht="19.5" customHeight="1" spans="1:5">
      <c r="A5" s="17" t="s">
        <v>449</v>
      </c>
      <c r="B5" s="12" t="s">
        <v>191</v>
      </c>
      <c r="C5" s="13"/>
      <c r="D5" s="13"/>
      <c r="E5" s="72" t="s">
        <v>450</v>
      </c>
    </row>
    <row r="6" ht="40.5" customHeight="1" spans="1:5">
      <c r="A6" s="20"/>
      <c r="B6" s="29" t="s">
        <v>55</v>
      </c>
      <c r="C6" s="11" t="s">
        <v>58</v>
      </c>
      <c r="D6" s="73" t="s">
        <v>433</v>
      </c>
      <c r="E6" s="72"/>
    </row>
    <row r="7" ht="19.5" customHeight="1" spans="1:5">
      <c r="A7" s="21">
        <v>1</v>
      </c>
      <c r="B7" s="21">
        <v>2</v>
      </c>
      <c r="C7" s="21">
        <v>3</v>
      </c>
      <c r="D7" s="74">
        <v>4</v>
      </c>
      <c r="E7" s="75">
        <v>5</v>
      </c>
    </row>
    <row r="8" ht="19.5" customHeight="1" spans="1:5">
      <c r="A8" s="30"/>
      <c r="B8" s="28"/>
      <c r="C8" s="28"/>
      <c r="D8" s="28"/>
      <c r="E8" s="28"/>
    </row>
    <row r="9" ht="19.5" customHeight="1" spans="1:5">
      <c r="A9" s="65"/>
      <c r="B9" s="28"/>
      <c r="C9" s="28"/>
      <c r="D9" s="28"/>
      <c r="E9" s="28"/>
    </row>
    <row r="11" customHeight="1" spans="1:1">
      <c r="A11" s="1" t="s">
        <v>451</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452</v>
      </c>
    </row>
    <row r="3" ht="41.25" customHeight="1" spans="1:10">
      <c r="A3" s="61" t="str">
        <f>"2025"&amp;"年对下转移支付绩效目标表"</f>
        <v>2025年对下转移支付绩效目标表</v>
      </c>
      <c r="B3" s="5"/>
      <c r="C3" s="5"/>
      <c r="D3" s="5"/>
      <c r="E3" s="5"/>
      <c r="F3" s="62"/>
      <c r="G3" s="5"/>
      <c r="H3" s="62"/>
      <c r="I3" s="62"/>
      <c r="J3" s="5"/>
    </row>
    <row r="4" ht="17.25" customHeight="1" spans="1:1">
      <c r="A4" s="6" t="str">
        <f>"单位名称："&amp;"昆明市西山区春苑小学"</f>
        <v>单位名称：昆明市西山区春苑小学</v>
      </c>
    </row>
    <row r="5" ht="44.25" customHeight="1" spans="1:10">
      <c r="A5" s="63" t="s">
        <v>449</v>
      </c>
      <c r="B5" s="63" t="s">
        <v>293</v>
      </c>
      <c r="C5" s="63" t="s">
        <v>294</v>
      </c>
      <c r="D5" s="63" t="s">
        <v>295</v>
      </c>
      <c r="E5" s="63" t="s">
        <v>296</v>
      </c>
      <c r="F5" s="64" t="s">
        <v>297</v>
      </c>
      <c r="G5" s="63" t="s">
        <v>298</v>
      </c>
      <c r="H5" s="64" t="s">
        <v>299</v>
      </c>
      <c r="I5" s="64" t="s">
        <v>300</v>
      </c>
      <c r="J5" s="63" t="s">
        <v>301</v>
      </c>
    </row>
    <row r="6" ht="14.25" customHeight="1" spans="1:10">
      <c r="A6" s="63">
        <v>1</v>
      </c>
      <c r="B6" s="63">
        <v>2</v>
      </c>
      <c r="C6" s="63">
        <v>3</v>
      </c>
      <c r="D6" s="63">
        <v>4</v>
      </c>
      <c r="E6" s="63">
        <v>5</v>
      </c>
      <c r="F6" s="64">
        <v>6</v>
      </c>
      <c r="G6" s="63">
        <v>7</v>
      </c>
      <c r="H6" s="64">
        <v>8</v>
      </c>
      <c r="I6" s="64">
        <v>9</v>
      </c>
      <c r="J6" s="63">
        <v>10</v>
      </c>
    </row>
    <row r="7" ht="42" customHeight="1" spans="1:10">
      <c r="A7" s="30"/>
      <c r="B7" s="65"/>
      <c r="C7" s="65"/>
      <c r="D7" s="65"/>
      <c r="E7" s="49"/>
      <c r="F7" s="66"/>
      <c r="G7" s="49"/>
      <c r="H7" s="66"/>
      <c r="I7" s="66"/>
      <c r="J7" s="49"/>
    </row>
    <row r="8" ht="42" customHeight="1" spans="1:10">
      <c r="A8" s="30"/>
      <c r="B8" s="22"/>
      <c r="C8" s="22"/>
      <c r="D8" s="22"/>
      <c r="E8" s="30"/>
      <c r="F8" s="22"/>
      <c r="G8" s="30"/>
      <c r="H8" s="22"/>
      <c r="I8" s="22"/>
      <c r="J8" s="30"/>
    </row>
    <row r="10" customHeight="1" spans="1:1">
      <c r="A10" s="1" t="s">
        <v>451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D16" sqref="D16"/>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7" t="s">
        <v>453</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tr">
        <f>"单位名称："&amp;"昆明市西山区春苑小学"</f>
        <v>单位名称：昆明市西山区春苑小学</v>
      </c>
      <c r="B4" s="44"/>
      <c r="C4" s="44"/>
      <c r="D4" s="45"/>
      <c r="F4" s="42"/>
      <c r="G4" s="41"/>
      <c r="H4" s="41"/>
      <c r="I4" s="60" t="s">
        <v>1</v>
      </c>
    </row>
    <row r="5" ht="28.5" customHeight="1" spans="1:9">
      <c r="A5" s="46" t="s">
        <v>183</v>
      </c>
      <c r="B5" s="35" t="s">
        <v>184</v>
      </c>
      <c r="C5" s="46" t="s">
        <v>454</v>
      </c>
      <c r="D5" s="46" t="s">
        <v>455</v>
      </c>
      <c r="E5" s="46" t="s">
        <v>456</v>
      </c>
      <c r="F5" s="46" t="s">
        <v>457</v>
      </c>
      <c r="G5" s="35" t="s">
        <v>458</v>
      </c>
      <c r="H5" s="35"/>
      <c r="I5" s="46"/>
    </row>
    <row r="6" ht="21" customHeight="1" spans="1:9">
      <c r="A6" s="46"/>
      <c r="B6" s="47"/>
      <c r="C6" s="47"/>
      <c r="D6" s="48"/>
      <c r="E6" s="47"/>
      <c r="F6" s="47"/>
      <c r="G6" s="35" t="s">
        <v>431</v>
      </c>
      <c r="H6" s="35" t="s">
        <v>459</v>
      </c>
      <c r="I6" s="35" t="s">
        <v>460</v>
      </c>
    </row>
    <row r="7" ht="17.25" customHeight="1" spans="1:9">
      <c r="A7" s="49" t="s">
        <v>82</v>
      </c>
      <c r="B7" s="50"/>
      <c r="C7" s="51" t="s">
        <v>83</v>
      </c>
      <c r="D7" s="49" t="s">
        <v>84</v>
      </c>
      <c r="E7" s="52" t="s">
        <v>85</v>
      </c>
      <c r="F7" s="49" t="s">
        <v>86</v>
      </c>
      <c r="G7" s="51" t="s">
        <v>87</v>
      </c>
      <c r="H7" s="53" t="s">
        <v>88</v>
      </c>
      <c r="I7" s="52" t="s">
        <v>89</v>
      </c>
    </row>
    <row r="8" ht="19.5" customHeight="1" spans="1:9">
      <c r="A8" s="30"/>
      <c r="B8" s="22"/>
      <c r="C8" s="22"/>
      <c r="D8" s="30"/>
      <c r="E8" s="22"/>
      <c r="F8" s="53"/>
      <c r="G8" s="54"/>
      <c r="H8" s="55"/>
      <c r="I8" s="55"/>
    </row>
    <row r="9" ht="19.5" customHeight="1" spans="1:9">
      <c r="A9" s="56" t="s">
        <v>55</v>
      </c>
      <c r="B9" s="57"/>
      <c r="C9" s="57"/>
      <c r="D9" s="58"/>
      <c r="E9" s="59"/>
      <c r="F9" s="59"/>
      <c r="G9" s="54"/>
      <c r="H9" s="55"/>
      <c r="I9" s="55"/>
    </row>
    <row r="11" customHeight="1" spans="1:1">
      <c r="A11" s="1" t="s">
        <v>461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D12" sqref="D12"/>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462</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"单位名称："&amp;"昆明市西山区春苑小学"</f>
        <v>单位名称：昆明市西山区春苑小学</v>
      </c>
      <c r="B4" s="7"/>
      <c r="C4" s="7"/>
      <c r="D4" s="7"/>
      <c r="E4" s="7"/>
      <c r="F4" s="7"/>
      <c r="G4" s="7"/>
      <c r="H4" s="8"/>
      <c r="I4" s="8"/>
      <c r="J4" s="8"/>
      <c r="K4" s="9" t="s">
        <v>1</v>
      </c>
    </row>
    <row r="5" ht="21.75" customHeight="1" spans="1:11">
      <c r="A5" s="10" t="s">
        <v>266</v>
      </c>
      <c r="B5" s="10" t="s">
        <v>186</v>
      </c>
      <c r="C5" s="10" t="s">
        <v>267</v>
      </c>
      <c r="D5" s="11" t="s">
        <v>187</v>
      </c>
      <c r="E5" s="11" t="s">
        <v>188</v>
      </c>
      <c r="F5" s="11" t="s">
        <v>268</v>
      </c>
      <c r="G5" s="11" t="s">
        <v>269</v>
      </c>
      <c r="H5" s="17" t="s">
        <v>55</v>
      </c>
      <c r="I5" s="12" t="s">
        <v>463</v>
      </c>
      <c r="J5" s="13"/>
      <c r="K5" s="14"/>
    </row>
    <row r="6" ht="21.75" customHeight="1" spans="1:11">
      <c r="A6" s="15"/>
      <c r="B6" s="15"/>
      <c r="C6" s="15"/>
      <c r="D6" s="16"/>
      <c r="E6" s="16"/>
      <c r="F6" s="16"/>
      <c r="G6" s="16"/>
      <c r="H6" s="29"/>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5">
        <v>10</v>
      </c>
      <c r="K8" s="35">
        <v>11</v>
      </c>
    </row>
    <row r="9" ht="18.75" customHeight="1" spans="1:11">
      <c r="A9" s="30"/>
      <c r="B9" s="22"/>
      <c r="C9" s="30"/>
      <c r="D9" s="30"/>
      <c r="E9" s="30"/>
      <c r="F9" s="30"/>
      <c r="G9" s="30"/>
      <c r="H9" s="31"/>
      <c r="I9" s="36"/>
      <c r="J9" s="36"/>
      <c r="K9" s="31"/>
    </row>
    <row r="10" ht="18.75" customHeight="1" spans="1:11">
      <c r="A10" s="22"/>
      <c r="B10" s="22"/>
      <c r="C10" s="22"/>
      <c r="D10" s="22"/>
      <c r="E10" s="22"/>
      <c r="F10" s="22"/>
      <c r="G10" s="22"/>
      <c r="H10" s="24"/>
      <c r="I10" s="24"/>
      <c r="J10" s="24"/>
      <c r="K10" s="31"/>
    </row>
    <row r="11" ht="18.75" customHeight="1" spans="1:11">
      <c r="A11" s="32" t="s">
        <v>173</v>
      </c>
      <c r="B11" s="33"/>
      <c r="C11" s="33"/>
      <c r="D11" s="33"/>
      <c r="E11" s="33"/>
      <c r="F11" s="33"/>
      <c r="G11" s="34"/>
      <c r="H11" s="24"/>
      <c r="I11" s="24"/>
      <c r="J11" s="24"/>
      <c r="K11" s="31"/>
    </row>
    <row r="13" customHeight="1" spans="1:1">
      <c r="A13" s="1" t="s">
        <v>464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D9" sqref="D9"/>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465</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"单位名称："&amp;"昆明市西山区春苑小学"</f>
        <v>单位名称：昆明市西山区春苑小学</v>
      </c>
      <c r="B4" s="7"/>
      <c r="C4" s="7"/>
      <c r="D4" s="7"/>
      <c r="E4" s="8"/>
      <c r="F4" s="8"/>
      <c r="G4" s="9" t="s">
        <v>1</v>
      </c>
    </row>
    <row r="5" ht="21.75" customHeight="1" spans="1:7">
      <c r="A5" s="10" t="s">
        <v>267</v>
      </c>
      <c r="B5" s="10" t="s">
        <v>266</v>
      </c>
      <c r="C5" s="10" t="s">
        <v>186</v>
      </c>
      <c r="D5" s="11" t="s">
        <v>466</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70</v>
      </c>
      <c r="B9" s="23" t="s">
        <v>467</v>
      </c>
      <c r="C9" s="23" t="s">
        <v>274</v>
      </c>
      <c r="D9" s="22" t="s">
        <v>468</v>
      </c>
      <c r="E9" s="24">
        <v>1725000</v>
      </c>
      <c r="F9" s="24"/>
      <c r="G9" s="24"/>
    </row>
    <row r="10" ht="17.25" customHeight="1" spans="1:7">
      <c r="A10" s="22" t="s">
        <v>70</v>
      </c>
      <c r="B10" s="23" t="s">
        <v>467</v>
      </c>
      <c r="C10" s="23" t="s">
        <v>278</v>
      </c>
      <c r="D10" s="22" t="s">
        <v>468</v>
      </c>
      <c r="E10" s="24">
        <v>437400</v>
      </c>
      <c r="F10" s="24">
        <v>777600</v>
      </c>
      <c r="G10" s="24">
        <v>777600</v>
      </c>
    </row>
    <row r="11" ht="17.25" customHeight="1" spans="1:7">
      <c r="A11" s="22" t="s">
        <v>70</v>
      </c>
      <c r="B11" s="23" t="s">
        <v>467</v>
      </c>
      <c r="C11" s="23" t="s">
        <v>280</v>
      </c>
      <c r="D11" s="22" t="s">
        <v>468</v>
      </c>
      <c r="E11" s="24"/>
      <c r="F11" s="24">
        <v>1</v>
      </c>
      <c r="G11" s="24"/>
    </row>
    <row r="12" ht="17.25" customHeight="1" spans="1:7">
      <c r="A12" s="22" t="s">
        <v>70</v>
      </c>
      <c r="B12" s="23" t="s">
        <v>469</v>
      </c>
      <c r="C12" s="23" t="s">
        <v>285</v>
      </c>
      <c r="D12" s="22" t="s">
        <v>468</v>
      </c>
      <c r="E12" s="24">
        <v>21200</v>
      </c>
      <c r="F12" s="24">
        <v>17056</v>
      </c>
      <c r="G12" s="24">
        <v>17056</v>
      </c>
    </row>
    <row r="13" ht="17.25" customHeight="1" spans="1:7">
      <c r="A13" s="22" t="s">
        <v>70</v>
      </c>
      <c r="B13" s="23" t="s">
        <v>469</v>
      </c>
      <c r="C13" s="23" t="s">
        <v>289</v>
      </c>
      <c r="D13" s="22" t="s">
        <v>468</v>
      </c>
      <c r="E13" s="24">
        <v>233994.24</v>
      </c>
      <c r="F13" s="24">
        <v>233625.6</v>
      </c>
      <c r="G13" s="24">
        <v>233625.6</v>
      </c>
    </row>
    <row r="14" ht="18.75" customHeight="1" spans="1:7">
      <c r="A14" s="22" t="s">
        <v>70</v>
      </c>
      <c r="B14" s="22" t="s">
        <v>469</v>
      </c>
      <c r="C14" s="22" t="s">
        <v>291</v>
      </c>
      <c r="D14" s="22" t="s">
        <v>468</v>
      </c>
      <c r="E14" s="24">
        <v>3840</v>
      </c>
      <c r="F14" s="24">
        <v>2304</v>
      </c>
      <c r="G14" s="24">
        <v>2304</v>
      </c>
    </row>
    <row r="15" ht="18.75" customHeight="1" spans="1:7">
      <c r="A15" s="25" t="s">
        <v>55</v>
      </c>
      <c r="B15" s="26" t="s">
        <v>470</v>
      </c>
      <c r="C15" s="26"/>
      <c r="D15" s="27"/>
      <c r="E15" s="28">
        <v>2421434.24</v>
      </c>
      <c r="F15" s="28">
        <v>1030586.6</v>
      </c>
      <c r="G15" s="28">
        <v>1030585.6</v>
      </c>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E16" sqref="E16"/>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0" t="s">
        <v>52</v>
      </c>
    </row>
    <row r="3" ht="41.25" customHeight="1" spans="1:1">
      <c r="A3" s="40" t="str">
        <f>"2025"&amp;"年部门收入预算表"</f>
        <v>2025年部门收入预算表</v>
      </c>
    </row>
    <row r="4" ht="17.25" customHeight="1" spans="1:19">
      <c r="A4" s="43" t="str">
        <f>"单位名称："&amp;"昆明市西山区春苑小学"</f>
        <v>单位名称：昆明市西山区春苑小学</v>
      </c>
      <c r="S4" s="45" t="s">
        <v>1</v>
      </c>
    </row>
    <row r="5" ht="21.75" customHeight="1" spans="1:19">
      <c r="A5" s="235" t="s">
        <v>53</v>
      </c>
      <c r="B5" s="236" t="s">
        <v>54</v>
      </c>
      <c r="C5" s="236" t="s">
        <v>55</v>
      </c>
      <c r="D5" s="237" t="s">
        <v>56</v>
      </c>
      <c r="E5" s="237"/>
      <c r="F5" s="237"/>
      <c r="G5" s="237"/>
      <c r="H5" s="237"/>
      <c r="I5" s="143"/>
      <c r="J5" s="237"/>
      <c r="K5" s="237"/>
      <c r="L5" s="237"/>
      <c r="M5" s="237"/>
      <c r="N5" s="243"/>
      <c r="O5" s="237" t="s">
        <v>45</v>
      </c>
      <c r="P5" s="237"/>
      <c r="Q5" s="237"/>
      <c r="R5" s="237"/>
      <c r="S5" s="243"/>
    </row>
    <row r="6" ht="27" customHeight="1" spans="1:19">
      <c r="A6" s="238"/>
      <c r="B6" s="239"/>
      <c r="C6" s="239"/>
      <c r="D6" s="239" t="s">
        <v>57</v>
      </c>
      <c r="E6" s="239" t="s">
        <v>58</v>
      </c>
      <c r="F6" s="239" t="s">
        <v>59</v>
      </c>
      <c r="G6" s="239" t="s">
        <v>60</v>
      </c>
      <c r="H6" s="239" t="s">
        <v>61</v>
      </c>
      <c r="I6" s="244" t="s">
        <v>62</v>
      </c>
      <c r="J6" s="245"/>
      <c r="K6" s="245"/>
      <c r="L6" s="245"/>
      <c r="M6" s="245"/>
      <c r="N6" s="246"/>
      <c r="O6" s="239" t="s">
        <v>57</v>
      </c>
      <c r="P6" s="239" t="s">
        <v>58</v>
      </c>
      <c r="Q6" s="239" t="s">
        <v>59</v>
      </c>
      <c r="R6" s="239" t="s">
        <v>60</v>
      </c>
      <c r="S6" s="239" t="s">
        <v>63</v>
      </c>
    </row>
    <row r="7" ht="30" customHeight="1" spans="1:19">
      <c r="A7" s="240"/>
      <c r="B7" s="241"/>
      <c r="C7" s="242"/>
      <c r="D7" s="242"/>
      <c r="E7" s="242"/>
      <c r="F7" s="242"/>
      <c r="G7" s="242"/>
      <c r="H7" s="242"/>
      <c r="I7" s="66" t="s">
        <v>57</v>
      </c>
      <c r="J7" s="246" t="s">
        <v>64</v>
      </c>
      <c r="K7" s="246" t="s">
        <v>65</v>
      </c>
      <c r="L7" s="246" t="s">
        <v>66</v>
      </c>
      <c r="M7" s="246" t="s">
        <v>67</v>
      </c>
      <c r="N7" s="246" t="s">
        <v>68</v>
      </c>
      <c r="O7" s="247"/>
      <c r="P7" s="247"/>
      <c r="Q7" s="247"/>
      <c r="R7" s="247"/>
      <c r="S7" s="242"/>
    </row>
    <row r="8" ht="15" customHeight="1" spans="1:19">
      <c r="A8" s="56">
        <v>1</v>
      </c>
      <c r="B8" s="56">
        <v>2</v>
      </c>
      <c r="C8" s="56">
        <v>3</v>
      </c>
      <c r="D8" s="56">
        <v>4</v>
      </c>
      <c r="E8" s="56">
        <v>5</v>
      </c>
      <c r="F8" s="56">
        <v>6</v>
      </c>
      <c r="G8" s="56">
        <v>7</v>
      </c>
      <c r="H8" s="56">
        <v>8</v>
      </c>
      <c r="I8" s="66">
        <v>9</v>
      </c>
      <c r="J8" s="56">
        <v>10</v>
      </c>
      <c r="K8" s="56">
        <v>11</v>
      </c>
      <c r="L8" s="56">
        <v>12</v>
      </c>
      <c r="M8" s="56">
        <v>13</v>
      </c>
      <c r="N8" s="56">
        <v>14</v>
      </c>
      <c r="O8" s="56">
        <v>15</v>
      </c>
      <c r="P8" s="56">
        <v>16</v>
      </c>
      <c r="Q8" s="56">
        <v>17</v>
      </c>
      <c r="R8" s="56">
        <v>18</v>
      </c>
      <c r="S8" s="56">
        <v>19</v>
      </c>
    </row>
    <row r="9" ht="18" customHeight="1" spans="1:19">
      <c r="A9" s="22" t="s">
        <v>69</v>
      </c>
      <c r="B9" s="22" t="s">
        <v>70</v>
      </c>
      <c r="C9" s="28">
        <v>24036043.07</v>
      </c>
      <c r="D9" s="28">
        <v>24036043.07</v>
      </c>
      <c r="E9" s="28">
        <v>23516043.07</v>
      </c>
      <c r="F9" s="28"/>
      <c r="G9" s="28"/>
      <c r="H9" s="28"/>
      <c r="I9" s="28">
        <v>520000</v>
      </c>
      <c r="J9" s="28"/>
      <c r="K9" s="28"/>
      <c r="L9" s="28"/>
      <c r="M9" s="28"/>
      <c r="N9" s="28">
        <v>520000</v>
      </c>
      <c r="O9" s="28"/>
      <c r="P9" s="28"/>
      <c r="Q9" s="28"/>
      <c r="R9" s="28"/>
      <c r="S9" s="28"/>
    </row>
    <row r="10" ht="18" customHeight="1" spans="1:19">
      <c r="A10" s="46" t="s">
        <v>55</v>
      </c>
      <c r="B10" s="198"/>
      <c r="C10" s="28">
        <v>24036043.07</v>
      </c>
      <c r="D10" s="28">
        <v>24036043.07</v>
      </c>
      <c r="E10" s="28">
        <v>23516043.07</v>
      </c>
      <c r="F10" s="28"/>
      <c r="G10" s="28"/>
      <c r="H10" s="28"/>
      <c r="I10" s="28">
        <v>520000</v>
      </c>
      <c r="J10" s="28"/>
      <c r="K10" s="28"/>
      <c r="L10" s="28"/>
      <c r="M10" s="28"/>
      <c r="N10" s="28">
        <v>520000</v>
      </c>
      <c r="O10" s="28"/>
      <c r="P10" s="28"/>
      <c r="Q10" s="28"/>
      <c r="R10" s="28"/>
      <c r="S10" s="28"/>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zoomScale="110" zoomScaleNormal="110" workbookViewId="0">
      <pane ySplit="1" topLeftCell="A21" activePane="bottomLeft" state="frozen"/>
      <selection/>
      <selection pane="bottomLeft" activeCell="E27" sqref="E27:F27"/>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5" t="s">
        <v>71</v>
      </c>
    </row>
    <row r="3" ht="41.25" customHeight="1" spans="1:1">
      <c r="A3" s="40" t="str">
        <f>"2025"&amp;"年部门支出预算表"</f>
        <v>2025年部门支出预算表</v>
      </c>
    </row>
    <row r="4" ht="17.25" customHeight="1" spans="1:15">
      <c r="A4" s="43" t="str">
        <f>"单位名称："&amp;"昆明市西山区春苑小学"</f>
        <v>单位名称：昆明市西山区春苑小学</v>
      </c>
      <c r="O4" s="45" t="s">
        <v>1</v>
      </c>
    </row>
    <row r="5" ht="27" customHeight="1" spans="1:15">
      <c r="A5" s="218" t="s">
        <v>72</v>
      </c>
      <c r="B5" s="218" t="s">
        <v>73</v>
      </c>
      <c r="C5" s="218" t="s">
        <v>55</v>
      </c>
      <c r="D5" s="219" t="s">
        <v>58</v>
      </c>
      <c r="E5" s="220"/>
      <c r="F5" s="221"/>
      <c r="G5" s="222" t="s">
        <v>59</v>
      </c>
      <c r="H5" s="222" t="s">
        <v>60</v>
      </c>
      <c r="I5" s="222" t="s">
        <v>74</v>
      </c>
      <c r="J5" s="219" t="s">
        <v>62</v>
      </c>
      <c r="K5" s="220"/>
      <c r="L5" s="220"/>
      <c r="M5" s="220"/>
      <c r="N5" s="233"/>
      <c r="O5" s="234"/>
    </row>
    <row r="6" ht="42" customHeight="1" spans="1:15">
      <c r="A6" s="223"/>
      <c r="B6" s="223"/>
      <c r="C6" s="224"/>
      <c r="D6" s="225" t="s">
        <v>57</v>
      </c>
      <c r="E6" s="225" t="s">
        <v>75</v>
      </c>
      <c r="F6" s="225" t="s">
        <v>76</v>
      </c>
      <c r="G6" s="224"/>
      <c r="H6" s="224"/>
      <c r="I6" s="223"/>
      <c r="J6" s="225" t="s">
        <v>57</v>
      </c>
      <c r="K6" s="211" t="s">
        <v>77</v>
      </c>
      <c r="L6" s="211" t="s">
        <v>78</v>
      </c>
      <c r="M6" s="211" t="s">
        <v>79</v>
      </c>
      <c r="N6" s="211" t="s">
        <v>80</v>
      </c>
      <c r="O6" s="211" t="s">
        <v>81</v>
      </c>
    </row>
    <row r="7" ht="18" customHeight="1" spans="1:15">
      <c r="A7" s="49" t="s">
        <v>82</v>
      </c>
      <c r="B7" s="49" t="s">
        <v>83</v>
      </c>
      <c r="C7" s="49" t="s">
        <v>84</v>
      </c>
      <c r="D7" s="53" t="s">
        <v>85</v>
      </c>
      <c r="E7" s="53" t="s">
        <v>86</v>
      </c>
      <c r="F7" s="53" t="s">
        <v>87</v>
      </c>
      <c r="G7" s="53" t="s">
        <v>88</v>
      </c>
      <c r="H7" s="53" t="s">
        <v>89</v>
      </c>
      <c r="I7" s="53" t="s">
        <v>90</v>
      </c>
      <c r="J7" s="53" t="s">
        <v>91</v>
      </c>
      <c r="K7" s="53" t="s">
        <v>92</v>
      </c>
      <c r="L7" s="53" t="s">
        <v>93</v>
      </c>
      <c r="M7" s="53" t="s">
        <v>94</v>
      </c>
      <c r="N7" s="49" t="s">
        <v>95</v>
      </c>
      <c r="O7" s="53" t="s">
        <v>96</v>
      </c>
    </row>
    <row r="8" ht="18" customHeight="1" spans="1:15">
      <c r="A8" s="226">
        <v>205</v>
      </c>
      <c r="B8" s="49" t="s">
        <v>97</v>
      </c>
      <c r="C8" s="227">
        <v>19204960.23</v>
      </c>
      <c r="D8" s="228">
        <v>18684960.23</v>
      </c>
      <c r="E8" s="228">
        <v>16263525.99</v>
      </c>
      <c r="F8" s="228">
        <v>2421434.24</v>
      </c>
      <c r="G8" s="53"/>
      <c r="H8" s="53"/>
      <c r="I8" s="53"/>
      <c r="J8" s="228">
        <v>520000</v>
      </c>
      <c r="K8" s="53"/>
      <c r="L8" s="53"/>
      <c r="M8" s="53"/>
      <c r="N8" s="49"/>
      <c r="O8" s="228">
        <v>520000</v>
      </c>
    </row>
    <row r="9" ht="18" customHeight="1" spans="1:15">
      <c r="A9" s="229">
        <v>20502</v>
      </c>
      <c r="B9" s="49" t="s">
        <v>98</v>
      </c>
      <c r="C9" s="227">
        <v>17032605.23</v>
      </c>
      <c r="D9" s="228">
        <v>16512605.23</v>
      </c>
      <c r="E9" s="228">
        <v>16257410.99</v>
      </c>
      <c r="F9" s="228">
        <v>255194.24</v>
      </c>
      <c r="G9" s="53"/>
      <c r="H9" s="53"/>
      <c r="I9" s="53"/>
      <c r="J9" s="228">
        <v>520000</v>
      </c>
      <c r="K9" s="53"/>
      <c r="L9" s="53"/>
      <c r="M9" s="53"/>
      <c r="N9" s="49"/>
      <c r="O9" s="228">
        <v>520000</v>
      </c>
    </row>
    <row r="10" ht="18" customHeight="1" spans="1:15">
      <c r="A10" s="230">
        <v>2050202</v>
      </c>
      <c r="B10" s="49" t="s">
        <v>99</v>
      </c>
      <c r="C10" s="227">
        <v>17032605.23</v>
      </c>
      <c r="D10" s="228">
        <v>16512605.23</v>
      </c>
      <c r="E10" s="228">
        <v>16257410.99</v>
      </c>
      <c r="F10" s="228">
        <v>255194.24</v>
      </c>
      <c r="G10" s="53"/>
      <c r="H10" s="53"/>
      <c r="I10" s="53"/>
      <c r="J10" s="228">
        <v>520000</v>
      </c>
      <c r="K10" s="53"/>
      <c r="L10" s="53"/>
      <c r="M10" s="53"/>
      <c r="N10" s="49"/>
      <c r="O10" s="228">
        <v>520000</v>
      </c>
    </row>
    <row r="11" ht="18" customHeight="1" spans="1:15">
      <c r="A11" s="229">
        <v>20507</v>
      </c>
      <c r="B11" s="49" t="s">
        <v>100</v>
      </c>
      <c r="C11" s="227">
        <v>9955</v>
      </c>
      <c r="D11" s="228">
        <v>9955</v>
      </c>
      <c r="E11" s="228">
        <v>6115</v>
      </c>
      <c r="F11" s="228">
        <v>3840</v>
      </c>
      <c r="G11" s="53"/>
      <c r="H11" s="53"/>
      <c r="I11" s="53"/>
      <c r="J11" s="53"/>
      <c r="K11" s="53"/>
      <c r="L11" s="53"/>
      <c r="M11" s="53"/>
      <c r="N11" s="49"/>
      <c r="O11" s="53"/>
    </row>
    <row r="12" ht="18" customHeight="1" spans="1:15">
      <c r="A12" s="230">
        <v>2050701</v>
      </c>
      <c r="B12" s="49" t="s">
        <v>101</v>
      </c>
      <c r="C12" s="227">
        <v>9955</v>
      </c>
      <c r="D12" s="228">
        <v>9955</v>
      </c>
      <c r="E12" s="228">
        <v>6115</v>
      </c>
      <c r="F12" s="228">
        <v>3840</v>
      </c>
      <c r="G12" s="53"/>
      <c r="H12" s="53"/>
      <c r="I12" s="53"/>
      <c r="J12" s="53"/>
      <c r="K12" s="53"/>
      <c r="L12" s="53"/>
      <c r="M12" s="53"/>
      <c r="N12" s="49"/>
      <c r="O12" s="53"/>
    </row>
    <row r="13" ht="18" customHeight="1" spans="1:15">
      <c r="A13" s="229">
        <v>20509</v>
      </c>
      <c r="B13" s="49" t="s">
        <v>102</v>
      </c>
      <c r="C13" s="227">
        <v>2162400</v>
      </c>
      <c r="D13" s="228">
        <v>2162400</v>
      </c>
      <c r="E13" s="228"/>
      <c r="F13" s="228">
        <v>2162400</v>
      </c>
      <c r="G13" s="53"/>
      <c r="H13" s="53"/>
      <c r="I13" s="53"/>
      <c r="J13" s="53"/>
      <c r="K13" s="53"/>
      <c r="L13" s="53"/>
      <c r="M13" s="53"/>
      <c r="N13" s="49"/>
      <c r="O13" s="53"/>
    </row>
    <row r="14" ht="18" customHeight="1" spans="1:15">
      <c r="A14" s="230">
        <v>2050999</v>
      </c>
      <c r="B14" s="49" t="s">
        <v>103</v>
      </c>
      <c r="C14" s="227">
        <v>2162400</v>
      </c>
      <c r="D14" s="228">
        <v>2162400</v>
      </c>
      <c r="E14" s="228"/>
      <c r="F14" s="228">
        <v>2162400</v>
      </c>
      <c r="G14" s="53"/>
      <c r="H14" s="53"/>
      <c r="I14" s="53"/>
      <c r="J14" s="53"/>
      <c r="K14" s="53"/>
      <c r="L14" s="53"/>
      <c r="M14" s="53"/>
      <c r="N14" s="49"/>
      <c r="O14" s="53"/>
    </row>
    <row r="15" ht="18" customHeight="1" spans="1:15">
      <c r="A15" s="226">
        <v>208</v>
      </c>
      <c r="B15" s="49" t="s">
        <v>104</v>
      </c>
      <c r="C15" s="227">
        <v>2050455</v>
      </c>
      <c r="D15" s="228">
        <v>2050455</v>
      </c>
      <c r="E15" s="228">
        <v>2050455</v>
      </c>
      <c r="F15" s="228"/>
      <c r="G15" s="53"/>
      <c r="H15" s="53"/>
      <c r="I15" s="53"/>
      <c r="J15" s="53"/>
      <c r="K15" s="53"/>
      <c r="L15" s="53"/>
      <c r="M15" s="53"/>
      <c r="N15" s="49"/>
      <c r="O15" s="53"/>
    </row>
    <row r="16" ht="18" customHeight="1" spans="1:15">
      <c r="A16" s="229">
        <v>20805</v>
      </c>
      <c r="B16" s="49" t="s">
        <v>105</v>
      </c>
      <c r="C16" s="227">
        <v>2050455</v>
      </c>
      <c r="D16" s="228">
        <v>2050455</v>
      </c>
      <c r="E16" s="228">
        <v>2050455</v>
      </c>
      <c r="F16" s="228"/>
      <c r="G16" s="53"/>
      <c r="H16" s="53"/>
      <c r="I16" s="53"/>
      <c r="J16" s="53"/>
      <c r="K16" s="53"/>
      <c r="L16" s="53"/>
      <c r="M16" s="53"/>
      <c r="N16" s="49"/>
      <c r="O16" s="53"/>
    </row>
    <row r="17" ht="18" customHeight="1" spans="1:15">
      <c r="A17" s="230">
        <v>2080505</v>
      </c>
      <c r="B17" s="49" t="s">
        <v>106</v>
      </c>
      <c r="C17" s="227">
        <v>1601655</v>
      </c>
      <c r="D17" s="228">
        <v>1601655</v>
      </c>
      <c r="E17" s="228">
        <v>1601655</v>
      </c>
      <c r="F17" s="228"/>
      <c r="G17" s="53"/>
      <c r="H17" s="53"/>
      <c r="I17" s="53"/>
      <c r="J17" s="53"/>
      <c r="K17" s="53"/>
      <c r="L17" s="53"/>
      <c r="M17" s="53"/>
      <c r="N17" s="49"/>
      <c r="O17" s="53"/>
    </row>
    <row r="18" ht="18" customHeight="1" spans="1:15">
      <c r="A18" s="230">
        <v>2080599</v>
      </c>
      <c r="B18" s="49" t="s">
        <v>107</v>
      </c>
      <c r="C18" s="227">
        <v>448800</v>
      </c>
      <c r="D18" s="228">
        <v>448800</v>
      </c>
      <c r="E18" s="228">
        <v>448800</v>
      </c>
      <c r="F18" s="228"/>
      <c r="G18" s="53"/>
      <c r="H18" s="53"/>
      <c r="I18" s="53"/>
      <c r="J18" s="53"/>
      <c r="K18" s="53"/>
      <c r="L18" s="53"/>
      <c r="M18" s="53"/>
      <c r="N18" s="49"/>
      <c r="O18" s="53"/>
    </row>
    <row r="19" ht="18" customHeight="1" spans="1:15">
      <c r="A19" s="226">
        <v>210</v>
      </c>
      <c r="B19" s="49" t="s">
        <v>108</v>
      </c>
      <c r="C19" s="227">
        <v>1305203.84</v>
      </c>
      <c r="D19" s="228">
        <v>1305203.84</v>
      </c>
      <c r="E19" s="228">
        <v>1305203.84</v>
      </c>
      <c r="F19" s="228"/>
      <c r="G19" s="53"/>
      <c r="H19" s="53"/>
      <c r="I19" s="53"/>
      <c r="J19" s="53"/>
      <c r="K19" s="53"/>
      <c r="L19" s="53"/>
      <c r="M19" s="53"/>
      <c r="N19" s="49"/>
      <c r="O19" s="53"/>
    </row>
    <row r="20" ht="18" customHeight="1" spans="1:15">
      <c r="A20" s="229">
        <v>21011</v>
      </c>
      <c r="B20" s="49" t="s">
        <v>109</v>
      </c>
      <c r="C20" s="227">
        <v>1305203.84</v>
      </c>
      <c r="D20" s="228">
        <v>1305203.84</v>
      </c>
      <c r="E20" s="228">
        <v>1305203.84</v>
      </c>
      <c r="F20" s="228"/>
      <c r="G20" s="53"/>
      <c r="H20" s="53"/>
      <c r="I20" s="53"/>
      <c r="J20" s="53"/>
      <c r="K20" s="53"/>
      <c r="L20" s="53"/>
      <c r="M20" s="53"/>
      <c r="N20" s="49"/>
      <c r="O20" s="53"/>
    </row>
    <row r="21" ht="18" customHeight="1" spans="1:15">
      <c r="A21" s="230">
        <v>2101102</v>
      </c>
      <c r="B21" s="49" t="s">
        <v>110</v>
      </c>
      <c r="C21" s="227">
        <v>733380</v>
      </c>
      <c r="D21" s="228">
        <v>733380</v>
      </c>
      <c r="E21" s="228">
        <v>733380</v>
      </c>
      <c r="F21" s="228"/>
      <c r="G21" s="53"/>
      <c r="H21" s="53"/>
      <c r="I21" s="53"/>
      <c r="J21" s="53"/>
      <c r="K21" s="53"/>
      <c r="L21" s="53"/>
      <c r="M21" s="53"/>
      <c r="N21" s="49"/>
      <c r="O21" s="53"/>
    </row>
    <row r="22" ht="18" customHeight="1" spans="1:15">
      <c r="A22" s="230">
        <v>2101103</v>
      </c>
      <c r="B22" s="49" t="s">
        <v>111</v>
      </c>
      <c r="C22" s="227">
        <v>487385</v>
      </c>
      <c r="D22" s="228">
        <v>487385</v>
      </c>
      <c r="E22" s="228">
        <v>487385</v>
      </c>
      <c r="F22" s="228"/>
      <c r="G22" s="53"/>
      <c r="H22" s="53"/>
      <c r="I22" s="53"/>
      <c r="J22" s="53"/>
      <c r="K22" s="53"/>
      <c r="L22" s="53"/>
      <c r="M22" s="53"/>
      <c r="N22" s="49"/>
      <c r="O22" s="53"/>
    </row>
    <row r="23" ht="18" customHeight="1" spans="1:15">
      <c r="A23" s="230">
        <v>2101199</v>
      </c>
      <c r="B23" s="49" t="s">
        <v>112</v>
      </c>
      <c r="C23" s="227">
        <v>84438.84</v>
      </c>
      <c r="D23" s="228">
        <v>84438.84</v>
      </c>
      <c r="E23" s="228">
        <v>84438.84</v>
      </c>
      <c r="F23" s="228"/>
      <c r="G23" s="53"/>
      <c r="H23" s="53"/>
      <c r="I23" s="53"/>
      <c r="J23" s="53"/>
      <c r="K23" s="53"/>
      <c r="L23" s="53"/>
      <c r="M23" s="53"/>
      <c r="N23" s="49"/>
      <c r="O23" s="53"/>
    </row>
    <row r="24" ht="18" customHeight="1" spans="1:15">
      <c r="A24" s="226">
        <v>221</v>
      </c>
      <c r="B24" s="49" t="s">
        <v>113</v>
      </c>
      <c r="C24" s="227">
        <v>1475424</v>
      </c>
      <c r="D24" s="228">
        <v>1475424</v>
      </c>
      <c r="E24" s="228">
        <v>1475424</v>
      </c>
      <c r="F24" s="228"/>
      <c r="G24" s="53"/>
      <c r="H24" s="53"/>
      <c r="I24" s="53"/>
      <c r="J24" s="53"/>
      <c r="K24" s="53"/>
      <c r="L24" s="53"/>
      <c r="M24" s="53"/>
      <c r="N24" s="49"/>
      <c r="O24" s="53"/>
    </row>
    <row r="25" ht="18" customHeight="1" spans="1:15">
      <c r="A25" s="229">
        <v>22102</v>
      </c>
      <c r="B25" s="49" t="s">
        <v>114</v>
      </c>
      <c r="C25" s="227">
        <v>1475424</v>
      </c>
      <c r="D25" s="228">
        <v>1475424</v>
      </c>
      <c r="E25" s="228">
        <v>1475424</v>
      </c>
      <c r="F25" s="228"/>
      <c r="G25" s="53"/>
      <c r="H25" s="53"/>
      <c r="I25" s="53"/>
      <c r="J25" s="53"/>
      <c r="K25" s="53"/>
      <c r="L25" s="53"/>
      <c r="M25" s="53"/>
      <c r="N25" s="49"/>
      <c r="O25" s="53"/>
    </row>
    <row r="26" ht="21" customHeight="1" spans="1:15">
      <c r="A26" s="230">
        <v>2210201</v>
      </c>
      <c r="B26" s="30" t="s">
        <v>115</v>
      </c>
      <c r="C26" s="227">
        <v>1475424</v>
      </c>
      <c r="D26" s="227">
        <v>1475424</v>
      </c>
      <c r="E26" s="227">
        <v>1475424</v>
      </c>
      <c r="F26" s="231"/>
      <c r="G26" s="28"/>
      <c r="H26" s="28"/>
      <c r="I26" s="28"/>
      <c r="J26" s="28"/>
      <c r="K26" s="28"/>
      <c r="L26" s="28"/>
      <c r="M26" s="28"/>
      <c r="N26" s="28"/>
      <c r="O26" s="28"/>
    </row>
    <row r="27" ht="21" customHeight="1" spans="1:15">
      <c r="A27" s="232" t="s">
        <v>55</v>
      </c>
      <c r="B27" s="34"/>
      <c r="C27" s="28">
        <v>24036043.07</v>
      </c>
      <c r="D27" s="28">
        <v>23516043.07</v>
      </c>
      <c r="E27" s="28">
        <v>21094608.83</v>
      </c>
      <c r="F27" s="28">
        <v>2421434.24</v>
      </c>
      <c r="G27" s="28"/>
      <c r="H27" s="28"/>
      <c r="I27" s="28"/>
      <c r="J27" s="28">
        <v>520000</v>
      </c>
      <c r="K27" s="28"/>
      <c r="L27" s="28"/>
      <c r="M27" s="28"/>
      <c r="N27" s="28"/>
      <c r="O27" s="28">
        <v>520000</v>
      </c>
    </row>
    <row r="30" customHeight="1" spans="3:15">
      <c r="C30" s="1">
        <f>C27-C24-C19-C15-C8</f>
        <v>0</v>
      </c>
      <c r="D30" s="1">
        <f t="shared" ref="D30:O30" si="0">D27-D24-D19-D15-D8</f>
        <v>0</v>
      </c>
      <c r="E30" s="1">
        <f t="shared" si="0"/>
        <v>0</v>
      </c>
      <c r="F30" s="1">
        <f t="shared" si="0"/>
        <v>0</v>
      </c>
      <c r="G30" s="1">
        <f t="shared" si="0"/>
        <v>0</v>
      </c>
      <c r="H30" s="1">
        <f t="shared" si="0"/>
        <v>0</v>
      </c>
      <c r="I30" s="1">
        <f t="shared" si="0"/>
        <v>0</v>
      </c>
      <c r="J30" s="1">
        <f t="shared" si="0"/>
        <v>0</v>
      </c>
      <c r="K30" s="1">
        <f t="shared" si="0"/>
        <v>0</v>
      </c>
      <c r="L30" s="1">
        <f t="shared" si="0"/>
        <v>0</v>
      </c>
      <c r="M30" s="1">
        <f t="shared" si="0"/>
        <v>0</v>
      </c>
      <c r="N30" s="1">
        <f t="shared" si="0"/>
        <v>0</v>
      </c>
      <c r="O30" s="1">
        <f t="shared" si="0"/>
        <v>0</v>
      </c>
    </row>
  </sheetData>
  <mergeCells count="12">
    <mergeCell ref="A2:O2"/>
    <mergeCell ref="A3:O3"/>
    <mergeCell ref="A4:B4"/>
    <mergeCell ref="D5:F5"/>
    <mergeCell ref="J5:O5"/>
    <mergeCell ref="A27:B27"/>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8" activePane="bottomLeft" state="frozen"/>
      <selection/>
      <selection pane="bottomLeft" activeCell="C48" sqref="C48"/>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1"/>
      <c r="B2" s="45"/>
      <c r="C2" s="45"/>
      <c r="D2" s="45" t="s">
        <v>116</v>
      </c>
    </row>
    <row r="3" ht="41.25" customHeight="1" spans="1:1">
      <c r="A3" s="40" t="str">
        <f>"2025"&amp;"年部门财政拨款收支预算总表"</f>
        <v>2025年部门财政拨款收支预算总表</v>
      </c>
    </row>
    <row r="4" ht="17.25" customHeight="1" spans="1:4">
      <c r="A4" s="43" t="str">
        <f>"单位名称："&amp;"昆明市西山区春苑小学"</f>
        <v>单位名称：昆明市西山区春苑小学</v>
      </c>
      <c r="B4" s="210"/>
      <c r="D4" s="45" t="s">
        <v>1</v>
      </c>
    </row>
    <row r="5" ht="17.25" customHeight="1" spans="1:4">
      <c r="A5" s="211" t="s">
        <v>2</v>
      </c>
      <c r="B5" s="212"/>
      <c r="C5" s="211" t="s">
        <v>3</v>
      </c>
      <c r="D5" s="212"/>
    </row>
    <row r="6" ht="18.75" customHeight="1" spans="1:4">
      <c r="A6" s="211" t="s">
        <v>4</v>
      </c>
      <c r="B6" s="211" t="s">
        <v>5</v>
      </c>
      <c r="C6" s="211" t="s">
        <v>6</v>
      </c>
      <c r="D6" s="211" t="s">
        <v>5</v>
      </c>
    </row>
    <row r="7" ht="16.5" customHeight="1" spans="1:4">
      <c r="A7" s="213" t="s">
        <v>117</v>
      </c>
      <c r="B7" s="55">
        <v>23516043.07</v>
      </c>
      <c r="C7" s="213" t="s">
        <v>118</v>
      </c>
      <c r="D7" s="55">
        <v>23516043.07</v>
      </c>
    </row>
    <row r="8" ht="16.5" customHeight="1" spans="1:4">
      <c r="A8" s="213" t="s">
        <v>119</v>
      </c>
      <c r="B8" s="55">
        <v>23516043.07</v>
      </c>
      <c r="C8" s="213" t="s">
        <v>120</v>
      </c>
      <c r="D8" s="55"/>
    </row>
    <row r="9" ht="16.5" customHeight="1" spans="1:4">
      <c r="A9" s="213" t="s">
        <v>121</v>
      </c>
      <c r="B9" s="28"/>
      <c r="C9" s="213" t="s">
        <v>122</v>
      </c>
      <c r="D9" s="55"/>
    </row>
    <row r="10" ht="16.5" customHeight="1" spans="1:4">
      <c r="A10" s="213" t="s">
        <v>123</v>
      </c>
      <c r="B10" s="28"/>
      <c r="C10" s="213" t="s">
        <v>124</v>
      </c>
      <c r="D10" s="55"/>
    </row>
    <row r="11" ht="16.5" customHeight="1" spans="1:4">
      <c r="A11" s="213" t="s">
        <v>125</v>
      </c>
      <c r="B11" s="28"/>
      <c r="C11" s="213" t="s">
        <v>126</v>
      </c>
      <c r="D11" s="55"/>
    </row>
    <row r="12" ht="16.5" customHeight="1" spans="1:4">
      <c r="A12" s="213" t="s">
        <v>119</v>
      </c>
      <c r="B12" s="28"/>
      <c r="C12" s="213" t="s">
        <v>127</v>
      </c>
      <c r="D12" s="55">
        <v>18684960.23</v>
      </c>
    </row>
    <row r="13" ht="16.5" customHeight="1" spans="1:4">
      <c r="A13" s="214" t="s">
        <v>121</v>
      </c>
      <c r="B13" s="28"/>
      <c r="C13" s="65" t="s">
        <v>128</v>
      </c>
      <c r="D13" s="122"/>
    </row>
    <row r="14" ht="16.5" customHeight="1" spans="1:4">
      <c r="A14" s="214" t="s">
        <v>123</v>
      </c>
      <c r="B14" s="28"/>
      <c r="C14" s="65" t="s">
        <v>129</v>
      </c>
      <c r="D14" s="122"/>
    </row>
    <row r="15" ht="16.5" customHeight="1" spans="1:4">
      <c r="A15" s="215"/>
      <c r="B15" s="28"/>
      <c r="C15" s="65" t="s">
        <v>130</v>
      </c>
      <c r="D15" s="122">
        <v>2050455</v>
      </c>
    </row>
    <row r="16" ht="16.5" customHeight="1" spans="1:4">
      <c r="A16" s="215"/>
      <c r="B16" s="28"/>
      <c r="C16" s="65" t="s">
        <v>131</v>
      </c>
      <c r="D16" s="122">
        <v>1305203.84</v>
      </c>
    </row>
    <row r="17" ht="16.5" customHeight="1" spans="1:4">
      <c r="A17" s="215"/>
      <c r="B17" s="28"/>
      <c r="C17" s="65" t="s">
        <v>132</v>
      </c>
      <c r="D17" s="122"/>
    </row>
    <row r="18" ht="16.5" customHeight="1" spans="1:4">
      <c r="A18" s="215"/>
      <c r="B18" s="28"/>
      <c r="C18" s="65" t="s">
        <v>133</v>
      </c>
      <c r="D18" s="122"/>
    </row>
    <row r="19" ht="16.5" customHeight="1" spans="1:4">
      <c r="A19" s="215"/>
      <c r="B19" s="28"/>
      <c r="C19" s="65" t="s">
        <v>134</v>
      </c>
      <c r="D19" s="122"/>
    </row>
    <row r="20" ht="16.5" customHeight="1" spans="1:4">
      <c r="A20" s="215"/>
      <c r="B20" s="28"/>
      <c r="C20" s="65" t="s">
        <v>135</v>
      </c>
      <c r="D20" s="122"/>
    </row>
    <row r="21" ht="16.5" customHeight="1" spans="1:4">
      <c r="A21" s="215"/>
      <c r="B21" s="28"/>
      <c r="C21" s="65" t="s">
        <v>136</v>
      </c>
      <c r="D21" s="122"/>
    </row>
    <row r="22" ht="16.5" customHeight="1" spans="1:4">
      <c r="A22" s="215"/>
      <c r="B22" s="28"/>
      <c r="C22" s="65" t="s">
        <v>137</v>
      </c>
      <c r="D22" s="122"/>
    </row>
    <row r="23" ht="16.5" customHeight="1" spans="1:4">
      <c r="A23" s="215"/>
      <c r="B23" s="28"/>
      <c r="C23" s="65" t="s">
        <v>138</v>
      </c>
      <c r="D23" s="122"/>
    </row>
    <row r="24" ht="16.5" customHeight="1" spans="1:4">
      <c r="A24" s="215"/>
      <c r="B24" s="28"/>
      <c r="C24" s="65" t="s">
        <v>139</v>
      </c>
      <c r="D24" s="122"/>
    </row>
    <row r="25" ht="16.5" customHeight="1" spans="1:4">
      <c r="A25" s="215"/>
      <c r="B25" s="28"/>
      <c r="C25" s="65" t="s">
        <v>140</v>
      </c>
      <c r="D25" s="122"/>
    </row>
    <row r="26" ht="16.5" customHeight="1" spans="1:4">
      <c r="A26" s="215"/>
      <c r="B26" s="28"/>
      <c r="C26" s="65" t="s">
        <v>141</v>
      </c>
      <c r="D26" s="122">
        <v>1475424</v>
      </c>
    </row>
    <row r="27" ht="16.5" customHeight="1" spans="1:4">
      <c r="A27" s="215"/>
      <c r="B27" s="28"/>
      <c r="C27" s="65" t="s">
        <v>142</v>
      </c>
      <c r="D27" s="122"/>
    </row>
    <row r="28" ht="16.5" customHeight="1" spans="1:4">
      <c r="A28" s="215"/>
      <c r="B28" s="28"/>
      <c r="C28" s="65" t="s">
        <v>143</v>
      </c>
      <c r="D28" s="122"/>
    </row>
    <row r="29" ht="16.5" customHeight="1" spans="1:4">
      <c r="A29" s="215"/>
      <c r="B29" s="28"/>
      <c r="C29" s="65" t="s">
        <v>144</v>
      </c>
      <c r="D29" s="122"/>
    </row>
    <row r="30" ht="16.5" customHeight="1" spans="1:4">
      <c r="A30" s="215"/>
      <c r="B30" s="28"/>
      <c r="C30" s="65" t="s">
        <v>145</v>
      </c>
      <c r="D30" s="122"/>
    </row>
    <row r="31" ht="16.5" customHeight="1" spans="1:4">
      <c r="A31" s="215"/>
      <c r="B31" s="28"/>
      <c r="C31" s="65" t="s">
        <v>146</v>
      </c>
      <c r="D31" s="122"/>
    </row>
    <row r="32" ht="16.5" customHeight="1" spans="1:4">
      <c r="A32" s="215"/>
      <c r="B32" s="28"/>
      <c r="C32" s="214" t="s">
        <v>147</v>
      </c>
      <c r="D32" s="122"/>
    </row>
    <row r="33" ht="16.5" customHeight="1" spans="1:4">
      <c r="A33" s="215"/>
      <c r="B33" s="28"/>
      <c r="C33" s="214" t="s">
        <v>148</v>
      </c>
      <c r="D33" s="122"/>
    </row>
    <row r="34" ht="16.5" customHeight="1" spans="1:4">
      <c r="A34" s="215"/>
      <c r="B34" s="28"/>
      <c r="C34" s="30" t="s">
        <v>149</v>
      </c>
      <c r="D34" s="28"/>
    </row>
    <row r="35" ht="15" customHeight="1" spans="1:4">
      <c r="A35" s="216" t="s">
        <v>50</v>
      </c>
      <c r="B35" s="217">
        <v>23516043.07</v>
      </c>
      <c r="C35" s="216" t="s">
        <v>51</v>
      </c>
      <c r="D35" s="217">
        <v>23516043.07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topLeftCell="B1" workbookViewId="0">
      <pane ySplit="1" topLeftCell="A22" activePane="bottomLeft" state="frozen"/>
      <selection/>
      <selection pane="bottomLeft" activeCell="E32" sqref="E32"/>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99"/>
      <c r="F2" s="67"/>
      <c r="G2" s="200" t="s">
        <v>150</v>
      </c>
    </row>
    <row r="3" ht="41.25" customHeight="1" spans="1:7">
      <c r="A3" s="136" t="str">
        <f>"2025"&amp;"年一般公共预算支出预算表（按功能科目分类）"</f>
        <v>2025年一般公共预算支出预算表（按功能科目分类）</v>
      </c>
      <c r="B3" s="136"/>
      <c r="C3" s="136"/>
      <c r="D3" s="136"/>
      <c r="E3" s="136"/>
      <c r="F3" s="136"/>
      <c r="G3" s="136"/>
    </row>
    <row r="4" ht="18" customHeight="1" spans="1:7">
      <c r="A4" s="6" t="str">
        <f>"单位名称："&amp;"昆明市西山区春苑小学"</f>
        <v>单位名称：昆明市西山区春苑小学</v>
      </c>
      <c r="F4" s="132"/>
      <c r="G4" s="200" t="s">
        <v>1</v>
      </c>
    </row>
    <row r="5" ht="20.25" customHeight="1" spans="1:7">
      <c r="A5" s="201" t="s">
        <v>151</v>
      </c>
      <c r="B5" s="202"/>
      <c r="C5" s="137" t="s">
        <v>55</v>
      </c>
      <c r="D5" s="203" t="s">
        <v>75</v>
      </c>
      <c r="E5" s="13"/>
      <c r="F5" s="14"/>
      <c r="G5" s="204" t="s">
        <v>76</v>
      </c>
    </row>
    <row r="6" ht="20.25" customHeight="1" spans="1:7">
      <c r="A6" s="205" t="s">
        <v>72</v>
      </c>
      <c r="B6" s="205" t="s">
        <v>73</v>
      </c>
      <c r="C6" s="20"/>
      <c r="D6" s="142" t="s">
        <v>57</v>
      </c>
      <c r="E6" s="142" t="s">
        <v>152</v>
      </c>
      <c r="F6" s="142" t="s">
        <v>153</v>
      </c>
      <c r="G6" s="206"/>
    </row>
    <row r="7" ht="15" customHeight="1" spans="1:7">
      <c r="A7" s="56" t="s">
        <v>82</v>
      </c>
      <c r="B7" s="56" t="s">
        <v>83</v>
      </c>
      <c r="C7" s="56" t="s">
        <v>84</v>
      </c>
      <c r="D7" s="56" t="s">
        <v>85</v>
      </c>
      <c r="E7" s="56" t="s">
        <v>86</v>
      </c>
      <c r="F7" s="56" t="s">
        <v>87</v>
      </c>
      <c r="G7" s="56" t="s">
        <v>88</v>
      </c>
    </row>
    <row r="8" ht="15" customHeight="1" spans="1:7">
      <c r="A8" s="30" t="s">
        <v>154</v>
      </c>
      <c r="B8" s="30" t="s">
        <v>97</v>
      </c>
      <c r="C8" s="24">
        <v>18684960.23</v>
      </c>
      <c r="D8" s="31">
        <v>16263525.99</v>
      </c>
      <c r="E8" s="31">
        <v>14451779.72</v>
      </c>
      <c r="F8" s="31">
        <v>1811746.27</v>
      </c>
      <c r="G8" s="31">
        <v>2421434.24</v>
      </c>
    </row>
    <row r="9" ht="15" customHeight="1" spans="1:7">
      <c r="A9" s="207" t="s">
        <v>155</v>
      </c>
      <c r="B9" s="207" t="s">
        <v>98</v>
      </c>
      <c r="C9" s="24">
        <v>16512605.23</v>
      </c>
      <c r="D9" s="31">
        <v>16257410.99</v>
      </c>
      <c r="E9" s="31">
        <v>14451779.72</v>
      </c>
      <c r="F9" s="31">
        <v>1805631.27</v>
      </c>
      <c r="G9" s="31">
        <v>255194.24</v>
      </c>
    </row>
    <row r="10" ht="15" customHeight="1" spans="1:7">
      <c r="A10" s="208" t="s">
        <v>156</v>
      </c>
      <c r="B10" s="208" t="s">
        <v>99</v>
      </c>
      <c r="C10" s="24">
        <v>16512605.23</v>
      </c>
      <c r="D10" s="31">
        <v>16257410.99</v>
      </c>
      <c r="E10" s="31">
        <v>14451779.72</v>
      </c>
      <c r="F10" s="31">
        <v>1805631.27</v>
      </c>
      <c r="G10" s="31">
        <v>255194.24</v>
      </c>
    </row>
    <row r="11" ht="15" customHeight="1" spans="1:7">
      <c r="A11" s="207" t="s">
        <v>157</v>
      </c>
      <c r="B11" s="207" t="s">
        <v>100</v>
      </c>
      <c r="C11" s="24">
        <v>9955</v>
      </c>
      <c r="D11" s="31">
        <v>6115</v>
      </c>
      <c r="E11" s="31"/>
      <c r="F11" s="31">
        <v>6115</v>
      </c>
      <c r="G11" s="31">
        <v>3840</v>
      </c>
    </row>
    <row r="12" ht="15" customHeight="1" spans="1:7">
      <c r="A12" s="208" t="s">
        <v>158</v>
      </c>
      <c r="B12" s="208" t="s">
        <v>101</v>
      </c>
      <c r="C12" s="24">
        <v>9955</v>
      </c>
      <c r="D12" s="31">
        <v>6115</v>
      </c>
      <c r="E12" s="31"/>
      <c r="F12" s="31">
        <v>6115</v>
      </c>
      <c r="G12" s="31">
        <v>3840</v>
      </c>
    </row>
    <row r="13" ht="15" customHeight="1" spans="1:7">
      <c r="A13" s="207" t="s">
        <v>159</v>
      </c>
      <c r="B13" s="207" t="s">
        <v>102</v>
      </c>
      <c r="C13" s="24">
        <v>2162400</v>
      </c>
      <c r="D13" s="31"/>
      <c r="E13" s="31"/>
      <c r="F13" s="31"/>
      <c r="G13" s="31">
        <v>2162400</v>
      </c>
    </row>
    <row r="14" ht="15" customHeight="1" spans="1:7">
      <c r="A14" s="208" t="s">
        <v>160</v>
      </c>
      <c r="B14" s="208" t="s">
        <v>103</v>
      </c>
      <c r="C14" s="24">
        <v>2162400</v>
      </c>
      <c r="D14" s="31"/>
      <c r="E14" s="31"/>
      <c r="F14" s="31"/>
      <c r="G14" s="31">
        <v>2162400</v>
      </c>
    </row>
    <row r="15" ht="15" customHeight="1" spans="1:7">
      <c r="A15" s="30" t="s">
        <v>161</v>
      </c>
      <c r="B15" s="30" t="s">
        <v>104</v>
      </c>
      <c r="C15" s="24">
        <v>2050455</v>
      </c>
      <c r="D15" s="31">
        <v>2050455</v>
      </c>
      <c r="E15" s="31">
        <v>2050455</v>
      </c>
      <c r="F15" s="31"/>
      <c r="G15" s="31"/>
    </row>
    <row r="16" ht="15" customHeight="1" spans="1:7">
      <c r="A16" s="207" t="s">
        <v>162</v>
      </c>
      <c r="B16" s="207" t="s">
        <v>105</v>
      </c>
      <c r="C16" s="24">
        <v>2050455</v>
      </c>
      <c r="D16" s="31">
        <v>2050455</v>
      </c>
      <c r="E16" s="31">
        <v>2050455</v>
      </c>
      <c r="F16" s="31"/>
      <c r="G16" s="31"/>
    </row>
    <row r="17" ht="15" customHeight="1" spans="1:7">
      <c r="A17" s="208" t="s">
        <v>163</v>
      </c>
      <c r="B17" s="208" t="s">
        <v>106</v>
      </c>
      <c r="C17" s="24">
        <v>1601655</v>
      </c>
      <c r="D17" s="31">
        <v>1601655</v>
      </c>
      <c r="E17" s="31">
        <v>1601655</v>
      </c>
      <c r="F17" s="31"/>
      <c r="G17" s="31"/>
    </row>
    <row r="18" ht="15" customHeight="1" spans="1:7">
      <c r="A18" s="208" t="s">
        <v>164</v>
      </c>
      <c r="B18" s="208" t="s">
        <v>107</v>
      </c>
      <c r="C18" s="24">
        <v>448800</v>
      </c>
      <c r="D18" s="31">
        <v>448800</v>
      </c>
      <c r="E18" s="31">
        <v>448800</v>
      </c>
      <c r="F18" s="31"/>
      <c r="G18" s="31"/>
    </row>
    <row r="19" ht="15" customHeight="1" spans="1:7">
      <c r="A19" s="30" t="s">
        <v>165</v>
      </c>
      <c r="B19" s="30" t="s">
        <v>108</v>
      </c>
      <c r="C19" s="24">
        <v>1305203.84</v>
      </c>
      <c r="D19" s="31">
        <v>1305203.84</v>
      </c>
      <c r="E19" s="31">
        <v>1305203.84</v>
      </c>
      <c r="F19" s="31"/>
      <c r="G19" s="31"/>
    </row>
    <row r="20" ht="15" customHeight="1" spans="1:7">
      <c r="A20" s="207" t="s">
        <v>166</v>
      </c>
      <c r="B20" s="207" t="s">
        <v>109</v>
      </c>
      <c r="C20" s="24">
        <v>1305203.84</v>
      </c>
      <c r="D20" s="31">
        <v>1305203.84</v>
      </c>
      <c r="E20" s="31">
        <v>1305203.84</v>
      </c>
      <c r="F20" s="31"/>
      <c r="G20" s="31"/>
    </row>
    <row r="21" ht="15" customHeight="1" spans="1:7">
      <c r="A21" s="208" t="s">
        <v>167</v>
      </c>
      <c r="B21" s="208" t="s">
        <v>110</v>
      </c>
      <c r="C21" s="24">
        <v>733380</v>
      </c>
      <c r="D21" s="31">
        <v>733380</v>
      </c>
      <c r="E21" s="31">
        <v>733380</v>
      </c>
      <c r="F21" s="31"/>
      <c r="G21" s="31"/>
    </row>
    <row r="22" ht="15" customHeight="1" spans="1:7">
      <c r="A22" s="208" t="s">
        <v>168</v>
      </c>
      <c r="B22" s="208" t="s">
        <v>111</v>
      </c>
      <c r="C22" s="24">
        <v>487385</v>
      </c>
      <c r="D22" s="31">
        <v>487385</v>
      </c>
      <c r="E22" s="31">
        <v>487385</v>
      </c>
      <c r="F22" s="31"/>
      <c r="G22" s="31"/>
    </row>
    <row r="23" ht="15" customHeight="1" spans="1:7">
      <c r="A23" s="208" t="s">
        <v>169</v>
      </c>
      <c r="B23" s="208" t="s">
        <v>112</v>
      </c>
      <c r="C23" s="24">
        <v>84438.84</v>
      </c>
      <c r="D23" s="31">
        <v>84438.84</v>
      </c>
      <c r="E23" s="31">
        <v>84438.84</v>
      </c>
      <c r="F23" s="31"/>
      <c r="G23" s="31"/>
    </row>
    <row r="24" ht="15" customHeight="1" spans="1:7">
      <c r="A24" s="30" t="s">
        <v>170</v>
      </c>
      <c r="B24" s="30" t="s">
        <v>113</v>
      </c>
      <c r="C24" s="24">
        <v>1475424</v>
      </c>
      <c r="D24" s="31">
        <v>1475424</v>
      </c>
      <c r="E24" s="31">
        <v>1475424</v>
      </c>
      <c r="F24" s="31"/>
      <c r="G24" s="31"/>
    </row>
    <row r="25" ht="15" customHeight="1" spans="1:7">
      <c r="A25" s="207" t="s">
        <v>171</v>
      </c>
      <c r="B25" s="207" t="s">
        <v>114</v>
      </c>
      <c r="C25" s="24">
        <v>1475424</v>
      </c>
      <c r="D25" s="31">
        <v>1475424</v>
      </c>
      <c r="E25" s="31">
        <v>1475424</v>
      </c>
      <c r="F25" s="31"/>
      <c r="G25" s="31"/>
    </row>
    <row r="26" ht="18" customHeight="1" spans="1:7">
      <c r="A26" s="208" t="s">
        <v>172</v>
      </c>
      <c r="B26" s="208" t="s">
        <v>115</v>
      </c>
      <c r="C26" s="24">
        <v>1475424</v>
      </c>
      <c r="D26" s="31">
        <v>1475424</v>
      </c>
      <c r="E26" s="31">
        <v>1475424</v>
      </c>
      <c r="F26" s="31"/>
      <c r="G26" s="31"/>
    </row>
    <row r="27" ht="18" customHeight="1" spans="1:7">
      <c r="A27" s="74" t="s">
        <v>173</v>
      </c>
      <c r="B27" s="209" t="s">
        <v>173</v>
      </c>
      <c r="C27" s="24">
        <v>23516043.07</v>
      </c>
      <c r="D27" s="31">
        <v>21094608.83</v>
      </c>
      <c r="E27" s="24">
        <v>19282862.56</v>
      </c>
      <c r="F27" s="24">
        <v>1811746.27</v>
      </c>
      <c r="G27" s="24">
        <v>2421434.24</v>
      </c>
    </row>
    <row r="28" customHeight="1" spans="3:3">
      <c r="C28" s="1">
        <f>C27-C26-C23-C22-C21-C18-C17-C14-C12-C10</f>
        <v>0</v>
      </c>
    </row>
  </sheetData>
  <mergeCells count="6">
    <mergeCell ref="A3:G3"/>
    <mergeCell ref="A5:B5"/>
    <mergeCell ref="D5:F5"/>
    <mergeCell ref="A27:B2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D16" sqref="D16"/>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2"/>
      <c r="B2" s="42"/>
      <c r="C2" s="42"/>
      <c r="D2" s="42"/>
      <c r="E2" s="41"/>
      <c r="F2" s="194" t="s">
        <v>174</v>
      </c>
    </row>
    <row r="3" ht="41.25" customHeight="1" spans="1:6">
      <c r="A3" s="195" t="str">
        <f>"2025"&amp;"年一般公共预算“三公”经费支出预算表"</f>
        <v>2025年一般公共预算“三公”经费支出预算表</v>
      </c>
      <c r="B3" s="42"/>
      <c r="C3" s="42"/>
      <c r="D3" s="42"/>
      <c r="E3" s="41"/>
      <c r="F3" s="42"/>
    </row>
    <row r="4" customHeight="1" spans="1:6">
      <c r="A4" s="196" t="str">
        <f>"单位名称："&amp;"昆明市西山区春苑小学"</f>
        <v>单位名称：昆明市西山区春苑小学</v>
      </c>
      <c r="B4" s="197"/>
      <c r="D4" s="42"/>
      <c r="E4" s="41"/>
      <c r="F4" s="60" t="s">
        <v>1</v>
      </c>
    </row>
    <row r="5" ht="27" customHeight="1" spans="1:6">
      <c r="A5" s="46" t="s">
        <v>175</v>
      </c>
      <c r="B5" s="46" t="s">
        <v>176</v>
      </c>
      <c r="C5" s="46" t="s">
        <v>177</v>
      </c>
      <c r="D5" s="46"/>
      <c r="E5" s="35"/>
      <c r="F5" s="46" t="s">
        <v>178</v>
      </c>
    </row>
    <row r="6" ht="28.5" customHeight="1" spans="1:6">
      <c r="A6" s="198"/>
      <c r="B6" s="48"/>
      <c r="C6" s="35" t="s">
        <v>57</v>
      </c>
      <c r="D6" s="35" t="s">
        <v>179</v>
      </c>
      <c r="E6" s="35" t="s">
        <v>180</v>
      </c>
      <c r="F6" s="47"/>
    </row>
    <row r="7" ht="17.25" customHeight="1" spans="1:6">
      <c r="A7" s="53" t="s">
        <v>82</v>
      </c>
      <c r="B7" s="53" t="s">
        <v>83</v>
      </c>
      <c r="C7" s="53" t="s">
        <v>84</v>
      </c>
      <c r="D7" s="53" t="s">
        <v>85</v>
      </c>
      <c r="E7" s="53" t="s">
        <v>86</v>
      </c>
      <c r="F7" s="53" t="s">
        <v>87</v>
      </c>
    </row>
    <row r="8" ht="17.25" customHeight="1" spans="1:6">
      <c r="A8" s="28"/>
      <c r="B8" s="28"/>
      <c r="C8" s="28"/>
      <c r="D8" s="28"/>
      <c r="E8" s="28"/>
      <c r="F8" s="28"/>
    </row>
    <row r="10" customHeight="1" spans="1:1">
      <c r="A10" s="1" t="s">
        <v>181</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4"/>
  <sheetViews>
    <sheetView showZeros="0" workbookViewId="0">
      <pane ySplit="1" topLeftCell="A17" activePane="bottomLeft" state="frozen"/>
      <selection/>
      <selection pane="bottomLeft" activeCell="M10" sqref="M10:M44"/>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76"/>
      <c r="B1" s="76"/>
      <c r="C1" s="76"/>
      <c r="D1" s="76"/>
      <c r="E1" s="76"/>
      <c r="F1" s="76"/>
      <c r="G1" s="76"/>
      <c r="H1" s="76"/>
      <c r="I1" s="76"/>
      <c r="J1" s="76"/>
      <c r="K1" s="76"/>
      <c r="L1" s="76"/>
      <c r="M1" s="76"/>
      <c r="N1" s="76"/>
      <c r="O1" s="76"/>
      <c r="P1" s="76"/>
      <c r="Q1" s="76"/>
      <c r="R1" s="76"/>
      <c r="S1" s="76"/>
      <c r="T1" s="76"/>
      <c r="U1" s="76"/>
      <c r="V1" s="76"/>
      <c r="W1" s="76"/>
      <c r="X1" s="76"/>
    </row>
    <row r="2" ht="13.5" customHeight="1" spans="2:24">
      <c r="B2" s="149"/>
      <c r="C2" s="178"/>
      <c r="E2" s="179"/>
      <c r="F2" s="179"/>
      <c r="G2" s="179"/>
      <c r="H2" s="179"/>
      <c r="I2" s="78"/>
      <c r="J2" s="78"/>
      <c r="K2" s="78"/>
      <c r="L2" s="78"/>
      <c r="M2" s="78"/>
      <c r="N2" s="78"/>
      <c r="R2" s="78"/>
      <c r="V2" s="178"/>
      <c r="X2" s="127" t="s">
        <v>182</v>
      </c>
    </row>
    <row r="3" ht="45.75" customHeight="1" spans="1:24">
      <c r="A3" s="80" t="str">
        <f>"2025"&amp;"年部门基本支出预算表"</f>
        <v>2025年部门基本支出预算表</v>
      </c>
      <c r="B3" s="116"/>
      <c r="C3" s="80"/>
      <c r="D3" s="80"/>
      <c r="E3" s="80"/>
      <c r="F3" s="80"/>
      <c r="G3" s="80"/>
      <c r="H3" s="80"/>
      <c r="I3" s="80"/>
      <c r="J3" s="80"/>
      <c r="K3" s="80"/>
      <c r="L3" s="80"/>
      <c r="M3" s="80"/>
      <c r="N3" s="80"/>
      <c r="O3" s="116"/>
      <c r="P3" s="116"/>
      <c r="Q3" s="116"/>
      <c r="R3" s="80"/>
      <c r="S3" s="80"/>
      <c r="T3" s="80"/>
      <c r="U3" s="80"/>
      <c r="V3" s="80"/>
      <c r="W3" s="80"/>
      <c r="X3" s="80"/>
    </row>
    <row r="4" ht="18.75" customHeight="1" spans="1:24">
      <c r="A4" s="124" t="str">
        <f>"单位名称："&amp;"昆明市西山区春苑小学"</f>
        <v>单位名称：昆明市西山区春苑小学</v>
      </c>
      <c r="B4" s="151"/>
      <c r="C4" s="180"/>
      <c r="D4" s="180"/>
      <c r="E4" s="180"/>
      <c r="F4" s="180"/>
      <c r="G4" s="180"/>
      <c r="H4" s="180"/>
      <c r="I4" s="83"/>
      <c r="J4" s="83"/>
      <c r="K4" s="83"/>
      <c r="L4" s="83"/>
      <c r="M4" s="83"/>
      <c r="N4" s="83"/>
      <c r="O4" s="118"/>
      <c r="P4" s="118"/>
      <c r="Q4" s="118"/>
      <c r="R4" s="83"/>
      <c r="V4" s="178"/>
      <c r="X4" s="127" t="s">
        <v>1</v>
      </c>
    </row>
    <row r="5" ht="18" customHeight="1" spans="1:24">
      <c r="A5" s="152" t="s">
        <v>183</v>
      </c>
      <c r="B5" s="152" t="s">
        <v>184</v>
      </c>
      <c r="C5" s="152" t="s">
        <v>185</v>
      </c>
      <c r="D5" s="152" t="s">
        <v>186</v>
      </c>
      <c r="E5" s="152" t="s">
        <v>187</v>
      </c>
      <c r="F5" s="152" t="s">
        <v>188</v>
      </c>
      <c r="G5" s="152" t="s">
        <v>189</v>
      </c>
      <c r="H5" s="152" t="s">
        <v>190</v>
      </c>
      <c r="I5" s="187" t="s">
        <v>191</v>
      </c>
      <c r="J5" s="112" t="s">
        <v>191</v>
      </c>
      <c r="K5" s="112"/>
      <c r="L5" s="112"/>
      <c r="M5" s="112"/>
      <c r="N5" s="112"/>
      <c r="O5" s="164"/>
      <c r="P5" s="164"/>
      <c r="Q5" s="164"/>
      <c r="R5" s="104" t="s">
        <v>61</v>
      </c>
      <c r="S5" s="112" t="s">
        <v>62</v>
      </c>
      <c r="T5" s="112"/>
      <c r="U5" s="112"/>
      <c r="V5" s="112"/>
      <c r="W5" s="112"/>
      <c r="X5" s="113"/>
    </row>
    <row r="6" ht="18" customHeight="1" spans="1:24">
      <c r="A6" s="153"/>
      <c r="B6" s="154"/>
      <c r="C6" s="181"/>
      <c r="D6" s="153"/>
      <c r="E6" s="153"/>
      <c r="F6" s="153"/>
      <c r="G6" s="153"/>
      <c r="H6" s="153"/>
      <c r="I6" s="188" t="s">
        <v>192</v>
      </c>
      <c r="J6" s="187" t="s">
        <v>58</v>
      </c>
      <c r="K6" s="112"/>
      <c r="L6" s="112"/>
      <c r="M6" s="112"/>
      <c r="N6" s="113"/>
      <c r="O6" s="163" t="s">
        <v>193</v>
      </c>
      <c r="P6" s="164"/>
      <c r="Q6" s="165"/>
      <c r="R6" s="152" t="s">
        <v>61</v>
      </c>
      <c r="S6" s="187" t="s">
        <v>62</v>
      </c>
      <c r="T6" s="104" t="s">
        <v>64</v>
      </c>
      <c r="U6" s="112" t="s">
        <v>62</v>
      </c>
      <c r="V6" s="104" t="s">
        <v>66</v>
      </c>
      <c r="W6" s="104" t="s">
        <v>67</v>
      </c>
      <c r="X6" s="193" t="s">
        <v>68</v>
      </c>
    </row>
    <row r="7" ht="19.5" customHeight="1" spans="1:24">
      <c r="A7" s="154"/>
      <c r="B7" s="154"/>
      <c r="C7" s="154"/>
      <c r="D7" s="154"/>
      <c r="E7" s="154"/>
      <c r="F7" s="154"/>
      <c r="G7" s="154"/>
      <c r="H7" s="154"/>
      <c r="I7" s="154"/>
      <c r="J7" s="189" t="s">
        <v>194</v>
      </c>
      <c r="K7" s="152" t="s">
        <v>195</v>
      </c>
      <c r="L7" s="152" t="s">
        <v>196</v>
      </c>
      <c r="M7" s="152" t="s">
        <v>197</v>
      </c>
      <c r="N7" s="152" t="s">
        <v>198</v>
      </c>
      <c r="O7" s="152" t="s">
        <v>58</v>
      </c>
      <c r="P7" s="152" t="s">
        <v>59</v>
      </c>
      <c r="Q7" s="152" t="s">
        <v>60</v>
      </c>
      <c r="R7" s="154"/>
      <c r="S7" s="152" t="s">
        <v>57</v>
      </c>
      <c r="T7" s="152" t="s">
        <v>64</v>
      </c>
      <c r="U7" s="152" t="s">
        <v>199</v>
      </c>
      <c r="V7" s="152" t="s">
        <v>66</v>
      </c>
      <c r="W7" s="152" t="s">
        <v>67</v>
      </c>
      <c r="X7" s="152" t="s">
        <v>68</v>
      </c>
    </row>
    <row r="8" ht="37.5" customHeight="1" spans="1:24">
      <c r="A8" s="182"/>
      <c r="B8" s="94"/>
      <c r="C8" s="182"/>
      <c r="D8" s="182"/>
      <c r="E8" s="182"/>
      <c r="F8" s="182"/>
      <c r="G8" s="182"/>
      <c r="H8" s="182"/>
      <c r="I8" s="182"/>
      <c r="J8" s="190" t="s">
        <v>57</v>
      </c>
      <c r="K8" s="155" t="s">
        <v>200</v>
      </c>
      <c r="L8" s="155" t="s">
        <v>196</v>
      </c>
      <c r="M8" s="155" t="s">
        <v>197</v>
      </c>
      <c r="N8" s="155" t="s">
        <v>198</v>
      </c>
      <c r="O8" s="155" t="s">
        <v>196</v>
      </c>
      <c r="P8" s="155" t="s">
        <v>197</v>
      </c>
      <c r="Q8" s="155" t="s">
        <v>198</v>
      </c>
      <c r="R8" s="155" t="s">
        <v>61</v>
      </c>
      <c r="S8" s="155" t="s">
        <v>57</v>
      </c>
      <c r="T8" s="155" t="s">
        <v>64</v>
      </c>
      <c r="U8" s="155" t="s">
        <v>199</v>
      </c>
      <c r="V8" s="155" t="s">
        <v>66</v>
      </c>
      <c r="W8" s="155" t="s">
        <v>67</v>
      </c>
      <c r="X8" s="155" t="s">
        <v>68</v>
      </c>
    </row>
    <row r="9" customHeight="1" spans="1:24">
      <c r="A9" s="171">
        <v>1</v>
      </c>
      <c r="B9" s="171">
        <v>2</v>
      </c>
      <c r="C9" s="171">
        <v>3</v>
      </c>
      <c r="D9" s="171">
        <v>4</v>
      </c>
      <c r="E9" s="171">
        <v>5</v>
      </c>
      <c r="F9" s="171">
        <v>6</v>
      </c>
      <c r="G9" s="171">
        <v>7</v>
      </c>
      <c r="H9" s="171">
        <v>8</v>
      </c>
      <c r="I9" s="171">
        <v>9</v>
      </c>
      <c r="J9" s="171">
        <v>10</v>
      </c>
      <c r="K9" s="171">
        <v>11</v>
      </c>
      <c r="L9" s="171">
        <v>12</v>
      </c>
      <c r="M9" s="171">
        <v>13</v>
      </c>
      <c r="N9" s="171">
        <v>14</v>
      </c>
      <c r="O9" s="171">
        <v>15</v>
      </c>
      <c r="P9" s="171">
        <v>16</v>
      </c>
      <c r="Q9" s="171">
        <v>17</v>
      </c>
      <c r="R9" s="171">
        <v>18</v>
      </c>
      <c r="S9" s="171">
        <v>19</v>
      </c>
      <c r="T9" s="171">
        <v>20</v>
      </c>
      <c r="U9" s="171">
        <v>21</v>
      </c>
      <c r="V9" s="171">
        <v>22</v>
      </c>
      <c r="W9" s="171">
        <v>23</v>
      </c>
      <c r="X9" s="171">
        <v>24</v>
      </c>
    </row>
    <row r="10" s="177" customFormat="1" customHeight="1" spans="1:24">
      <c r="A10" s="183" t="s">
        <v>201</v>
      </c>
      <c r="B10" s="183" t="s">
        <v>70</v>
      </c>
      <c r="C10" s="158" t="s">
        <v>202</v>
      </c>
      <c r="D10" s="183" t="s">
        <v>203</v>
      </c>
      <c r="E10" s="183" t="s">
        <v>164</v>
      </c>
      <c r="F10" s="183" t="s">
        <v>107</v>
      </c>
      <c r="G10" s="183" t="s">
        <v>204</v>
      </c>
      <c r="H10" s="183" t="s">
        <v>205</v>
      </c>
      <c r="I10" s="191">
        <v>316800</v>
      </c>
      <c r="J10" s="191">
        <v>316800</v>
      </c>
      <c r="K10" s="173"/>
      <c r="L10" s="173"/>
      <c r="M10" s="191">
        <v>316800</v>
      </c>
      <c r="N10" s="173"/>
      <c r="O10" s="173"/>
      <c r="P10" s="173"/>
      <c r="Q10" s="173"/>
      <c r="R10" s="173"/>
      <c r="S10" s="173"/>
      <c r="T10" s="173"/>
      <c r="U10" s="173"/>
      <c r="V10" s="173"/>
      <c r="W10" s="173"/>
      <c r="X10" s="173"/>
    </row>
    <row r="11" s="177" customFormat="1" customHeight="1" spans="1:24">
      <c r="A11" s="183" t="s">
        <v>201</v>
      </c>
      <c r="B11" s="183" t="s">
        <v>70</v>
      </c>
      <c r="C11" s="158" t="s">
        <v>202</v>
      </c>
      <c r="D11" s="183" t="s">
        <v>203</v>
      </c>
      <c r="E11" s="183" t="s">
        <v>164</v>
      </c>
      <c r="F11" s="183" t="s">
        <v>107</v>
      </c>
      <c r="G11" s="183" t="s">
        <v>204</v>
      </c>
      <c r="H11" s="183" t="s">
        <v>205</v>
      </c>
      <c r="I11" s="191">
        <v>132000</v>
      </c>
      <c r="J11" s="191">
        <v>132000</v>
      </c>
      <c r="K11" s="173"/>
      <c r="L11" s="173"/>
      <c r="M11" s="191">
        <v>132000</v>
      </c>
      <c r="N11" s="173"/>
      <c r="O11" s="173"/>
      <c r="P11" s="173"/>
      <c r="Q11" s="173"/>
      <c r="R11" s="173"/>
      <c r="S11" s="173"/>
      <c r="T11" s="173"/>
      <c r="U11" s="173"/>
      <c r="V11" s="173"/>
      <c r="W11" s="173"/>
      <c r="X11" s="173"/>
    </row>
    <row r="12" s="177" customFormat="1" customHeight="1" spans="1:24">
      <c r="A12" s="183" t="s">
        <v>201</v>
      </c>
      <c r="B12" s="183" t="s">
        <v>70</v>
      </c>
      <c r="C12" s="158" t="s">
        <v>206</v>
      </c>
      <c r="D12" s="183" t="s">
        <v>207</v>
      </c>
      <c r="E12" s="183" t="s">
        <v>156</v>
      </c>
      <c r="F12" s="183" t="s">
        <v>99</v>
      </c>
      <c r="G12" s="183" t="s">
        <v>208</v>
      </c>
      <c r="H12" s="183" t="s">
        <v>209</v>
      </c>
      <c r="I12" s="191">
        <v>13200</v>
      </c>
      <c r="J12" s="191">
        <v>13200</v>
      </c>
      <c r="K12" s="173"/>
      <c r="L12" s="173"/>
      <c r="M12" s="191">
        <v>13200</v>
      </c>
      <c r="N12" s="173"/>
      <c r="O12" s="173"/>
      <c r="P12" s="173"/>
      <c r="Q12" s="173"/>
      <c r="R12" s="173"/>
      <c r="S12" s="173"/>
      <c r="T12" s="173"/>
      <c r="U12" s="173"/>
      <c r="V12" s="173"/>
      <c r="W12" s="173"/>
      <c r="X12" s="173"/>
    </row>
    <row r="13" s="177" customFormat="1" customHeight="1" spans="1:24">
      <c r="A13" s="183" t="s">
        <v>201</v>
      </c>
      <c r="B13" s="183" t="s">
        <v>70</v>
      </c>
      <c r="C13" s="158" t="s">
        <v>210</v>
      </c>
      <c r="D13" s="183" t="s">
        <v>211</v>
      </c>
      <c r="E13" s="183" t="s">
        <v>163</v>
      </c>
      <c r="F13" s="183" t="s">
        <v>106</v>
      </c>
      <c r="G13" s="183" t="s">
        <v>212</v>
      </c>
      <c r="H13" s="183" t="s">
        <v>213</v>
      </c>
      <c r="I13" s="191">
        <v>1601655</v>
      </c>
      <c r="J13" s="191">
        <v>1601655</v>
      </c>
      <c r="K13" s="173"/>
      <c r="L13" s="173"/>
      <c r="M13" s="191">
        <v>1601655</v>
      </c>
      <c r="N13" s="173"/>
      <c r="O13" s="173"/>
      <c r="P13" s="173"/>
      <c r="Q13" s="173"/>
      <c r="R13" s="173"/>
      <c r="S13" s="173"/>
      <c r="T13" s="173"/>
      <c r="U13" s="173"/>
      <c r="V13" s="173"/>
      <c r="W13" s="173"/>
      <c r="X13" s="173"/>
    </row>
    <row r="14" s="177" customFormat="1" customHeight="1" spans="1:24">
      <c r="A14" s="183" t="s">
        <v>201</v>
      </c>
      <c r="B14" s="183" t="s">
        <v>70</v>
      </c>
      <c r="C14" s="158" t="s">
        <v>210</v>
      </c>
      <c r="D14" s="183" t="s">
        <v>211</v>
      </c>
      <c r="E14" s="183" t="s">
        <v>167</v>
      </c>
      <c r="F14" s="183" t="s">
        <v>110</v>
      </c>
      <c r="G14" s="183" t="s">
        <v>214</v>
      </c>
      <c r="H14" s="183" t="s">
        <v>215</v>
      </c>
      <c r="I14" s="191">
        <v>733380</v>
      </c>
      <c r="J14" s="191">
        <v>733380</v>
      </c>
      <c r="K14" s="173"/>
      <c r="L14" s="173"/>
      <c r="M14" s="191">
        <v>733380</v>
      </c>
      <c r="N14" s="173"/>
      <c r="O14" s="173"/>
      <c r="P14" s="173"/>
      <c r="Q14" s="173"/>
      <c r="R14" s="173"/>
      <c r="S14" s="173"/>
      <c r="T14" s="173"/>
      <c r="U14" s="173"/>
      <c r="V14" s="173"/>
      <c r="W14" s="173"/>
      <c r="X14" s="173"/>
    </row>
    <row r="15" s="177" customFormat="1" customHeight="1" spans="1:24">
      <c r="A15" s="183" t="s">
        <v>201</v>
      </c>
      <c r="B15" s="183" t="s">
        <v>70</v>
      </c>
      <c r="C15" s="158" t="s">
        <v>210</v>
      </c>
      <c r="D15" s="183" t="s">
        <v>211</v>
      </c>
      <c r="E15" s="183" t="s">
        <v>168</v>
      </c>
      <c r="F15" s="183" t="s">
        <v>111</v>
      </c>
      <c r="G15" s="183" t="s">
        <v>216</v>
      </c>
      <c r="H15" s="183" t="s">
        <v>217</v>
      </c>
      <c r="I15" s="191">
        <v>487385</v>
      </c>
      <c r="J15" s="191">
        <v>487385</v>
      </c>
      <c r="K15" s="173"/>
      <c r="L15" s="173"/>
      <c r="M15" s="191">
        <v>487385</v>
      </c>
      <c r="N15" s="173"/>
      <c r="O15" s="173"/>
      <c r="P15" s="173"/>
      <c r="Q15" s="173"/>
      <c r="R15" s="173"/>
      <c r="S15" s="173"/>
      <c r="T15" s="173"/>
      <c r="U15" s="173"/>
      <c r="V15" s="173"/>
      <c r="W15" s="173"/>
      <c r="X15" s="173"/>
    </row>
    <row r="16" s="177" customFormat="1" customHeight="1" spans="1:24">
      <c r="A16" s="183" t="s">
        <v>201</v>
      </c>
      <c r="B16" s="183" t="s">
        <v>70</v>
      </c>
      <c r="C16" s="158" t="s">
        <v>210</v>
      </c>
      <c r="D16" s="183" t="s">
        <v>211</v>
      </c>
      <c r="E16" s="183" t="s">
        <v>156</v>
      </c>
      <c r="F16" s="183" t="s">
        <v>99</v>
      </c>
      <c r="G16" s="183" t="s">
        <v>218</v>
      </c>
      <c r="H16" s="183" t="s">
        <v>219</v>
      </c>
      <c r="I16" s="191">
        <v>46524.72</v>
      </c>
      <c r="J16" s="191">
        <v>46524.72</v>
      </c>
      <c r="K16" s="173"/>
      <c r="L16" s="173"/>
      <c r="M16" s="191">
        <v>46524.72</v>
      </c>
      <c r="N16" s="173"/>
      <c r="O16" s="173"/>
      <c r="P16" s="173"/>
      <c r="Q16" s="173"/>
      <c r="R16" s="173"/>
      <c r="S16" s="173"/>
      <c r="T16" s="173"/>
      <c r="U16" s="173"/>
      <c r="V16" s="173"/>
      <c r="W16" s="173"/>
      <c r="X16" s="173"/>
    </row>
    <row r="17" s="177" customFormat="1" customHeight="1" spans="1:24">
      <c r="A17" s="183" t="s">
        <v>201</v>
      </c>
      <c r="B17" s="183" t="s">
        <v>70</v>
      </c>
      <c r="C17" s="158" t="s">
        <v>210</v>
      </c>
      <c r="D17" s="183" t="s">
        <v>211</v>
      </c>
      <c r="E17" s="183" t="s">
        <v>169</v>
      </c>
      <c r="F17" s="183" t="s">
        <v>112</v>
      </c>
      <c r="G17" s="183" t="s">
        <v>218</v>
      </c>
      <c r="H17" s="183" t="s">
        <v>219</v>
      </c>
      <c r="I17" s="191">
        <v>51039</v>
      </c>
      <c r="J17" s="191">
        <v>51039</v>
      </c>
      <c r="K17" s="173"/>
      <c r="L17" s="173"/>
      <c r="M17" s="191">
        <v>51039</v>
      </c>
      <c r="N17" s="173"/>
      <c r="O17" s="173"/>
      <c r="P17" s="173"/>
      <c r="Q17" s="173"/>
      <c r="R17" s="173"/>
      <c r="S17" s="173"/>
      <c r="T17" s="173"/>
      <c r="U17" s="173"/>
      <c r="V17" s="173"/>
      <c r="W17" s="173"/>
      <c r="X17" s="173"/>
    </row>
    <row r="18" s="177" customFormat="1" customHeight="1" spans="1:24">
      <c r="A18" s="183" t="s">
        <v>201</v>
      </c>
      <c r="B18" s="183" t="s">
        <v>70</v>
      </c>
      <c r="C18" s="158" t="s">
        <v>210</v>
      </c>
      <c r="D18" s="183" t="s">
        <v>211</v>
      </c>
      <c r="E18" s="183" t="s">
        <v>169</v>
      </c>
      <c r="F18" s="183" t="s">
        <v>112</v>
      </c>
      <c r="G18" s="183" t="s">
        <v>218</v>
      </c>
      <c r="H18" s="183" t="s">
        <v>219</v>
      </c>
      <c r="I18" s="191">
        <v>33399.84</v>
      </c>
      <c r="J18" s="191">
        <v>33399.84</v>
      </c>
      <c r="K18" s="173"/>
      <c r="L18" s="173"/>
      <c r="M18" s="191">
        <v>33399.84</v>
      </c>
      <c r="N18" s="173"/>
      <c r="O18" s="173"/>
      <c r="P18" s="173"/>
      <c r="Q18" s="173"/>
      <c r="R18" s="173"/>
      <c r="S18" s="173"/>
      <c r="T18" s="173"/>
      <c r="U18" s="173"/>
      <c r="V18" s="173"/>
      <c r="W18" s="173"/>
      <c r="X18" s="173"/>
    </row>
    <row r="19" s="177" customFormat="1" customHeight="1" spans="1:24">
      <c r="A19" s="183" t="s">
        <v>201</v>
      </c>
      <c r="B19" s="183" t="s">
        <v>70</v>
      </c>
      <c r="C19" s="158" t="s">
        <v>220</v>
      </c>
      <c r="D19" s="183" t="s">
        <v>221</v>
      </c>
      <c r="E19" s="183" t="s">
        <v>156</v>
      </c>
      <c r="F19" s="183" t="s">
        <v>99</v>
      </c>
      <c r="G19" s="183" t="s">
        <v>208</v>
      </c>
      <c r="H19" s="183" t="s">
        <v>209</v>
      </c>
      <c r="I19" s="191">
        <v>5800</v>
      </c>
      <c r="J19" s="191">
        <v>5800</v>
      </c>
      <c r="K19" s="173"/>
      <c r="L19" s="173"/>
      <c r="M19" s="191">
        <v>5800</v>
      </c>
      <c r="N19" s="173"/>
      <c r="O19" s="173"/>
      <c r="P19" s="173"/>
      <c r="Q19" s="173"/>
      <c r="R19" s="173"/>
      <c r="S19" s="173"/>
      <c r="T19" s="173"/>
      <c r="U19" s="173"/>
      <c r="V19" s="173"/>
      <c r="W19" s="173"/>
      <c r="X19" s="173"/>
    </row>
    <row r="20" s="177" customFormat="1" customHeight="1" spans="1:24">
      <c r="A20" s="183" t="s">
        <v>201</v>
      </c>
      <c r="B20" s="183" t="s">
        <v>70</v>
      </c>
      <c r="C20" s="158" t="s">
        <v>220</v>
      </c>
      <c r="D20" s="183" t="s">
        <v>221</v>
      </c>
      <c r="E20" s="183" t="s">
        <v>156</v>
      </c>
      <c r="F20" s="183" t="s">
        <v>99</v>
      </c>
      <c r="G20" s="183" t="s">
        <v>222</v>
      </c>
      <c r="H20" s="183" t="s">
        <v>223</v>
      </c>
      <c r="I20" s="191">
        <v>160813.92</v>
      </c>
      <c r="J20" s="191">
        <v>160813.92</v>
      </c>
      <c r="K20" s="173"/>
      <c r="L20" s="173"/>
      <c r="M20" s="191">
        <v>160813.92</v>
      </c>
      <c r="N20" s="173"/>
      <c r="O20" s="173"/>
      <c r="P20" s="173"/>
      <c r="Q20" s="173"/>
      <c r="R20" s="173"/>
      <c r="S20" s="173"/>
      <c r="T20" s="173"/>
      <c r="U20" s="173"/>
      <c r="V20" s="173"/>
      <c r="W20" s="173"/>
      <c r="X20" s="173"/>
    </row>
    <row r="21" s="177" customFormat="1" customHeight="1" spans="1:24">
      <c r="A21" s="183" t="s">
        <v>201</v>
      </c>
      <c r="B21" s="183" t="s">
        <v>70</v>
      </c>
      <c r="C21" s="158" t="s">
        <v>220</v>
      </c>
      <c r="D21" s="183" t="s">
        <v>221</v>
      </c>
      <c r="E21" s="183" t="s">
        <v>156</v>
      </c>
      <c r="F21" s="183" t="s">
        <v>99</v>
      </c>
      <c r="G21" s="183" t="s">
        <v>224</v>
      </c>
      <c r="H21" s="183" t="s">
        <v>225</v>
      </c>
      <c r="I21" s="191">
        <v>255000</v>
      </c>
      <c r="J21" s="191">
        <v>255000</v>
      </c>
      <c r="K21" s="173"/>
      <c r="L21" s="173"/>
      <c r="M21" s="191">
        <v>255000</v>
      </c>
      <c r="N21" s="173"/>
      <c r="O21" s="173"/>
      <c r="P21" s="173"/>
      <c r="Q21" s="173"/>
      <c r="R21" s="173"/>
      <c r="S21" s="173"/>
      <c r="T21" s="173"/>
      <c r="U21" s="173"/>
      <c r="V21" s="173"/>
      <c r="W21" s="173"/>
      <c r="X21" s="173"/>
    </row>
    <row r="22" s="177" customFormat="1" customHeight="1" spans="1:24">
      <c r="A22" s="183" t="s">
        <v>201</v>
      </c>
      <c r="B22" s="183" t="s">
        <v>70</v>
      </c>
      <c r="C22" s="158" t="s">
        <v>226</v>
      </c>
      <c r="D22" s="183" t="s">
        <v>227</v>
      </c>
      <c r="E22" s="183" t="s">
        <v>156</v>
      </c>
      <c r="F22" s="183" t="s">
        <v>99</v>
      </c>
      <c r="G22" s="183" t="s">
        <v>224</v>
      </c>
      <c r="H22" s="183" t="s">
        <v>225</v>
      </c>
      <c r="I22" s="191">
        <v>52800</v>
      </c>
      <c r="J22" s="191">
        <v>52800</v>
      </c>
      <c r="K22" s="173"/>
      <c r="L22" s="173"/>
      <c r="M22" s="191">
        <v>52800</v>
      </c>
      <c r="N22" s="173"/>
      <c r="O22" s="173"/>
      <c r="P22" s="173"/>
      <c r="Q22" s="173"/>
      <c r="R22" s="173"/>
      <c r="S22" s="173"/>
      <c r="T22" s="173"/>
      <c r="U22" s="173"/>
      <c r="V22" s="173"/>
      <c r="W22" s="173"/>
      <c r="X22" s="173"/>
    </row>
    <row r="23" s="177" customFormat="1" customHeight="1" spans="1:24">
      <c r="A23" s="183" t="s">
        <v>201</v>
      </c>
      <c r="B23" s="183" t="s">
        <v>70</v>
      </c>
      <c r="C23" s="158" t="s">
        <v>228</v>
      </c>
      <c r="D23" s="183" t="s">
        <v>229</v>
      </c>
      <c r="E23" s="183" t="s">
        <v>156</v>
      </c>
      <c r="F23" s="183" t="s">
        <v>99</v>
      </c>
      <c r="G23" s="183" t="s">
        <v>230</v>
      </c>
      <c r="H23" s="183" t="s">
        <v>231</v>
      </c>
      <c r="I23" s="191">
        <v>99069.43</v>
      </c>
      <c r="J23" s="191">
        <v>99069.43</v>
      </c>
      <c r="K23" s="173"/>
      <c r="L23" s="173"/>
      <c r="M23" s="191">
        <v>99069.43</v>
      </c>
      <c r="N23" s="173"/>
      <c r="O23" s="173"/>
      <c r="P23" s="173"/>
      <c r="Q23" s="173"/>
      <c r="R23" s="173"/>
      <c r="S23" s="173"/>
      <c r="T23" s="173"/>
      <c r="U23" s="173"/>
      <c r="V23" s="173"/>
      <c r="W23" s="173"/>
      <c r="X23" s="173"/>
    </row>
    <row r="24" s="177" customFormat="1" customHeight="1" spans="1:24">
      <c r="A24" s="183" t="s">
        <v>201</v>
      </c>
      <c r="B24" s="183" t="s">
        <v>70</v>
      </c>
      <c r="C24" s="158" t="s">
        <v>232</v>
      </c>
      <c r="D24" s="183" t="s">
        <v>233</v>
      </c>
      <c r="E24" s="183" t="s">
        <v>156</v>
      </c>
      <c r="F24" s="183" t="s">
        <v>99</v>
      </c>
      <c r="G24" s="183" t="s">
        <v>234</v>
      </c>
      <c r="H24" s="183" t="s">
        <v>235</v>
      </c>
      <c r="I24" s="191">
        <v>2975000</v>
      </c>
      <c r="J24" s="191">
        <v>2975000</v>
      </c>
      <c r="K24" s="173"/>
      <c r="L24" s="173"/>
      <c r="M24" s="191">
        <v>2975000</v>
      </c>
      <c r="N24" s="173"/>
      <c r="O24" s="173"/>
      <c r="P24" s="173"/>
      <c r="Q24" s="173"/>
      <c r="R24" s="173"/>
      <c r="S24" s="173"/>
      <c r="T24" s="173"/>
      <c r="U24" s="173"/>
      <c r="V24" s="173"/>
      <c r="W24" s="173"/>
      <c r="X24" s="173"/>
    </row>
    <row r="25" s="177" customFormat="1" customHeight="1" spans="1:24">
      <c r="A25" s="183" t="s">
        <v>201</v>
      </c>
      <c r="B25" s="183" t="s">
        <v>70</v>
      </c>
      <c r="C25" s="158" t="s">
        <v>232</v>
      </c>
      <c r="D25" s="183" t="s">
        <v>233</v>
      </c>
      <c r="E25" s="183" t="s">
        <v>156</v>
      </c>
      <c r="F25" s="183" t="s">
        <v>99</v>
      </c>
      <c r="G25" s="183" t="s">
        <v>236</v>
      </c>
      <c r="H25" s="183" t="s">
        <v>237</v>
      </c>
      <c r="I25" s="191">
        <v>1530000</v>
      </c>
      <c r="J25" s="191">
        <v>1530000</v>
      </c>
      <c r="K25" s="173"/>
      <c r="L25" s="173"/>
      <c r="M25" s="191">
        <v>1530000</v>
      </c>
      <c r="N25" s="173"/>
      <c r="O25" s="173"/>
      <c r="P25" s="173"/>
      <c r="Q25" s="173"/>
      <c r="R25" s="173"/>
      <c r="S25" s="173"/>
      <c r="T25" s="173"/>
      <c r="U25" s="173"/>
      <c r="V25" s="173"/>
      <c r="W25" s="173"/>
      <c r="X25" s="173"/>
    </row>
    <row r="26" s="177" customFormat="1" customHeight="1" spans="1:24">
      <c r="A26" s="183" t="s">
        <v>201</v>
      </c>
      <c r="B26" s="183" t="s">
        <v>70</v>
      </c>
      <c r="C26" s="158" t="s">
        <v>238</v>
      </c>
      <c r="D26" s="183" t="s">
        <v>115</v>
      </c>
      <c r="E26" s="183" t="s">
        <v>172</v>
      </c>
      <c r="F26" s="183" t="s">
        <v>115</v>
      </c>
      <c r="G26" s="183" t="s">
        <v>239</v>
      </c>
      <c r="H26" s="183" t="s">
        <v>115</v>
      </c>
      <c r="I26" s="191">
        <v>1475424</v>
      </c>
      <c r="J26" s="191">
        <v>1475424</v>
      </c>
      <c r="K26" s="173"/>
      <c r="L26" s="173"/>
      <c r="M26" s="191">
        <v>1475424</v>
      </c>
      <c r="N26" s="173"/>
      <c r="O26" s="173"/>
      <c r="P26" s="173"/>
      <c r="Q26" s="173"/>
      <c r="R26" s="173"/>
      <c r="S26" s="173"/>
      <c r="T26" s="173"/>
      <c r="U26" s="173"/>
      <c r="V26" s="173"/>
      <c r="W26" s="173"/>
      <c r="X26" s="173"/>
    </row>
    <row r="27" s="177" customFormat="1" customHeight="1" spans="1:24">
      <c r="A27" s="183" t="s">
        <v>201</v>
      </c>
      <c r="B27" s="183" t="s">
        <v>70</v>
      </c>
      <c r="C27" s="158" t="s">
        <v>240</v>
      </c>
      <c r="D27" s="183" t="s">
        <v>241</v>
      </c>
      <c r="E27" s="183" t="s">
        <v>156</v>
      </c>
      <c r="F27" s="183" t="s">
        <v>99</v>
      </c>
      <c r="G27" s="183" t="s">
        <v>208</v>
      </c>
      <c r="H27" s="183" t="s">
        <v>209</v>
      </c>
      <c r="I27" s="191">
        <v>703724.8</v>
      </c>
      <c r="J27" s="191">
        <v>703724.8</v>
      </c>
      <c r="K27" s="173"/>
      <c r="L27" s="173"/>
      <c r="M27" s="191">
        <v>703724.8</v>
      </c>
      <c r="N27" s="173"/>
      <c r="O27" s="173"/>
      <c r="P27" s="173"/>
      <c r="Q27" s="173"/>
      <c r="R27" s="173"/>
      <c r="S27" s="173"/>
      <c r="T27" s="173"/>
      <c r="U27" s="173"/>
      <c r="V27" s="173"/>
      <c r="W27" s="173"/>
      <c r="X27" s="173"/>
    </row>
    <row r="28" s="177" customFormat="1" customHeight="1" spans="1:24">
      <c r="A28" s="183" t="s">
        <v>201</v>
      </c>
      <c r="B28" s="183" t="s">
        <v>70</v>
      </c>
      <c r="C28" s="158" t="s">
        <v>240</v>
      </c>
      <c r="D28" s="183" t="s">
        <v>241</v>
      </c>
      <c r="E28" s="183" t="s">
        <v>158</v>
      </c>
      <c r="F28" s="183" t="s">
        <v>101</v>
      </c>
      <c r="G28" s="183" t="s">
        <v>208</v>
      </c>
      <c r="H28" s="183" t="s">
        <v>209</v>
      </c>
      <c r="I28" s="191">
        <v>5503.5</v>
      </c>
      <c r="J28" s="191">
        <v>5503.5</v>
      </c>
      <c r="K28" s="173"/>
      <c r="L28" s="173"/>
      <c r="M28" s="191">
        <v>5503.5</v>
      </c>
      <c r="N28" s="173"/>
      <c r="O28" s="173"/>
      <c r="P28" s="173"/>
      <c r="Q28" s="173"/>
      <c r="R28" s="173"/>
      <c r="S28" s="173"/>
      <c r="T28" s="173"/>
      <c r="U28" s="173"/>
      <c r="V28" s="173"/>
      <c r="W28" s="173"/>
      <c r="X28" s="173"/>
    </row>
    <row r="29" s="177" customFormat="1" customHeight="1" spans="1:24">
      <c r="A29" s="183" t="s">
        <v>201</v>
      </c>
      <c r="B29" s="183" t="s">
        <v>70</v>
      </c>
      <c r="C29" s="158" t="s">
        <v>240</v>
      </c>
      <c r="D29" s="183" t="s">
        <v>241</v>
      </c>
      <c r="E29" s="183" t="s">
        <v>156</v>
      </c>
      <c r="F29" s="183" t="s">
        <v>99</v>
      </c>
      <c r="G29" s="183" t="s">
        <v>242</v>
      </c>
      <c r="H29" s="183" t="s">
        <v>243</v>
      </c>
      <c r="I29" s="191">
        <v>100000</v>
      </c>
      <c r="J29" s="191">
        <v>100000</v>
      </c>
      <c r="K29" s="173"/>
      <c r="L29" s="173"/>
      <c r="M29" s="191">
        <v>100000</v>
      </c>
      <c r="N29" s="173"/>
      <c r="O29" s="173"/>
      <c r="P29" s="173"/>
      <c r="Q29" s="173"/>
      <c r="R29" s="173"/>
      <c r="S29" s="173"/>
      <c r="T29" s="173"/>
      <c r="U29" s="173"/>
      <c r="V29" s="173"/>
      <c r="W29" s="173"/>
      <c r="X29" s="173"/>
    </row>
    <row r="30" s="177" customFormat="1" customHeight="1" spans="1:24">
      <c r="A30" s="183" t="s">
        <v>201</v>
      </c>
      <c r="B30" s="183" t="s">
        <v>70</v>
      </c>
      <c r="C30" s="158" t="s">
        <v>240</v>
      </c>
      <c r="D30" s="183" t="s">
        <v>241</v>
      </c>
      <c r="E30" s="183" t="s">
        <v>156</v>
      </c>
      <c r="F30" s="183" t="s">
        <v>99</v>
      </c>
      <c r="G30" s="183" t="s">
        <v>244</v>
      </c>
      <c r="H30" s="183" t="s">
        <v>245</v>
      </c>
      <c r="I30" s="191">
        <v>100000</v>
      </c>
      <c r="J30" s="191">
        <v>100000</v>
      </c>
      <c r="K30" s="173"/>
      <c r="L30" s="173"/>
      <c r="M30" s="191">
        <v>100000</v>
      </c>
      <c r="N30" s="173"/>
      <c r="O30" s="173"/>
      <c r="P30" s="173"/>
      <c r="Q30" s="173"/>
      <c r="R30" s="173"/>
      <c r="S30" s="173"/>
      <c r="T30" s="173"/>
      <c r="U30" s="173"/>
      <c r="V30" s="173"/>
      <c r="W30" s="173"/>
      <c r="X30" s="173"/>
    </row>
    <row r="31" s="177" customFormat="1" customHeight="1" spans="1:24">
      <c r="A31" s="183" t="s">
        <v>201</v>
      </c>
      <c r="B31" s="183" t="s">
        <v>70</v>
      </c>
      <c r="C31" s="158" t="s">
        <v>240</v>
      </c>
      <c r="D31" s="183" t="s">
        <v>241</v>
      </c>
      <c r="E31" s="183" t="s">
        <v>156</v>
      </c>
      <c r="F31" s="183" t="s">
        <v>99</v>
      </c>
      <c r="G31" s="183" t="s">
        <v>246</v>
      </c>
      <c r="H31" s="183" t="s">
        <v>247</v>
      </c>
      <c r="I31" s="191">
        <v>50000</v>
      </c>
      <c r="J31" s="191">
        <v>50000</v>
      </c>
      <c r="K31" s="173"/>
      <c r="L31" s="173"/>
      <c r="M31" s="191">
        <v>50000</v>
      </c>
      <c r="N31" s="173"/>
      <c r="O31" s="173"/>
      <c r="P31" s="173"/>
      <c r="Q31" s="173"/>
      <c r="R31" s="173"/>
      <c r="S31" s="173"/>
      <c r="T31" s="173"/>
      <c r="U31" s="173"/>
      <c r="V31" s="173"/>
      <c r="W31" s="173"/>
      <c r="X31" s="173"/>
    </row>
    <row r="32" s="177" customFormat="1" customHeight="1" spans="1:24">
      <c r="A32" s="183" t="s">
        <v>201</v>
      </c>
      <c r="B32" s="183" t="s">
        <v>70</v>
      </c>
      <c r="C32" s="158" t="s">
        <v>240</v>
      </c>
      <c r="D32" s="183" t="s">
        <v>241</v>
      </c>
      <c r="E32" s="183" t="s">
        <v>156</v>
      </c>
      <c r="F32" s="183" t="s">
        <v>99</v>
      </c>
      <c r="G32" s="183" t="s">
        <v>248</v>
      </c>
      <c r="H32" s="183" t="s">
        <v>249</v>
      </c>
      <c r="I32" s="191">
        <v>20000</v>
      </c>
      <c r="J32" s="191">
        <v>20000</v>
      </c>
      <c r="K32" s="173"/>
      <c r="L32" s="173"/>
      <c r="M32" s="191">
        <v>20000</v>
      </c>
      <c r="N32" s="173"/>
      <c r="O32" s="173"/>
      <c r="P32" s="173"/>
      <c r="Q32" s="173"/>
      <c r="R32" s="173"/>
      <c r="S32" s="173"/>
      <c r="T32" s="173"/>
      <c r="U32" s="173"/>
      <c r="V32" s="173"/>
      <c r="W32" s="173"/>
      <c r="X32" s="173"/>
    </row>
    <row r="33" s="177" customFormat="1" customHeight="1" spans="1:24">
      <c r="A33" s="183" t="s">
        <v>201</v>
      </c>
      <c r="B33" s="183" t="s">
        <v>70</v>
      </c>
      <c r="C33" s="158" t="s">
        <v>240</v>
      </c>
      <c r="D33" s="183" t="s">
        <v>241</v>
      </c>
      <c r="E33" s="183" t="s">
        <v>156</v>
      </c>
      <c r="F33" s="183" t="s">
        <v>99</v>
      </c>
      <c r="G33" s="183" t="s">
        <v>250</v>
      </c>
      <c r="H33" s="183" t="s">
        <v>251</v>
      </c>
      <c r="I33" s="191">
        <v>50000</v>
      </c>
      <c r="J33" s="191">
        <v>50000</v>
      </c>
      <c r="K33" s="173"/>
      <c r="L33" s="173"/>
      <c r="M33" s="191">
        <v>50000</v>
      </c>
      <c r="N33" s="173"/>
      <c r="O33" s="173"/>
      <c r="P33" s="173"/>
      <c r="Q33" s="173"/>
      <c r="R33" s="173"/>
      <c r="S33" s="173"/>
      <c r="T33" s="173"/>
      <c r="U33" s="173"/>
      <c r="V33" s="173"/>
      <c r="W33" s="173"/>
      <c r="X33" s="173"/>
    </row>
    <row r="34" s="177" customFormat="1" customHeight="1" spans="1:24">
      <c r="A34" s="183" t="s">
        <v>201</v>
      </c>
      <c r="B34" s="183" t="s">
        <v>70</v>
      </c>
      <c r="C34" s="158" t="s">
        <v>240</v>
      </c>
      <c r="D34" s="183" t="s">
        <v>241</v>
      </c>
      <c r="E34" s="183" t="s">
        <v>156</v>
      </c>
      <c r="F34" s="183" t="s">
        <v>99</v>
      </c>
      <c r="G34" s="183" t="s">
        <v>222</v>
      </c>
      <c r="H34" s="183" t="s">
        <v>223</v>
      </c>
      <c r="I34" s="191">
        <v>113747.2</v>
      </c>
      <c r="J34" s="191">
        <v>113747.2</v>
      </c>
      <c r="K34" s="173"/>
      <c r="L34" s="173"/>
      <c r="M34" s="191">
        <v>113747.2</v>
      </c>
      <c r="N34" s="173"/>
      <c r="O34" s="173"/>
      <c r="P34" s="173"/>
      <c r="Q34" s="173"/>
      <c r="R34" s="173"/>
      <c r="S34" s="173"/>
      <c r="T34" s="173"/>
      <c r="U34" s="173"/>
      <c r="V34" s="173"/>
      <c r="W34" s="173"/>
      <c r="X34" s="173"/>
    </row>
    <row r="35" s="177" customFormat="1" customHeight="1" spans="1:24">
      <c r="A35" s="183" t="s">
        <v>201</v>
      </c>
      <c r="B35" s="183" t="s">
        <v>70</v>
      </c>
      <c r="C35" s="158" t="s">
        <v>240</v>
      </c>
      <c r="D35" s="183" t="s">
        <v>241</v>
      </c>
      <c r="E35" s="183" t="s">
        <v>158</v>
      </c>
      <c r="F35" s="183" t="s">
        <v>101</v>
      </c>
      <c r="G35" s="183" t="s">
        <v>222</v>
      </c>
      <c r="H35" s="183" t="s">
        <v>223</v>
      </c>
      <c r="I35" s="191">
        <v>611.5</v>
      </c>
      <c r="J35" s="191">
        <v>611.5</v>
      </c>
      <c r="K35" s="173"/>
      <c r="L35" s="173"/>
      <c r="M35" s="191">
        <v>611.5</v>
      </c>
      <c r="N35" s="173"/>
      <c r="O35" s="173"/>
      <c r="P35" s="173"/>
      <c r="Q35" s="173"/>
      <c r="R35" s="173"/>
      <c r="S35" s="173"/>
      <c r="T35" s="173"/>
      <c r="U35" s="173"/>
      <c r="V35" s="173"/>
      <c r="W35" s="173"/>
      <c r="X35" s="173"/>
    </row>
    <row r="36" s="177" customFormat="1" customHeight="1" spans="1:24">
      <c r="A36" s="183" t="s">
        <v>201</v>
      </c>
      <c r="B36" s="183" t="s">
        <v>70</v>
      </c>
      <c r="C36" s="158" t="s">
        <v>252</v>
      </c>
      <c r="D36" s="183" t="s">
        <v>253</v>
      </c>
      <c r="E36" s="183" t="s">
        <v>156</v>
      </c>
      <c r="F36" s="183" t="s">
        <v>99</v>
      </c>
      <c r="G36" s="183" t="s">
        <v>254</v>
      </c>
      <c r="H36" s="183" t="s">
        <v>253</v>
      </c>
      <c r="I36" s="191">
        <v>81475.92</v>
      </c>
      <c r="J36" s="191">
        <v>81475.92</v>
      </c>
      <c r="K36" s="173"/>
      <c r="L36" s="173"/>
      <c r="M36" s="191">
        <v>81475.92</v>
      </c>
      <c r="N36" s="173"/>
      <c r="O36" s="173"/>
      <c r="P36" s="173"/>
      <c r="Q36" s="173"/>
      <c r="R36" s="173"/>
      <c r="S36" s="173"/>
      <c r="T36" s="173"/>
      <c r="U36" s="173"/>
      <c r="V36" s="173"/>
      <c r="W36" s="173"/>
      <c r="X36" s="173"/>
    </row>
    <row r="37" s="177" customFormat="1" customHeight="1" spans="1:24">
      <c r="A37" s="183" t="s">
        <v>201</v>
      </c>
      <c r="B37" s="183" t="s">
        <v>70</v>
      </c>
      <c r="C37" s="158" t="s">
        <v>255</v>
      </c>
      <c r="D37" s="183" t="s">
        <v>256</v>
      </c>
      <c r="E37" s="183" t="s">
        <v>156</v>
      </c>
      <c r="F37" s="183" t="s">
        <v>99</v>
      </c>
      <c r="G37" s="183" t="s">
        <v>257</v>
      </c>
      <c r="H37" s="183" t="s">
        <v>258</v>
      </c>
      <c r="I37" s="191">
        <v>4073796</v>
      </c>
      <c r="J37" s="191">
        <v>4073796</v>
      </c>
      <c r="K37" s="173"/>
      <c r="L37" s="173"/>
      <c r="M37" s="191">
        <v>4073796</v>
      </c>
      <c r="N37" s="173"/>
      <c r="O37" s="173"/>
      <c r="P37" s="173"/>
      <c r="Q37" s="173"/>
      <c r="R37" s="173"/>
      <c r="S37" s="173"/>
      <c r="T37" s="173"/>
      <c r="U37" s="173"/>
      <c r="V37" s="173"/>
      <c r="W37" s="173"/>
      <c r="X37" s="173"/>
    </row>
    <row r="38" s="177" customFormat="1" customHeight="1" spans="1:24">
      <c r="A38" s="183" t="s">
        <v>201</v>
      </c>
      <c r="B38" s="183" t="s">
        <v>70</v>
      </c>
      <c r="C38" s="158" t="s">
        <v>255</v>
      </c>
      <c r="D38" s="183" t="s">
        <v>256</v>
      </c>
      <c r="E38" s="183" t="s">
        <v>156</v>
      </c>
      <c r="F38" s="183" t="s">
        <v>99</v>
      </c>
      <c r="G38" s="183" t="s">
        <v>259</v>
      </c>
      <c r="H38" s="183" t="s">
        <v>260</v>
      </c>
      <c r="I38" s="191">
        <v>1700076</v>
      </c>
      <c r="J38" s="191">
        <v>1700076</v>
      </c>
      <c r="K38" s="173"/>
      <c r="L38" s="173"/>
      <c r="M38" s="191">
        <v>1700076</v>
      </c>
      <c r="N38" s="173"/>
      <c r="O38" s="173"/>
      <c r="P38" s="173"/>
      <c r="Q38" s="173"/>
      <c r="R38" s="173"/>
      <c r="S38" s="173"/>
      <c r="T38" s="173"/>
      <c r="U38" s="173"/>
      <c r="V38" s="173"/>
      <c r="W38" s="173"/>
      <c r="X38" s="173"/>
    </row>
    <row r="39" s="177" customFormat="1" customHeight="1" spans="1:24">
      <c r="A39" s="183" t="s">
        <v>201</v>
      </c>
      <c r="B39" s="183" t="s">
        <v>70</v>
      </c>
      <c r="C39" s="158" t="s">
        <v>255</v>
      </c>
      <c r="D39" s="183" t="s">
        <v>256</v>
      </c>
      <c r="E39" s="183" t="s">
        <v>156</v>
      </c>
      <c r="F39" s="183" t="s">
        <v>99</v>
      </c>
      <c r="G39" s="183" t="s">
        <v>234</v>
      </c>
      <c r="H39" s="183" t="s">
        <v>235</v>
      </c>
      <c r="I39" s="191">
        <v>339483</v>
      </c>
      <c r="J39" s="191">
        <v>339483</v>
      </c>
      <c r="K39" s="173"/>
      <c r="L39" s="173"/>
      <c r="M39" s="191">
        <v>339483</v>
      </c>
      <c r="N39" s="173"/>
      <c r="O39" s="173"/>
      <c r="P39" s="173"/>
      <c r="Q39" s="173"/>
      <c r="R39" s="173"/>
      <c r="S39" s="173"/>
      <c r="T39" s="173"/>
      <c r="U39" s="173"/>
      <c r="V39" s="173"/>
      <c r="W39" s="173"/>
      <c r="X39" s="173"/>
    </row>
    <row r="40" s="177" customFormat="1" customHeight="1" spans="1:24">
      <c r="A40" s="183" t="s">
        <v>201</v>
      </c>
      <c r="B40" s="183" t="s">
        <v>70</v>
      </c>
      <c r="C40" s="158" t="s">
        <v>255</v>
      </c>
      <c r="D40" s="183" t="s">
        <v>256</v>
      </c>
      <c r="E40" s="183" t="s">
        <v>156</v>
      </c>
      <c r="F40" s="183" t="s">
        <v>99</v>
      </c>
      <c r="G40" s="183" t="s">
        <v>236</v>
      </c>
      <c r="H40" s="183" t="s">
        <v>237</v>
      </c>
      <c r="I40" s="191">
        <v>1581720</v>
      </c>
      <c r="J40" s="191">
        <v>1581720</v>
      </c>
      <c r="K40" s="173"/>
      <c r="L40" s="173"/>
      <c r="M40" s="191">
        <v>1581720</v>
      </c>
      <c r="N40" s="173"/>
      <c r="O40" s="173"/>
      <c r="P40" s="173"/>
      <c r="Q40" s="173"/>
      <c r="R40" s="173"/>
      <c r="S40" s="173"/>
      <c r="T40" s="173"/>
      <c r="U40" s="173"/>
      <c r="V40" s="173"/>
      <c r="W40" s="173"/>
      <c r="X40" s="173"/>
    </row>
    <row r="41" s="177" customFormat="1" customHeight="1" spans="1:24">
      <c r="A41" s="183" t="s">
        <v>201</v>
      </c>
      <c r="B41" s="183" t="s">
        <v>70</v>
      </c>
      <c r="C41" s="158" t="s">
        <v>255</v>
      </c>
      <c r="D41" s="183" t="s">
        <v>256</v>
      </c>
      <c r="E41" s="183" t="s">
        <v>156</v>
      </c>
      <c r="F41" s="183" t="s">
        <v>99</v>
      </c>
      <c r="G41" s="183" t="s">
        <v>236</v>
      </c>
      <c r="H41" s="183" t="s">
        <v>237</v>
      </c>
      <c r="I41" s="191">
        <v>855180</v>
      </c>
      <c r="J41" s="191">
        <v>855180</v>
      </c>
      <c r="K41" s="173"/>
      <c r="L41" s="173"/>
      <c r="M41" s="191">
        <v>855180</v>
      </c>
      <c r="N41" s="173"/>
      <c r="O41" s="173"/>
      <c r="P41" s="173"/>
      <c r="Q41" s="173"/>
      <c r="R41" s="173"/>
      <c r="S41" s="173"/>
      <c r="T41" s="173"/>
      <c r="U41" s="173"/>
      <c r="V41" s="173"/>
      <c r="W41" s="173"/>
      <c r="X41" s="173"/>
    </row>
    <row r="42" s="177" customFormat="1" customHeight="1" spans="1:24">
      <c r="A42" s="183" t="s">
        <v>201</v>
      </c>
      <c r="B42" s="183" t="s">
        <v>70</v>
      </c>
      <c r="C42" s="158" t="s">
        <v>261</v>
      </c>
      <c r="D42" s="183" t="s">
        <v>262</v>
      </c>
      <c r="E42" s="183" t="s">
        <v>156</v>
      </c>
      <c r="F42" s="183" t="s">
        <v>99</v>
      </c>
      <c r="G42" s="183" t="s">
        <v>263</v>
      </c>
      <c r="H42" s="183" t="s">
        <v>264</v>
      </c>
      <c r="I42" s="191">
        <v>1084968</v>
      </c>
      <c r="J42" s="191">
        <v>1084968</v>
      </c>
      <c r="K42" s="173"/>
      <c r="L42" s="173"/>
      <c r="M42" s="191">
        <v>1084968</v>
      </c>
      <c r="N42" s="173"/>
      <c r="O42" s="173"/>
      <c r="P42" s="173"/>
      <c r="Q42" s="173"/>
      <c r="R42" s="173"/>
      <c r="S42" s="173"/>
      <c r="T42" s="173"/>
      <c r="U42" s="173"/>
      <c r="V42" s="173"/>
      <c r="W42" s="173"/>
      <c r="X42" s="173"/>
    </row>
    <row r="43" s="177" customFormat="1" ht="20.25" customHeight="1" spans="1:24">
      <c r="A43" s="183" t="s">
        <v>201</v>
      </c>
      <c r="B43" s="183" t="s">
        <v>70</v>
      </c>
      <c r="C43" s="158" t="s">
        <v>261</v>
      </c>
      <c r="D43" s="183" t="s">
        <v>262</v>
      </c>
      <c r="E43" s="183" t="s">
        <v>156</v>
      </c>
      <c r="F43" s="183" t="s">
        <v>99</v>
      </c>
      <c r="G43" s="183" t="s">
        <v>263</v>
      </c>
      <c r="H43" s="183" t="s">
        <v>264</v>
      </c>
      <c r="I43" s="191">
        <v>265032</v>
      </c>
      <c r="J43" s="191">
        <v>265032</v>
      </c>
      <c r="K43" s="108"/>
      <c r="L43" s="108"/>
      <c r="M43" s="191">
        <v>265032</v>
      </c>
      <c r="N43" s="108"/>
      <c r="O43" s="108"/>
      <c r="P43" s="108"/>
      <c r="Q43" s="108"/>
      <c r="R43" s="108"/>
      <c r="S43" s="108"/>
      <c r="T43" s="108"/>
      <c r="U43" s="108"/>
      <c r="V43" s="108"/>
      <c r="W43" s="108"/>
      <c r="X43" s="108"/>
    </row>
    <row r="44" ht="17.25" customHeight="1" spans="1:24">
      <c r="A44" s="184" t="s">
        <v>173</v>
      </c>
      <c r="B44" s="161"/>
      <c r="C44" s="185"/>
      <c r="D44" s="185"/>
      <c r="E44" s="185"/>
      <c r="F44" s="185"/>
      <c r="G44" s="185"/>
      <c r="H44" s="186"/>
      <c r="I44" s="192">
        <v>21094608.83</v>
      </c>
      <c r="J44" s="192">
        <v>21094608.83</v>
      </c>
      <c r="K44" s="108"/>
      <c r="L44" s="108"/>
      <c r="M44" s="192">
        <v>21094608.83</v>
      </c>
      <c r="N44" s="108"/>
      <c r="O44" s="108"/>
      <c r="P44" s="108"/>
      <c r="Q44" s="108"/>
      <c r="R44" s="108"/>
      <c r="S44" s="108"/>
      <c r="T44" s="108"/>
      <c r="U44" s="108"/>
      <c r="V44" s="108"/>
      <c r="W44" s="108"/>
      <c r="X44" s="108"/>
    </row>
  </sheetData>
  <mergeCells count="31">
    <mergeCell ref="A3:X3"/>
    <mergeCell ref="A4:H4"/>
    <mergeCell ref="I5:X5"/>
    <mergeCell ref="J6:N6"/>
    <mergeCell ref="O6:Q6"/>
    <mergeCell ref="S6:X6"/>
    <mergeCell ref="A44:H4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topLeftCell="C1" workbookViewId="0">
      <pane ySplit="1" topLeftCell="A2" activePane="bottomLeft" state="frozen"/>
      <selection/>
      <selection pane="bottomLeft" activeCell="J6" sqref="J6:K7"/>
    </sheetView>
  </sheetViews>
  <sheetFormatPr defaultColWidth="9.14166666666667" defaultRowHeight="14.25" customHeight="1"/>
  <cols>
    <col min="1" max="1" width="10.2833333333333" customWidth="1"/>
    <col min="2" max="2" width="20.6333333333333" customWidth="1"/>
    <col min="3" max="3" width="31.6333333333333" customWidth="1"/>
    <col min="4" max="4" width="20.1833333333333" customWidth="1"/>
    <col min="5" max="5" width="11.1416666666667" customWidth="1"/>
    <col min="6" max="6" width="22.6333333333333" customWidth="1"/>
    <col min="7" max="7" width="9.85833333333333" customWidth="1"/>
    <col min="8" max="8" width="17.7083333333333" customWidth="1"/>
    <col min="9" max="9" width="15.9083333333333" customWidth="1"/>
    <col min="10" max="10" width="19.8166666666667" customWidth="1"/>
    <col min="11"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76"/>
      <c r="B1" s="76"/>
      <c r="C1" s="76"/>
      <c r="D1" s="76"/>
      <c r="E1" s="76"/>
      <c r="F1" s="76"/>
      <c r="G1" s="76"/>
      <c r="H1" s="76"/>
      <c r="I1" s="76"/>
      <c r="J1" s="76"/>
      <c r="K1" s="76"/>
      <c r="L1" s="76"/>
      <c r="M1" s="76"/>
      <c r="N1" s="76"/>
      <c r="O1" s="76"/>
      <c r="P1" s="76"/>
      <c r="Q1" s="76"/>
      <c r="R1" s="76"/>
      <c r="S1" s="76"/>
      <c r="T1" s="76"/>
      <c r="U1" s="76"/>
      <c r="V1" s="76"/>
      <c r="W1" s="76"/>
    </row>
    <row r="2" ht="13.5" customHeight="1" spans="2:23">
      <c r="B2" s="149"/>
      <c r="E2" s="150"/>
      <c r="F2" s="150"/>
      <c r="G2" s="150"/>
      <c r="H2" s="150"/>
      <c r="U2" s="149"/>
      <c r="W2" s="175" t="s">
        <v>265</v>
      </c>
    </row>
    <row r="3" ht="46.5" customHeight="1" spans="1:23">
      <c r="A3" s="116" t="str">
        <f>"2025"&amp;"年部门项目支出预算表"</f>
        <v>2025年部门项目支出预算表</v>
      </c>
      <c r="B3" s="116"/>
      <c r="C3" s="116"/>
      <c r="D3" s="116"/>
      <c r="E3" s="116"/>
      <c r="F3" s="116"/>
      <c r="G3" s="116"/>
      <c r="H3" s="116"/>
      <c r="I3" s="116"/>
      <c r="J3" s="116"/>
      <c r="K3" s="116"/>
      <c r="L3" s="116"/>
      <c r="M3" s="116"/>
      <c r="N3" s="116"/>
      <c r="O3" s="116"/>
      <c r="P3" s="116"/>
      <c r="Q3" s="116"/>
      <c r="R3" s="116"/>
      <c r="S3" s="116"/>
      <c r="T3" s="116"/>
      <c r="U3" s="116"/>
      <c r="V3" s="116"/>
      <c r="W3" s="116"/>
    </row>
    <row r="4" ht="13.5" customHeight="1" spans="1:23">
      <c r="A4" s="124" t="str">
        <f>"单位名称："&amp;"昆明市西山区春苑小学"</f>
        <v>单位名称：昆明市西山区春苑小学</v>
      </c>
      <c r="B4" s="151"/>
      <c r="C4" s="151"/>
      <c r="D4" s="151"/>
      <c r="E4" s="151"/>
      <c r="F4" s="151"/>
      <c r="G4" s="151"/>
      <c r="H4" s="151"/>
      <c r="I4" s="118"/>
      <c r="J4" s="118"/>
      <c r="K4" s="118"/>
      <c r="L4" s="118"/>
      <c r="M4" s="118"/>
      <c r="N4" s="118"/>
      <c r="O4" s="118"/>
      <c r="P4" s="118"/>
      <c r="Q4" s="118"/>
      <c r="U4" s="149"/>
      <c r="W4" s="129" t="s">
        <v>1</v>
      </c>
    </row>
    <row r="5" ht="21.75" customHeight="1" spans="1:23">
      <c r="A5" s="152" t="s">
        <v>266</v>
      </c>
      <c r="B5" s="85" t="s">
        <v>185</v>
      </c>
      <c r="C5" s="152" t="s">
        <v>186</v>
      </c>
      <c r="D5" s="152" t="s">
        <v>267</v>
      </c>
      <c r="E5" s="85" t="s">
        <v>187</v>
      </c>
      <c r="F5" s="85" t="s">
        <v>188</v>
      </c>
      <c r="G5" s="85" t="s">
        <v>268</v>
      </c>
      <c r="H5" s="85" t="s">
        <v>269</v>
      </c>
      <c r="I5" s="17" t="s">
        <v>55</v>
      </c>
      <c r="J5" s="163" t="s">
        <v>270</v>
      </c>
      <c r="K5" s="164"/>
      <c r="L5" s="164"/>
      <c r="M5" s="165"/>
      <c r="N5" s="163" t="s">
        <v>193</v>
      </c>
      <c r="O5" s="164"/>
      <c r="P5" s="165"/>
      <c r="Q5" s="85" t="s">
        <v>61</v>
      </c>
      <c r="R5" s="163" t="s">
        <v>62</v>
      </c>
      <c r="S5" s="164"/>
      <c r="T5" s="164"/>
      <c r="U5" s="164"/>
      <c r="V5" s="164"/>
      <c r="W5" s="165"/>
    </row>
    <row r="6" ht="21.75" customHeight="1" spans="1:23">
      <c r="A6" s="153"/>
      <c r="B6" s="154"/>
      <c r="C6" s="153"/>
      <c r="D6" s="153"/>
      <c r="E6" s="88"/>
      <c r="F6" s="88"/>
      <c r="G6" s="88"/>
      <c r="H6" s="88"/>
      <c r="I6" s="29"/>
      <c r="J6" s="166" t="s">
        <v>58</v>
      </c>
      <c r="K6" s="167"/>
      <c r="L6" s="85" t="s">
        <v>59</v>
      </c>
      <c r="M6" s="85" t="s">
        <v>60</v>
      </c>
      <c r="N6" s="85" t="s">
        <v>58</v>
      </c>
      <c r="O6" s="85" t="s">
        <v>59</v>
      </c>
      <c r="P6" s="85" t="s">
        <v>60</v>
      </c>
      <c r="Q6" s="88"/>
      <c r="R6" s="85" t="s">
        <v>57</v>
      </c>
      <c r="S6" s="85" t="s">
        <v>64</v>
      </c>
      <c r="T6" s="85" t="s">
        <v>199</v>
      </c>
      <c r="U6" s="85" t="s">
        <v>66</v>
      </c>
      <c r="V6" s="85" t="s">
        <v>67</v>
      </c>
      <c r="W6" s="85" t="s">
        <v>68</v>
      </c>
    </row>
    <row r="7" ht="21" customHeight="1" spans="1:23">
      <c r="A7" s="154"/>
      <c r="B7" s="154"/>
      <c r="C7" s="154"/>
      <c r="D7" s="154"/>
      <c r="E7" s="154"/>
      <c r="F7" s="154"/>
      <c r="G7" s="154"/>
      <c r="H7" s="154"/>
      <c r="I7" s="29"/>
      <c r="J7" s="168" t="s">
        <v>57</v>
      </c>
      <c r="K7" s="169"/>
      <c r="L7" s="154"/>
      <c r="M7" s="154"/>
      <c r="N7" s="154"/>
      <c r="O7" s="154"/>
      <c r="P7" s="154"/>
      <c r="Q7" s="154"/>
      <c r="R7" s="154"/>
      <c r="S7" s="154"/>
      <c r="T7" s="154"/>
      <c r="U7" s="154"/>
      <c r="V7" s="154"/>
      <c r="W7" s="154"/>
    </row>
    <row r="8" ht="39.75" customHeight="1" spans="1:23">
      <c r="A8" s="155"/>
      <c r="B8" s="94"/>
      <c r="C8" s="155"/>
      <c r="D8" s="155"/>
      <c r="E8" s="91"/>
      <c r="F8" s="91"/>
      <c r="G8" s="91"/>
      <c r="H8" s="91"/>
      <c r="I8" s="20"/>
      <c r="J8" s="170" t="s">
        <v>57</v>
      </c>
      <c r="K8" s="170" t="s">
        <v>271</v>
      </c>
      <c r="L8" s="91"/>
      <c r="M8" s="91"/>
      <c r="N8" s="91"/>
      <c r="O8" s="91"/>
      <c r="P8" s="91"/>
      <c r="Q8" s="91"/>
      <c r="R8" s="91"/>
      <c r="S8" s="91"/>
      <c r="T8" s="91"/>
      <c r="U8" s="94"/>
      <c r="V8" s="91"/>
      <c r="W8" s="91"/>
    </row>
    <row r="9" ht="15" customHeight="1" spans="1:23">
      <c r="A9" s="156">
        <v>1</v>
      </c>
      <c r="B9" s="156">
        <v>2</v>
      </c>
      <c r="C9" s="156">
        <v>3</v>
      </c>
      <c r="D9" s="156">
        <v>4</v>
      </c>
      <c r="E9" s="156">
        <v>5</v>
      </c>
      <c r="F9" s="156">
        <v>6</v>
      </c>
      <c r="G9" s="156">
        <v>7</v>
      </c>
      <c r="H9" s="156">
        <v>8</v>
      </c>
      <c r="I9" s="156">
        <v>9</v>
      </c>
      <c r="J9" s="156">
        <v>10</v>
      </c>
      <c r="K9" s="156">
        <v>11</v>
      </c>
      <c r="L9" s="171">
        <v>12</v>
      </c>
      <c r="M9" s="171">
        <v>13</v>
      </c>
      <c r="N9" s="171">
        <v>14</v>
      </c>
      <c r="O9" s="171">
        <v>15</v>
      </c>
      <c r="P9" s="171">
        <v>16</v>
      </c>
      <c r="Q9" s="171">
        <v>17</v>
      </c>
      <c r="R9" s="171">
        <v>18</v>
      </c>
      <c r="S9" s="171">
        <v>19</v>
      </c>
      <c r="T9" s="171">
        <v>20</v>
      </c>
      <c r="U9" s="156">
        <v>21</v>
      </c>
      <c r="V9" s="171">
        <v>22</v>
      </c>
      <c r="W9" s="156">
        <v>23</v>
      </c>
    </row>
    <row r="10" ht="15" customHeight="1" spans="1:23">
      <c r="A10" s="157" t="s">
        <v>272</v>
      </c>
      <c r="B10" s="158" t="s">
        <v>273</v>
      </c>
      <c r="C10" s="157" t="s">
        <v>274</v>
      </c>
      <c r="D10" s="157" t="s">
        <v>70</v>
      </c>
      <c r="E10" s="157" t="s">
        <v>160</v>
      </c>
      <c r="F10" s="157" t="s">
        <v>103</v>
      </c>
      <c r="G10" s="157" t="s">
        <v>275</v>
      </c>
      <c r="H10" s="157" t="s">
        <v>276</v>
      </c>
      <c r="I10" s="172">
        <v>1725000</v>
      </c>
      <c r="J10" s="172">
        <v>1725000</v>
      </c>
      <c r="K10" s="172">
        <v>1725000</v>
      </c>
      <c r="L10" s="173"/>
      <c r="M10" s="173"/>
      <c r="N10" s="173"/>
      <c r="O10" s="173"/>
      <c r="P10" s="173"/>
      <c r="Q10" s="173"/>
      <c r="R10" s="176"/>
      <c r="S10" s="176"/>
      <c r="T10" s="176"/>
      <c r="U10" s="172"/>
      <c r="V10" s="176"/>
      <c r="W10" s="172"/>
    </row>
    <row r="11" ht="15" customHeight="1" spans="1:23">
      <c r="A11" s="157" t="s">
        <v>272</v>
      </c>
      <c r="B11" s="158" t="s">
        <v>277</v>
      </c>
      <c r="C11" s="157" t="s">
        <v>278</v>
      </c>
      <c r="D11" s="157" t="s">
        <v>70</v>
      </c>
      <c r="E11" s="157" t="s">
        <v>160</v>
      </c>
      <c r="F11" s="157" t="s">
        <v>103</v>
      </c>
      <c r="G11" s="157" t="s">
        <v>275</v>
      </c>
      <c r="H11" s="157" t="s">
        <v>276</v>
      </c>
      <c r="I11" s="172">
        <v>437400</v>
      </c>
      <c r="J11" s="172">
        <v>437400</v>
      </c>
      <c r="K11" s="172">
        <v>437400</v>
      </c>
      <c r="L11" s="173"/>
      <c r="M11" s="173"/>
      <c r="N11" s="173"/>
      <c r="O11" s="173"/>
      <c r="P11" s="173"/>
      <c r="Q11" s="173"/>
      <c r="R11" s="176"/>
      <c r="S11" s="176"/>
      <c r="T11" s="176"/>
      <c r="U11" s="172"/>
      <c r="V11" s="176"/>
      <c r="W11" s="172"/>
    </row>
    <row r="12" ht="15" customHeight="1" spans="1:23">
      <c r="A12" s="157" t="s">
        <v>272</v>
      </c>
      <c r="B12" s="158" t="s">
        <v>279</v>
      </c>
      <c r="C12" s="157" t="s">
        <v>280</v>
      </c>
      <c r="D12" s="157" t="s">
        <v>70</v>
      </c>
      <c r="E12" s="157" t="s">
        <v>156</v>
      </c>
      <c r="F12" s="157" t="s">
        <v>99</v>
      </c>
      <c r="G12" s="157" t="s">
        <v>281</v>
      </c>
      <c r="H12" s="157" t="s">
        <v>282</v>
      </c>
      <c r="I12" s="172">
        <v>520000</v>
      </c>
      <c r="J12" s="172"/>
      <c r="K12" s="172"/>
      <c r="L12" s="173"/>
      <c r="M12" s="173"/>
      <c r="N12" s="173"/>
      <c r="O12" s="173"/>
      <c r="P12" s="173"/>
      <c r="Q12" s="173"/>
      <c r="R12" s="176">
        <v>520000</v>
      </c>
      <c r="S12" s="176"/>
      <c r="T12" s="176"/>
      <c r="U12" s="172"/>
      <c r="V12" s="176"/>
      <c r="W12" s="172">
        <v>520000</v>
      </c>
    </row>
    <row r="13" ht="15" customHeight="1" spans="1:23">
      <c r="A13" s="157" t="s">
        <v>283</v>
      </c>
      <c r="B13" s="158" t="s">
        <v>284</v>
      </c>
      <c r="C13" s="157" t="s">
        <v>285</v>
      </c>
      <c r="D13" s="157" t="s">
        <v>70</v>
      </c>
      <c r="E13" s="157" t="s">
        <v>156</v>
      </c>
      <c r="F13" s="157" t="s">
        <v>99</v>
      </c>
      <c r="G13" s="157" t="s">
        <v>286</v>
      </c>
      <c r="H13" s="157" t="s">
        <v>287</v>
      </c>
      <c r="I13" s="172">
        <v>21200</v>
      </c>
      <c r="J13" s="172">
        <v>21200</v>
      </c>
      <c r="K13" s="172">
        <v>21200</v>
      </c>
      <c r="L13" s="173"/>
      <c r="M13" s="173"/>
      <c r="N13" s="173"/>
      <c r="O13" s="173"/>
      <c r="P13" s="173"/>
      <c r="Q13" s="173"/>
      <c r="R13" s="176"/>
      <c r="S13" s="176"/>
      <c r="T13" s="176"/>
      <c r="U13" s="172"/>
      <c r="V13" s="176"/>
      <c r="W13" s="172"/>
    </row>
    <row r="14" ht="15" customHeight="1" spans="1:23">
      <c r="A14" s="157" t="s">
        <v>283</v>
      </c>
      <c r="B14" s="158" t="s">
        <v>288</v>
      </c>
      <c r="C14" s="157" t="s">
        <v>289</v>
      </c>
      <c r="D14" s="157" t="s">
        <v>70</v>
      </c>
      <c r="E14" s="157" t="s">
        <v>156</v>
      </c>
      <c r="F14" s="157" t="s">
        <v>99</v>
      </c>
      <c r="G14" s="157" t="s">
        <v>275</v>
      </c>
      <c r="H14" s="157" t="s">
        <v>276</v>
      </c>
      <c r="I14" s="172">
        <v>95300</v>
      </c>
      <c r="J14" s="172">
        <v>95300</v>
      </c>
      <c r="K14" s="172">
        <v>95300</v>
      </c>
      <c r="L14" s="173"/>
      <c r="M14" s="173"/>
      <c r="N14" s="173"/>
      <c r="O14" s="173"/>
      <c r="P14" s="173"/>
      <c r="Q14" s="173"/>
      <c r="R14" s="176"/>
      <c r="S14" s="176"/>
      <c r="T14" s="176"/>
      <c r="U14" s="172"/>
      <c r="V14" s="176"/>
      <c r="W14" s="172"/>
    </row>
    <row r="15" ht="15" customHeight="1" spans="1:23">
      <c r="A15" s="157" t="s">
        <v>283</v>
      </c>
      <c r="B15" s="158" t="s">
        <v>288</v>
      </c>
      <c r="C15" s="157" t="s">
        <v>289</v>
      </c>
      <c r="D15" s="157" t="s">
        <v>70</v>
      </c>
      <c r="E15" s="157" t="s">
        <v>156</v>
      </c>
      <c r="F15" s="157" t="s">
        <v>99</v>
      </c>
      <c r="G15" s="157" t="s">
        <v>222</v>
      </c>
      <c r="H15" s="157" t="s">
        <v>223</v>
      </c>
      <c r="I15" s="172">
        <v>23399.42</v>
      </c>
      <c r="J15" s="172">
        <v>23399.42</v>
      </c>
      <c r="K15" s="172">
        <v>23399.42</v>
      </c>
      <c r="L15" s="173"/>
      <c r="M15" s="173"/>
      <c r="N15" s="173"/>
      <c r="O15" s="173"/>
      <c r="P15" s="173"/>
      <c r="Q15" s="173"/>
      <c r="R15" s="176"/>
      <c r="S15" s="176"/>
      <c r="T15" s="176"/>
      <c r="U15" s="172"/>
      <c r="V15" s="176"/>
      <c r="W15" s="172"/>
    </row>
    <row r="16" ht="15" customHeight="1" spans="1:23">
      <c r="A16" s="157" t="s">
        <v>283</v>
      </c>
      <c r="B16" s="158" t="s">
        <v>288</v>
      </c>
      <c r="C16" s="157" t="s">
        <v>289</v>
      </c>
      <c r="D16" s="157" t="s">
        <v>70</v>
      </c>
      <c r="E16" s="157" t="s">
        <v>156</v>
      </c>
      <c r="F16" s="157" t="s">
        <v>99</v>
      </c>
      <c r="G16" s="157" t="s">
        <v>208</v>
      </c>
      <c r="H16" s="157" t="s">
        <v>209</v>
      </c>
      <c r="I16" s="172">
        <v>115294.82</v>
      </c>
      <c r="J16" s="172">
        <v>115294.82</v>
      </c>
      <c r="K16" s="172">
        <v>115294.82</v>
      </c>
      <c r="L16" s="173"/>
      <c r="M16" s="173"/>
      <c r="N16" s="173"/>
      <c r="O16" s="173"/>
      <c r="P16" s="173"/>
      <c r="Q16" s="173"/>
      <c r="R16" s="176"/>
      <c r="S16" s="176"/>
      <c r="T16" s="176"/>
      <c r="U16" s="172"/>
      <c r="V16" s="176"/>
      <c r="W16" s="172"/>
    </row>
    <row r="17" ht="15" customHeight="1" spans="1:23">
      <c r="A17" s="157" t="s">
        <v>283</v>
      </c>
      <c r="B17" s="158" t="s">
        <v>290</v>
      </c>
      <c r="C17" s="157" t="s">
        <v>291</v>
      </c>
      <c r="D17" s="157" t="s">
        <v>70</v>
      </c>
      <c r="E17" s="157" t="s">
        <v>158</v>
      </c>
      <c r="F17" s="157" t="s">
        <v>101</v>
      </c>
      <c r="G17" s="157" t="s">
        <v>222</v>
      </c>
      <c r="H17" s="157" t="s">
        <v>223</v>
      </c>
      <c r="I17" s="172">
        <v>384</v>
      </c>
      <c r="J17" s="172">
        <v>384</v>
      </c>
      <c r="K17" s="172">
        <v>384</v>
      </c>
      <c r="L17" s="173"/>
      <c r="M17" s="173"/>
      <c r="N17" s="173"/>
      <c r="O17" s="173"/>
      <c r="P17" s="173"/>
      <c r="Q17" s="173"/>
      <c r="R17" s="176"/>
      <c r="S17" s="176"/>
      <c r="T17" s="176"/>
      <c r="U17" s="172"/>
      <c r="V17" s="176"/>
      <c r="W17" s="172"/>
    </row>
    <row r="18" ht="21.75" customHeight="1" spans="1:23">
      <c r="A18" s="159" t="s">
        <v>283</v>
      </c>
      <c r="B18" s="158" t="s">
        <v>290</v>
      </c>
      <c r="C18" s="159" t="s">
        <v>291</v>
      </c>
      <c r="D18" s="159" t="s">
        <v>70</v>
      </c>
      <c r="E18" s="159" t="s">
        <v>158</v>
      </c>
      <c r="F18" s="159" t="s">
        <v>101</v>
      </c>
      <c r="G18" s="159" t="s">
        <v>208</v>
      </c>
      <c r="H18" s="159" t="s">
        <v>209</v>
      </c>
      <c r="I18" s="174">
        <v>3456</v>
      </c>
      <c r="J18" s="174">
        <v>3456</v>
      </c>
      <c r="K18" s="174">
        <v>3456</v>
      </c>
      <c r="L18" s="108"/>
      <c r="M18" s="108"/>
      <c r="N18" s="108"/>
      <c r="O18" s="108"/>
      <c r="P18" s="108"/>
      <c r="Q18" s="108"/>
      <c r="R18" s="174"/>
      <c r="S18" s="174"/>
      <c r="T18" s="174"/>
      <c r="U18" s="174"/>
      <c r="V18" s="174"/>
      <c r="W18" s="174"/>
    </row>
    <row r="19" ht="18.75" customHeight="1" spans="1:23">
      <c r="A19" s="160" t="s">
        <v>173</v>
      </c>
      <c r="B19" s="161"/>
      <c r="C19" s="161"/>
      <c r="D19" s="161"/>
      <c r="E19" s="161"/>
      <c r="F19" s="161"/>
      <c r="G19" s="161"/>
      <c r="H19" s="162"/>
      <c r="I19" s="174">
        <v>2941434.24</v>
      </c>
      <c r="J19" s="174">
        <v>2421434.24</v>
      </c>
      <c r="K19" s="174">
        <v>2421434.24</v>
      </c>
      <c r="L19" s="108"/>
      <c r="M19" s="108"/>
      <c r="N19" s="108"/>
      <c r="O19" s="108"/>
      <c r="P19" s="108"/>
      <c r="Q19" s="108"/>
      <c r="R19" s="174">
        <v>520000</v>
      </c>
      <c r="S19" s="174"/>
      <c r="T19" s="174"/>
      <c r="U19" s="174"/>
      <c r="V19" s="174"/>
      <c r="W19" s="174">
        <v>520000</v>
      </c>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5"/>
  <sheetViews>
    <sheetView showZeros="0" workbookViewId="0">
      <pane ySplit="1" topLeftCell="A33" activePane="bottomLeft" state="frozen"/>
      <selection/>
      <selection pane="bottomLeft" activeCell="B7" sqref="B7"/>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17.0916666666667" style="1" customWidth="1"/>
    <col min="8" max="8" width="15.575" style="1" customWidth="1"/>
    <col min="9" max="9" width="13.425" style="1" customWidth="1"/>
    <col min="10" max="10" width="23.1833333333333" style="1" customWidth="1"/>
    <col min="11" max="16384" width="9.14166666666667" style="1"/>
  </cols>
  <sheetData>
    <row r="1" customHeight="1" spans="1:10">
      <c r="A1" s="2"/>
      <c r="B1" s="2"/>
      <c r="C1" s="2"/>
      <c r="D1" s="2"/>
      <c r="E1" s="2"/>
      <c r="F1" s="2"/>
      <c r="G1" s="2"/>
      <c r="H1" s="2"/>
      <c r="I1" s="2"/>
      <c r="J1" s="2"/>
    </row>
    <row r="2" ht="18" customHeight="1" spans="10:10">
      <c r="J2" s="4" t="s">
        <v>292</v>
      </c>
    </row>
    <row r="3" ht="39.75" customHeight="1" spans="1:10">
      <c r="A3" s="61" t="str">
        <f>"2025"&amp;"年部门项目支出绩效目标表"</f>
        <v>2025年部门项目支出绩效目标表</v>
      </c>
      <c r="B3" s="5"/>
      <c r="C3" s="5"/>
      <c r="D3" s="5"/>
      <c r="E3" s="5"/>
      <c r="F3" s="62"/>
      <c r="G3" s="5"/>
      <c r="H3" s="62"/>
      <c r="I3" s="62"/>
      <c r="J3" s="5"/>
    </row>
    <row r="4" ht="17.25" customHeight="1" spans="1:1">
      <c r="A4" s="6" t="str">
        <f>"单位名称："&amp;"昆明市西山区春苑小学"</f>
        <v>单位名称：昆明市西山区春苑小学</v>
      </c>
    </row>
    <row r="5" ht="44.25" customHeight="1" spans="1:10">
      <c r="A5" s="63" t="s">
        <v>186</v>
      </c>
      <c r="B5" s="63" t="s">
        <v>293</v>
      </c>
      <c r="C5" s="63" t="s">
        <v>294</v>
      </c>
      <c r="D5" s="63" t="s">
        <v>295</v>
      </c>
      <c r="E5" s="63" t="s">
        <v>296</v>
      </c>
      <c r="F5" s="64" t="s">
        <v>297</v>
      </c>
      <c r="G5" s="63" t="s">
        <v>298</v>
      </c>
      <c r="H5" s="64" t="s">
        <v>299</v>
      </c>
      <c r="I5" s="64" t="s">
        <v>300</v>
      </c>
      <c r="J5" s="63" t="s">
        <v>301</v>
      </c>
    </row>
    <row r="6" ht="18.75" customHeight="1" spans="1:10">
      <c r="A6" s="145">
        <v>1</v>
      </c>
      <c r="B6" s="145">
        <v>2</v>
      </c>
      <c r="C6" s="145">
        <v>3</v>
      </c>
      <c r="D6" s="145">
        <v>4</v>
      </c>
      <c r="E6" s="145">
        <v>5</v>
      </c>
      <c r="F6" s="35">
        <v>6</v>
      </c>
      <c r="G6" s="145">
        <v>7</v>
      </c>
      <c r="H6" s="35">
        <v>8</v>
      </c>
      <c r="I6" s="35">
        <v>9</v>
      </c>
      <c r="J6" s="145">
        <v>10</v>
      </c>
    </row>
    <row r="7" ht="42" customHeight="1" spans="1:10">
      <c r="A7" s="30" t="s">
        <v>70</v>
      </c>
      <c r="B7" s="65"/>
      <c r="C7" s="65"/>
      <c r="D7" s="65"/>
      <c r="E7" s="49"/>
      <c r="F7" s="66"/>
      <c r="G7" s="49"/>
      <c r="H7" s="66"/>
      <c r="I7" s="66"/>
      <c r="J7" s="49"/>
    </row>
    <row r="8" ht="42" customHeight="1" spans="1:10">
      <c r="A8" s="146" t="s">
        <v>274</v>
      </c>
      <c r="B8" s="147" t="s">
        <v>302</v>
      </c>
      <c r="C8" s="147" t="s">
        <v>303</v>
      </c>
      <c r="D8" s="147" t="s">
        <v>304</v>
      </c>
      <c r="E8" s="147" t="s">
        <v>305</v>
      </c>
      <c r="F8" s="147" t="s">
        <v>306</v>
      </c>
      <c r="G8" s="147" t="s">
        <v>307</v>
      </c>
      <c r="H8" s="147" t="s">
        <v>308</v>
      </c>
      <c r="I8" s="147" t="s">
        <v>309</v>
      </c>
      <c r="J8" s="147" t="s">
        <v>305</v>
      </c>
    </row>
    <row r="9" ht="42" customHeight="1" spans="1:10">
      <c r="A9" s="146"/>
      <c r="B9" s="147" t="s">
        <v>302</v>
      </c>
      <c r="C9" s="147" t="s">
        <v>303</v>
      </c>
      <c r="D9" s="147" t="s">
        <v>304</v>
      </c>
      <c r="E9" s="147" t="s">
        <v>310</v>
      </c>
      <c r="F9" s="147" t="s">
        <v>306</v>
      </c>
      <c r="G9" s="147" t="s">
        <v>311</v>
      </c>
      <c r="H9" s="147" t="s">
        <v>308</v>
      </c>
      <c r="I9" s="147" t="s">
        <v>309</v>
      </c>
      <c r="J9" s="147" t="s">
        <v>310</v>
      </c>
    </row>
    <row r="10" ht="42" customHeight="1" spans="1:10">
      <c r="A10" s="146"/>
      <c r="B10" s="147" t="s">
        <v>302</v>
      </c>
      <c r="C10" s="147" t="s">
        <v>303</v>
      </c>
      <c r="D10" s="147" t="s">
        <v>312</v>
      </c>
      <c r="E10" s="147" t="s">
        <v>313</v>
      </c>
      <c r="F10" s="147" t="s">
        <v>306</v>
      </c>
      <c r="G10" s="147" t="s">
        <v>314</v>
      </c>
      <c r="H10" s="147" t="s">
        <v>315</v>
      </c>
      <c r="I10" s="147" t="s">
        <v>309</v>
      </c>
      <c r="J10" s="147" t="s">
        <v>313</v>
      </c>
    </row>
    <row r="11" ht="42" customHeight="1" spans="1:10">
      <c r="A11" s="146"/>
      <c r="B11" s="147" t="s">
        <v>302</v>
      </c>
      <c r="C11" s="147" t="s">
        <v>303</v>
      </c>
      <c r="D11" s="147" t="s">
        <v>312</v>
      </c>
      <c r="E11" s="147" t="s">
        <v>316</v>
      </c>
      <c r="F11" s="147" t="s">
        <v>306</v>
      </c>
      <c r="G11" s="147" t="s">
        <v>317</v>
      </c>
      <c r="H11" s="147" t="s">
        <v>318</v>
      </c>
      <c r="I11" s="147" t="s">
        <v>309</v>
      </c>
      <c r="J11" s="147" t="s">
        <v>316</v>
      </c>
    </row>
    <row r="12" ht="42" customHeight="1" spans="1:10">
      <c r="A12" s="146"/>
      <c r="B12" s="147" t="s">
        <v>302</v>
      </c>
      <c r="C12" s="147" t="s">
        <v>303</v>
      </c>
      <c r="D12" s="147" t="s">
        <v>319</v>
      </c>
      <c r="E12" s="147" t="s">
        <v>320</v>
      </c>
      <c r="F12" s="147" t="s">
        <v>306</v>
      </c>
      <c r="G12" s="147" t="s">
        <v>314</v>
      </c>
      <c r="H12" s="147" t="s">
        <v>315</v>
      </c>
      <c r="I12" s="147" t="s">
        <v>309</v>
      </c>
      <c r="J12" s="147" t="s">
        <v>320</v>
      </c>
    </row>
    <row r="13" ht="42" customHeight="1" spans="1:10">
      <c r="A13" s="146"/>
      <c r="B13" s="147" t="s">
        <v>302</v>
      </c>
      <c r="C13" s="147" t="s">
        <v>303</v>
      </c>
      <c r="D13" s="147" t="s">
        <v>321</v>
      </c>
      <c r="E13" s="147" t="s">
        <v>322</v>
      </c>
      <c r="F13" s="147" t="s">
        <v>306</v>
      </c>
      <c r="G13" s="147" t="s">
        <v>323</v>
      </c>
      <c r="H13" s="147" t="s">
        <v>324</v>
      </c>
      <c r="I13" s="147" t="s">
        <v>309</v>
      </c>
      <c r="J13" s="147" t="s">
        <v>325</v>
      </c>
    </row>
    <row r="14" ht="42" customHeight="1" spans="1:10">
      <c r="A14" s="146"/>
      <c r="B14" s="147" t="s">
        <v>302</v>
      </c>
      <c r="C14" s="147" t="s">
        <v>326</v>
      </c>
      <c r="D14" s="147" t="s">
        <v>327</v>
      </c>
      <c r="E14" s="147" t="s">
        <v>328</v>
      </c>
      <c r="F14" s="147" t="s">
        <v>306</v>
      </c>
      <c r="G14" s="147" t="s">
        <v>314</v>
      </c>
      <c r="H14" s="147" t="s">
        <v>315</v>
      </c>
      <c r="I14" s="147" t="s">
        <v>309</v>
      </c>
      <c r="J14" s="147" t="s">
        <v>328</v>
      </c>
    </row>
    <row r="15" ht="42" customHeight="1" spans="1:10">
      <c r="A15" s="146"/>
      <c r="B15" s="147" t="s">
        <v>302</v>
      </c>
      <c r="C15" s="147" t="s">
        <v>329</v>
      </c>
      <c r="D15" s="147" t="s">
        <v>330</v>
      </c>
      <c r="E15" s="147" t="s">
        <v>331</v>
      </c>
      <c r="F15" s="147" t="s">
        <v>332</v>
      </c>
      <c r="G15" s="147" t="s">
        <v>333</v>
      </c>
      <c r="H15" s="147" t="s">
        <v>315</v>
      </c>
      <c r="I15" s="147" t="s">
        <v>309</v>
      </c>
      <c r="J15" s="147" t="s">
        <v>331</v>
      </c>
    </row>
    <row r="16" ht="42" customHeight="1" spans="1:10">
      <c r="A16" s="146" t="s">
        <v>291</v>
      </c>
      <c r="B16" s="147" t="s">
        <v>334</v>
      </c>
      <c r="C16" s="147" t="s">
        <v>303</v>
      </c>
      <c r="D16" s="147" t="s">
        <v>304</v>
      </c>
      <c r="E16" s="147" t="s">
        <v>335</v>
      </c>
      <c r="F16" s="147" t="s">
        <v>306</v>
      </c>
      <c r="G16" s="147" t="s">
        <v>314</v>
      </c>
      <c r="H16" s="147" t="s">
        <v>315</v>
      </c>
      <c r="I16" s="147" t="s">
        <v>309</v>
      </c>
      <c r="J16" s="147" t="s">
        <v>335</v>
      </c>
    </row>
    <row r="17" ht="42" customHeight="1" spans="1:10">
      <c r="A17" s="146"/>
      <c r="B17" s="147" t="s">
        <v>334</v>
      </c>
      <c r="C17" s="147" t="s">
        <v>303</v>
      </c>
      <c r="D17" s="147" t="s">
        <v>304</v>
      </c>
      <c r="E17" s="147" t="s">
        <v>336</v>
      </c>
      <c r="F17" s="147" t="s">
        <v>306</v>
      </c>
      <c r="G17" s="147" t="s">
        <v>86</v>
      </c>
      <c r="H17" s="147" t="s">
        <v>308</v>
      </c>
      <c r="I17" s="147" t="s">
        <v>309</v>
      </c>
      <c r="J17" s="147" t="s">
        <v>337</v>
      </c>
    </row>
    <row r="18" ht="42" customHeight="1" spans="1:10">
      <c r="A18" s="146"/>
      <c r="B18" s="147" t="s">
        <v>334</v>
      </c>
      <c r="C18" s="147" t="s">
        <v>303</v>
      </c>
      <c r="D18" s="147" t="s">
        <v>312</v>
      </c>
      <c r="E18" s="147" t="s">
        <v>338</v>
      </c>
      <c r="F18" s="147" t="s">
        <v>306</v>
      </c>
      <c r="G18" s="147" t="s">
        <v>314</v>
      </c>
      <c r="H18" s="147" t="s">
        <v>315</v>
      </c>
      <c r="I18" s="147" t="s">
        <v>309</v>
      </c>
      <c r="J18" s="147" t="s">
        <v>338</v>
      </c>
    </row>
    <row r="19" ht="42" customHeight="1" spans="1:10">
      <c r="A19" s="146"/>
      <c r="B19" s="147" t="s">
        <v>334</v>
      </c>
      <c r="C19" s="147" t="s">
        <v>303</v>
      </c>
      <c r="D19" s="147" t="s">
        <v>319</v>
      </c>
      <c r="E19" s="147" t="s">
        <v>339</v>
      </c>
      <c r="F19" s="147" t="s">
        <v>306</v>
      </c>
      <c r="G19" s="147" t="s">
        <v>314</v>
      </c>
      <c r="H19" s="147" t="s">
        <v>315</v>
      </c>
      <c r="I19" s="147" t="s">
        <v>309</v>
      </c>
      <c r="J19" s="147" t="s">
        <v>339</v>
      </c>
    </row>
    <row r="20" ht="42" customHeight="1" spans="1:10">
      <c r="A20" s="146"/>
      <c r="B20" s="147" t="s">
        <v>334</v>
      </c>
      <c r="C20" s="147" t="s">
        <v>303</v>
      </c>
      <c r="D20" s="147" t="s">
        <v>319</v>
      </c>
      <c r="E20" s="147" t="s">
        <v>340</v>
      </c>
      <c r="F20" s="147" t="s">
        <v>306</v>
      </c>
      <c r="G20" s="147" t="s">
        <v>341</v>
      </c>
      <c r="H20" s="147" t="s">
        <v>342</v>
      </c>
      <c r="I20" s="147" t="s">
        <v>309</v>
      </c>
      <c r="J20" s="147" t="s">
        <v>343</v>
      </c>
    </row>
    <row r="21" ht="42" customHeight="1" spans="1:10">
      <c r="A21" s="146"/>
      <c r="B21" s="147" t="s">
        <v>334</v>
      </c>
      <c r="C21" s="147" t="s">
        <v>303</v>
      </c>
      <c r="D21" s="147" t="s">
        <v>321</v>
      </c>
      <c r="E21" s="147" t="s">
        <v>322</v>
      </c>
      <c r="F21" s="147" t="s">
        <v>306</v>
      </c>
      <c r="G21" s="147" t="s">
        <v>344</v>
      </c>
      <c r="H21" s="147" t="s">
        <v>318</v>
      </c>
      <c r="I21" s="147" t="s">
        <v>309</v>
      </c>
      <c r="J21" s="147" t="s">
        <v>345</v>
      </c>
    </row>
    <row r="22" ht="42" customHeight="1" spans="1:10">
      <c r="A22" s="146"/>
      <c r="B22" s="147" t="s">
        <v>334</v>
      </c>
      <c r="C22" s="147" t="s">
        <v>326</v>
      </c>
      <c r="D22" s="147" t="s">
        <v>327</v>
      </c>
      <c r="E22" s="147" t="s">
        <v>346</v>
      </c>
      <c r="F22" s="147" t="s">
        <v>347</v>
      </c>
      <c r="G22" s="147" t="s">
        <v>333</v>
      </c>
      <c r="H22" s="147" t="s">
        <v>315</v>
      </c>
      <c r="I22" s="147" t="s">
        <v>309</v>
      </c>
      <c r="J22" s="147" t="s">
        <v>346</v>
      </c>
    </row>
    <row r="23" ht="42" customHeight="1" spans="1:10">
      <c r="A23" s="146"/>
      <c r="B23" s="147" t="s">
        <v>334</v>
      </c>
      <c r="C23" s="147" t="s">
        <v>326</v>
      </c>
      <c r="D23" s="147" t="s">
        <v>348</v>
      </c>
      <c r="E23" s="147" t="s">
        <v>349</v>
      </c>
      <c r="F23" s="147" t="s">
        <v>306</v>
      </c>
      <c r="G23" s="147" t="s">
        <v>90</v>
      </c>
      <c r="H23" s="147" t="s">
        <v>350</v>
      </c>
      <c r="I23" s="147" t="s">
        <v>309</v>
      </c>
      <c r="J23" s="147" t="s">
        <v>349</v>
      </c>
    </row>
    <row r="24" ht="42" customHeight="1" spans="1:10">
      <c r="A24" s="146"/>
      <c r="B24" s="147" t="s">
        <v>334</v>
      </c>
      <c r="C24" s="147" t="s">
        <v>329</v>
      </c>
      <c r="D24" s="147" t="s">
        <v>330</v>
      </c>
      <c r="E24" s="147" t="s">
        <v>351</v>
      </c>
      <c r="F24" s="147" t="s">
        <v>347</v>
      </c>
      <c r="G24" s="147" t="s">
        <v>352</v>
      </c>
      <c r="H24" s="147" t="s">
        <v>315</v>
      </c>
      <c r="I24" s="147" t="s">
        <v>309</v>
      </c>
      <c r="J24" s="147" t="s">
        <v>351</v>
      </c>
    </row>
    <row r="25" ht="42" customHeight="1" spans="1:10">
      <c r="A25" s="146"/>
      <c r="B25" s="147" t="s">
        <v>334</v>
      </c>
      <c r="C25" s="147" t="s">
        <v>329</v>
      </c>
      <c r="D25" s="147" t="s">
        <v>330</v>
      </c>
      <c r="E25" s="147" t="s">
        <v>353</v>
      </c>
      <c r="F25" s="147" t="s">
        <v>347</v>
      </c>
      <c r="G25" s="147" t="s">
        <v>352</v>
      </c>
      <c r="H25" s="147" t="s">
        <v>315</v>
      </c>
      <c r="I25" s="147" t="s">
        <v>309</v>
      </c>
      <c r="J25" s="147" t="s">
        <v>353</v>
      </c>
    </row>
    <row r="26" ht="42" customHeight="1" spans="1:10">
      <c r="A26" s="146" t="s">
        <v>278</v>
      </c>
      <c r="B26" s="147" t="s">
        <v>354</v>
      </c>
      <c r="C26" s="147" t="s">
        <v>303</v>
      </c>
      <c r="D26" s="147" t="s">
        <v>304</v>
      </c>
      <c r="E26" s="147" t="s">
        <v>355</v>
      </c>
      <c r="F26" s="147" t="s">
        <v>306</v>
      </c>
      <c r="G26" s="147" t="s">
        <v>90</v>
      </c>
      <c r="H26" s="147" t="s">
        <v>356</v>
      </c>
      <c r="I26" s="147" t="s">
        <v>309</v>
      </c>
      <c r="J26" s="147" t="s">
        <v>357</v>
      </c>
    </row>
    <row r="27" ht="80" customHeight="1" spans="1:10">
      <c r="A27" s="146"/>
      <c r="B27" s="147" t="s">
        <v>354</v>
      </c>
      <c r="C27" s="147" t="s">
        <v>303</v>
      </c>
      <c r="D27" s="147" t="s">
        <v>312</v>
      </c>
      <c r="E27" s="147" t="s">
        <v>358</v>
      </c>
      <c r="F27" s="147" t="s">
        <v>306</v>
      </c>
      <c r="G27" s="147" t="s">
        <v>314</v>
      </c>
      <c r="H27" s="147" t="s">
        <v>315</v>
      </c>
      <c r="I27" s="147" t="s">
        <v>309</v>
      </c>
      <c r="J27" s="147" t="s">
        <v>359</v>
      </c>
    </row>
    <row r="28" ht="57" customHeight="1" spans="1:10">
      <c r="A28" s="146"/>
      <c r="B28" s="147" t="s">
        <v>354</v>
      </c>
      <c r="C28" s="147" t="s">
        <v>303</v>
      </c>
      <c r="D28" s="147" t="s">
        <v>312</v>
      </c>
      <c r="E28" s="147" t="s">
        <v>360</v>
      </c>
      <c r="F28" s="147" t="s">
        <v>347</v>
      </c>
      <c r="G28" s="147" t="s">
        <v>314</v>
      </c>
      <c r="H28" s="147" t="s">
        <v>315</v>
      </c>
      <c r="I28" s="147" t="s">
        <v>309</v>
      </c>
      <c r="J28" s="147" t="s">
        <v>361</v>
      </c>
    </row>
    <row r="29" ht="57" customHeight="1" spans="1:10">
      <c r="A29" s="146"/>
      <c r="B29" s="147" t="s">
        <v>354</v>
      </c>
      <c r="C29" s="147" t="s">
        <v>303</v>
      </c>
      <c r="D29" s="147" t="s">
        <v>319</v>
      </c>
      <c r="E29" s="147" t="s">
        <v>362</v>
      </c>
      <c r="F29" s="147" t="s">
        <v>306</v>
      </c>
      <c r="G29" s="147" t="s">
        <v>314</v>
      </c>
      <c r="H29" s="147" t="s">
        <v>315</v>
      </c>
      <c r="I29" s="147" t="s">
        <v>309</v>
      </c>
      <c r="J29" s="148" t="s">
        <v>363</v>
      </c>
    </row>
    <row r="30" ht="42" customHeight="1" spans="1:10">
      <c r="A30" s="146"/>
      <c r="B30" s="147" t="s">
        <v>354</v>
      </c>
      <c r="C30" s="147" t="s">
        <v>303</v>
      </c>
      <c r="D30" s="147" t="s">
        <v>321</v>
      </c>
      <c r="E30" s="147" t="s">
        <v>322</v>
      </c>
      <c r="F30" s="147" t="s">
        <v>306</v>
      </c>
      <c r="G30" s="147" t="s">
        <v>364</v>
      </c>
      <c r="H30" s="147" t="s">
        <v>324</v>
      </c>
      <c r="I30" s="147" t="s">
        <v>309</v>
      </c>
      <c r="J30" s="147" t="s">
        <v>365</v>
      </c>
    </row>
    <row r="31" ht="42" customHeight="1" spans="1:10">
      <c r="A31" s="146"/>
      <c r="B31" s="147" t="s">
        <v>354</v>
      </c>
      <c r="C31" s="147" t="s">
        <v>326</v>
      </c>
      <c r="D31" s="147" t="s">
        <v>366</v>
      </c>
      <c r="E31" s="147" t="s">
        <v>367</v>
      </c>
      <c r="F31" s="147" t="s">
        <v>306</v>
      </c>
      <c r="G31" s="147" t="s">
        <v>368</v>
      </c>
      <c r="H31" s="147" t="s">
        <v>369</v>
      </c>
      <c r="I31" s="147" t="s">
        <v>309</v>
      </c>
      <c r="J31" s="147" t="s">
        <v>370</v>
      </c>
    </row>
    <row r="32" ht="42" customHeight="1" spans="1:10">
      <c r="A32" s="146"/>
      <c r="B32" s="147" t="s">
        <v>354</v>
      </c>
      <c r="C32" s="147" t="s">
        <v>326</v>
      </c>
      <c r="D32" s="147" t="s">
        <v>366</v>
      </c>
      <c r="E32" s="147" t="s">
        <v>371</v>
      </c>
      <c r="F32" s="147" t="s">
        <v>306</v>
      </c>
      <c r="G32" s="147" t="s">
        <v>372</v>
      </c>
      <c r="H32" s="147" t="s">
        <v>369</v>
      </c>
      <c r="I32" s="147" t="s">
        <v>309</v>
      </c>
      <c r="J32" s="147" t="s">
        <v>370</v>
      </c>
    </row>
    <row r="33" ht="60" customHeight="1" spans="1:10">
      <c r="A33" s="146"/>
      <c r="B33" s="147" t="s">
        <v>354</v>
      </c>
      <c r="C33" s="147" t="s">
        <v>326</v>
      </c>
      <c r="D33" s="147" t="s">
        <v>327</v>
      </c>
      <c r="E33" s="147" t="s">
        <v>373</v>
      </c>
      <c r="F33" s="147" t="s">
        <v>347</v>
      </c>
      <c r="G33" s="147" t="s">
        <v>333</v>
      </c>
      <c r="H33" s="147" t="s">
        <v>315</v>
      </c>
      <c r="I33" s="147" t="s">
        <v>309</v>
      </c>
      <c r="J33" s="148" t="s">
        <v>374</v>
      </c>
    </row>
    <row r="34" ht="42" customHeight="1" spans="1:10">
      <c r="A34" s="146"/>
      <c r="B34" s="147" t="s">
        <v>354</v>
      </c>
      <c r="C34" s="147" t="s">
        <v>329</v>
      </c>
      <c r="D34" s="147" t="s">
        <v>330</v>
      </c>
      <c r="E34" s="147" t="s">
        <v>375</v>
      </c>
      <c r="F34" s="147" t="s">
        <v>347</v>
      </c>
      <c r="G34" s="147" t="s">
        <v>333</v>
      </c>
      <c r="H34" s="147" t="s">
        <v>315</v>
      </c>
      <c r="I34" s="147" t="s">
        <v>309</v>
      </c>
      <c r="J34" s="147" t="s">
        <v>376</v>
      </c>
    </row>
    <row r="35" ht="116" customHeight="1" spans="1:10">
      <c r="A35" s="146" t="s">
        <v>285</v>
      </c>
      <c r="B35" s="147" t="s">
        <v>377</v>
      </c>
      <c r="C35" s="147" t="s">
        <v>303</v>
      </c>
      <c r="D35" s="147" t="s">
        <v>304</v>
      </c>
      <c r="E35" s="147" t="s">
        <v>378</v>
      </c>
      <c r="F35" s="147" t="s">
        <v>347</v>
      </c>
      <c r="G35" s="147" t="s">
        <v>379</v>
      </c>
      <c r="H35" s="147" t="s">
        <v>308</v>
      </c>
      <c r="I35" s="147" t="s">
        <v>309</v>
      </c>
      <c r="J35" s="147" t="s">
        <v>380</v>
      </c>
    </row>
    <row r="36" ht="116" customHeight="1" spans="1:10">
      <c r="A36" s="146"/>
      <c r="B36" s="147" t="s">
        <v>377</v>
      </c>
      <c r="C36" s="147" t="s">
        <v>303</v>
      </c>
      <c r="D36" s="147" t="s">
        <v>304</v>
      </c>
      <c r="E36" s="147" t="s">
        <v>381</v>
      </c>
      <c r="F36" s="147" t="s">
        <v>347</v>
      </c>
      <c r="G36" s="147" t="s">
        <v>382</v>
      </c>
      <c r="H36" s="147" t="s">
        <v>308</v>
      </c>
      <c r="I36" s="147" t="s">
        <v>309</v>
      </c>
      <c r="J36" s="147" t="s">
        <v>383</v>
      </c>
    </row>
    <row r="37" ht="116" customHeight="1" spans="1:10">
      <c r="A37" s="146"/>
      <c r="B37" s="147" t="s">
        <v>377</v>
      </c>
      <c r="C37" s="147" t="s">
        <v>303</v>
      </c>
      <c r="D37" s="147" t="s">
        <v>304</v>
      </c>
      <c r="E37" s="147" t="s">
        <v>384</v>
      </c>
      <c r="F37" s="147" t="s">
        <v>347</v>
      </c>
      <c r="G37" s="147" t="s">
        <v>379</v>
      </c>
      <c r="H37" s="147" t="s">
        <v>308</v>
      </c>
      <c r="I37" s="147" t="s">
        <v>309</v>
      </c>
      <c r="J37" s="147" t="s">
        <v>385</v>
      </c>
    </row>
    <row r="38" ht="42" customHeight="1" spans="1:10">
      <c r="A38" s="146"/>
      <c r="B38" s="147" t="s">
        <v>377</v>
      </c>
      <c r="C38" s="147" t="s">
        <v>303</v>
      </c>
      <c r="D38" s="147" t="s">
        <v>304</v>
      </c>
      <c r="E38" s="147" t="s">
        <v>386</v>
      </c>
      <c r="F38" s="147" t="s">
        <v>347</v>
      </c>
      <c r="G38" s="147" t="s">
        <v>379</v>
      </c>
      <c r="H38" s="147" t="s">
        <v>308</v>
      </c>
      <c r="I38" s="147" t="s">
        <v>309</v>
      </c>
      <c r="J38" s="147" t="s">
        <v>387</v>
      </c>
    </row>
    <row r="39" ht="42" customHeight="1" spans="1:10">
      <c r="A39" s="146"/>
      <c r="B39" s="147" t="s">
        <v>377</v>
      </c>
      <c r="C39" s="147" t="s">
        <v>303</v>
      </c>
      <c r="D39" s="147" t="s">
        <v>312</v>
      </c>
      <c r="E39" s="147" t="s">
        <v>388</v>
      </c>
      <c r="F39" s="147" t="s">
        <v>306</v>
      </c>
      <c r="G39" s="147" t="s">
        <v>314</v>
      </c>
      <c r="H39" s="147" t="s">
        <v>315</v>
      </c>
      <c r="I39" s="147" t="s">
        <v>309</v>
      </c>
      <c r="J39" s="147" t="s">
        <v>389</v>
      </c>
    </row>
    <row r="40" ht="42" customHeight="1" spans="1:10">
      <c r="A40" s="146"/>
      <c r="B40" s="147" t="s">
        <v>377</v>
      </c>
      <c r="C40" s="147" t="s">
        <v>303</v>
      </c>
      <c r="D40" s="147" t="s">
        <v>319</v>
      </c>
      <c r="E40" s="147" t="s">
        <v>390</v>
      </c>
      <c r="F40" s="147" t="s">
        <v>306</v>
      </c>
      <c r="G40" s="147" t="s">
        <v>314</v>
      </c>
      <c r="H40" s="147" t="s">
        <v>315</v>
      </c>
      <c r="I40" s="147" t="s">
        <v>309</v>
      </c>
      <c r="J40" s="147" t="s">
        <v>391</v>
      </c>
    </row>
    <row r="41" ht="42" customHeight="1" spans="1:10">
      <c r="A41" s="146"/>
      <c r="B41" s="147" t="s">
        <v>377</v>
      </c>
      <c r="C41" s="147" t="s">
        <v>303</v>
      </c>
      <c r="D41" s="147" t="s">
        <v>319</v>
      </c>
      <c r="E41" s="147" t="s">
        <v>392</v>
      </c>
      <c r="F41" s="147" t="s">
        <v>306</v>
      </c>
      <c r="G41" s="147" t="s">
        <v>314</v>
      </c>
      <c r="H41" s="147" t="s">
        <v>315</v>
      </c>
      <c r="I41" s="147" t="s">
        <v>309</v>
      </c>
      <c r="J41" s="147" t="s">
        <v>393</v>
      </c>
    </row>
    <row r="42" ht="117" customHeight="1" spans="1:10">
      <c r="A42" s="146"/>
      <c r="B42" s="147" t="s">
        <v>377</v>
      </c>
      <c r="C42" s="147" t="s">
        <v>303</v>
      </c>
      <c r="D42" s="147" t="s">
        <v>321</v>
      </c>
      <c r="E42" s="147" t="s">
        <v>322</v>
      </c>
      <c r="F42" s="147" t="s">
        <v>306</v>
      </c>
      <c r="G42" s="147" t="s">
        <v>394</v>
      </c>
      <c r="H42" s="147" t="s">
        <v>395</v>
      </c>
      <c r="I42" s="147" t="s">
        <v>309</v>
      </c>
      <c r="J42" s="147" t="s">
        <v>396</v>
      </c>
    </row>
    <row r="43" ht="42" customHeight="1" spans="1:10">
      <c r="A43" s="146"/>
      <c r="B43" s="147" t="s">
        <v>377</v>
      </c>
      <c r="C43" s="147" t="s">
        <v>326</v>
      </c>
      <c r="D43" s="147" t="s">
        <v>327</v>
      </c>
      <c r="E43" s="147" t="s">
        <v>397</v>
      </c>
      <c r="F43" s="147" t="s">
        <v>306</v>
      </c>
      <c r="G43" s="147" t="s">
        <v>314</v>
      </c>
      <c r="H43" s="147" t="s">
        <v>315</v>
      </c>
      <c r="I43" s="147" t="s">
        <v>309</v>
      </c>
      <c r="J43" s="147" t="s">
        <v>398</v>
      </c>
    </row>
    <row r="44" ht="42" customHeight="1" spans="1:10">
      <c r="A44" s="146"/>
      <c r="B44" s="147" t="s">
        <v>377</v>
      </c>
      <c r="C44" s="147" t="s">
        <v>326</v>
      </c>
      <c r="D44" s="147" t="s">
        <v>327</v>
      </c>
      <c r="E44" s="147" t="s">
        <v>399</v>
      </c>
      <c r="F44" s="147" t="s">
        <v>347</v>
      </c>
      <c r="G44" s="147" t="s">
        <v>400</v>
      </c>
      <c r="H44" s="147" t="s">
        <v>315</v>
      </c>
      <c r="I44" s="147" t="s">
        <v>309</v>
      </c>
      <c r="J44" s="147" t="s">
        <v>401</v>
      </c>
    </row>
    <row r="45" ht="42" customHeight="1" spans="1:10">
      <c r="A45" s="146"/>
      <c r="B45" s="147" t="s">
        <v>377</v>
      </c>
      <c r="C45" s="147" t="s">
        <v>329</v>
      </c>
      <c r="D45" s="147" t="s">
        <v>330</v>
      </c>
      <c r="E45" s="147" t="s">
        <v>402</v>
      </c>
      <c r="F45" s="147" t="s">
        <v>347</v>
      </c>
      <c r="G45" s="147" t="s">
        <v>333</v>
      </c>
      <c r="H45" s="147" t="s">
        <v>315</v>
      </c>
      <c r="I45" s="147" t="s">
        <v>309</v>
      </c>
      <c r="J45" s="147" t="s">
        <v>403</v>
      </c>
    </row>
    <row r="46" ht="42" customHeight="1" spans="1:10">
      <c r="A46" s="146"/>
      <c r="B46" s="147" t="s">
        <v>377</v>
      </c>
      <c r="C46" s="147" t="s">
        <v>329</v>
      </c>
      <c r="D46" s="147" t="s">
        <v>330</v>
      </c>
      <c r="E46" s="147" t="s">
        <v>353</v>
      </c>
      <c r="F46" s="147" t="s">
        <v>347</v>
      </c>
      <c r="G46" s="147" t="s">
        <v>333</v>
      </c>
      <c r="H46" s="147" t="s">
        <v>315</v>
      </c>
      <c r="I46" s="147" t="s">
        <v>309</v>
      </c>
      <c r="J46" s="147" t="s">
        <v>404</v>
      </c>
    </row>
    <row r="47" ht="42" customHeight="1" spans="1:10">
      <c r="A47" s="146" t="s">
        <v>289</v>
      </c>
      <c r="B47" s="147" t="s">
        <v>405</v>
      </c>
      <c r="C47" s="147" t="s">
        <v>303</v>
      </c>
      <c r="D47" s="147" t="s">
        <v>304</v>
      </c>
      <c r="E47" s="147" t="s">
        <v>406</v>
      </c>
      <c r="F47" s="147" t="s">
        <v>306</v>
      </c>
      <c r="G47" s="147" t="s">
        <v>407</v>
      </c>
      <c r="H47" s="147" t="s">
        <v>308</v>
      </c>
      <c r="I47" s="147" t="s">
        <v>309</v>
      </c>
      <c r="J47" s="147" t="s">
        <v>406</v>
      </c>
    </row>
    <row r="48" ht="42" customHeight="1" spans="1:10">
      <c r="A48" s="146"/>
      <c r="B48" s="147" t="s">
        <v>405</v>
      </c>
      <c r="C48" s="147" t="s">
        <v>303</v>
      </c>
      <c r="D48" s="147" t="s">
        <v>304</v>
      </c>
      <c r="E48" s="147" t="s">
        <v>408</v>
      </c>
      <c r="F48" s="147" t="s">
        <v>306</v>
      </c>
      <c r="G48" s="147" t="s">
        <v>379</v>
      </c>
      <c r="H48" s="147" t="s">
        <v>308</v>
      </c>
      <c r="I48" s="147" t="s">
        <v>309</v>
      </c>
      <c r="J48" s="147" t="s">
        <v>408</v>
      </c>
    </row>
    <row r="49" ht="42" customHeight="1" spans="1:10">
      <c r="A49" s="146"/>
      <c r="B49" s="147" t="s">
        <v>405</v>
      </c>
      <c r="C49" s="147" t="s">
        <v>303</v>
      </c>
      <c r="D49" s="147" t="s">
        <v>312</v>
      </c>
      <c r="E49" s="147" t="s">
        <v>409</v>
      </c>
      <c r="F49" s="147" t="s">
        <v>306</v>
      </c>
      <c r="G49" s="147" t="s">
        <v>314</v>
      </c>
      <c r="H49" s="147" t="s">
        <v>315</v>
      </c>
      <c r="I49" s="147" t="s">
        <v>309</v>
      </c>
      <c r="J49" s="147" t="s">
        <v>409</v>
      </c>
    </row>
    <row r="50" ht="42" customHeight="1" spans="1:10">
      <c r="A50" s="146"/>
      <c r="B50" s="147" t="s">
        <v>405</v>
      </c>
      <c r="C50" s="147" t="s">
        <v>303</v>
      </c>
      <c r="D50" s="147" t="s">
        <v>312</v>
      </c>
      <c r="E50" s="147" t="s">
        <v>410</v>
      </c>
      <c r="F50" s="147" t="s">
        <v>347</v>
      </c>
      <c r="G50" s="147" t="s">
        <v>91</v>
      </c>
      <c r="H50" s="147" t="s">
        <v>315</v>
      </c>
      <c r="I50" s="147" t="s">
        <v>309</v>
      </c>
      <c r="J50" s="147" t="s">
        <v>410</v>
      </c>
    </row>
    <row r="51" ht="42" customHeight="1" spans="1:10">
      <c r="A51" s="146"/>
      <c r="B51" s="147" t="s">
        <v>405</v>
      </c>
      <c r="C51" s="147" t="s">
        <v>303</v>
      </c>
      <c r="D51" s="147" t="s">
        <v>319</v>
      </c>
      <c r="E51" s="147" t="s">
        <v>390</v>
      </c>
      <c r="F51" s="147" t="s">
        <v>306</v>
      </c>
      <c r="G51" s="147" t="s">
        <v>314</v>
      </c>
      <c r="H51" s="147" t="s">
        <v>315</v>
      </c>
      <c r="I51" s="147" t="s">
        <v>309</v>
      </c>
      <c r="J51" s="147" t="s">
        <v>390</v>
      </c>
    </row>
    <row r="52" ht="42" customHeight="1" spans="1:10">
      <c r="A52" s="146"/>
      <c r="B52" s="147" t="s">
        <v>405</v>
      </c>
      <c r="C52" s="147" t="s">
        <v>303</v>
      </c>
      <c r="D52" s="147" t="s">
        <v>321</v>
      </c>
      <c r="E52" s="147" t="s">
        <v>322</v>
      </c>
      <c r="F52" s="147" t="s">
        <v>306</v>
      </c>
      <c r="G52" s="147" t="s">
        <v>411</v>
      </c>
      <c r="H52" s="147" t="s">
        <v>318</v>
      </c>
      <c r="I52" s="147" t="s">
        <v>309</v>
      </c>
      <c r="J52" s="147" t="s">
        <v>345</v>
      </c>
    </row>
    <row r="53" ht="42" customHeight="1" spans="1:10">
      <c r="A53" s="146"/>
      <c r="B53" s="147" t="s">
        <v>405</v>
      </c>
      <c r="C53" s="147" t="s">
        <v>326</v>
      </c>
      <c r="D53" s="147" t="s">
        <v>327</v>
      </c>
      <c r="E53" s="147" t="s">
        <v>399</v>
      </c>
      <c r="F53" s="147" t="s">
        <v>347</v>
      </c>
      <c r="G53" s="147" t="s">
        <v>400</v>
      </c>
      <c r="H53" s="147" t="s">
        <v>315</v>
      </c>
      <c r="I53" s="147" t="s">
        <v>309</v>
      </c>
      <c r="J53" s="147" t="s">
        <v>399</v>
      </c>
    </row>
    <row r="54" ht="42" customHeight="1" spans="1:10">
      <c r="A54" s="146"/>
      <c r="B54" s="147" t="s">
        <v>405</v>
      </c>
      <c r="C54" s="147" t="s">
        <v>326</v>
      </c>
      <c r="D54" s="147" t="s">
        <v>327</v>
      </c>
      <c r="E54" s="147" t="s">
        <v>397</v>
      </c>
      <c r="F54" s="147" t="s">
        <v>306</v>
      </c>
      <c r="G54" s="147" t="s">
        <v>314</v>
      </c>
      <c r="H54" s="147" t="s">
        <v>315</v>
      </c>
      <c r="I54" s="147" t="s">
        <v>309</v>
      </c>
      <c r="J54" s="147" t="s">
        <v>397</v>
      </c>
    </row>
    <row r="55" ht="42" customHeight="1" spans="1:10">
      <c r="A55" s="146"/>
      <c r="B55" s="147" t="s">
        <v>405</v>
      </c>
      <c r="C55" s="147" t="s">
        <v>326</v>
      </c>
      <c r="D55" s="147" t="s">
        <v>348</v>
      </c>
      <c r="E55" s="147" t="s">
        <v>412</v>
      </c>
      <c r="F55" s="147" t="s">
        <v>306</v>
      </c>
      <c r="G55" s="147" t="s">
        <v>90</v>
      </c>
      <c r="H55" s="147" t="s">
        <v>350</v>
      </c>
      <c r="I55" s="147" t="s">
        <v>309</v>
      </c>
      <c r="J55" s="147" t="s">
        <v>412</v>
      </c>
    </row>
    <row r="56" ht="42" customHeight="1" spans="1:10">
      <c r="A56" s="146"/>
      <c r="B56" s="147" t="s">
        <v>405</v>
      </c>
      <c r="C56" s="147" t="s">
        <v>329</v>
      </c>
      <c r="D56" s="147" t="s">
        <v>330</v>
      </c>
      <c r="E56" s="147" t="s">
        <v>351</v>
      </c>
      <c r="F56" s="147" t="s">
        <v>347</v>
      </c>
      <c r="G56" s="147" t="s">
        <v>333</v>
      </c>
      <c r="H56" s="147" t="s">
        <v>315</v>
      </c>
      <c r="I56" s="147" t="s">
        <v>309</v>
      </c>
      <c r="J56" s="147" t="s">
        <v>351</v>
      </c>
    </row>
    <row r="57" ht="42" customHeight="1" spans="1:10">
      <c r="A57" s="146"/>
      <c r="B57" s="147" t="s">
        <v>405</v>
      </c>
      <c r="C57" s="147" t="s">
        <v>329</v>
      </c>
      <c r="D57" s="147" t="s">
        <v>330</v>
      </c>
      <c r="E57" s="147" t="s">
        <v>353</v>
      </c>
      <c r="F57" s="147" t="s">
        <v>347</v>
      </c>
      <c r="G57" s="147" t="s">
        <v>333</v>
      </c>
      <c r="H57" s="147" t="s">
        <v>315</v>
      </c>
      <c r="I57" s="147" t="s">
        <v>309</v>
      </c>
      <c r="J57" s="147" t="s">
        <v>353</v>
      </c>
    </row>
    <row r="58" ht="42" customHeight="1" spans="1:10">
      <c r="A58" s="146" t="s">
        <v>280</v>
      </c>
      <c r="B58" s="147" t="s">
        <v>413</v>
      </c>
      <c r="C58" s="147" t="s">
        <v>303</v>
      </c>
      <c r="D58" s="147" t="s">
        <v>304</v>
      </c>
      <c r="E58" s="147" t="s">
        <v>310</v>
      </c>
      <c r="F58" s="147" t="s">
        <v>306</v>
      </c>
      <c r="G58" s="147" t="s">
        <v>414</v>
      </c>
      <c r="H58" s="147" t="s">
        <v>308</v>
      </c>
      <c r="I58" s="147" t="s">
        <v>309</v>
      </c>
      <c r="J58" s="147" t="s">
        <v>310</v>
      </c>
    </row>
    <row r="59" ht="42" customHeight="1" spans="1:10">
      <c r="A59" s="146"/>
      <c r="B59" s="147" t="s">
        <v>413</v>
      </c>
      <c r="C59" s="147" t="s">
        <v>303</v>
      </c>
      <c r="D59" s="147" t="s">
        <v>312</v>
      </c>
      <c r="E59" s="147" t="s">
        <v>313</v>
      </c>
      <c r="F59" s="147" t="s">
        <v>306</v>
      </c>
      <c r="G59" s="147" t="s">
        <v>314</v>
      </c>
      <c r="H59" s="147" t="s">
        <v>315</v>
      </c>
      <c r="I59" s="147" t="s">
        <v>309</v>
      </c>
      <c r="J59" s="147" t="s">
        <v>313</v>
      </c>
    </row>
    <row r="60" ht="42" customHeight="1" spans="1:10">
      <c r="A60" s="146"/>
      <c r="B60" s="147" t="s">
        <v>413</v>
      </c>
      <c r="C60" s="147" t="s">
        <v>303</v>
      </c>
      <c r="D60" s="147" t="s">
        <v>312</v>
      </c>
      <c r="E60" s="147" t="s">
        <v>415</v>
      </c>
      <c r="F60" s="147" t="s">
        <v>306</v>
      </c>
      <c r="G60" s="147" t="s">
        <v>416</v>
      </c>
      <c r="H60" s="147" t="s">
        <v>318</v>
      </c>
      <c r="I60" s="147" t="s">
        <v>309</v>
      </c>
      <c r="J60" s="147" t="s">
        <v>415</v>
      </c>
    </row>
    <row r="61" ht="42" customHeight="1" spans="1:10">
      <c r="A61" s="146"/>
      <c r="B61" s="147" t="s">
        <v>413</v>
      </c>
      <c r="C61" s="147" t="s">
        <v>303</v>
      </c>
      <c r="D61" s="147" t="s">
        <v>319</v>
      </c>
      <c r="E61" s="147" t="s">
        <v>320</v>
      </c>
      <c r="F61" s="147" t="s">
        <v>306</v>
      </c>
      <c r="G61" s="147" t="s">
        <v>314</v>
      </c>
      <c r="H61" s="147" t="s">
        <v>315</v>
      </c>
      <c r="I61" s="147" t="s">
        <v>309</v>
      </c>
      <c r="J61" s="147" t="s">
        <v>320</v>
      </c>
    </row>
    <row r="62" ht="42" customHeight="1" spans="1:10">
      <c r="A62" s="146"/>
      <c r="B62" s="147" t="s">
        <v>413</v>
      </c>
      <c r="C62" s="147" t="s">
        <v>303</v>
      </c>
      <c r="D62" s="147" t="s">
        <v>304</v>
      </c>
      <c r="E62" s="147" t="s">
        <v>322</v>
      </c>
      <c r="F62" s="147" t="s">
        <v>417</v>
      </c>
      <c r="G62" s="147" t="s">
        <v>418</v>
      </c>
      <c r="H62" s="147" t="s">
        <v>324</v>
      </c>
      <c r="I62" s="147" t="s">
        <v>309</v>
      </c>
      <c r="J62" s="147" t="s">
        <v>419</v>
      </c>
    </row>
    <row r="63" ht="42" customHeight="1" spans="1:10">
      <c r="A63" s="146"/>
      <c r="B63" s="147" t="s">
        <v>413</v>
      </c>
      <c r="C63" s="147" t="s">
        <v>326</v>
      </c>
      <c r="D63" s="147" t="s">
        <v>327</v>
      </c>
      <c r="E63" s="147" t="s">
        <v>328</v>
      </c>
      <c r="F63" s="147" t="s">
        <v>306</v>
      </c>
      <c r="G63" s="147" t="s">
        <v>314</v>
      </c>
      <c r="H63" s="147" t="s">
        <v>315</v>
      </c>
      <c r="I63" s="147" t="s">
        <v>309</v>
      </c>
      <c r="J63" s="147" t="s">
        <v>328</v>
      </c>
    </row>
    <row r="64" ht="42" customHeight="1" spans="1:10">
      <c r="A64" s="146"/>
      <c r="B64" s="147" t="s">
        <v>413</v>
      </c>
      <c r="C64" s="147" t="s">
        <v>329</v>
      </c>
      <c r="D64" s="147" t="s">
        <v>330</v>
      </c>
      <c r="E64" s="147" t="s">
        <v>420</v>
      </c>
      <c r="F64" s="147" t="s">
        <v>347</v>
      </c>
      <c r="G64" s="147" t="s">
        <v>352</v>
      </c>
      <c r="H64" s="147" t="s">
        <v>315</v>
      </c>
      <c r="I64" s="147" t="s">
        <v>309</v>
      </c>
      <c r="J64" s="147" t="s">
        <v>420</v>
      </c>
    </row>
    <row r="65" ht="42" customHeight="1" spans="1:10">
      <c r="A65" s="146"/>
      <c r="B65" s="147" t="s">
        <v>413</v>
      </c>
      <c r="C65" s="147" t="s">
        <v>329</v>
      </c>
      <c r="D65" s="147" t="s">
        <v>330</v>
      </c>
      <c r="E65" s="147" t="s">
        <v>351</v>
      </c>
      <c r="F65" s="147" t="s">
        <v>347</v>
      </c>
      <c r="G65" s="147" t="s">
        <v>352</v>
      </c>
      <c r="H65" s="147" t="s">
        <v>315</v>
      </c>
      <c r="I65" s="147" t="s">
        <v>309</v>
      </c>
      <c r="J65" s="147" t="s">
        <v>351</v>
      </c>
    </row>
  </sheetData>
  <mergeCells count="14">
    <mergeCell ref="A3:J3"/>
    <mergeCell ref="A4:H4"/>
    <mergeCell ref="A8:A15"/>
    <mergeCell ref="A16:A25"/>
    <mergeCell ref="A26:A34"/>
    <mergeCell ref="A35:A46"/>
    <mergeCell ref="A47:A57"/>
    <mergeCell ref="A58:A65"/>
    <mergeCell ref="B8:B15"/>
    <mergeCell ref="B16:B25"/>
    <mergeCell ref="B26:B34"/>
    <mergeCell ref="B35:B46"/>
    <mergeCell ref="B47:B57"/>
    <mergeCell ref="B58:B6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四月的青荇</cp:lastModifiedBy>
  <dcterms:created xsi:type="dcterms:W3CDTF">2025-02-06T07:09:00Z</dcterms:created>
  <dcterms:modified xsi:type="dcterms:W3CDTF">2025-04-14T05:36:59Z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BFFA6F5E53314E1EA6D1F93D7E8473C0_13</vt:lpwstr>
  </property>
  <property fmtid="{D5CDD505-2E9C-101B-9397-08002B2CF9AE}" pid="3" name="KSOProductBuildVer">
    <vt:lpwstr>2052-12.1.0.20305</vt:lpwstr>
  </property>
</Properties>
</file>