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94" firstSheet="10"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<sst xmlns="http://schemas.openxmlformats.org/spreadsheetml/2006/main" count="1722" uniqueCount="570">
  <si>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</si>
  <si>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</si>
  <si>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</si>
  <si>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</si>
  <si>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</si>
  <si>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</si>
  <si>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</si>
  <si>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</si>
  <si>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</si>
  <si>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</si>
  <si>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</si>
  <si>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</si>
  <si>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</si>
  <si>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</si>
  <si>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</si>
  <si>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</si>
  <si>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</si>
  <si>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</si>
  <si>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</si>
  <si>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</si>
  <si>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</si>
  <si>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</si>
  <si>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</si>
  <si>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</si>
  <si>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</si>
  <si>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</si>
  <si>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</si>
  <si>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</si>
  <si>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</si>
  <si>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</si>
  <si>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</si>
  <si>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</si>
  <si>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</si>
  <si>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</si>
  <si>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</si>
  <si>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</si>
  <si>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</si>
  <si>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</si>
  <si>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</si>
  <si>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</si>
  <si>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</si>
  <si>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</si>
  <si>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</si>
  <si>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</si>
  <si>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</si>
  <si>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</si>
  <si>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</si>
  <si>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</si>
  <si>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</si>
  <si>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</si>
  <si>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</si>
  <si>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</si>
  <si>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</si>
  <si>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</si>
  <si>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</si>
  <si>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</si>
  <si>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</si>
  <si>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</si>
  <si>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</si>
  <si>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</si>
  <si>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</si>
  <si>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</si>
  <si>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</si>
  <si>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</si>
  <si>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</si>
  <si>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</si>
  <si>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</si>
  <si>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</si>
  <si>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</si>
  <si>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653</t>
  </si>
  <si>
    <t>昆明市网格化综合监督指挥中心西山分中心</t>
  </si>
  <si>
    <t>653001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</si>
  <si>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</si>
  <si>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</si>
  <si>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</si>
  <si>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</si>
  <si>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</si>
  <si>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</si>
  <si>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</si>
  <si>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</si>
  <si>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</si>
  <si>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</si>
  <si>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</si>
  <si>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</si>
  <si>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</si>
  <si>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</si>
  <si>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</si>
  <si>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</si>
  <si>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</si>
  <si>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</si>
  <si>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</si>
  <si>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</si>
  <si>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</si>
  <si>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</si>
  <si>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</si>
  <si>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</si>
  <si>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</si>
  <si>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</si>
  <si>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206</t>
  </si>
  <si>
    <t>科学技术支出</t>
  </si>
  <si>
    <t>20604</t>
  </si>
  <si>
    <t>技术研究与开发</t>
  </si>
  <si>
    <t>2060499</t>
  </si>
  <si>
    <t>其他技术研究与开发支出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</si>
  <si>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</si>
  <si>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</si>
  <si>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</si>
  <si>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</si>
  <si>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</si>
  <si>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</si>
  <si>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</si>
  <si>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</si>
  <si>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</si>
  <si>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</si>
  <si>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</si>
  <si>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</si>
  <si>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</si>
  <si>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</si>
  <si>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</si>
  <si>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</si>
  <si>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</si>
  <si>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</si>
  <si>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</si>
  <si>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</si>
  <si>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</si>
  <si>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</si>
  <si>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2120102</t>
  </si>
  <si>
    <t>一般行政管理事务</t>
  </si>
  <si>
    <t>2120104</t>
  </si>
  <si>
    <t>城管执法</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</si>
  <si>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</si>
  <si>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</si>
  <si>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</si>
  <si>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</si>
  <si>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</si>
  <si>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</si>
  <si>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</si>
  <si>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</si>
  <si>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</si>
  <si>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</si>
  <si>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</si>
  <si>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</si>
  <si>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</si>
  <si>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</si>
  <si>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</si>
  <si>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</si>
  <si>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</si>
  <si>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</si>
  <si>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</si>
  <si>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</si>
  <si>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</si>
  <si>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</si>
  <si>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</si>
  <si>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</si>
  <si>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</si>
  <si>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</si>
  <si>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</si>
  <si>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</si>
  <si>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</si>
  <si>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</si>
  <si>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</si>
  <si>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</si>
  <si>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</si>
  <si>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</si>
  <si>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</si>
  <si>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</si>
  <si>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</si>
  <si>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</si>
  <si>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</si>
  <si>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</si>
  <si>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</si>
  <si>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</si>
  <si>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</si>
  <si>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</si>
  <si>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</si>
  <si>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</si>
  <si>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</si>
  <si>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</si>
  <si>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</si>
  <si>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</si>
  <si>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</si>
  <si>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</si>
  <si>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本部门无一般公共预算“三公”经费支出预算，此表无数据。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</si>
  <si>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</si>
  <si>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</si>
  <si>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</si>
  <si>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</si>
  <si>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</si>
  <si>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</si>
  <si>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</si>
  <si>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</si>
  <si>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</si>
  <si>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</si>
  <si>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</si>
  <si>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</si>
  <si>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</si>
  <si>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</si>
  <si>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</si>
  <si>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</si>
  <si>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</si>
  <si>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</si>
  <si>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</si>
  <si>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530112231100001424638</t>
  </si>
  <si>
    <t>事业人员绩效奖励</t>
  </si>
  <si>
    <t>30103</t>
  </si>
  <si>
    <t>奖金</t>
  </si>
  <si>
    <t>30107</t>
  </si>
  <si>
    <t>绩效工资</t>
  </si>
  <si>
    <t>530112210000000003535</t>
  </si>
  <si>
    <t>30113</t>
  </si>
  <si>
    <t>530112210000000003540</t>
  </si>
  <si>
    <t>一般公用经费支出</t>
  </si>
  <si>
    <t>30201</t>
  </si>
  <si>
    <t>办公费</t>
  </si>
  <si>
    <t>30205</t>
  </si>
  <si>
    <t>水费</t>
  </si>
  <si>
    <t>30207</t>
  </si>
  <si>
    <t>邮电费</t>
  </si>
  <si>
    <t>30211</t>
  </si>
  <si>
    <t>差旅费</t>
  </si>
  <si>
    <t>30213</t>
  </si>
  <si>
    <t>维修（护）费</t>
  </si>
  <si>
    <t>30215</t>
  </si>
  <si>
    <t>会议费</t>
  </si>
  <si>
    <t>30216</t>
  </si>
  <si>
    <t>培训费</t>
  </si>
  <si>
    <t>30229</t>
  </si>
  <si>
    <t>福利费</t>
  </si>
  <si>
    <t>530112210000000003539</t>
  </si>
  <si>
    <t>工会经费</t>
  </si>
  <si>
    <t>30228</t>
  </si>
  <si>
    <t>530112210000000005434</t>
  </si>
  <si>
    <t>事业公务交通补贴</t>
  </si>
  <si>
    <t>30239</t>
  </si>
  <si>
    <t>其他交通费用</t>
  </si>
  <si>
    <t>530112251100003751221</t>
  </si>
  <si>
    <t>残疾人保障金</t>
  </si>
  <si>
    <t>30299</t>
  </si>
  <si>
    <t>其他商品和服务支出</t>
  </si>
  <si>
    <t>530112210000000003533</t>
  </si>
  <si>
    <t>事业人员工资支出</t>
  </si>
  <si>
    <t>30101</t>
  </si>
  <si>
    <t>基本工资</t>
  </si>
  <si>
    <t>30102</t>
  </si>
  <si>
    <t>津贴补贴</t>
  </si>
  <si>
    <t>530112210000000003534</t>
  </si>
  <si>
    <t>社会保障缴费</t>
  </si>
  <si>
    <t>30108</t>
  </si>
  <si>
    <t>机关事业单位基本养老保险缴费</t>
  </si>
  <si>
    <t>30110</t>
  </si>
  <si>
    <t>职工基本医疗保险缴费</t>
  </si>
  <si>
    <t>30111</t>
  </si>
  <si>
    <t>公务员医疗补助缴费</t>
  </si>
  <si>
    <t>30112</t>
  </si>
  <si>
    <t>其他社会保障缴费</t>
  </si>
  <si>
    <t>预算05-1表</t>
  </si>
  <si>
    <t>项目分类</t>
  </si>
  <si>
    <t>项目单位</t>
  </si>
  <si>
    <t>经济科目编码</t>
  </si>
  <si>
    <t>经济科目名称</t>
  </si>
  <si>
    <t>本年拨款</t>
  </si>
  <si>
    <t>其中：本次下达</t>
  </si>
  <si>
    <t>311 专项业务类</t>
  </si>
  <si>
    <t>530112210000000002183</t>
  </si>
  <si>
    <t>吹哨报到系统建设专项资金</t>
  </si>
  <si>
    <t>530112210000000002597</t>
  </si>
  <si>
    <t>西山区网格化信息采集服务外包专项资金</t>
  </si>
  <si>
    <t>30227</t>
  </si>
  <si>
    <t>委托业务费</t>
  </si>
  <si>
    <t>530112210000000002628</t>
  </si>
  <si>
    <t>城管通维修专项资金</t>
  </si>
  <si>
    <t>530112221100000253683</t>
  </si>
  <si>
    <t>手持终端项目专项资金</t>
  </si>
  <si>
    <t>530112221100000257530</t>
  </si>
  <si>
    <t>法律顾问及诉讼经费</t>
  </si>
  <si>
    <t>530112231100001224767</t>
  </si>
  <si>
    <t>先行处置项目专项资金</t>
  </si>
  <si>
    <t>530112241100003153111</t>
  </si>
  <si>
    <t>西山区网格案件集中处置专项资金</t>
  </si>
  <si>
    <t>预算05-2表</t>
  </si>
  <si>
    <t>项目年度绩效目标</t>
  </si>
  <si>
    <t>一级指标</t>
  </si>
  <si>
    <t>二级指标</t>
  </si>
  <si>
    <t>三级指标</t>
  </si>
  <si>
    <t>指标性质</t>
  </si>
  <si>
    <t>指标值</t>
  </si>
  <si>
    <t>度量单位</t>
  </si>
  <si>
    <t>指标属性</t>
  </si>
  <si>
    <t>指标内容</t>
  </si>
  <si>
    <t>建立西山区网格化案件先行处置机制，根据采购人管理辖区城市网格化工作要求，承担区级平台积压不明案件先行处置工作，对城市管理轻微问题、产权争议不明问题进行自处置，对涉及人民群众生命财产安全的的案件发现一起处理一起，进一步提高我区城市综合管理工作水平。在满足实现财政支出基本功能的基础上，应充分考虑财政支出的效率，从而实现财政支出整体的高效率发展。</t>
  </si>
  <si>
    <t>产出指标</t>
  </si>
  <si>
    <t>数量指标</t>
  </si>
  <si>
    <t>存在安全隐患的道路破损、井盖缺失以及不明市政基础设施部件和其他市容环境类事件案件处置率</t>
  </si>
  <si>
    <t>=</t>
  </si>
  <si>
    <t>100</t>
  </si>
  <si>
    <t>%</t>
  </si>
  <si>
    <t>定量指标</t>
  </si>
  <si>
    <t>以发现一件处理一件的标准对存在安全隐患的案件进行先行处理，保障群众安全，并对城市管理轻微问题、产权争议不明问题进行自处置</t>
  </si>
  <si>
    <t>质量指标</t>
  </si>
  <si>
    <t>月度通报机制完成率</t>
  </si>
  <si>
    <t>在网格化管理考核月度通报中新增每月先行处置案件情况，对处置案件进行分析。</t>
  </si>
  <si>
    <t>时效指标</t>
  </si>
  <si>
    <t>合同签订及时率</t>
  </si>
  <si>
    <t>按时完成昆明市网格化监督指挥中心西山分中心先行处置项目合同的签订工作。</t>
  </si>
  <si>
    <t>项目实施及时率</t>
  </si>
  <si>
    <t>承担区级平台积压不明案件先行处置工作，对城市管理轻微问题、产权争议不明问题进行自处，对涉及人民群众生命财产安全的的案件发现一起处理一起</t>
  </si>
  <si>
    <t>资金支付及时率</t>
  </si>
  <si>
    <t>按时完成昆明市网格化监督指挥中心西山分中心先行处置项目合同的费用支付工作。</t>
  </si>
  <si>
    <t>成本指标</t>
  </si>
  <si>
    <t>经济成本指标</t>
  </si>
  <si>
    <t>1338300（2025年预计发生先行处置费用600000元，其中，监理费15000元，造价8000元，城市网格化案件处置均价1500*月均案件量32件*12个自然月。2024年先行处置未支付金额为438300元，2024年西山区网格案件集中处置未支付合同金额为300000元。）</t>
  </si>
  <si>
    <t>元</t>
  </si>
  <si>
    <t>2025年预计发生先行处置费用600000元，其中，监理费15000元，造价8000元，城市网格化案件处置均价1500*月均案件量32件*12个自然月。2024年先行处置未支付金额为438300元，2024年西山区网格案件集中处置未支付合同金额为300000元。</t>
  </si>
  <si>
    <t>效益指标</t>
  </si>
  <si>
    <t>经济效益</t>
  </si>
  <si>
    <t>促进经济发展</t>
  </si>
  <si>
    <t>通过先行处置推动我区经济发展</t>
  </si>
  <si>
    <t>定性指标</t>
  </si>
  <si>
    <t>通过劳务外包方式，处置存在安全隐患的道路破损、井盖缺失</t>
  </si>
  <si>
    <t>社会效益</t>
  </si>
  <si>
    <t>促进社会发展</t>
  </si>
  <si>
    <t>通过先行处置，消除城市道路安全隐患，为社会发展稳质保效</t>
  </si>
  <si>
    <t>通过是否处置存在安全隐患的道路破损、井盖缺失等</t>
  </si>
  <si>
    <t>生态效益</t>
  </si>
  <si>
    <t>改善生态环境，提升人居环境</t>
  </si>
  <si>
    <t>通过先行处置可对部分市容环境类案件进行处理，美化环境</t>
  </si>
  <si>
    <t>对市容环境等案件类型进行先行处置</t>
  </si>
  <si>
    <t>可持续影响</t>
  </si>
  <si>
    <t>助力城市基础设施建设</t>
  </si>
  <si>
    <t>通过先行处置，可以促进城市管理</t>
  </si>
  <si>
    <t>对市政基础设施类型案件进行先行处置</t>
  </si>
  <si>
    <t>满意度指标</t>
  </si>
  <si>
    <t>服务对象满意度</t>
  </si>
  <si>
    <t>辖区群众满意度</t>
  </si>
  <si>
    <t>&gt;=</t>
  </si>
  <si>
    <t>95</t>
  </si>
  <si>
    <t>辖区群众满意度达到95%以上</t>
  </si>
  <si>
    <t>为集中快速处置碧鸡路及融创片区及辖区范围内积压的网格案件，根据采购人管理辖区城市网格化工作要求，对智慧城管系统平台目前积压的不明产权或产权争议的部件类网格案件进行集中快速处置，对不明井盖、雨水篦子、沟盖板等部件进行修复，消除安全隐患，进一步提高我区城市综合管理工作水平，提高我区在主城八区城市网格化管理考核的成绩和排名。在满足实现财政支出基本功能的基础上，应充分考虑财政支出的效率，从而实现财政支出整体的高效率发展。</t>
  </si>
  <si>
    <t>存在安全隐患的道路破损、井盖缺失等</t>
  </si>
  <si>
    <t>集中处置系统平台积压的部件类网格案件</t>
  </si>
  <si>
    <t>件</t>
  </si>
  <si>
    <t>集中处置部件类积压案件，消除安全隐患，提高城市网格化考核成绩和排名</t>
  </si>
  <si>
    <t>不明市政基础设施部件及市容环境类事件</t>
  </si>
  <si>
    <t>集中处置系统平台积压的积压网格案件</t>
  </si>
  <si>
    <t>集中处置积压案件，消除安全隐患，提高城市网格化考核成绩和排名</t>
  </si>
  <si>
    <t>处置率</t>
  </si>
  <si>
    <t>处置率达到95%则得分。</t>
  </si>
  <si>
    <t>8月内积压案件全部处置完并结案</t>
  </si>
  <si>
    <t>8月内处置完成累计积压案件，达到结案标准并结案</t>
  </si>
  <si>
    <t>8月内处置完成累计积压案件，达到结案标准并结案，确保月考核成绩和排名有所提升</t>
  </si>
  <si>
    <t>月</t>
  </si>
  <si>
    <t>8月内处置完成累计积压案件</t>
  </si>
  <si>
    <t>合同签订时间</t>
  </si>
  <si>
    <t>2024年8月完成合同签订</t>
  </si>
  <si>
    <t>按时完成昆明市网格化监督指挥中心西山分中心集中处置项目合同的签订工作。</t>
  </si>
  <si>
    <t>项目实施时间</t>
  </si>
  <si>
    <t>2024年8月1日至2024年8月31日</t>
  </si>
  <si>
    <t>承担区级平台积压案件集中快速处置工作，对城市管理轻微问题、产权争议不明问题进行处置</t>
  </si>
  <si>
    <t>资金支付时间</t>
  </si>
  <si>
    <t>根据合同约定按期支付</t>
  </si>
  <si>
    <t>项</t>
  </si>
  <si>
    <t>按时完成昆明市网格化监督指挥中心西山分中心集中处置项目合同的费用支付工作。</t>
  </si>
  <si>
    <t>300000</t>
  </si>
  <si>
    <t>针对目前平台积压的产权查找不明、争议协调未决的市政基础设施部件进行集中快速处理</t>
  </si>
  <si>
    <t>通过集中处置推动我区经济发展</t>
  </si>
  <si>
    <t>通过处置，消除城市道路安全隐患，为社会发展稳质保效</t>
  </si>
  <si>
    <t>通过处置可对部分市容环境类案件进行处理，美化环境</t>
  </si>
  <si>
    <t>通过对案件处置进行核查，是否提升市容环境改善，如有则该项考核分值为满分</t>
  </si>
  <si>
    <t>通过集中处置，可以促进城市管理水平提升</t>
  </si>
  <si>
    <t>对市政基础设施类型案件进行集中快速处置</t>
  </si>
  <si>
    <t>本项目为200台城管通设备提供维修保障、预测产生损坏的概率为20% ，即2024年有40台/次设备需要维修。合计维修费用不超过8万元。</t>
  </si>
  <si>
    <t>城管通维修保障范围数量</t>
  </si>
  <si>
    <t>40</t>
  </si>
  <si>
    <t>台</t>
  </si>
  <si>
    <t>为150台城管通设备提供维修服务，预测产生损坏的概率为30% ，即有45台/次设备需要维修。</t>
  </si>
  <si>
    <t>维修质量</t>
  </si>
  <si>
    <t>维修商对维修部件提供质量保障</t>
  </si>
  <si>
    <t>通过维修使得设备损坏部分修复，能够正常使用。</t>
  </si>
  <si>
    <t>维修时效指标</t>
  </si>
  <si>
    <t>工作日</t>
  </si>
  <si>
    <t>送修之后，按照实际损坏情况，按照合同要求时间进行维修。约定维修时效、无特殊情况为10个工作日</t>
  </si>
  <si>
    <t>签订时间</t>
  </si>
  <si>
    <t>2025年1月签订</t>
  </si>
  <si>
    <t>签订2025年1月至2026年12月的维修合同。</t>
  </si>
  <si>
    <t>实施时间</t>
  </si>
  <si>
    <t>2025年1月至2025年12月</t>
  </si>
  <si>
    <t>2025年11月至2026年12月</t>
  </si>
  <si>
    <t>70000</t>
  </si>
  <si>
    <t>保障150台城管通的维修经费，预估损坏率为30%，每次维修费用为1500元左右。150*30%*1500=67500（约为7万元）</t>
  </si>
  <si>
    <t>维修费用节约指标</t>
  </si>
  <si>
    <t>为监督员、受理员、平台运转保障人员配置数字城管手持终端，能够避免日常巡查监督工作中重复投入，降低日常管理成本。</t>
  </si>
  <si>
    <t>节约社会资金</t>
  </si>
  <si>
    <t>为监督员、受理员、平台运转保障人员配备的手持终端进行维修服务，优先选择使用成色较好的上一批设备替换坏机，能够避免日常巡查监督工作中重复投入，降低社会资金。</t>
  </si>
  <si>
    <t>循环利用指标</t>
  </si>
  <si>
    <t>通过配置好硬件设施，同时为硬件设施提供维修或替换方案，为工作开展提供最大限度的保障。</t>
  </si>
  <si>
    <t>服务保障的持续性</t>
  </si>
  <si>
    <t>通过对各类工作岗位配置手持终端并对终端设备提供维修服务，维修服务于设备并存。</t>
  </si>
  <si>
    <t>网格长及网格员满意情况</t>
  </si>
  <si>
    <t>95%</t>
  </si>
  <si>
    <t>区级管理人员、坐席员、监督员、处置员满意度达95%以上</t>
  </si>
  <si>
    <t>运用“街道吹哨、部门报到”综合指挥平台，把区网格化监督指挥分中心作为区、街道、社区三级统一综合协调、指挥调度的枢纽依托系统建设，对“街道吹哨、部门报到”全流程指挥督导，建立完善“街道吹哨、部门报到”响应处理机制，对于区级部门承办受理的“吹哨”事项实行“问题收集—街道吹哨—部门报到—处理反馈—核实结项—综合评价”闭环管理，为西山全面建成小康社会，奋力开启改革发展新征程，高质量推进区域性国际中心城市核心城区建设提供有力保证，全面提升西山区城市治理智慧化水平。</t>
  </si>
  <si>
    <t>西山区吹哨报到系统服务平台租用数</t>
  </si>
  <si>
    <t>个</t>
  </si>
  <si>
    <t>建设完成西山区吹哨报到系统平台并投入运用得分，十个街道办事处及下辖社区运用系统进行吹哨，构建街道吹哨、区级部门报到、社区吹哨、街道科室报到的不同层级的吹哨报到工作机制，区级相关职能部门依托系统进行报到，多元主体参与解决难题。</t>
  </si>
  <si>
    <t>建成西山区吹哨报到系统平台并投入使用</t>
  </si>
  <si>
    <t>建立“吹哨报到”系统平台，包含：协同办公、“哨件”信息统计分析、综合查询、部门报到“一哨一档”、三级业务流程、考核评价等功能。并完成与市级系统的对接融合，达到市、区、街道、社区四级联动的效果。</t>
  </si>
  <si>
    <t>2025年1月-2025年12月</t>
  </si>
  <si>
    <t>1.00</t>
  </si>
  <si>
    <t>年</t>
  </si>
  <si>
    <t>通过一年时间，将吹哨报到系统平台投入使用并完善其功能，满足街道办事处对此项工作的多样化需求，对目前吹哨报到工作提供信息化手段，使工作的效率更高。</t>
  </si>
  <si>
    <t>375000</t>
  </si>
  <si>
    <t>2024年尚未支付吹哨报到系统租用费17.5万，2025年吹哨报到系统租用费用预算为20万元。</t>
  </si>
  <si>
    <t>有效促进经济社会发展</t>
  </si>
  <si>
    <t>通过“吹哨报到”工作机制及系统建设，推进城市社会治理体系和治理能力现代化，赋权街道“吹哨”区级职能部门，让更多力量下沉街道，全面强化街道抓基层党建、抓基层治理、抓管理服务“三大职能”。</t>
  </si>
  <si>
    <t>提升基层社会治理效率</t>
  </si>
  <si>
    <t>促进生态环境改善</t>
  </si>
  <si>
    <t>吹哨报到系统建设属信息化项目，在物质上不会对生态环境造成破坏，系统建成后，街道社区可通过系统吹哨区级职能部门解决包括环境卫生类问题，能够为生态效益工作提供一项新的工作机制和手段。</t>
  </si>
  <si>
    <t>促进基层社会治理手段创新</t>
  </si>
  <si>
    <t>通过“吹哨报到”工作机制及系统建设，推进城市社会治理体系和治理能力现代化。围绕群众关心的操心事、烦心事，解决关系群众切身利益的问题，办好群众家门口的事，让党群干群关系更加紧密融洽，人民群众获得感、幸福感、安全感明显提高。</t>
  </si>
  <si>
    <t>满意度</t>
  </si>
  <si>
    <t>十个街道办事处、区级职能部门等对系统投入使用所带来的提高效率、创新工作手段等方面的满意度较好</t>
  </si>
  <si>
    <t>严格按照《云南省政府法律顾问工作规定》、《昆明市行政机关法律顾问制度实施办法》，聘请律师事务所律师，为昆明市网格化监督指挥中心西山分中心行政工作提供法律培训、合同审查等非诉讼日常法律事务，代理参与行政复议、诉讼、赔偿、调解、仲裁等法律事务，为重大决策、重要协议、重要行政行为等事项口头或书面提供法律意见。</t>
  </si>
  <si>
    <t>聘请律师事务所律师</t>
  </si>
  <si>
    <t>人</t>
  </si>
  <si>
    <t>严格按照《云南省政府法律顾问工作规定》、《昆明市行政机关法律顾问制度实施办法》，聘请律师事务所律师，为昆明市网格化监督指挥中心西山分中心行政工作提供全方位的法律服务保障。</t>
  </si>
  <si>
    <t>为昆明市网格化监督指挥中心西山分中心行政工作提供法律培训、合同审查等非诉讼日常法律事务，代理参与行政复议、诉讼、赔偿、调解、仲裁等法律事务，为重大决策、重要协议、重要行政行为等事项口头或书面提供法律意见。</t>
  </si>
  <si>
    <t>2025年全年度针对网格化管理方面法律法规进行规范</t>
  </si>
  <si>
    <t>2025年1月-12月共1年</t>
  </si>
  <si>
    <t>签订2025年聘用服务协议，按照合同约定，在2025年内完成支付。</t>
  </si>
  <si>
    <t>97000（2024年未支付合同金额47000元，2025年聘用服务协议预计需要50000元。）</t>
  </si>
  <si>
    <t>2024年未支付合同金额47000元，2025年聘用服务协议预计需要50000元。</t>
  </si>
  <si>
    <t>依法依规对城市网格化进行管理和服务</t>
  </si>
  <si>
    <t>降低昆明市网格化监督指挥中心西山分中心行政工作风险，促进诉讼程序合法性和完整性。</t>
  </si>
  <si>
    <t>参与办理行政复议、诉讼、赔偿、调解、仲裁等法律事务，参与合同审查，为重大决策、重要协议、重要行政行为等事项提供法律意见</t>
  </si>
  <si>
    <t>昆明市网格化综合监督指挥中心西山分中心中心综合科单位人员平均满意度</t>
  </si>
  <si>
    <t>根据积极文件精神，通过问卷调查，得出服务对象的满意度 。</t>
  </si>
  <si>
    <t>1.根据区级工作经费相关规定，健全完善绩效经费保障，严格执行专款专用，确保网格人员上报及处置案件正常开展，确保监督指挥工作人员充分发挥监督指挥的职责。
2.通过有效的绩效考核实施办法和终端设备的配备，利用好网格大数据输出的市容市貌，环境卫生等情况，进一步完善网格化监管队伍，实施网格化城市管理，进一步改革城市管理体制，建立与现代城市发展相适应的管理方式，实现对城市的“科学、严格、精细、长效”管理，提升城市的综合竞争力。
3.通过划分的195个城市网格，利用网格监督员在网格中发现问题的实效性和全面性的优势，高效的处理市容市貌，环境卫生等城市问题，提高我区的城市管理水平，不断地优化人居环境和市容市貌环境。
4.具体开展的工作：每年网格监督员通过使用处置通设备，在网格内巡查发现上报问题（市容市貌类，环境卫生类，城市部件类，安全隐患类等等）每天不少于5件，全区每天不少于800件，全区每月不少于20000件，全区每年不少于200000件；处置人员处置完案件后，使用处置通设备上传案件，由市区两级平台审核结案。
5.预计效果：在全区各个网格内，通过巡查上报、处置回复、审核结案、评价监督的闭环体系，及时发现辖区社区网格内发生、产生的各种事件、案件，并按照工作流程及时处置问题。提升人民群众居住环境质量，改善问题久拖不决的情况。</t>
  </si>
  <si>
    <t>区网格化监督指挥分中心</t>
  </si>
  <si>
    <t>30</t>
  </si>
  <si>
    <t>台/套</t>
  </si>
  <si>
    <t>按照工作需要发放手持终端，用于工作开展。</t>
  </si>
  <si>
    <t>马街街道办事处</t>
  </si>
  <si>
    <t>金碧街道办事处</t>
  </si>
  <si>
    <t>永昌街道办事处</t>
  </si>
  <si>
    <t>前卫街道办事处</t>
  </si>
  <si>
    <t>20</t>
  </si>
  <si>
    <t>福海街道办事处</t>
  </si>
  <si>
    <t>棕树营街道办事处</t>
  </si>
  <si>
    <t>西苑街道办事处</t>
  </si>
  <si>
    <t>碧鸡街道办事处</t>
  </si>
  <si>
    <t>海口街道办事处</t>
  </si>
  <si>
    <t>团结街道办事处</t>
  </si>
  <si>
    <t>区城管局（道桥科）</t>
  </si>
  <si>
    <t>西山风景区</t>
  </si>
  <si>
    <t>其他涉及案件的职能部门</t>
  </si>
  <si>
    <t>发放质量合格的设备</t>
  </si>
  <si>
    <t>每台设备发放时必须保证能够正常使用</t>
  </si>
  <si>
    <t>每台设备发放时必须保证能够正常使用，若发放不能正常使用的设备，则进行相应分数扣减</t>
  </si>
  <si>
    <t>按照申请人申请时间及时发放</t>
  </si>
  <si>
    <t>及时发放符合申请条件的设备，不耽误开展工作。资金支付进度：预计2024年完成招投标后，一次性支付费用至中标方。</t>
  </si>
  <si>
    <t>总成本900000元，包含区网格化监督指挥分中心指标180000元（60台*6000元/台）；马街街道办事处指标90000元（15台*6000元/台）；金碧街道办事处指标90000元（60台*6000元/台）；永昌街道办事处指标60000元（10台*6000元/台）；前卫街道办事处指标120000元（20台*6000元/台）；福海街道办事处指标120000元（20台*6000元/台）；棕树营街道办事处指标60000元（10台*6000元/台）；西苑街道办事处指标42000元（7台*6000元/台）；碧鸡街道办事处指标24000元（4台*6000元/台）；海口街道办事处指标24000元（4台*6000元/台）；团结街道办事处指标24000元（4台*6000元/台）；区城管局（道桥科）指标18000元（3台*6000元/台）；西山风景区指标6000元（1台*6000元/台）；其他涉及案件的职能部门指标42000元（7台*6000元/台）</t>
  </si>
  <si>
    <t>项目期间费用=150台*6000元/2年=900000</t>
  </si>
  <si>
    <t>使用设备及时发现、上报、处置案件</t>
  </si>
  <si>
    <t>使用设备及时发现、上报、处置案件，避免因部分风险类案件对人民群众的财产造成损失</t>
  </si>
  <si>
    <t>及时发现、上报社会中各类城市管理类问题</t>
  </si>
  <si>
    <t>根据区级工作经费相关规定，健全完善绩效经费保障，严格执行专款专用，确保网格人员上报及处置案件正常开展，确保监督指挥工作人员充分发挥监督指挥的职责。</t>
  </si>
  <si>
    <t>及时发现、上报社会中各类生态环境类问题</t>
  </si>
  <si>
    <t>通过划分的195个城市网格，利用网格监督员在网格中发现问题的实效性和全面性的优势，高效的处理市容市貌，环境卫生等城市问题，提高我区的城市管理水平，不断地优化人居环境和市容市貌环境。</t>
  </si>
  <si>
    <t>持续常态化开展工作</t>
  </si>
  <si>
    <t>在区委区政府的授权下，持续常态化的开展工作</t>
  </si>
  <si>
    <t>设备使用人满意度</t>
  </si>
  <si>
    <t>按照城市网格化管理部件、事件标准、巡查要求，并以划定的网格为基本工作区域，进行全面、公正、及时和有效信息数据采集、准确传输以及核查、核实等，保证城市管理问题的及时、全面发现和综合受理，根据采购人管理辖区城市网格化工作要求，全程参与城市网格化管理及考核工作，承担区级平台网格化日常巡查工作，根据市网格中心下发案件种类进行日常信息采集监督巡查，严格落实巡查、采集、受理标准和服务质量标准，准确客观反映网格内的城市管理问题，做到监督巡查覆盖到位、采集数据真实有效、数据受理高效精准；确保监督机制、市级再监督等各项指标落实到位；承担对各类城市网格化管理问题处置情况、市民群众反应问题进行现场核实，以及城市运行过程中道路破损、淹积水等预警问题进行上报；承担开展市容秩序、环境卫生、大汽污染防治、水污染防治等突击检查监督任务；根据市、区政府工作要求，参与配合处置西山区辖区内城市管理工作、市容市貌整治工作；在日常巡查中对力所能及的城市管理轻微问题进行自处置；承担采购人安排的其他相关工作，服从采购人的统一调配和安排。</t>
  </si>
  <si>
    <t>监督员</t>
  </si>
  <si>
    <t>125</t>
  </si>
  <si>
    <t>对西山区辖区十个街道办事处、195个网格实行全覆盖的信息采集。</t>
  </si>
  <si>
    <t>坐席员</t>
  </si>
  <si>
    <t>对西山区区级监督员及市级监督员采集上报的案件进行派遣、结案，确保平台案件日清日结 。</t>
  </si>
  <si>
    <t>管理人员</t>
  </si>
  <si>
    <t>确保有专职管理人员进行项目管理</t>
  </si>
  <si>
    <t>设备、数据通信工具</t>
  </si>
  <si>
    <t>确保监督员信息采集所需的设备及数据通信费得到保障，信息采集工作能够正常开展</t>
  </si>
  <si>
    <t>耗材及巡查工具交通补助</t>
  </si>
  <si>
    <t>确保监督信息采集时所需的自行处置轻微案件的辅助性工具、信息采集期间所必须的交通补助得到及时有效的保障</t>
  </si>
  <si>
    <t>巡查车辆</t>
  </si>
  <si>
    <t>辆</t>
  </si>
  <si>
    <t>确保涉农街道及较偏远地区监督员信息采集时所需要的巡查车辆得到保障</t>
  </si>
  <si>
    <t>增值税</t>
  </si>
  <si>
    <t>符合国家相关（财税[2013]106号）《营业税改增值税试点实施办法》</t>
  </si>
  <si>
    <t>案件上报质量等考核指标</t>
  </si>
  <si>
    <t>98</t>
  </si>
  <si>
    <t>对西山区195个网格实行全覆盖的信息采集，确保市对区考核指标达标。</t>
  </si>
  <si>
    <t>2025年1月完成合同续签</t>
  </si>
  <si>
    <t>按时完成昆明市网格化监督指挥中心西山分中心信息采集服务外包合同的签订工作。</t>
  </si>
  <si>
    <t>2025年1月—2026年1月</t>
  </si>
  <si>
    <t>2025年按合同约定进行项目实施。</t>
  </si>
  <si>
    <t>信息采集费采取按季度支付的办法，共四个阶段兑付。</t>
  </si>
  <si>
    <t>按时完成昆明市网格化监督指挥中心西山分中心信息采集服务外包合同的费用支付工作。</t>
  </si>
  <si>
    <t>补充协议服务实施时间</t>
  </si>
  <si>
    <t>2021年12月20日-2022年1月25日</t>
  </si>
  <si>
    <t>天</t>
  </si>
  <si>
    <t>已完成补充协议服务期，款项尚未支付。</t>
  </si>
  <si>
    <t>2022年合同第四季度服务实施时间</t>
  </si>
  <si>
    <t>2022年10月26日-2023年1月25日</t>
  </si>
  <si>
    <t>已完成2022年第4季度服务期，款项尚未支付。</t>
  </si>
  <si>
    <t>2023年合同第三季度服务实施时间</t>
  </si>
  <si>
    <t>2023年7月26日-2023年10月25日</t>
  </si>
  <si>
    <t>已完成2023年第3季度服务期，款项尚未支付。</t>
  </si>
  <si>
    <t>2023年合同第四季度服务实施时间</t>
  </si>
  <si>
    <t>2023年10月26日-2024年1月25日</t>
  </si>
  <si>
    <t>已完成2023年第4季度服务期，款项尚未支付。</t>
  </si>
  <si>
    <t>12103000</t>
  </si>
  <si>
    <t>1.2025年西山区网格化信息采集服务外包项目服务费5000000元；2.2021年西山区网格化信息采集服务外包项目补充协议欠款746000元；3.2022年西山区网格化信息采集服务外包项目第4季度欠款1487000元；4.2023年西山区网格化信息采集服务外包项目欠款2435000元；5.2024年西山区网格化信息采集服务外包项目欠款2435000元。</t>
  </si>
  <si>
    <t>通过对事、部件的信息采集问题上报推动我区经济发展</t>
  </si>
  <si>
    <t>通过劳务外包方式，推动经济发展</t>
  </si>
  <si>
    <t>增加就业</t>
  </si>
  <si>
    <t>通过服务外包模式，增加就业人群，促进就业</t>
  </si>
  <si>
    <t>通过信息采集外包服务能够进一步改革城市管理体制，建立与现代城市发展相适应的管理方式，提高我市的城市管理水平，不断地优化人居环境和创业环境，实现对城市的“科学、严格、精细、长效”管理，提升城市的综合竞争力。</t>
  </si>
  <si>
    <t>通过系统可对滇池水环境、市容环境等情况进行监管，从而进一步提</t>
  </si>
  <si>
    <t>对滇池水环境、市容环境等案件类型进行巡查上报</t>
  </si>
  <si>
    <t>促进我区城市管理工作长效机制的建立健全</t>
  </si>
  <si>
    <t>通过劳务外包服务项目进行信息采集、案件上报，可以促进城市管理</t>
  </si>
  <si>
    <t>通过劳务外包服务项目进行信息采集、案件上报，可以促进城市管理长效机制的建立，提升我区市容市貌及整体环境。</t>
  </si>
  <si>
    <t>预算06表</t>
  </si>
  <si>
    <t>政府性基金预算支出预算表</t>
  </si>
  <si>
    <t>单位名称：昆明市发展和改革委员会</t>
  </si>
  <si>
    <t>政府性基金预算支出</t>
  </si>
  <si>
    <t>本部门无政府性基金预算支出，此表无数据。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</si>
  <si>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</si>
  <si>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</si>
  <si>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</si>
  <si>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</si>
  <si>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</si>
  <si>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</si>
  <si>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</si>
  <si>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</si>
  <si>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</si>
  <si>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</si>
  <si>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</si>
  <si>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2025年西山区网格化信息采集服务外包项目</t>
  </si>
  <si>
    <t>其他信息技术服务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</si>
  <si>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</si>
  <si>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</si>
  <si>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</si>
  <si>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</si>
  <si>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</si>
  <si>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</si>
  <si>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</si>
  <si>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</si>
  <si>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本部门无政府购买服务预算支出，此表无数据。</t>
  </si>
  <si>
    <t>预算09-1表</t>
  </si>
  <si>
    <t>单位名称（项目）</t>
  </si>
  <si>
    <t>地区</t>
  </si>
  <si>
    <t>本部门无对下转移支付预算，此表无数据。</t>
  </si>
  <si>
    <t>预算09-2表</t>
  </si>
  <si>
    <t xml:space="preserve">预算10表
</t>
  </si>
  <si>
    <t>资产类别</t>
  </si>
  <si>
    <t>资产分类代码.名称</t>
  </si>
  <si>
    <t>资产名称</t>
  </si>
  <si>
    <t>计量单位</t>
  </si>
  <si>
    <t>财政部门批复数（元）</t>
  </si>
  <si>
    <t>单价</t>
  </si>
  <si>
    <t>金额</t>
  </si>
  <si>
    <t>本部门无新增资产配置预算，此表无数据。</t>
  </si>
  <si>
    <t>预算11表</t>
  </si>
  <si>
    <t>上级补助</t>
  </si>
  <si>
    <t>本部门本年度无上级转移支付补助项目支出预算，此表无数据。</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</si>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</sst>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2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4" borderId="23" applyNumberFormat="0" applyAlignment="0" applyProtection="0">
      <alignment vertical="center"/>
    </xf>
    <xf numFmtId="0" fontId="25" fillId="5" borderId="24" applyNumberFormat="0" applyAlignment="0" applyProtection="0">
      <alignment vertical="center"/>
    </xf>
    <xf numFmtId="0" fontId="26" fillId="5" borderId="23" applyNumberFormat="0" applyAlignment="0" applyProtection="0">
      <alignment vertical="center"/>
    </xf>
    <xf numFmtId="0" fontId="27" fillId="6" borderId="25" applyNumberFormat="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35" fillId="0" borderId="7">
      <alignment horizontal="right" vertical="center"/>
    </xf>
    <xf numFmtId="177" fontId="35" fillId="0" borderId="7">
      <alignment horizontal="right" vertical="center"/>
    </xf>
    <xf numFmtId="10" fontId="35" fillId="0" borderId="7">
      <alignment horizontal="right" vertical="center"/>
    </xf>
    <xf numFmtId="178" fontId="35" fillId="0" borderId="7">
      <alignment horizontal="right" vertical="center"/>
    </xf>
    <xf numFmtId="49" fontId="35" fillId="0" borderId="7">
      <alignment horizontal="left" vertical="center" wrapText="1"/>
    </xf>
    <xf numFmtId="178" fontId="35" fillId="0" borderId="7">
      <alignment horizontal="right" vertical="center"/>
    </xf>
    <xf numFmtId="179" fontId="35" fillId="0" borderId="7">
      <alignment horizontal="right" vertical="center"/>
    </xf>
    <xf numFmtId="180" fontId="35" fillId="0" borderId="7">
      <alignment horizontal="right" vertical="center"/>
    </xf>
    <xf numFmtId="0" fontId="35" fillId="0" borderId="0">
      <alignment vertical="top"/>
      <protection locked="0"/>
    </xf>
  </cellStyleXfs>
  <cellXfs count="238">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178" fontId="5" fillId="0" borderId="7" xfId="0" applyNumberFormat="1" applyFont="1" applyBorder="1" applyAlignment="1">
      <alignment horizontal="righ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center" vertical="center" wrapTex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11" fillId="0" borderId="7" xfId="57" applyFont="1" applyFill="1" applyBorder="1" applyAlignment="1">
      <alignment horizontal="center" vertical="center"/>
      <protection locked="0"/>
    </xf>
    <xf numFmtId="0" fontId="2" fillId="0" borderId="7" xfId="0" applyFont="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178" fontId="15" fillId="0" borderId="7" xfId="0" applyNumberFormat="1" applyFont="1" applyFill="1" applyBorder="1" applyAlignment="1">
      <alignment horizontal="right"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0" fillId="0" borderId="15" xfId="0" applyFont="1" applyFill="1" applyBorder="1"/>
    <xf numFmtId="0" fontId="2" fillId="0" borderId="16"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7" xfId="0" applyFont="1" applyFill="1" applyBorder="1" applyAlignment="1">
      <alignment horizontal="left"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left" vertical="center"/>
    </xf>
    <xf numFmtId="0" fontId="2"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1" fillId="0" borderId="7" xfId="0" applyFont="1" applyBorder="1" applyAlignment="1" applyProtection="1" quotePrefix="1">
      <alignment horizontal="center" vertical="center"/>
      <protection locked="0"/>
    </xf>
    <xf numFmtId="0" fontId="1" fillId="0" borderId="7" xfId="0" applyFont="1" applyBorder="1" applyAlignment="1" quotePrefix="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8" sqref="B18"/>
    </sheetView>
  </sheetViews>
  <sheetFormatPr defaultColWidth="8.57407407407407" defaultRowHeight="12.75" customHeight="1" outlineLevelCol="3"/>
  <cols>
    <col min="1" max="4" width="41" style="1" customWidth="1"/>
    <col min="5" max="16384" width="8.57407407407407" style="1"/>
  </cols>
  <sheetData>
    <row r="1" customHeight="1" spans="1:4">
      <c r="A1" s="2"/>
      <c r="B1" s="2"/>
      <c r="C1" s="2"/>
      <c r="D1" s="2"/>
    </row>
    <row r="2" ht="15" customHeight="1" spans="1:4">
      <c r="A2" s="45"/>
      <c r="B2" s="45"/>
      <c r="C2" s="45"/>
      <c r="D2" s="60" t="s">
        <v>0</v>
      </c>
    </row>
    <row r="3" ht="41.25" customHeight="1" spans="1:1">
      <c r="A3" s="40" t="str">
        <f>"2025"&amp;"年部门财务收支预算总表"</f>
        <v>2025年部门财务收支预算总表</v>
      </c>
    </row>
    <row r="4" ht="17.25" customHeight="1" spans="1:4">
      <c r="A4" s="43" t="str">
        <f>"单位名称："&amp;"昆明市网格化综合监督指挥中心西山分中心"</f>
        <v>单位名称：昆明市网格化综合监督指挥中心西山分中心</v>
      </c>
      <c r="B4" s="198"/>
      <c r="D4" s="190" t="s">
        <v>1</v>
      </c>
    </row>
    <row r="5" ht="23.25" customHeight="1" spans="1:4">
      <c r="A5" s="199" t="s">
        <v>2</v>
      </c>
      <c r="B5" s="200"/>
      <c r="C5" s="199" t="s">
        <v>3</v>
      </c>
      <c r="D5" s="200"/>
    </row>
    <row r="6" ht="24" customHeight="1" spans="1:4">
      <c r="A6" s="199" t="s">
        <v>4</v>
      </c>
      <c r="B6" s="199" t="s">
        <v>5</v>
      </c>
      <c r="C6" s="199" t="s">
        <v>6</v>
      </c>
      <c r="D6" s="199" t="s">
        <v>5</v>
      </c>
    </row>
    <row r="7" ht="17.25" customHeight="1" spans="1:4">
      <c r="A7" s="201" t="s">
        <v>7</v>
      </c>
      <c r="B7" s="76">
        <v>6178606.58</v>
      </c>
      <c r="C7" s="201" t="s">
        <v>8</v>
      </c>
      <c r="D7" s="76"/>
    </row>
    <row r="8" ht="17.25" customHeight="1" spans="1:4">
      <c r="A8" s="201" t="s">
        <v>9</v>
      </c>
      <c r="B8" s="76"/>
      <c r="C8" s="201" t="s">
        <v>10</v>
      </c>
      <c r="D8" s="76"/>
    </row>
    <row r="9" ht="17.25" customHeight="1" spans="1:4">
      <c r="A9" s="201" t="s">
        <v>11</v>
      </c>
      <c r="B9" s="76"/>
      <c r="C9" s="237" t="s">
        <v>12</v>
      </c>
      <c r="D9" s="76"/>
    </row>
    <row r="10" ht="17.25" customHeight="1" spans="1:4">
      <c r="A10" s="201" t="s">
        <v>13</v>
      </c>
      <c r="B10" s="76"/>
      <c r="C10" s="237" t="s">
        <v>14</v>
      </c>
      <c r="D10" s="76"/>
    </row>
    <row r="11" ht="17.25" customHeight="1" spans="1:4">
      <c r="A11" s="201" t="s">
        <v>15</v>
      </c>
      <c r="B11" s="76"/>
      <c r="C11" s="237" t="s">
        <v>16</v>
      </c>
      <c r="D11" s="76"/>
    </row>
    <row r="12" ht="17.25" customHeight="1" spans="1:4">
      <c r="A12" s="201" t="s">
        <v>17</v>
      </c>
      <c r="B12" s="76"/>
      <c r="C12" s="237" t="s">
        <v>18</v>
      </c>
      <c r="D12" s="76">
        <v>50000</v>
      </c>
    </row>
    <row r="13" ht="17.25" customHeight="1" spans="1:4">
      <c r="A13" s="201" t="s">
        <v>19</v>
      </c>
      <c r="B13" s="76"/>
      <c r="C13" s="22" t="s">
        <v>20</v>
      </c>
      <c r="D13" s="76"/>
    </row>
    <row r="14" ht="17.25" customHeight="1" spans="1:4">
      <c r="A14" s="201" t="s">
        <v>21</v>
      </c>
      <c r="B14" s="76"/>
      <c r="C14" s="22" t="s">
        <v>22</v>
      </c>
      <c r="D14" s="76">
        <v>169587</v>
      </c>
    </row>
    <row r="15" ht="17.25" customHeight="1" spans="1:4">
      <c r="A15" s="201" t="s">
        <v>23</v>
      </c>
      <c r="B15" s="76"/>
      <c r="C15" s="22" t="s">
        <v>24</v>
      </c>
      <c r="D15" s="76">
        <v>124769.28</v>
      </c>
    </row>
    <row r="16" ht="17.25" customHeight="1" spans="1:4">
      <c r="A16" s="201" t="s">
        <v>25</v>
      </c>
      <c r="B16" s="76"/>
      <c r="C16" s="22" t="s">
        <v>26</v>
      </c>
      <c r="D16" s="76"/>
    </row>
    <row r="17" ht="17.25" customHeight="1" spans="1:4">
      <c r="A17" s="202"/>
      <c r="B17" s="76"/>
      <c r="C17" s="22" t="s">
        <v>27</v>
      </c>
      <c r="D17" s="76">
        <v>5698710.3</v>
      </c>
    </row>
    <row r="18" ht="17.25" customHeight="1" spans="1:4">
      <c r="A18" s="203"/>
      <c r="B18" s="76"/>
      <c r="C18" s="22" t="s">
        <v>28</v>
      </c>
      <c r="D18" s="76"/>
    </row>
    <row r="19" ht="17.25" customHeight="1" spans="1:4">
      <c r="A19" s="203"/>
      <c r="B19" s="76"/>
      <c r="C19" s="22" t="s">
        <v>29</v>
      </c>
      <c r="D19" s="76"/>
    </row>
    <row r="20" ht="17.25" customHeight="1" spans="1:4">
      <c r="A20" s="203"/>
      <c r="B20" s="76"/>
      <c r="C20" s="22" t="s">
        <v>30</v>
      </c>
      <c r="D20" s="76"/>
    </row>
    <row r="21" ht="17.25" customHeight="1" spans="1:4">
      <c r="A21" s="203"/>
      <c r="B21" s="76"/>
      <c r="C21" s="22" t="s">
        <v>31</v>
      </c>
      <c r="D21" s="76"/>
    </row>
    <row r="22" ht="17.25" customHeight="1" spans="1:4">
      <c r="A22" s="203"/>
      <c r="B22" s="76"/>
      <c r="C22" s="22" t="s">
        <v>32</v>
      </c>
      <c r="D22" s="76"/>
    </row>
    <row r="23" ht="17.25" customHeight="1" spans="1:4">
      <c r="A23" s="203"/>
      <c r="B23" s="76"/>
      <c r="C23" s="22" t="s">
        <v>33</v>
      </c>
      <c r="D23" s="76"/>
    </row>
    <row r="24" ht="17.25" customHeight="1" spans="1:4">
      <c r="A24" s="203"/>
      <c r="B24" s="76"/>
      <c r="C24" s="22" t="s">
        <v>34</v>
      </c>
      <c r="D24" s="76"/>
    </row>
    <row r="25" ht="17.25" customHeight="1" spans="1:4">
      <c r="A25" s="203"/>
      <c r="B25" s="76"/>
      <c r="C25" s="22" t="s">
        <v>35</v>
      </c>
      <c r="D25" s="76">
        <v>135540</v>
      </c>
    </row>
    <row r="26" ht="17.25" customHeight="1" spans="1:4">
      <c r="A26" s="203"/>
      <c r="B26" s="76"/>
      <c r="C26" s="22" t="s">
        <v>36</v>
      </c>
      <c r="D26" s="76"/>
    </row>
    <row r="27" ht="17.25" customHeight="1" spans="1:4">
      <c r="A27" s="203"/>
      <c r="B27" s="76"/>
      <c r="C27" s="202" t="s">
        <v>37</v>
      </c>
      <c r="D27" s="76"/>
    </row>
    <row r="28" ht="17.25" customHeight="1" spans="1:4">
      <c r="A28" s="203"/>
      <c r="B28" s="76"/>
      <c r="C28" s="22" t="s">
        <v>38</v>
      </c>
      <c r="D28" s="76"/>
    </row>
    <row r="29" ht="16.5" customHeight="1" spans="1:4">
      <c r="A29" s="203"/>
      <c r="B29" s="76"/>
      <c r="C29" s="22" t="s">
        <v>39</v>
      </c>
      <c r="D29" s="76"/>
    </row>
    <row r="30" ht="16.5" customHeight="1" spans="1:4">
      <c r="A30" s="203"/>
      <c r="B30" s="76"/>
      <c r="C30" s="202" t="s">
        <v>40</v>
      </c>
      <c r="D30" s="76"/>
    </row>
    <row r="31" ht="17.25" customHeight="1" spans="1:4">
      <c r="A31" s="203"/>
      <c r="B31" s="76"/>
      <c r="C31" s="202" t="s">
        <v>41</v>
      </c>
      <c r="D31" s="76"/>
    </row>
    <row r="32" ht="17.25" customHeight="1" spans="1:4">
      <c r="A32" s="203"/>
      <c r="B32" s="76"/>
      <c r="C32" s="22" t="s">
        <v>42</v>
      </c>
      <c r="D32" s="76"/>
    </row>
    <row r="33" ht="16.5" customHeight="1" spans="1:4">
      <c r="A33" s="203" t="s">
        <v>43</v>
      </c>
      <c r="B33" s="76">
        <v>6178606.58</v>
      </c>
      <c r="C33" s="203" t="s">
        <v>44</v>
      </c>
      <c r="D33" s="76">
        <v>6178606.58</v>
      </c>
    </row>
    <row r="34" ht="16.5" customHeight="1" spans="1:4">
      <c r="A34" s="202" t="s">
        <v>45</v>
      </c>
      <c r="B34" s="76"/>
      <c r="C34" s="202" t="s">
        <v>46</v>
      </c>
      <c r="D34" s="76"/>
    </row>
    <row r="35" ht="16.5" customHeight="1" spans="1:4">
      <c r="A35" s="22" t="s">
        <v>47</v>
      </c>
      <c r="B35" s="76"/>
      <c r="C35" s="22" t="s">
        <v>47</v>
      </c>
      <c r="D35" s="76"/>
    </row>
    <row r="36" ht="16.5" customHeight="1" spans="1:4">
      <c r="A36" s="22" t="s">
        <v>48</v>
      </c>
      <c r="B36" s="76"/>
      <c r="C36" s="22" t="s">
        <v>49</v>
      </c>
      <c r="D36" s="76"/>
    </row>
    <row r="37" ht="16.5" customHeight="1" spans="1:4">
      <c r="A37" s="204" t="s">
        <v>50</v>
      </c>
      <c r="B37" s="76">
        <v>6178606.58</v>
      </c>
      <c r="C37" s="204" t="s">
        <v>51</v>
      </c>
      <c r="D37" s="76">
        <v>6178606.58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B19" sqref="B19"/>
    </sheetView>
  </sheetViews>
  <sheetFormatPr defaultColWidth="9.14814814814815" defaultRowHeight="14.25" customHeight="1" outlineLevelCol="5"/>
  <cols>
    <col min="1" max="1" width="32.1481481481481" style="1" customWidth="1"/>
    <col min="2" max="2" width="20.712962962963" style="1" customWidth="1"/>
    <col min="3" max="3" width="32.1481481481481" style="1" customWidth="1"/>
    <col min="4" max="4" width="27.712962962963" style="1" customWidth="1"/>
    <col min="5" max="6" width="36.712962962963" style="1" customWidth="1"/>
    <col min="7" max="16384" width="9.14814814814815" style="1"/>
  </cols>
  <sheetData>
    <row r="1" customHeight="1" spans="1:6">
      <c r="A1" s="2"/>
      <c r="B1" s="2"/>
      <c r="C1" s="2"/>
      <c r="D1" s="2"/>
      <c r="E1" s="2"/>
      <c r="F1" s="2"/>
    </row>
    <row r="2" ht="12" customHeight="1" spans="1:6">
      <c r="A2" s="129"/>
      <c r="B2" s="130"/>
      <c r="C2" s="129"/>
      <c r="D2" s="131"/>
      <c r="E2" s="131"/>
      <c r="F2" s="132" t="s">
        <v>522</v>
      </c>
    </row>
    <row r="3" ht="42" customHeight="1" spans="1:6">
      <c r="A3" s="133" t="str">
        <f>"2025"&amp;"年部门政府性基金预算支出预算表"</f>
        <v>2025年部门政府性基金预算支出预算表</v>
      </c>
      <c r="B3" s="133" t="s">
        <v>523</v>
      </c>
      <c r="C3" s="134"/>
      <c r="D3" s="135"/>
      <c r="E3" s="135"/>
      <c r="F3" s="135"/>
    </row>
    <row r="4" ht="13.5" customHeight="1" spans="1:6">
      <c r="A4" s="6" t="str">
        <f>"单位名称："&amp;"昆明市网格化综合监督指挥中心西山分中心"</f>
        <v>单位名称：昆明市网格化综合监督指挥中心西山分中心</v>
      </c>
      <c r="B4" s="6" t="s">
        <v>524</v>
      </c>
      <c r="C4" s="129"/>
      <c r="D4" s="131"/>
      <c r="E4" s="131"/>
      <c r="F4" s="132" t="s">
        <v>1</v>
      </c>
    </row>
    <row r="5" ht="19.5" customHeight="1" spans="1:6">
      <c r="A5" s="136" t="s">
        <v>185</v>
      </c>
      <c r="B5" s="137" t="s">
        <v>73</v>
      </c>
      <c r="C5" s="136" t="s">
        <v>74</v>
      </c>
      <c r="D5" s="12" t="s">
        <v>525</v>
      </c>
      <c r="E5" s="13"/>
      <c r="F5" s="14"/>
    </row>
    <row r="6" ht="18.75" customHeight="1" spans="1:6">
      <c r="A6" s="138"/>
      <c r="B6" s="139"/>
      <c r="C6" s="138"/>
      <c r="D6" s="17" t="s">
        <v>55</v>
      </c>
      <c r="E6" s="12" t="s">
        <v>76</v>
      </c>
      <c r="F6" s="17" t="s">
        <v>77</v>
      </c>
    </row>
    <row r="7" ht="18.75" customHeight="1" spans="1:6">
      <c r="A7" s="64">
        <v>1</v>
      </c>
      <c r="B7" s="140" t="s">
        <v>84</v>
      </c>
      <c r="C7" s="64">
        <v>3</v>
      </c>
      <c r="D7" s="141">
        <v>4</v>
      </c>
      <c r="E7" s="141">
        <v>5</v>
      </c>
      <c r="F7" s="141">
        <v>6</v>
      </c>
    </row>
    <row r="8" ht="21" customHeight="1" spans="1:6">
      <c r="A8" s="22"/>
      <c r="B8" s="22"/>
      <c r="C8" s="22"/>
      <c r="D8" s="76"/>
      <c r="E8" s="76"/>
      <c r="F8" s="76"/>
    </row>
    <row r="9" ht="21" customHeight="1" spans="1:6">
      <c r="A9" s="22"/>
      <c r="B9" s="22"/>
      <c r="C9" s="22"/>
      <c r="D9" s="76"/>
      <c r="E9" s="76"/>
      <c r="F9" s="76"/>
    </row>
    <row r="10" ht="18.75" customHeight="1" spans="1:6">
      <c r="A10" s="142" t="s">
        <v>174</v>
      </c>
      <c r="B10" s="142" t="s">
        <v>174</v>
      </c>
      <c r="C10" s="143" t="s">
        <v>174</v>
      </c>
      <c r="D10" s="76"/>
      <c r="E10" s="76"/>
      <c r="F10" s="76"/>
    </row>
    <row r="12" customHeight="1" spans="1:1">
      <c r="A12" s="1" t="s">
        <v>526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topLeftCell="B1" workbookViewId="0">
      <pane ySplit="1" topLeftCell="A2" activePane="bottomLeft" state="frozen"/>
      <selection/>
      <selection pane="bottomLeft" activeCell="F18" sqref="F18"/>
    </sheetView>
  </sheetViews>
  <sheetFormatPr defaultColWidth="9.14814814814815" defaultRowHeight="14.25" customHeight="1"/>
  <cols>
    <col min="1" max="1" width="33.5555555555556" customWidth="1"/>
    <col min="2" max="2" width="34.2222222222222" customWidth="1"/>
    <col min="3" max="3" width="34.1111111111111" customWidth="1"/>
    <col min="4" max="4" width="21.712962962963" customWidth="1"/>
    <col min="5" max="5" width="18" customWidth="1"/>
    <col min="6" max="6" width="7.71296296296296" customWidth="1"/>
    <col min="7" max="7" width="11.1481481481481" customWidth="1"/>
    <col min="8" max="8" width="13.2777777777778" customWidth="1"/>
    <col min="9" max="18" width="20" customWidth="1"/>
    <col min="19" max="19" width="19.8518518518519" customWidth="1"/>
  </cols>
  <sheetData>
    <row r="1" customHeight="1" spans="1:19">
      <c r="A1" s="77"/>
      <c r="B1" s="77"/>
      <c r="C1" s="77"/>
      <c r="D1" s="77"/>
      <c r="E1" s="77"/>
      <c r="F1" s="77"/>
      <c r="G1" s="77"/>
      <c r="H1" s="77"/>
      <c r="I1" s="77"/>
      <c r="J1" s="77"/>
      <c r="K1" s="77"/>
      <c r="L1" s="77"/>
      <c r="M1" s="77"/>
      <c r="N1" s="77"/>
      <c r="O1" s="77"/>
      <c r="P1" s="77"/>
      <c r="Q1" s="77"/>
      <c r="R1" s="77"/>
      <c r="S1" s="77"/>
    </row>
    <row r="2" ht="15.75" customHeight="1" spans="2:19">
      <c r="B2" s="79"/>
      <c r="C2" s="79"/>
      <c r="R2" s="126"/>
      <c r="S2" s="126" t="s">
        <v>527</v>
      </c>
    </row>
    <row r="3" ht="41.25" customHeight="1" spans="1:19">
      <c r="A3" s="80" t="str">
        <f>"2025"&amp;"年部门政府采购预算表"</f>
        <v>2025年部门政府采购预算表</v>
      </c>
      <c r="B3" s="81"/>
      <c r="C3" s="81"/>
      <c r="D3" s="116"/>
      <c r="E3" s="116"/>
      <c r="F3" s="116"/>
      <c r="G3" s="116"/>
      <c r="H3" s="116"/>
      <c r="I3" s="116"/>
      <c r="J3" s="116"/>
      <c r="K3" s="116"/>
      <c r="L3" s="116"/>
      <c r="M3" s="81"/>
      <c r="N3" s="116"/>
      <c r="O3" s="116"/>
      <c r="P3" s="81"/>
      <c r="Q3" s="116"/>
      <c r="R3" s="81"/>
      <c r="S3" s="81"/>
    </row>
    <row r="4" ht="18.75" customHeight="1" spans="1:19">
      <c r="A4" s="117" t="str">
        <f>"单位名称："&amp;"昆明市网格化综合监督指挥中心西山分中心"</f>
        <v>单位名称：昆明市网格化综合监督指挥中心西山分中心</v>
      </c>
      <c r="B4" s="84"/>
      <c r="C4" s="84"/>
      <c r="D4" s="118"/>
      <c r="E4" s="118"/>
      <c r="F4" s="118"/>
      <c r="G4" s="118"/>
      <c r="H4" s="118"/>
      <c r="I4" s="118"/>
      <c r="J4" s="118"/>
      <c r="K4" s="118"/>
      <c r="L4" s="118"/>
      <c r="R4" s="127"/>
      <c r="S4" s="128" t="s">
        <v>1</v>
      </c>
    </row>
    <row r="5" ht="15.75" customHeight="1" spans="1:19">
      <c r="A5" s="86" t="s">
        <v>184</v>
      </c>
      <c r="B5" s="87" t="s">
        <v>185</v>
      </c>
      <c r="C5" s="87" t="s">
        <v>528</v>
      </c>
      <c r="D5" s="88" t="s">
        <v>529</v>
      </c>
      <c r="E5" s="88" t="s">
        <v>530</v>
      </c>
      <c r="F5" s="88" t="s">
        <v>531</v>
      </c>
      <c r="G5" s="88" t="s">
        <v>532</v>
      </c>
      <c r="H5" s="88" t="s">
        <v>533</v>
      </c>
      <c r="I5" s="104" t="s">
        <v>192</v>
      </c>
      <c r="J5" s="104"/>
      <c r="K5" s="104"/>
      <c r="L5" s="104"/>
      <c r="M5" s="105"/>
      <c r="N5" s="104"/>
      <c r="O5" s="104"/>
      <c r="P5" s="112"/>
      <c r="Q5" s="104"/>
      <c r="R5" s="105"/>
      <c r="S5" s="113"/>
    </row>
    <row r="6" ht="17.25" customHeight="1" spans="1:19">
      <c r="A6" s="89"/>
      <c r="B6" s="90"/>
      <c r="C6" s="90"/>
      <c r="D6" s="91"/>
      <c r="E6" s="91"/>
      <c r="F6" s="91"/>
      <c r="G6" s="91"/>
      <c r="H6" s="91"/>
      <c r="I6" s="91" t="s">
        <v>55</v>
      </c>
      <c r="J6" s="91" t="s">
        <v>58</v>
      </c>
      <c r="K6" s="91" t="s">
        <v>534</v>
      </c>
      <c r="L6" s="91" t="s">
        <v>535</v>
      </c>
      <c r="M6" s="106" t="s">
        <v>536</v>
      </c>
      <c r="N6" s="107" t="s">
        <v>537</v>
      </c>
      <c r="O6" s="107"/>
      <c r="P6" s="114"/>
      <c r="Q6" s="107"/>
      <c r="R6" s="115"/>
      <c r="S6" s="93"/>
    </row>
    <row r="7" ht="54" customHeight="1" spans="1:19">
      <c r="A7" s="92"/>
      <c r="B7" s="93"/>
      <c r="C7" s="93"/>
      <c r="D7" s="94"/>
      <c r="E7" s="94"/>
      <c r="F7" s="94"/>
      <c r="G7" s="94"/>
      <c r="H7" s="94"/>
      <c r="I7" s="94"/>
      <c r="J7" s="94" t="s">
        <v>57</v>
      </c>
      <c r="K7" s="94"/>
      <c r="L7" s="94"/>
      <c r="M7" s="108"/>
      <c r="N7" s="94" t="s">
        <v>57</v>
      </c>
      <c r="O7" s="94" t="s">
        <v>64</v>
      </c>
      <c r="P7" s="93" t="s">
        <v>65</v>
      </c>
      <c r="Q7" s="94" t="s">
        <v>66</v>
      </c>
      <c r="R7" s="108" t="s">
        <v>67</v>
      </c>
      <c r="S7" s="93" t="s">
        <v>68</v>
      </c>
    </row>
    <row r="8" ht="18" customHeight="1" spans="1:19">
      <c r="A8" s="119">
        <v>1</v>
      </c>
      <c r="B8" s="119" t="s">
        <v>84</v>
      </c>
      <c r="C8" s="120">
        <v>3</v>
      </c>
      <c r="D8" s="120">
        <v>4</v>
      </c>
      <c r="E8" s="119">
        <v>5</v>
      </c>
      <c r="F8" s="119">
        <v>6</v>
      </c>
      <c r="G8" s="119">
        <v>7</v>
      </c>
      <c r="H8" s="119">
        <v>8</v>
      </c>
      <c r="I8" s="119">
        <v>9</v>
      </c>
      <c r="J8" s="119">
        <v>10</v>
      </c>
      <c r="K8" s="119">
        <v>11</v>
      </c>
      <c r="L8" s="119">
        <v>12</v>
      </c>
      <c r="M8" s="119">
        <v>13</v>
      </c>
      <c r="N8" s="119">
        <v>14</v>
      </c>
      <c r="O8" s="119">
        <v>15</v>
      </c>
      <c r="P8" s="119">
        <v>16</v>
      </c>
      <c r="Q8" s="119">
        <v>17</v>
      </c>
      <c r="R8" s="119">
        <v>18</v>
      </c>
      <c r="S8" s="119">
        <v>19</v>
      </c>
    </row>
    <row r="9" ht="27" customHeight="1" spans="1:19">
      <c r="A9" s="96" t="s">
        <v>70</v>
      </c>
      <c r="B9" s="97" t="s">
        <v>70</v>
      </c>
      <c r="C9" s="97" t="s">
        <v>266</v>
      </c>
      <c r="D9" s="98" t="s">
        <v>538</v>
      </c>
      <c r="E9" s="98" t="s">
        <v>539</v>
      </c>
      <c r="F9" s="98" t="s">
        <v>360</v>
      </c>
      <c r="G9" s="121">
        <v>1</v>
      </c>
      <c r="H9" s="28"/>
      <c r="I9" s="28">
        <v>3000000</v>
      </c>
      <c r="J9" s="28">
        <v>3000000</v>
      </c>
      <c r="K9" s="28"/>
      <c r="L9" s="28"/>
      <c r="M9" s="28"/>
      <c r="N9" s="28"/>
      <c r="O9" s="28"/>
      <c r="P9" s="28"/>
      <c r="Q9" s="28"/>
      <c r="R9" s="28"/>
      <c r="S9" s="28"/>
    </row>
    <row r="10" ht="21" customHeight="1" spans="1:19">
      <c r="A10" s="99" t="s">
        <v>174</v>
      </c>
      <c r="B10" s="100"/>
      <c r="C10" s="100"/>
      <c r="D10" s="101"/>
      <c r="E10" s="101"/>
      <c r="F10" s="101"/>
      <c r="G10" s="122"/>
      <c r="H10" s="28"/>
      <c r="I10" s="28">
        <v>3000000</v>
      </c>
      <c r="J10" s="28">
        <v>3000000</v>
      </c>
      <c r="K10" s="28"/>
      <c r="L10" s="28"/>
      <c r="M10" s="28"/>
      <c r="N10" s="28"/>
      <c r="O10" s="28"/>
      <c r="P10" s="28"/>
      <c r="Q10" s="28"/>
      <c r="R10" s="28"/>
      <c r="S10" s="28"/>
    </row>
    <row r="11" ht="21" customHeight="1" spans="1:19">
      <c r="A11" s="117" t="s">
        <v>540</v>
      </c>
      <c r="B11" s="123"/>
      <c r="C11" s="123"/>
      <c r="D11" s="117"/>
      <c r="E11" s="117"/>
      <c r="F11" s="117"/>
      <c r="G11" s="124"/>
      <c r="H11" s="125"/>
      <c r="I11" s="125"/>
      <c r="J11" s="125"/>
      <c r="K11" s="125"/>
      <c r="L11" s="125"/>
      <c r="M11" s="125"/>
      <c r="N11" s="125"/>
      <c r="O11" s="125"/>
      <c r="P11" s="125"/>
      <c r="Q11" s="125"/>
      <c r="R11" s="125"/>
      <c r="S11" s="125"/>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B14" sqref="B14"/>
    </sheetView>
  </sheetViews>
  <sheetFormatPr defaultColWidth="9.14814814814815" defaultRowHeight="14.25" customHeight="1"/>
  <cols>
    <col min="1" max="5" width="39.1481481481481" customWidth="1"/>
    <col min="6" max="6" width="27.5740740740741" customWidth="1"/>
    <col min="7" max="7" width="28.5740740740741" customWidth="1"/>
    <col min="8" max="8" width="28.1481481481481" customWidth="1"/>
    <col min="9" max="9" width="39.1481481481481" customWidth="1"/>
    <col min="10" max="18" width="20.4259259259259" customWidth="1"/>
    <col min="19" max="20" width="20.2777777777778" customWidth="1"/>
  </cols>
  <sheetData>
    <row r="1" customHeight="1" spans="1:20">
      <c r="A1" s="77"/>
      <c r="B1" s="77"/>
      <c r="C1" s="77"/>
      <c r="D1" s="77"/>
      <c r="E1" s="77"/>
      <c r="F1" s="77"/>
      <c r="G1" s="77"/>
      <c r="H1" s="77"/>
      <c r="I1" s="77"/>
      <c r="J1" s="77"/>
      <c r="K1" s="77"/>
      <c r="L1" s="77"/>
      <c r="M1" s="77"/>
      <c r="N1" s="77"/>
      <c r="O1" s="77"/>
      <c r="P1" s="77"/>
      <c r="Q1" s="77"/>
      <c r="R1" s="77"/>
      <c r="S1" s="77"/>
      <c r="T1" s="77"/>
    </row>
    <row r="2" ht="16.5" customHeight="1" spans="1:20">
      <c r="A2" s="78"/>
      <c r="B2" s="79"/>
      <c r="C2" s="79"/>
      <c r="D2" s="79"/>
      <c r="E2" s="79"/>
      <c r="F2" s="79"/>
      <c r="G2" s="79"/>
      <c r="H2" s="78"/>
      <c r="I2" s="78"/>
      <c r="J2" s="78"/>
      <c r="K2" s="78"/>
      <c r="L2" s="78"/>
      <c r="M2" s="78"/>
      <c r="N2" s="102"/>
      <c r="O2" s="78"/>
      <c r="P2" s="78"/>
      <c r="Q2" s="79"/>
      <c r="R2" s="78"/>
      <c r="S2" s="110"/>
      <c r="T2" s="110" t="s">
        <v>541</v>
      </c>
    </row>
    <row r="3" ht="41.25" customHeight="1" spans="1:20">
      <c r="A3" s="80" t="str">
        <f>"2025"&amp;"年部门政府购买服务预算表"</f>
        <v>2025年部门政府购买服务预算表</v>
      </c>
      <c r="B3" s="81"/>
      <c r="C3" s="81"/>
      <c r="D3" s="81"/>
      <c r="E3" s="81"/>
      <c r="F3" s="81"/>
      <c r="G3" s="81"/>
      <c r="H3" s="82"/>
      <c r="I3" s="82"/>
      <c r="J3" s="82"/>
      <c r="K3" s="82"/>
      <c r="L3" s="82"/>
      <c r="M3" s="82"/>
      <c r="N3" s="103"/>
      <c r="O3" s="82"/>
      <c r="P3" s="82"/>
      <c r="Q3" s="81"/>
      <c r="R3" s="82"/>
      <c r="S3" s="103"/>
      <c r="T3" s="81"/>
    </row>
    <row r="4" ht="22.5" customHeight="1" spans="1:20">
      <c r="A4" s="83" t="str">
        <f>"单位名称："&amp;"昆明市网格化综合监督指挥中心西山分中心"</f>
        <v>单位名称：昆明市网格化综合监督指挥中心西山分中心</v>
      </c>
      <c r="B4" s="84"/>
      <c r="C4" s="84"/>
      <c r="D4" s="84"/>
      <c r="E4" s="84"/>
      <c r="F4" s="84"/>
      <c r="G4" s="84"/>
      <c r="H4" s="85"/>
      <c r="I4" s="85"/>
      <c r="J4" s="85"/>
      <c r="K4" s="85"/>
      <c r="L4" s="85"/>
      <c r="M4" s="85"/>
      <c r="N4" s="102"/>
      <c r="O4" s="78"/>
      <c r="P4" s="78"/>
      <c r="Q4" s="79"/>
      <c r="R4" s="78"/>
      <c r="S4" s="111"/>
      <c r="T4" s="110" t="s">
        <v>1</v>
      </c>
    </row>
    <row r="5" ht="24" customHeight="1" spans="1:20">
      <c r="A5" s="86" t="s">
        <v>184</v>
      </c>
      <c r="B5" s="87" t="s">
        <v>185</v>
      </c>
      <c r="C5" s="87" t="s">
        <v>528</v>
      </c>
      <c r="D5" s="87" t="s">
        <v>542</v>
      </c>
      <c r="E5" s="87" t="s">
        <v>543</v>
      </c>
      <c r="F5" s="87" t="s">
        <v>544</v>
      </c>
      <c r="G5" s="87" t="s">
        <v>545</v>
      </c>
      <c r="H5" s="88" t="s">
        <v>546</v>
      </c>
      <c r="I5" s="88" t="s">
        <v>547</v>
      </c>
      <c r="J5" s="104" t="s">
        <v>192</v>
      </c>
      <c r="K5" s="104"/>
      <c r="L5" s="104"/>
      <c r="M5" s="104"/>
      <c r="N5" s="105"/>
      <c r="O5" s="104"/>
      <c r="P5" s="104"/>
      <c r="Q5" s="112"/>
      <c r="R5" s="104"/>
      <c r="S5" s="105"/>
      <c r="T5" s="113"/>
    </row>
    <row r="6" ht="24" customHeight="1" spans="1:20">
      <c r="A6" s="89"/>
      <c r="B6" s="90"/>
      <c r="C6" s="90"/>
      <c r="D6" s="90"/>
      <c r="E6" s="90"/>
      <c r="F6" s="90"/>
      <c r="G6" s="90"/>
      <c r="H6" s="91"/>
      <c r="I6" s="91"/>
      <c r="J6" s="91" t="s">
        <v>55</v>
      </c>
      <c r="K6" s="91" t="s">
        <v>58</v>
      </c>
      <c r="L6" s="91" t="s">
        <v>534</v>
      </c>
      <c r="M6" s="91" t="s">
        <v>535</v>
      </c>
      <c r="N6" s="106" t="s">
        <v>536</v>
      </c>
      <c r="O6" s="107" t="s">
        <v>537</v>
      </c>
      <c r="P6" s="107"/>
      <c r="Q6" s="114"/>
      <c r="R6" s="107"/>
      <c r="S6" s="115"/>
      <c r="T6" s="93"/>
    </row>
    <row r="7" ht="54" customHeight="1" spans="1:20">
      <c r="A7" s="92"/>
      <c r="B7" s="93"/>
      <c r="C7" s="93"/>
      <c r="D7" s="93"/>
      <c r="E7" s="93"/>
      <c r="F7" s="93"/>
      <c r="G7" s="93"/>
      <c r="H7" s="94"/>
      <c r="I7" s="94"/>
      <c r="J7" s="94"/>
      <c r="K7" s="94" t="s">
        <v>57</v>
      </c>
      <c r="L7" s="94"/>
      <c r="M7" s="94"/>
      <c r="N7" s="108"/>
      <c r="O7" s="94" t="s">
        <v>57</v>
      </c>
      <c r="P7" s="94" t="s">
        <v>64</v>
      </c>
      <c r="Q7" s="93" t="s">
        <v>65</v>
      </c>
      <c r="R7" s="94" t="s">
        <v>66</v>
      </c>
      <c r="S7" s="108" t="s">
        <v>67</v>
      </c>
      <c r="T7" s="93" t="s">
        <v>68</v>
      </c>
    </row>
    <row r="8" ht="17.25" customHeight="1" spans="1:20">
      <c r="A8" s="95">
        <v>1</v>
      </c>
      <c r="B8" s="93">
        <v>2</v>
      </c>
      <c r="C8" s="95">
        <v>3</v>
      </c>
      <c r="D8" s="95">
        <v>4</v>
      </c>
      <c r="E8" s="93">
        <v>5</v>
      </c>
      <c r="F8" s="95">
        <v>6</v>
      </c>
      <c r="G8" s="95">
        <v>7</v>
      </c>
      <c r="H8" s="93">
        <v>8</v>
      </c>
      <c r="I8" s="95">
        <v>9</v>
      </c>
      <c r="J8" s="95">
        <v>10</v>
      </c>
      <c r="K8" s="93">
        <v>11</v>
      </c>
      <c r="L8" s="95">
        <v>12</v>
      </c>
      <c r="M8" s="95">
        <v>13</v>
      </c>
      <c r="N8" s="93">
        <v>14</v>
      </c>
      <c r="O8" s="95">
        <v>15</v>
      </c>
      <c r="P8" s="95">
        <v>16</v>
      </c>
      <c r="Q8" s="93">
        <v>17</v>
      </c>
      <c r="R8" s="95">
        <v>18</v>
      </c>
      <c r="S8" s="95">
        <v>19</v>
      </c>
      <c r="T8" s="95">
        <v>20</v>
      </c>
    </row>
    <row r="9" ht="21" customHeight="1" spans="1:20">
      <c r="A9" s="96"/>
      <c r="B9" s="97"/>
      <c r="C9" s="97"/>
      <c r="D9" s="97"/>
      <c r="E9" s="97"/>
      <c r="F9" s="97"/>
      <c r="G9" s="97"/>
      <c r="H9" s="98"/>
      <c r="I9" s="98"/>
      <c r="J9" s="28"/>
      <c r="K9" s="28"/>
      <c r="L9" s="28"/>
      <c r="M9" s="28"/>
      <c r="N9" s="28"/>
      <c r="O9" s="28"/>
      <c r="P9" s="28"/>
      <c r="Q9" s="28"/>
      <c r="R9" s="28"/>
      <c r="S9" s="28"/>
      <c r="T9" s="28"/>
    </row>
    <row r="10" ht="21" customHeight="1" spans="1:20">
      <c r="A10" s="99" t="s">
        <v>174</v>
      </c>
      <c r="B10" s="100"/>
      <c r="C10" s="100"/>
      <c r="D10" s="100"/>
      <c r="E10" s="100"/>
      <c r="F10" s="100"/>
      <c r="G10" s="100"/>
      <c r="H10" s="101"/>
      <c r="I10" s="109"/>
      <c r="J10" s="28"/>
      <c r="K10" s="28"/>
      <c r="L10" s="28"/>
      <c r="M10" s="28"/>
      <c r="N10" s="28"/>
      <c r="O10" s="28"/>
      <c r="P10" s="28"/>
      <c r="Q10" s="28"/>
      <c r="R10" s="28"/>
      <c r="S10" s="28"/>
      <c r="T10" s="28"/>
    </row>
    <row r="12" customHeight="1" spans="1:1">
      <c r="A12" t="s">
        <v>548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C13" sqref="C13"/>
    </sheetView>
  </sheetViews>
  <sheetFormatPr defaultColWidth="9.14814814814815" defaultRowHeight="14.25" customHeight="1" outlineLevelCol="4"/>
  <cols>
    <col min="1" max="1" width="37.712962962963" style="1" customWidth="1"/>
    <col min="2" max="5" width="20" style="1" customWidth="1"/>
    <col min="6" max="16384" width="9.14814814814815" style="1"/>
  </cols>
  <sheetData>
    <row r="1" customHeight="1" spans="1:5">
      <c r="A1" s="2"/>
      <c r="B1" s="2"/>
      <c r="C1" s="2"/>
      <c r="D1" s="2"/>
      <c r="E1" s="2"/>
    </row>
    <row r="2" ht="17.25" customHeight="1" spans="4:5">
      <c r="D2" s="67"/>
      <c r="E2" s="4" t="s">
        <v>549</v>
      </c>
    </row>
    <row r="3" ht="41.25" customHeight="1" spans="1:5">
      <c r="A3" s="68" t="str">
        <f>"2025"&amp;"年对下转移支付预算表"</f>
        <v>2025年对下转移支付预算表</v>
      </c>
      <c r="B3" s="5"/>
      <c r="C3" s="5"/>
      <c r="D3" s="5"/>
      <c r="E3" s="62"/>
    </row>
    <row r="4" ht="18" customHeight="1" spans="1:5">
      <c r="A4" s="69" t="str">
        <f>"单位名称："&amp;"昆明市网格化综合监督指挥中心西山分中心"</f>
        <v>单位名称：昆明市网格化综合监督指挥中心西山分中心</v>
      </c>
      <c r="B4" s="70"/>
      <c r="C4" s="70"/>
      <c r="D4" s="71"/>
      <c r="E4" s="9" t="s">
        <v>1</v>
      </c>
    </row>
    <row r="5" ht="19.5" customHeight="1" spans="1:5">
      <c r="A5" s="17" t="s">
        <v>550</v>
      </c>
      <c r="B5" s="12" t="s">
        <v>192</v>
      </c>
      <c r="C5" s="13"/>
      <c r="D5" s="13"/>
      <c r="E5" s="72" t="s">
        <v>551</v>
      </c>
    </row>
    <row r="6" ht="40.5" customHeight="1" spans="1:5">
      <c r="A6" s="20"/>
      <c r="B6" s="29" t="s">
        <v>55</v>
      </c>
      <c r="C6" s="11" t="s">
        <v>58</v>
      </c>
      <c r="D6" s="73" t="s">
        <v>534</v>
      </c>
      <c r="E6" s="72"/>
    </row>
    <row r="7" ht="19.5" customHeight="1" spans="1:5">
      <c r="A7" s="21">
        <v>1</v>
      </c>
      <c r="B7" s="21">
        <v>2</v>
      </c>
      <c r="C7" s="21">
        <v>3</v>
      </c>
      <c r="D7" s="74">
        <v>4</v>
      </c>
      <c r="E7" s="75">
        <v>5</v>
      </c>
    </row>
    <row r="8" ht="19.5" customHeight="1" spans="1:5">
      <c r="A8" s="30"/>
      <c r="B8" s="76"/>
      <c r="C8" s="76"/>
      <c r="D8" s="76"/>
      <c r="E8" s="76"/>
    </row>
    <row r="9" ht="19.5" customHeight="1" spans="1:5">
      <c r="A9" s="65"/>
      <c r="B9" s="76"/>
      <c r="C9" s="76"/>
      <c r="D9" s="76"/>
      <c r="E9" s="76"/>
    </row>
    <row r="11" customHeight="1" spans="1:1">
      <c r="A11" s="1" t="s">
        <v>552</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B18" sqref="B18"/>
    </sheetView>
  </sheetViews>
  <sheetFormatPr defaultColWidth="9.14814814814815" defaultRowHeight="12" customHeight="1"/>
  <cols>
    <col min="1" max="1" width="34.2777777777778" style="1" customWidth="1"/>
    <col min="2" max="2" width="29" style="1" customWidth="1"/>
    <col min="3" max="5" width="23.5740740740741" style="1" customWidth="1"/>
    <col min="6" max="6" width="11.2777777777778" style="1" customWidth="1"/>
    <col min="7" max="7" width="25.1481481481481" style="1" customWidth="1"/>
    <col min="8" max="8" width="15.5740740740741" style="1" customWidth="1"/>
    <col min="9" max="9" width="13.4259259259259" style="1" customWidth="1"/>
    <col min="10" max="10" width="18.8518518518519" style="1" customWidth="1"/>
    <col min="11" max="16384" width="9.14814814814815" style="1"/>
  </cols>
  <sheetData>
    <row r="1" customHeight="1" spans="1:10">
      <c r="A1" s="2"/>
      <c r="B1" s="2"/>
      <c r="C1" s="2"/>
      <c r="D1" s="2"/>
      <c r="E1" s="2"/>
      <c r="F1" s="2"/>
      <c r="G1" s="2"/>
      <c r="H1" s="2"/>
      <c r="I1" s="2"/>
      <c r="J1" s="2"/>
    </row>
    <row r="2" ht="16.5" customHeight="1" spans="10:10">
      <c r="J2" s="4" t="s">
        <v>553</v>
      </c>
    </row>
    <row r="3" ht="41.25" customHeight="1" spans="1:10">
      <c r="A3" s="61" t="str">
        <f>"2025"&amp;"年对下转移支付绩效目标表"</f>
        <v>2025年对下转移支付绩效目标表</v>
      </c>
      <c r="B3" s="5"/>
      <c r="C3" s="5"/>
      <c r="D3" s="5"/>
      <c r="E3" s="5"/>
      <c r="F3" s="62"/>
      <c r="G3" s="5"/>
      <c r="H3" s="62"/>
      <c r="I3" s="62"/>
      <c r="J3" s="5"/>
    </row>
    <row r="4" ht="17.25" customHeight="1" spans="1:1">
      <c r="A4" s="6" t="str">
        <f>"单位名称："&amp;"昆明市网格化综合监督指挥中心西山分中心"</f>
        <v>单位名称：昆明市网格化综合监督指挥中心西山分中心</v>
      </c>
    </row>
    <row r="5" ht="44.25" customHeight="1" spans="1:10">
      <c r="A5" s="63" t="s">
        <v>550</v>
      </c>
      <c r="B5" s="63" t="s">
        <v>280</v>
      </c>
      <c r="C5" s="63" t="s">
        <v>281</v>
      </c>
      <c r="D5" s="63" t="s">
        <v>282</v>
      </c>
      <c r="E5" s="63" t="s">
        <v>283</v>
      </c>
      <c r="F5" s="64" t="s">
        <v>284</v>
      </c>
      <c r="G5" s="63" t="s">
        <v>285</v>
      </c>
      <c r="H5" s="64" t="s">
        <v>286</v>
      </c>
      <c r="I5" s="64" t="s">
        <v>287</v>
      </c>
      <c r="J5" s="63" t="s">
        <v>288</v>
      </c>
    </row>
    <row r="6" ht="14.25" customHeight="1" spans="1:10">
      <c r="A6" s="63">
        <v>1</v>
      </c>
      <c r="B6" s="63">
        <v>2</v>
      </c>
      <c r="C6" s="63">
        <v>3</v>
      </c>
      <c r="D6" s="63">
        <v>4</v>
      </c>
      <c r="E6" s="63">
        <v>5</v>
      </c>
      <c r="F6" s="64">
        <v>6</v>
      </c>
      <c r="G6" s="63">
        <v>7</v>
      </c>
      <c r="H6" s="64">
        <v>8</v>
      </c>
      <c r="I6" s="64">
        <v>9</v>
      </c>
      <c r="J6" s="63">
        <v>10</v>
      </c>
    </row>
    <row r="7" ht="42" customHeight="1" spans="1:10">
      <c r="A7" s="30"/>
      <c r="B7" s="65"/>
      <c r="C7" s="65"/>
      <c r="D7" s="65"/>
      <c r="E7" s="49"/>
      <c r="F7" s="66"/>
      <c r="G7" s="49"/>
      <c r="H7" s="66"/>
      <c r="I7" s="66"/>
      <c r="J7" s="49"/>
    </row>
    <row r="8" ht="42" customHeight="1" spans="1:10">
      <c r="A8" s="30"/>
      <c r="B8" s="22"/>
      <c r="C8" s="22"/>
      <c r="D8" s="22"/>
      <c r="E8" s="30"/>
      <c r="F8" s="22"/>
      <c r="G8" s="30"/>
      <c r="H8" s="22"/>
      <c r="I8" s="22"/>
      <c r="J8" s="30"/>
    </row>
    <row r="10" customHeight="1" spans="1:1">
      <c r="A10" s="1" t="s">
        <v>552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B16" sqref="B16"/>
    </sheetView>
  </sheetViews>
  <sheetFormatPr defaultColWidth="10.4259259259259" defaultRowHeight="14.25" customHeight="1"/>
  <cols>
    <col min="1" max="3" width="33.712962962963" style="1" customWidth="1"/>
    <col min="4" max="4" width="45.5740740740741" style="1" customWidth="1"/>
    <col min="5" max="5" width="27.5740740740741" style="1" customWidth="1"/>
    <col min="6" max="6" width="21.712962962963" style="1" customWidth="1"/>
    <col min="7" max="9" width="26.2777777777778" style="1" customWidth="1"/>
    <col min="10" max="16384" width="10.4259259259259" style="1"/>
  </cols>
  <sheetData>
    <row r="1" customHeight="1" spans="1:9">
      <c r="A1" s="2"/>
      <c r="B1" s="2"/>
      <c r="C1" s="2"/>
      <c r="D1" s="2"/>
      <c r="E1" s="2"/>
      <c r="F1" s="2"/>
      <c r="G1" s="2"/>
      <c r="H1" s="2"/>
      <c r="I1" s="2"/>
    </row>
    <row r="2" customHeight="1" spans="1:9">
      <c r="A2" s="37" t="s">
        <v>554</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tr">
        <f>"单位名称："&amp;"昆明市网格化综合监督指挥中心西山分中心"</f>
        <v>单位名称：昆明市网格化综合监督指挥中心西山分中心</v>
      </c>
      <c r="B4" s="44"/>
      <c r="C4" s="44"/>
      <c r="D4" s="45"/>
      <c r="F4" s="42"/>
      <c r="G4" s="41"/>
      <c r="H4" s="41"/>
      <c r="I4" s="60" t="s">
        <v>1</v>
      </c>
    </row>
    <row r="5" ht="28.5" customHeight="1" spans="1:9">
      <c r="A5" s="46" t="s">
        <v>184</v>
      </c>
      <c r="B5" s="35" t="s">
        <v>185</v>
      </c>
      <c r="C5" s="46" t="s">
        <v>555</v>
      </c>
      <c r="D5" s="46" t="s">
        <v>556</v>
      </c>
      <c r="E5" s="46" t="s">
        <v>557</v>
      </c>
      <c r="F5" s="46" t="s">
        <v>558</v>
      </c>
      <c r="G5" s="35" t="s">
        <v>559</v>
      </c>
      <c r="H5" s="35"/>
      <c r="I5" s="46"/>
    </row>
    <row r="6" ht="21" customHeight="1" spans="1:9">
      <c r="A6" s="46"/>
      <c r="B6" s="47"/>
      <c r="C6" s="47"/>
      <c r="D6" s="48"/>
      <c r="E6" s="47"/>
      <c r="F6" s="47"/>
      <c r="G6" s="35" t="s">
        <v>532</v>
      </c>
      <c r="H6" s="35" t="s">
        <v>560</v>
      </c>
      <c r="I6" s="35" t="s">
        <v>561</v>
      </c>
    </row>
    <row r="7" ht="17.25" customHeight="1" spans="1:9">
      <c r="A7" s="49" t="s">
        <v>83</v>
      </c>
      <c r="B7" s="50"/>
      <c r="C7" s="51" t="s">
        <v>84</v>
      </c>
      <c r="D7" s="49" t="s">
        <v>85</v>
      </c>
      <c r="E7" s="52" t="s">
        <v>86</v>
      </c>
      <c r="F7" s="49" t="s">
        <v>87</v>
      </c>
      <c r="G7" s="51" t="s">
        <v>88</v>
      </c>
      <c r="H7" s="53" t="s">
        <v>89</v>
      </c>
      <c r="I7" s="52" t="s">
        <v>90</v>
      </c>
    </row>
    <row r="8" ht="19.5" customHeight="1" spans="1:9">
      <c r="A8" s="30"/>
      <c r="B8" s="22"/>
      <c r="C8" s="22"/>
      <c r="D8" s="30"/>
      <c r="E8" s="22"/>
      <c r="F8" s="53"/>
      <c r="G8" s="54"/>
      <c r="H8" s="55"/>
      <c r="I8" s="55"/>
    </row>
    <row r="9" ht="19.5" customHeight="1" spans="1:9">
      <c r="A9" s="56" t="s">
        <v>55</v>
      </c>
      <c r="B9" s="57"/>
      <c r="C9" s="57"/>
      <c r="D9" s="58"/>
      <c r="E9" s="59"/>
      <c r="F9" s="59"/>
      <c r="G9" s="54"/>
      <c r="H9" s="55"/>
      <c r="I9" s="55"/>
    </row>
    <row r="11" customHeight="1" spans="1:1">
      <c r="A11" s="1" t="s">
        <v>562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B18" sqref="B18"/>
    </sheetView>
  </sheetViews>
  <sheetFormatPr defaultColWidth="9.14814814814815" defaultRowHeight="14.25" customHeight="1"/>
  <cols>
    <col min="1" max="1" width="19.2777777777778" style="1" customWidth="1"/>
    <col min="2" max="2" width="33.8425925925926" style="1" customWidth="1"/>
    <col min="3" max="3" width="23.8518518518519" style="1" customWidth="1"/>
    <col min="4" max="4" width="11.1481481481481" style="1" customWidth="1"/>
    <col min="5" max="5" width="17.712962962963" style="1" customWidth="1"/>
    <col min="6" max="6" width="9.85185185185185" style="1" customWidth="1"/>
    <col min="7" max="7" width="17.712962962963" style="1" customWidth="1"/>
    <col min="8" max="11" width="23.1481481481481" style="1" customWidth="1"/>
    <col min="12" max="16384" width="9.14814814814815" style="1"/>
  </cols>
  <sheetData>
    <row r="1" customHeight="1" spans="1:11">
      <c r="A1" s="2"/>
      <c r="B1" s="2"/>
      <c r="C1" s="2"/>
      <c r="D1" s="2"/>
      <c r="E1" s="2"/>
      <c r="F1" s="2"/>
      <c r="G1" s="2"/>
      <c r="H1" s="2"/>
      <c r="I1" s="2"/>
      <c r="J1" s="2"/>
      <c r="K1" s="2"/>
    </row>
    <row r="2" customHeight="1" spans="4:11">
      <c r="D2" s="3"/>
      <c r="E2" s="3"/>
      <c r="F2" s="3"/>
      <c r="G2" s="3"/>
      <c r="K2" s="4" t="s">
        <v>563</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"单位名称："&amp;"昆明市网格化综合监督指挥中心西山分中心"</f>
        <v>单位名称：昆明市网格化综合监督指挥中心西山分中心</v>
      </c>
      <c r="B4" s="7"/>
      <c r="C4" s="7"/>
      <c r="D4" s="7"/>
      <c r="E4" s="7"/>
      <c r="F4" s="7"/>
      <c r="G4" s="7"/>
      <c r="H4" s="8"/>
      <c r="I4" s="8"/>
      <c r="J4" s="8"/>
      <c r="K4" s="9" t="s">
        <v>1</v>
      </c>
    </row>
    <row r="5" ht="21.75" customHeight="1" spans="1:11">
      <c r="A5" s="10" t="s">
        <v>256</v>
      </c>
      <c r="B5" s="10" t="s">
        <v>187</v>
      </c>
      <c r="C5" s="10" t="s">
        <v>257</v>
      </c>
      <c r="D5" s="11" t="s">
        <v>188</v>
      </c>
      <c r="E5" s="11" t="s">
        <v>189</v>
      </c>
      <c r="F5" s="11" t="s">
        <v>258</v>
      </c>
      <c r="G5" s="11" t="s">
        <v>259</v>
      </c>
      <c r="H5" s="17" t="s">
        <v>55</v>
      </c>
      <c r="I5" s="12" t="s">
        <v>564</v>
      </c>
      <c r="J5" s="13"/>
      <c r="K5" s="14"/>
    </row>
    <row r="6" ht="21.75" customHeight="1" spans="1:11">
      <c r="A6" s="15"/>
      <c r="B6" s="15"/>
      <c r="C6" s="15"/>
      <c r="D6" s="16"/>
      <c r="E6" s="16"/>
      <c r="F6" s="16"/>
      <c r="G6" s="16"/>
      <c r="H6" s="29"/>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30"/>
      <c r="B9" s="22"/>
      <c r="C9" s="30"/>
      <c r="D9" s="30"/>
      <c r="E9" s="30"/>
      <c r="F9" s="30"/>
      <c r="G9" s="30"/>
      <c r="H9" s="31"/>
      <c r="I9" s="36"/>
      <c r="J9" s="36"/>
      <c r="K9" s="31"/>
    </row>
    <row r="10" ht="18.75" customHeight="1" spans="1:11">
      <c r="A10" s="22"/>
      <c r="B10" s="22"/>
      <c r="C10" s="22"/>
      <c r="D10" s="22"/>
      <c r="E10" s="22"/>
      <c r="F10" s="22"/>
      <c r="G10" s="22"/>
      <c r="H10" s="24"/>
      <c r="I10" s="24"/>
      <c r="J10" s="24"/>
      <c r="K10" s="31"/>
    </row>
    <row r="11" ht="18.75" customHeight="1" spans="1:11">
      <c r="A11" s="32" t="s">
        <v>174</v>
      </c>
      <c r="B11" s="33"/>
      <c r="C11" s="33"/>
      <c r="D11" s="33"/>
      <c r="E11" s="33"/>
      <c r="F11" s="33"/>
      <c r="G11" s="34"/>
      <c r="H11" s="24"/>
      <c r="I11" s="24"/>
      <c r="J11" s="24"/>
      <c r="K11" s="31"/>
    </row>
    <row r="13" customHeight="1" spans="1:1">
      <c r="A13" s="1" t="s">
        <v>565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E14" sqref="E14"/>
    </sheetView>
  </sheetViews>
  <sheetFormatPr defaultColWidth="9.14814814814815" defaultRowHeight="14.25" customHeight="1" outlineLevelCol="6"/>
  <cols>
    <col min="1" max="1" width="35.2777777777778" style="1" customWidth="1"/>
    <col min="2" max="2" width="13.7777777777778" style="1" customWidth="1"/>
    <col min="3" max="3" width="34.1111111111111" style="1" customWidth="1"/>
    <col min="4" max="4" width="11.8888888888889" style="1" customWidth="1"/>
    <col min="5" max="5" width="19.6666666666667" style="1" customWidth="1"/>
    <col min="6" max="6" width="14.1111111111111" style="1" customWidth="1"/>
    <col min="7" max="7" width="17.1111111111111" style="1" customWidth="1"/>
    <col min="8" max="16384" width="9.14814814814815" style="1"/>
  </cols>
  <sheetData>
    <row r="1" customHeight="1" spans="1:7">
      <c r="A1" s="2"/>
      <c r="B1" s="2"/>
      <c r="C1" s="2"/>
      <c r="D1" s="2"/>
      <c r="E1" s="2"/>
      <c r="F1" s="2"/>
      <c r="G1" s="2"/>
    </row>
    <row r="2" ht="13.5" customHeight="1" spans="4:7">
      <c r="D2" s="3"/>
      <c r="G2" s="4" t="s">
        <v>566</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"单位名称："&amp;"昆明市网格化综合监督指挥中心西山分中心"</f>
        <v>单位名称：昆明市网格化综合监督指挥中心西山分中心</v>
      </c>
      <c r="B4" s="7"/>
      <c r="C4" s="7"/>
      <c r="D4" s="7"/>
      <c r="E4" s="8"/>
      <c r="F4" s="8"/>
      <c r="G4" s="9" t="s">
        <v>1</v>
      </c>
    </row>
    <row r="5" ht="21.75" customHeight="1" spans="1:7">
      <c r="A5" s="10" t="s">
        <v>257</v>
      </c>
      <c r="B5" s="10" t="s">
        <v>256</v>
      </c>
      <c r="C5" s="10" t="s">
        <v>187</v>
      </c>
      <c r="D5" s="11" t="s">
        <v>567</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t="s">
        <v>262</v>
      </c>
      <c r="C9" s="23" t="s">
        <v>264</v>
      </c>
      <c r="D9" s="22" t="s">
        <v>568</v>
      </c>
      <c r="E9" s="24">
        <v>50000</v>
      </c>
      <c r="F9" s="24">
        <v>50000</v>
      </c>
      <c r="G9" s="24">
        <v>50000</v>
      </c>
    </row>
    <row r="10" ht="17.25" customHeight="1" spans="1:7">
      <c r="A10" s="22" t="s">
        <v>70</v>
      </c>
      <c r="B10" s="23" t="s">
        <v>262</v>
      </c>
      <c r="C10" s="23" t="s">
        <v>266</v>
      </c>
      <c r="D10" s="22" t="s">
        <v>568</v>
      </c>
      <c r="E10" s="24">
        <v>3000000</v>
      </c>
      <c r="F10" s="24">
        <v>3000000</v>
      </c>
      <c r="G10" s="24">
        <v>3000000</v>
      </c>
    </row>
    <row r="11" ht="17.25" customHeight="1" spans="1:7">
      <c r="A11" s="22" t="s">
        <v>70</v>
      </c>
      <c r="B11" s="23" t="s">
        <v>262</v>
      </c>
      <c r="C11" s="23" t="s">
        <v>270</v>
      </c>
      <c r="D11" s="22" t="s">
        <v>568</v>
      </c>
      <c r="E11" s="24">
        <v>40000</v>
      </c>
      <c r="F11" s="24">
        <v>40000</v>
      </c>
      <c r="G11" s="24">
        <v>40000</v>
      </c>
    </row>
    <row r="12" ht="17.25" customHeight="1" spans="1:7">
      <c r="A12" s="22" t="s">
        <v>70</v>
      </c>
      <c r="B12" s="23" t="s">
        <v>262</v>
      </c>
      <c r="C12" s="23" t="s">
        <v>272</v>
      </c>
      <c r="D12" s="22" t="s">
        <v>568</v>
      </c>
      <c r="E12" s="24">
        <v>150000</v>
      </c>
      <c r="F12" s="24">
        <v>150000</v>
      </c>
      <c r="G12" s="24">
        <v>150000</v>
      </c>
    </row>
    <row r="13" ht="17.25" customHeight="1" spans="1:7">
      <c r="A13" s="22" t="s">
        <v>70</v>
      </c>
      <c r="B13" s="23" t="s">
        <v>262</v>
      </c>
      <c r="C13" s="23" t="s">
        <v>274</v>
      </c>
      <c r="D13" s="22" t="s">
        <v>568</v>
      </c>
      <c r="E13" s="24">
        <v>80000</v>
      </c>
      <c r="F13" s="24">
        <v>80000</v>
      </c>
      <c r="G13" s="24">
        <v>80000</v>
      </c>
    </row>
    <row r="14" ht="17.25" customHeight="1" spans="1:7">
      <c r="A14" s="22" t="s">
        <v>70</v>
      </c>
      <c r="B14" s="23" t="s">
        <v>262</v>
      </c>
      <c r="C14" s="23" t="s">
        <v>276</v>
      </c>
      <c r="D14" s="22" t="s">
        <v>568</v>
      </c>
      <c r="E14" s="24">
        <v>730000</v>
      </c>
      <c r="F14" s="24">
        <v>730000</v>
      </c>
      <c r="G14" s="24">
        <v>730000</v>
      </c>
    </row>
    <row r="15" ht="18.75" customHeight="1" spans="1:7">
      <c r="A15" s="22" t="s">
        <v>70</v>
      </c>
      <c r="B15" s="22" t="s">
        <v>262</v>
      </c>
      <c r="C15" s="22" t="s">
        <v>278</v>
      </c>
      <c r="D15" s="22" t="s">
        <v>568</v>
      </c>
      <c r="E15" s="24">
        <v>300000</v>
      </c>
      <c r="F15" s="24">
        <v>300000</v>
      </c>
      <c r="G15" s="24">
        <v>300000</v>
      </c>
    </row>
    <row r="16" ht="18.75" customHeight="1" spans="1:7">
      <c r="A16" s="25" t="s">
        <v>55</v>
      </c>
      <c r="B16" s="26" t="s">
        <v>569</v>
      </c>
      <c r="C16" s="26"/>
      <c r="D16" s="27"/>
      <c r="E16" s="28">
        <v>4350000</v>
      </c>
      <c r="F16" s="28">
        <v>4350000</v>
      </c>
      <c r="G16" s="28">
        <v>4350000</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B14" sqref="B14"/>
    </sheetView>
  </sheetViews>
  <sheetFormatPr defaultColWidth="8.57407407407407" defaultRowHeight="12.75" customHeight="1"/>
  <cols>
    <col min="1" max="1" width="15.8888888888889" style="1" customWidth="1"/>
    <col min="2" max="2" width="35" style="1" customWidth="1"/>
    <col min="3" max="19" width="22" style="1" customWidth="1"/>
    <col min="20" max="16384" width="8.57407407407407" style="1"/>
  </cols>
  <sheetData>
    <row r="1" customHeight="1" spans="1:19">
      <c r="A1" s="2"/>
      <c r="B1" s="2"/>
      <c r="C1" s="2"/>
      <c r="D1" s="2"/>
      <c r="E1" s="2"/>
      <c r="F1" s="2"/>
      <c r="G1" s="2"/>
      <c r="H1" s="2"/>
      <c r="I1" s="2"/>
      <c r="J1" s="2"/>
      <c r="K1" s="2"/>
      <c r="L1" s="2"/>
      <c r="M1" s="2"/>
      <c r="N1" s="2"/>
      <c r="O1" s="2"/>
      <c r="P1" s="2"/>
      <c r="Q1" s="2"/>
      <c r="R1" s="2"/>
      <c r="S1" s="2"/>
    </row>
    <row r="2" ht="17.25" customHeight="1" spans="1:1">
      <c r="A2" s="60" t="s">
        <v>52</v>
      </c>
    </row>
    <row r="3" ht="41.25" customHeight="1" spans="1:1">
      <c r="A3" s="40" t="str">
        <f>"2025"&amp;"年部门收入预算表"</f>
        <v>2025年部门收入预算表</v>
      </c>
    </row>
    <row r="4" ht="17.25" customHeight="1" spans="1:19">
      <c r="A4" s="43" t="str">
        <f>"单位名称："&amp;"昆明市网格化综合监督指挥中心西山分中心"</f>
        <v>单位名称：昆明市网格化综合监督指挥中心西山分中心</v>
      </c>
      <c r="S4" s="45" t="s">
        <v>1</v>
      </c>
    </row>
    <row r="5" ht="21.75" customHeight="1" spans="1:19">
      <c r="A5" s="223" t="s">
        <v>53</v>
      </c>
      <c r="B5" s="224" t="s">
        <v>54</v>
      </c>
      <c r="C5" s="224" t="s">
        <v>55</v>
      </c>
      <c r="D5" s="225" t="s">
        <v>56</v>
      </c>
      <c r="E5" s="225"/>
      <c r="F5" s="225"/>
      <c r="G5" s="225"/>
      <c r="H5" s="225"/>
      <c r="I5" s="142"/>
      <c r="J5" s="225"/>
      <c r="K5" s="225"/>
      <c r="L5" s="225"/>
      <c r="M5" s="225"/>
      <c r="N5" s="232"/>
      <c r="O5" s="225" t="s">
        <v>45</v>
      </c>
      <c r="P5" s="225"/>
      <c r="Q5" s="225"/>
      <c r="R5" s="225"/>
      <c r="S5" s="232"/>
    </row>
    <row r="6" ht="27" customHeight="1" spans="1:19">
      <c r="A6" s="226"/>
      <c r="B6" s="227"/>
      <c r="C6" s="227"/>
      <c r="D6" s="227" t="s">
        <v>57</v>
      </c>
      <c r="E6" s="227" t="s">
        <v>58</v>
      </c>
      <c r="F6" s="227" t="s">
        <v>59</v>
      </c>
      <c r="G6" s="227" t="s">
        <v>60</v>
      </c>
      <c r="H6" s="227" t="s">
        <v>61</v>
      </c>
      <c r="I6" s="233" t="s">
        <v>62</v>
      </c>
      <c r="J6" s="234"/>
      <c r="K6" s="234"/>
      <c r="L6" s="234"/>
      <c r="M6" s="234"/>
      <c r="N6" s="235"/>
      <c r="O6" s="227" t="s">
        <v>57</v>
      </c>
      <c r="P6" s="227" t="s">
        <v>58</v>
      </c>
      <c r="Q6" s="227" t="s">
        <v>59</v>
      </c>
      <c r="R6" s="227" t="s">
        <v>60</v>
      </c>
      <c r="S6" s="227" t="s">
        <v>63</v>
      </c>
    </row>
    <row r="7" ht="30" customHeight="1" spans="1:19">
      <c r="A7" s="228"/>
      <c r="B7" s="229"/>
      <c r="C7" s="230"/>
      <c r="D7" s="230"/>
      <c r="E7" s="230"/>
      <c r="F7" s="230"/>
      <c r="G7" s="230"/>
      <c r="H7" s="230"/>
      <c r="I7" s="66" t="s">
        <v>57</v>
      </c>
      <c r="J7" s="235" t="s">
        <v>64</v>
      </c>
      <c r="K7" s="235" t="s">
        <v>65</v>
      </c>
      <c r="L7" s="235" t="s">
        <v>66</v>
      </c>
      <c r="M7" s="235" t="s">
        <v>67</v>
      </c>
      <c r="N7" s="235" t="s">
        <v>68</v>
      </c>
      <c r="O7" s="236"/>
      <c r="P7" s="236"/>
      <c r="Q7" s="236"/>
      <c r="R7" s="236"/>
      <c r="S7" s="230"/>
    </row>
    <row r="8" ht="15" customHeight="1" spans="1:19">
      <c r="A8" s="56">
        <v>1</v>
      </c>
      <c r="B8" s="56">
        <v>2</v>
      </c>
      <c r="C8" s="56">
        <v>3</v>
      </c>
      <c r="D8" s="56">
        <v>4</v>
      </c>
      <c r="E8" s="56">
        <v>5</v>
      </c>
      <c r="F8" s="56">
        <v>6</v>
      </c>
      <c r="G8" s="56">
        <v>7</v>
      </c>
      <c r="H8" s="56">
        <v>8</v>
      </c>
      <c r="I8" s="66">
        <v>9</v>
      </c>
      <c r="J8" s="56">
        <v>10</v>
      </c>
      <c r="K8" s="56">
        <v>11</v>
      </c>
      <c r="L8" s="56">
        <v>12</v>
      </c>
      <c r="M8" s="56">
        <v>13</v>
      </c>
      <c r="N8" s="56">
        <v>14</v>
      </c>
      <c r="O8" s="56">
        <v>15</v>
      </c>
      <c r="P8" s="56">
        <v>16</v>
      </c>
      <c r="Q8" s="56">
        <v>17</v>
      </c>
      <c r="R8" s="56">
        <v>18</v>
      </c>
      <c r="S8" s="56">
        <v>19</v>
      </c>
    </row>
    <row r="9" ht="18" customHeight="1" spans="1:19">
      <c r="A9" s="22" t="s">
        <v>69</v>
      </c>
      <c r="B9" s="22" t="s">
        <v>70</v>
      </c>
      <c r="C9" s="76">
        <v>6178606.58</v>
      </c>
      <c r="D9" s="76">
        <v>6178606.58</v>
      </c>
      <c r="E9" s="76">
        <v>6178606.58</v>
      </c>
      <c r="F9" s="76"/>
      <c r="G9" s="76"/>
      <c r="H9" s="76"/>
      <c r="I9" s="76"/>
      <c r="J9" s="76"/>
      <c r="K9" s="76"/>
      <c r="L9" s="76"/>
      <c r="M9" s="76"/>
      <c r="N9" s="76"/>
      <c r="O9" s="76"/>
      <c r="P9" s="76"/>
      <c r="Q9" s="76"/>
      <c r="R9" s="76"/>
      <c r="S9" s="76"/>
    </row>
    <row r="10" ht="18" customHeight="1" spans="1:19">
      <c r="A10" s="231" t="s">
        <v>71</v>
      </c>
      <c r="B10" s="231" t="s">
        <v>70</v>
      </c>
      <c r="C10" s="76">
        <v>6178606.58</v>
      </c>
      <c r="D10" s="76">
        <v>6178606.58</v>
      </c>
      <c r="E10" s="76">
        <v>6178606.58</v>
      </c>
      <c r="F10" s="76"/>
      <c r="G10" s="76"/>
      <c r="H10" s="76"/>
      <c r="I10" s="76"/>
      <c r="J10" s="76"/>
      <c r="K10" s="76"/>
      <c r="L10" s="76"/>
      <c r="M10" s="76"/>
      <c r="N10" s="76"/>
      <c r="O10" s="76"/>
      <c r="P10" s="76"/>
      <c r="Q10" s="76"/>
      <c r="R10" s="76"/>
      <c r="S10" s="76"/>
    </row>
    <row r="11" ht="18" customHeight="1" spans="1:19">
      <c r="A11" s="231"/>
      <c r="B11" s="231"/>
      <c r="C11" s="76"/>
      <c r="D11" s="76"/>
      <c r="E11" s="76"/>
      <c r="F11" s="76"/>
      <c r="G11" s="76"/>
      <c r="H11" s="76"/>
      <c r="I11" s="76"/>
      <c r="J11" s="76"/>
      <c r="K11" s="76"/>
      <c r="L11" s="76"/>
      <c r="M11" s="76"/>
      <c r="N11" s="76"/>
      <c r="O11" s="76"/>
      <c r="P11" s="76"/>
      <c r="Q11" s="76"/>
      <c r="R11" s="76"/>
      <c r="S11" s="76"/>
    </row>
    <row r="12" ht="18" customHeight="1" spans="1:19">
      <c r="A12" s="231"/>
      <c r="B12" s="231"/>
      <c r="C12" s="76"/>
      <c r="D12" s="76"/>
      <c r="E12" s="76"/>
      <c r="F12" s="76"/>
      <c r="G12" s="76"/>
      <c r="H12" s="76"/>
      <c r="I12" s="76"/>
      <c r="J12" s="76"/>
      <c r="K12" s="76"/>
      <c r="L12" s="76"/>
      <c r="M12" s="76"/>
      <c r="N12" s="76"/>
      <c r="O12" s="76"/>
      <c r="P12" s="76"/>
      <c r="Q12" s="76"/>
      <c r="R12" s="76"/>
      <c r="S12" s="76"/>
    </row>
    <row r="13" ht="18" customHeight="1" spans="1:19">
      <c r="A13" s="46" t="s">
        <v>55</v>
      </c>
      <c r="B13" s="188"/>
      <c r="C13" s="76">
        <v>6178606.58</v>
      </c>
      <c r="D13" s="76">
        <v>6178606.58</v>
      </c>
      <c r="E13" s="76">
        <v>6178606.58</v>
      </c>
      <c r="F13" s="76"/>
      <c r="G13" s="76"/>
      <c r="H13" s="76"/>
      <c r="I13" s="76"/>
      <c r="J13" s="76"/>
      <c r="K13" s="76"/>
      <c r="L13" s="76"/>
      <c r="M13" s="76"/>
      <c r="N13" s="76"/>
      <c r="O13" s="76"/>
      <c r="P13" s="76"/>
      <c r="Q13" s="76"/>
      <c r="R13" s="76"/>
      <c r="S13" s="76"/>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2" activePane="bottomLeft" state="frozen"/>
      <selection/>
      <selection pane="bottomLeft" activeCell="B11" sqref="B11"/>
    </sheetView>
  </sheetViews>
  <sheetFormatPr defaultColWidth="8.57407407407407" defaultRowHeight="12.75" customHeight="1"/>
  <cols>
    <col min="1" max="1" width="14.2777777777778" style="1" customWidth="1"/>
    <col min="2" max="2" width="37.5740740740741" style="1" customWidth="1"/>
    <col min="3" max="6" width="12.4444444444444" style="1" customWidth="1"/>
    <col min="7" max="8" width="24.5740740740741" style="1" customWidth="1"/>
    <col min="9" max="9" width="26.712962962963" style="1" customWidth="1"/>
    <col min="10" max="11" width="24.4259259259259" style="1" customWidth="1"/>
    <col min="12" max="15" width="24.5740740740741" style="1" customWidth="1"/>
    <col min="16" max="16384" width="8.57407407407407" style="1"/>
  </cols>
  <sheetData>
    <row r="1" customHeight="1" spans="1:15">
      <c r="A1" s="2"/>
      <c r="B1" s="2"/>
      <c r="C1" s="2"/>
      <c r="D1" s="2"/>
      <c r="E1" s="2"/>
      <c r="F1" s="2"/>
      <c r="G1" s="2"/>
      <c r="H1" s="2"/>
      <c r="I1" s="2"/>
      <c r="J1" s="2"/>
      <c r="K1" s="2"/>
      <c r="L1" s="2"/>
      <c r="M1" s="2"/>
      <c r="N1" s="2"/>
      <c r="O1" s="2"/>
    </row>
    <row r="2" ht="17.25" customHeight="1" spans="1:1">
      <c r="A2" s="45" t="s">
        <v>72</v>
      </c>
    </row>
    <row r="3" ht="41.25" customHeight="1" spans="1:1">
      <c r="A3" s="40" t="str">
        <f>"2025"&amp;"年部门支出预算表"</f>
        <v>2025年部门支出预算表</v>
      </c>
    </row>
    <row r="4" ht="17.25" customHeight="1" spans="1:15">
      <c r="A4" s="43" t="str">
        <f>"单位名称："&amp;"昆明市网格化综合监督指挥中心西山分中心"</f>
        <v>单位名称：昆明市网格化综合监督指挥中心西山分中心</v>
      </c>
      <c r="O4" s="45" t="s">
        <v>1</v>
      </c>
    </row>
    <row r="5" ht="27" customHeight="1" spans="1:15">
      <c r="A5" s="206" t="s">
        <v>73</v>
      </c>
      <c r="B5" s="206" t="s">
        <v>74</v>
      </c>
      <c r="C5" s="206" t="s">
        <v>55</v>
      </c>
      <c r="D5" s="207" t="s">
        <v>58</v>
      </c>
      <c r="E5" s="208"/>
      <c r="F5" s="209"/>
      <c r="G5" s="210" t="s">
        <v>59</v>
      </c>
      <c r="H5" s="210" t="s">
        <v>60</v>
      </c>
      <c r="I5" s="210" t="s">
        <v>75</v>
      </c>
      <c r="J5" s="207" t="s">
        <v>62</v>
      </c>
      <c r="K5" s="208"/>
      <c r="L5" s="208"/>
      <c r="M5" s="208"/>
      <c r="N5" s="221"/>
      <c r="O5" s="222"/>
    </row>
    <row r="6" ht="42" customHeight="1" spans="1:15">
      <c r="A6" s="211"/>
      <c r="B6" s="211"/>
      <c r="C6" s="212"/>
      <c r="D6" s="213" t="s">
        <v>57</v>
      </c>
      <c r="E6" s="213" t="s">
        <v>76</v>
      </c>
      <c r="F6" s="213" t="s">
        <v>77</v>
      </c>
      <c r="G6" s="212"/>
      <c r="H6" s="212"/>
      <c r="I6" s="211"/>
      <c r="J6" s="213" t="s">
        <v>57</v>
      </c>
      <c r="K6" s="199" t="s">
        <v>78</v>
      </c>
      <c r="L6" s="199" t="s">
        <v>79</v>
      </c>
      <c r="M6" s="199" t="s">
        <v>80</v>
      </c>
      <c r="N6" s="199" t="s">
        <v>81</v>
      </c>
      <c r="O6" s="199" t="s">
        <v>82</v>
      </c>
    </row>
    <row r="7" ht="18" customHeight="1" spans="1:15">
      <c r="A7" s="49" t="s">
        <v>83</v>
      </c>
      <c r="B7" s="49" t="s">
        <v>84</v>
      </c>
      <c r="C7" s="49" t="s">
        <v>85</v>
      </c>
      <c r="D7" s="53" t="s">
        <v>86</v>
      </c>
      <c r="E7" s="53" t="s">
        <v>87</v>
      </c>
      <c r="F7" s="53" t="s">
        <v>88</v>
      </c>
      <c r="G7" s="53" t="s">
        <v>89</v>
      </c>
      <c r="H7" s="53" t="s">
        <v>90</v>
      </c>
      <c r="I7" s="53" t="s">
        <v>91</v>
      </c>
      <c r="J7" s="53" t="s">
        <v>92</v>
      </c>
      <c r="K7" s="53" t="s">
        <v>93</v>
      </c>
      <c r="L7" s="53" t="s">
        <v>94</v>
      </c>
      <c r="M7" s="53" t="s">
        <v>95</v>
      </c>
      <c r="N7" s="49" t="s">
        <v>96</v>
      </c>
      <c r="O7" s="53" t="s">
        <v>97</v>
      </c>
    </row>
    <row r="8" ht="21" customHeight="1" spans="1:15">
      <c r="A8" s="30" t="s">
        <v>98</v>
      </c>
      <c r="B8" s="30" t="s">
        <v>99</v>
      </c>
      <c r="C8" s="76">
        <v>50000</v>
      </c>
      <c r="D8" s="76">
        <v>50000</v>
      </c>
      <c r="E8" s="76"/>
      <c r="F8" s="76">
        <v>50000</v>
      </c>
      <c r="G8" s="76"/>
      <c r="H8" s="76"/>
      <c r="I8" s="76"/>
      <c r="J8" s="76"/>
      <c r="K8" s="76"/>
      <c r="L8" s="76"/>
      <c r="M8" s="76"/>
      <c r="N8" s="76"/>
      <c r="O8" s="76"/>
    </row>
    <row r="9" ht="21" customHeight="1" spans="1:15">
      <c r="A9" s="214" t="s">
        <v>100</v>
      </c>
      <c r="B9" s="215" t="s">
        <v>101</v>
      </c>
      <c r="C9" s="76">
        <v>50000</v>
      </c>
      <c r="D9" s="76">
        <v>50000</v>
      </c>
      <c r="E9" s="76"/>
      <c r="F9" s="76">
        <v>50000</v>
      </c>
      <c r="G9" s="76"/>
      <c r="H9" s="76"/>
      <c r="I9" s="76"/>
      <c r="J9" s="76"/>
      <c r="K9" s="76"/>
      <c r="L9" s="76"/>
      <c r="M9" s="76"/>
      <c r="N9" s="76"/>
      <c r="O9" s="76"/>
    </row>
    <row r="10" ht="21" customHeight="1" spans="1:15">
      <c r="A10" s="216" t="s">
        <v>102</v>
      </c>
      <c r="B10" s="217" t="s">
        <v>103</v>
      </c>
      <c r="C10" s="76">
        <v>50000</v>
      </c>
      <c r="D10" s="76">
        <v>50000</v>
      </c>
      <c r="E10" s="76"/>
      <c r="F10" s="76">
        <v>50000</v>
      </c>
      <c r="G10" s="76"/>
      <c r="H10" s="76"/>
      <c r="I10" s="76"/>
      <c r="J10" s="76"/>
      <c r="K10" s="76"/>
      <c r="L10" s="76"/>
      <c r="M10" s="76"/>
      <c r="N10" s="76"/>
      <c r="O10" s="76"/>
    </row>
    <row r="11" ht="21" customHeight="1" spans="1:15">
      <c r="A11" s="216" t="s">
        <v>104</v>
      </c>
      <c r="B11" s="217" t="s">
        <v>105</v>
      </c>
      <c r="C11" s="76">
        <v>169587</v>
      </c>
      <c r="D11" s="76">
        <v>169587</v>
      </c>
      <c r="E11" s="76">
        <v>169587</v>
      </c>
      <c r="F11" s="76"/>
      <c r="G11" s="76"/>
      <c r="H11" s="76"/>
      <c r="I11" s="76"/>
      <c r="J11" s="76"/>
      <c r="K11" s="76"/>
      <c r="L11" s="76"/>
      <c r="M11" s="76"/>
      <c r="N11" s="76"/>
      <c r="O11" s="76"/>
    </row>
    <row r="12" ht="21" customHeight="1" spans="1:15">
      <c r="A12" s="216" t="s">
        <v>106</v>
      </c>
      <c r="B12" s="217" t="s">
        <v>107</v>
      </c>
      <c r="C12" s="76">
        <v>169587</v>
      </c>
      <c r="D12" s="76">
        <v>169587</v>
      </c>
      <c r="E12" s="76">
        <v>169587</v>
      </c>
      <c r="F12" s="76"/>
      <c r="G12" s="76"/>
      <c r="H12" s="76"/>
      <c r="I12" s="76"/>
      <c r="J12" s="76"/>
      <c r="K12" s="76"/>
      <c r="L12" s="76"/>
      <c r="M12" s="76"/>
      <c r="N12" s="76"/>
      <c r="O12" s="76"/>
    </row>
    <row r="13" ht="21" customHeight="1" spans="1:15">
      <c r="A13" s="216" t="s">
        <v>108</v>
      </c>
      <c r="B13" s="217" t="s">
        <v>109</v>
      </c>
      <c r="C13" s="76">
        <v>169587</v>
      </c>
      <c r="D13" s="76">
        <v>169587</v>
      </c>
      <c r="E13" s="76">
        <v>169587</v>
      </c>
      <c r="F13" s="76"/>
      <c r="G13" s="76"/>
      <c r="H13" s="76"/>
      <c r="I13" s="76"/>
      <c r="J13" s="76"/>
      <c r="K13" s="76"/>
      <c r="L13" s="76"/>
      <c r="M13" s="76"/>
      <c r="N13" s="76"/>
      <c r="O13" s="76"/>
    </row>
    <row r="14" ht="21" customHeight="1" spans="1:15">
      <c r="A14" s="216" t="s">
        <v>110</v>
      </c>
      <c r="B14" s="217" t="s">
        <v>111</v>
      </c>
      <c r="C14" s="76">
        <v>124769.28</v>
      </c>
      <c r="D14" s="76">
        <v>124769.28</v>
      </c>
      <c r="E14" s="76">
        <v>124769.28</v>
      </c>
      <c r="F14" s="76"/>
      <c r="G14" s="76"/>
      <c r="H14" s="76"/>
      <c r="I14" s="76"/>
      <c r="J14" s="76"/>
      <c r="K14" s="76"/>
      <c r="L14" s="76"/>
      <c r="M14" s="76"/>
      <c r="N14" s="76"/>
      <c r="O14" s="76"/>
    </row>
    <row r="15" ht="21" customHeight="1" spans="1:15">
      <c r="A15" s="216" t="s">
        <v>112</v>
      </c>
      <c r="B15" s="217" t="s">
        <v>113</v>
      </c>
      <c r="C15" s="76">
        <v>124769.28</v>
      </c>
      <c r="D15" s="76">
        <v>124769.28</v>
      </c>
      <c r="E15" s="76">
        <v>124769.28</v>
      </c>
      <c r="F15" s="76"/>
      <c r="G15" s="76"/>
      <c r="H15" s="76"/>
      <c r="I15" s="76"/>
      <c r="J15" s="76"/>
      <c r="K15" s="76"/>
      <c r="L15" s="76"/>
      <c r="M15" s="76"/>
      <c r="N15" s="76"/>
      <c r="O15" s="76"/>
    </row>
    <row r="16" ht="21" customHeight="1" spans="1:15">
      <c r="A16" s="216" t="s">
        <v>114</v>
      </c>
      <c r="B16" s="217" t="s">
        <v>115</v>
      </c>
      <c r="C16" s="76">
        <v>77652</v>
      </c>
      <c r="D16" s="76">
        <v>77652</v>
      </c>
      <c r="E16" s="76">
        <v>77652</v>
      </c>
      <c r="F16" s="76"/>
      <c r="G16" s="76"/>
      <c r="H16" s="76"/>
      <c r="I16" s="76"/>
      <c r="J16" s="76"/>
      <c r="K16" s="76"/>
      <c r="L16" s="76"/>
      <c r="M16" s="76"/>
      <c r="N16" s="76"/>
      <c r="O16" s="76"/>
    </row>
    <row r="17" ht="21" customHeight="1" spans="1:15">
      <c r="A17" s="216" t="s">
        <v>116</v>
      </c>
      <c r="B17" s="217" t="s">
        <v>117</v>
      </c>
      <c r="C17" s="76">
        <v>40995</v>
      </c>
      <c r="D17" s="76">
        <v>40995</v>
      </c>
      <c r="E17" s="76">
        <v>40995</v>
      </c>
      <c r="F17" s="76"/>
      <c r="G17" s="76"/>
      <c r="H17" s="76"/>
      <c r="I17" s="76"/>
      <c r="J17" s="76"/>
      <c r="K17" s="76"/>
      <c r="L17" s="76"/>
      <c r="M17" s="76"/>
      <c r="N17" s="76"/>
      <c r="O17" s="76"/>
    </row>
    <row r="18" ht="21" customHeight="1" spans="1:15">
      <c r="A18" s="216" t="s">
        <v>118</v>
      </c>
      <c r="B18" s="217" t="s">
        <v>119</v>
      </c>
      <c r="C18" s="76">
        <v>6122.28</v>
      </c>
      <c r="D18" s="76">
        <v>6122.28</v>
      </c>
      <c r="E18" s="76">
        <v>6122.28</v>
      </c>
      <c r="F18" s="76"/>
      <c r="G18" s="76"/>
      <c r="H18" s="76"/>
      <c r="I18" s="76"/>
      <c r="J18" s="76"/>
      <c r="K18" s="76"/>
      <c r="L18" s="76"/>
      <c r="M18" s="76"/>
      <c r="N18" s="76"/>
      <c r="O18" s="76"/>
    </row>
    <row r="19" ht="21" customHeight="1" spans="1:15">
      <c r="A19" s="216" t="s">
        <v>120</v>
      </c>
      <c r="B19" s="217" t="s">
        <v>121</v>
      </c>
      <c r="C19" s="76">
        <v>5698710.3</v>
      </c>
      <c r="D19" s="76">
        <v>5698710.3</v>
      </c>
      <c r="E19" s="76">
        <v>1398710.3</v>
      </c>
      <c r="F19" s="76">
        <v>4300000</v>
      </c>
      <c r="G19" s="76"/>
      <c r="H19" s="76"/>
      <c r="I19" s="76"/>
      <c r="J19" s="76"/>
      <c r="K19" s="76"/>
      <c r="L19" s="76"/>
      <c r="M19" s="76"/>
      <c r="N19" s="76"/>
      <c r="O19" s="76"/>
    </row>
    <row r="20" ht="21" customHeight="1" spans="1:15">
      <c r="A20" s="216" t="s">
        <v>122</v>
      </c>
      <c r="B20" s="217" t="s">
        <v>123</v>
      </c>
      <c r="C20" s="76">
        <v>5698710.3</v>
      </c>
      <c r="D20" s="76">
        <v>5698710.3</v>
      </c>
      <c r="E20" s="76">
        <v>1398710.3</v>
      </c>
      <c r="F20" s="76">
        <v>4300000</v>
      </c>
      <c r="G20" s="76"/>
      <c r="H20" s="76"/>
      <c r="I20" s="76"/>
      <c r="J20" s="76"/>
      <c r="K20" s="76"/>
      <c r="L20" s="76"/>
      <c r="M20" s="76"/>
      <c r="N20" s="76"/>
      <c r="O20" s="76"/>
    </row>
    <row r="21" ht="21" customHeight="1" spans="1:15">
      <c r="A21" s="216" t="s">
        <v>124</v>
      </c>
      <c r="B21" s="217" t="s">
        <v>125</v>
      </c>
      <c r="C21" s="76">
        <v>1398710.3</v>
      </c>
      <c r="D21" s="76">
        <v>1398710.3</v>
      </c>
      <c r="E21" s="76">
        <v>1398710.3</v>
      </c>
      <c r="F21" s="76"/>
      <c r="G21" s="76"/>
      <c r="H21" s="76"/>
      <c r="I21" s="76"/>
      <c r="J21" s="76"/>
      <c r="K21" s="76"/>
      <c r="L21" s="76"/>
      <c r="M21" s="76"/>
      <c r="N21" s="76"/>
      <c r="O21" s="76"/>
    </row>
    <row r="22" ht="21" customHeight="1" spans="1:15">
      <c r="A22" s="216" t="s">
        <v>126</v>
      </c>
      <c r="B22" s="217" t="s">
        <v>127</v>
      </c>
      <c r="C22" s="76">
        <v>80000</v>
      </c>
      <c r="D22" s="76">
        <v>80000</v>
      </c>
      <c r="E22" s="76"/>
      <c r="F22" s="76">
        <v>80000</v>
      </c>
      <c r="G22" s="76"/>
      <c r="H22" s="76"/>
      <c r="I22" s="76"/>
      <c r="J22" s="76"/>
      <c r="K22" s="76"/>
      <c r="L22" s="76"/>
      <c r="M22" s="76"/>
      <c r="N22" s="76"/>
      <c r="O22" s="76"/>
    </row>
    <row r="23" ht="21" customHeight="1" spans="1:15">
      <c r="A23" s="216" t="s">
        <v>128</v>
      </c>
      <c r="B23" s="217" t="s">
        <v>129</v>
      </c>
      <c r="C23" s="76">
        <v>4220000</v>
      </c>
      <c r="D23" s="76">
        <v>4220000</v>
      </c>
      <c r="E23" s="76"/>
      <c r="F23" s="76">
        <v>4220000</v>
      </c>
      <c r="G23" s="76"/>
      <c r="H23" s="76"/>
      <c r="I23" s="76"/>
      <c r="J23" s="76"/>
      <c r="K23" s="76"/>
      <c r="L23" s="76"/>
      <c r="M23" s="76"/>
      <c r="N23" s="76"/>
      <c r="O23" s="76"/>
    </row>
    <row r="24" ht="21" customHeight="1" spans="1:15">
      <c r="A24" s="216" t="s">
        <v>130</v>
      </c>
      <c r="B24" s="217" t="s">
        <v>131</v>
      </c>
      <c r="C24" s="76">
        <v>135540</v>
      </c>
      <c r="D24" s="76">
        <v>135540</v>
      </c>
      <c r="E24" s="76">
        <v>135540</v>
      </c>
      <c r="F24" s="76"/>
      <c r="G24" s="76"/>
      <c r="H24" s="76"/>
      <c r="I24" s="76"/>
      <c r="J24" s="76"/>
      <c r="K24" s="76"/>
      <c r="L24" s="76"/>
      <c r="M24" s="76"/>
      <c r="N24" s="76"/>
      <c r="O24" s="76"/>
    </row>
    <row r="25" ht="21" customHeight="1" spans="1:15">
      <c r="A25" s="216" t="s">
        <v>132</v>
      </c>
      <c r="B25" s="217" t="s">
        <v>133</v>
      </c>
      <c r="C25" s="76">
        <v>135540</v>
      </c>
      <c r="D25" s="76">
        <v>135540</v>
      </c>
      <c r="E25" s="76">
        <v>135540</v>
      </c>
      <c r="F25" s="76"/>
      <c r="G25" s="76"/>
      <c r="H25" s="76"/>
      <c r="I25" s="76"/>
      <c r="J25" s="76"/>
      <c r="K25" s="76"/>
      <c r="L25" s="76"/>
      <c r="M25" s="76"/>
      <c r="N25" s="76"/>
      <c r="O25" s="76"/>
    </row>
    <row r="26" ht="21" customHeight="1" spans="1:15">
      <c r="A26" s="218" t="s">
        <v>134</v>
      </c>
      <c r="B26" s="219" t="s">
        <v>135</v>
      </c>
      <c r="C26" s="76">
        <v>135540</v>
      </c>
      <c r="D26" s="76">
        <v>135540</v>
      </c>
      <c r="E26" s="76">
        <v>135540</v>
      </c>
      <c r="F26" s="76"/>
      <c r="G26" s="76"/>
      <c r="H26" s="76"/>
      <c r="I26" s="76"/>
      <c r="J26" s="76"/>
      <c r="K26" s="76"/>
      <c r="L26" s="76"/>
      <c r="M26" s="76"/>
      <c r="N26" s="76"/>
      <c r="O26" s="76"/>
    </row>
    <row r="27" ht="21" customHeight="1" spans="1:15">
      <c r="A27" s="220" t="s">
        <v>55</v>
      </c>
      <c r="B27" s="34"/>
      <c r="C27" s="76">
        <v>6178606.58</v>
      </c>
      <c r="D27" s="76">
        <v>6178606.58</v>
      </c>
      <c r="E27" s="76">
        <v>1828606.58</v>
      </c>
      <c r="F27" s="76">
        <v>4350000</v>
      </c>
      <c r="G27" s="76"/>
      <c r="H27" s="76"/>
      <c r="I27" s="76"/>
      <c r="J27" s="76"/>
      <c r="K27" s="76"/>
      <c r="L27" s="76"/>
      <c r="M27" s="76"/>
      <c r="N27" s="76"/>
      <c r="O27" s="76"/>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3" sqref="A13"/>
    </sheetView>
  </sheetViews>
  <sheetFormatPr defaultColWidth="8.57407407407407" defaultRowHeight="12.75" customHeight="1" outlineLevelCol="3"/>
  <cols>
    <col min="1" max="4" width="35.5740740740741" style="1" customWidth="1"/>
    <col min="5" max="16384" width="8.57407407407407" style="1"/>
  </cols>
  <sheetData>
    <row r="1" customHeight="1" spans="1:4">
      <c r="A1" s="2"/>
      <c r="B1" s="2"/>
      <c r="C1" s="2"/>
      <c r="D1" s="2"/>
    </row>
    <row r="2" ht="15" customHeight="1" spans="1:4">
      <c r="A2" s="41"/>
      <c r="B2" s="45"/>
      <c r="C2" s="45"/>
      <c r="D2" s="45" t="s">
        <v>136</v>
      </c>
    </row>
    <row r="3" ht="41.25" customHeight="1" spans="1:1">
      <c r="A3" s="40" t="str">
        <f>"2025"&amp;"年部门财政拨款收支预算总表"</f>
        <v>2025年部门财政拨款收支预算总表</v>
      </c>
    </row>
    <row r="4" ht="17.25" customHeight="1" spans="1:4">
      <c r="A4" s="43" t="str">
        <f>"单位名称："&amp;"昆明市网格化综合监督指挥中心西山分中心"</f>
        <v>单位名称：昆明市网格化综合监督指挥中心西山分中心</v>
      </c>
      <c r="B4" s="198"/>
      <c r="D4" s="45" t="s">
        <v>1</v>
      </c>
    </row>
    <row r="5" ht="17.25" customHeight="1" spans="1:4">
      <c r="A5" s="199" t="s">
        <v>2</v>
      </c>
      <c r="B5" s="200"/>
      <c r="C5" s="199" t="s">
        <v>3</v>
      </c>
      <c r="D5" s="200"/>
    </row>
    <row r="6" ht="18.75" customHeight="1" spans="1:4">
      <c r="A6" s="199" t="s">
        <v>4</v>
      </c>
      <c r="B6" s="199" t="s">
        <v>5</v>
      </c>
      <c r="C6" s="199" t="s">
        <v>6</v>
      </c>
      <c r="D6" s="199" t="s">
        <v>5</v>
      </c>
    </row>
    <row r="7" ht="16.5" customHeight="1" spans="1:4">
      <c r="A7" s="201" t="s">
        <v>137</v>
      </c>
      <c r="B7" s="76">
        <v>6178606.58</v>
      </c>
      <c r="C7" s="201" t="s">
        <v>138</v>
      </c>
      <c r="D7" s="76">
        <v>6178606.58</v>
      </c>
    </row>
    <row r="8" ht="16.5" customHeight="1" spans="1:4">
      <c r="A8" s="201" t="s">
        <v>139</v>
      </c>
      <c r="B8" s="76">
        <v>6178606.58</v>
      </c>
      <c r="C8" s="201" t="s">
        <v>140</v>
      </c>
      <c r="D8" s="76"/>
    </row>
    <row r="9" ht="16.5" customHeight="1" spans="1:4">
      <c r="A9" s="201" t="s">
        <v>141</v>
      </c>
      <c r="B9" s="76"/>
      <c r="C9" s="201" t="s">
        <v>142</v>
      </c>
      <c r="D9" s="76"/>
    </row>
    <row r="10" ht="16.5" customHeight="1" spans="1:4">
      <c r="A10" s="201" t="s">
        <v>143</v>
      </c>
      <c r="B10" s="76"/>
      <c r="C10" s="201" t="s">
        <v>144</v>
      </c>
      <c r="D10" s="76"/>
    </row>
    <row r="11" ht="16.5" customHeight="1" spans="1:4">
      <c r="A11" s="201" t="s">
        <v>145</v>
      </c>
      <c r="B11" s="76"/>
      <c r="C11" s="201" t="s">
        <v>146</v>
      </c>
      <c r="D11" s="76"/>
    </row>
    <row r="12" ht="16.5" customHeight="1" spans="1:4">
      <c r="A12" s="201" t="s">
        <v>139</v>
      </c>
      <c r="B12" s="76"/>
      <c r="C12" s="201" t="s">
        <v>147</v>
      </c>
      <c r="D12" s="76"/>
    </row>
    <row r="13" ht="16.5" customHeight="1" spans="1:4">
      <c r="A13" s="202" t="s">
        <v>141</v>
      </c>
      <c r="B13" s="76"/>
      <c r="C13" s="65" t="s">
        <v>148</v>
      </c>
      <c r="D13" s="76">
        <v>50000</v>
      </c>
    </row>
    <row r="14" ht="16.5" customHeight="1" spans="1:4">
      <c r="A14" s="202" t="s">
        <v>143</v>
      </c>
      <c r="B14" s="76"/>
      <c r="C14" s="65" t="s">
        <v>149</v>
      </c>
      <c r="D14" s="76"/>
    </row>
    <row r="15" ht="16.5" customHeight="1" spans="1:4">
      <c r="A15" s="203"/>
      <c r="B15" s="76"/>
      <c r="C15" s="65" t="s">
        <v>150</v>
      </c>
      <c r="D15" s="76">
        <v>169587</v>
      </c>
    </row>
    <row r="16" ht="16.5" customHeight="1" spans="1:4">
      <c r="A16" s="203"/>
      <c r="B16" s="76"/>
      <c r="C16" s="65" t="s">
        <v>151</v>
      </c>
      <c r="D16" s="76">
        <v>124769.28</v>
      </c>
    </row>
    <row r="17" ht="16.5" customHeight="1" spans="1:4">
      <c r="A17" s="203"/>
      <c r="B17" s="76"/>
      <c r="C17" s="65" t="s">
        <v>152</v>
      </c>
      <c r="D17" s="76"/>
    </row>
    <row r="18" ht="16.5" customHeight="1" spans="1:4">
      <c r="A18" s="203"/>
      <c r="B18" s="76"/>
      <c r="C18" s="65" t="s">
        <v>153</v>
      </c>
      <c r="D18" s="76">
        <v>5698710.3</v>
      </c>
    </row>
    <row r="19" ht="16.5" customHeight="1" spans="1:4">
      <c r="A19" s="203"/>
      <c r="B19" s="76"/>
      <c r="C19" s="65" t="s">
        <v>154</v>
      </c>
      <c r="D19" s="76"/>
    </row>
    <row r="20" ht="16.5" customHeight="1" spans="1:4">
      <c r="A20" s="203"/>
      <c r="B20" s="76"/>
      <c r="C20" s="65" t="s">
        <v>155</v>
      </c>
      <c r="D20" s="76"/>
    </row>
    <row r="21" ht="16.5" customHeight="1" spans="1:4">
      <c r="A21" s="203"/>
      <c r="B21" s="76"/>
      <c r="C21" s="65" t="s">
        <v>156</v>
      </c>
      <c r="D21" s="76"/>
    </row>
    <row r="22" ht="16.5" customHeight="1" spans="1:4">
      <c r="A22" s="203"/>
      <c r="B22" s="76"/>
      <c r="C22" s="65" t="s">
        <v>157</v>
      </c>
      <c r="D22" s="76"/>
    </row>
    <row r="23" ht="16.5" customHeight="1" spans="1:4">
      <c r="A23" s="203"/>
      <c r="B23" s="76"/>
      <c r="C23" s="65" t="s">
        <v>158</v>
      </c>
      <c r="D23" s="76"/>
    </row>
    <row r="24" ht="16.5" customHeight="1" spans="1:4">
      <c r="A24" s="203"/>
      <c r="B24" s="76"/>
      <c r="C24" s="65" t="s">
        <v>159</v>
      </c>
      <c r="D24" s="76"/>
    </row>
    <row r="25" ht="16.5" customHeight="1" spans="1:4">
      <c r="A25" s="203"/>
      <c r="B25" s="76"/>
      <c r="C25" s="65" t="s">
        <v>160</v>
      </c>
      <c r="D25" s="76"/>
    </row>
    <row r="26" ht="16.5" customHeight="1" spans="1:4">
      <c r="A26" s="203"/>
      <c r="B26" s="76"/>
      <c r="C26" s="65" t="s">
        <v>161</v>
      </c>
      <c r="D26" s="76">
        <v>135540</v>
      </c>
    </row>
    <row r="27" ht="16.5" customHeight="1" spans="1:4">
      <c r="A27" s="203"/>
      <c r="B27" s="76"/>
      <c r="C27" s="65" t="s">
        <v>162</v>
      </c>
      <c r="D27" s="76"/>
    </row>
    <row r="28" ht="16.5" customHeight="1" spans="1:4">
      <c r="A28" s="203"/>
      <c r="B28" s="76"/>
      <c r="C28" s="65" t="s">
        <v>163</v>
      </c>
      <c r="D28" s="76"/>
    </row>
    <row r="29" ht="16.5" customHeight="1" spans="1:4">
      <c r="A29" s="203"/>
      <c r="B29" s="76"/>
      <c r="C29" s="65" t="s">
        <v>164</v>
      </c>
      <c r="D29" s="76"/>
    </row>
    <row r="30" ht="16.5" customHeight="1" spans="1:4">
      <c r="A30" s="203"/>
      <c r="B30" s="76"/>
      <c r="C30" s="65" t="s">
        <v>165</v>
      </c>
      <c r="D30" s="76"/>
    </row>
    <row r="31" ht="16.5" customHeight="1" spans="1:4">
      <c r="A31" s="203"/>
      <c r="B31" s="76"/>
      <c r="C31" s="65" t="s">
        <v>166</v>
      </c>
      <c r="D31" s="76"/>
    </row>
    <row r="32" ht="16.5" customHeight="1" spans="1:4">
      <c r="A32" s="203"/>
      <c r="B32" s="76"/>
      <c r="C32" s="202" t="s">
        <v>167</v>
      </c>
      <c r="D32" s="76"/>
    </row>
    <row r="33" ht="16.5" customHeight="1" spans="1:4">
      <c r="A33" s="203"/>
      <c r="B33" s="76"/>
      <c r="C33" s="202" t="s">
        <v>168</v>
      </c>
      <c r="D33" s="76"/>
    </row>
    <row r="34" ht="16.5" customHeight="1" spans="1:4">
      <c r="A34" s="203"/>
      <c r="B34" s="76"/>
      <c r="C34" s="30" t="s">
        <v>169</v>
      </c>
      <c r="D34" s="76"/>
    </row>
    <row r="35" ht="15" customHeight="1" spans="1:4">
      <c r="A35" s="204" t="s">
        <v>50</v>
      </c>
      <c r="B35" s="205">
        <v>6178606.58</v>
      </c>
      <c r="C35" s="204" t="s">
        <v>51</v>
      </c>
      <c r="D35" s="205">
        <v>6178606.58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E15" sqref="E15"/>
    </sheetView>
  </sheetViews>
  <sheetFormatPr defaultColWidth="9.14814814814815" defaultRowHeight="14.25" customHeight="1" outlineLevelCol="6"/>
  <cols>
    <col min="1" max="1" width="20.1481481481481" style="1" customWidth="1"/>
    <col min="2" max="2" width="44" style="1" customWidth="1"/>
    <col min="3" max="7" width="24.1481481481481" style="1" customWidth="1"/>
    <col min="8" max="16384" width="9.14814814814815" style="1"/>
  </cols>
  <sheetData>
    <row r="1" customHeight="1" spans="1:7">
      <c r="A1" s="2"/>
      <c r="B1" s="2"/>
      <c r="C1" s="2"/>
      <c r="D1" s="2"/>
      <c r="E1" s="2"/>
      <c r="F1" s="2"/>
      <c r="G1" s="2"/>
    </row>
    <row r="2" customHeight="1" spans="4:7">
      <c r="D2" s="189"/>
      <c r="F2" s="67"/>
      <c r="G2" s="190" t="s">
        <v>170</v>
      </c>
    </row>
    <row r="3" ht="41.25" customHeight="1" spans="1:7">
      <c r="A3" s="135" t="str">
        <f>"2025"&amp;"年一般公共预算支出预算表（按功能科目分类）"</f>
        <v>2025年一般公共预算支出预算表（按功能科目分类）</v>
      </c>
      <c r="B3" s="135"/>
      <c r="C3" s="135"/>
      <c r="D3" s="135"/>
      <c r="E3" s="135"/>
      <c r="F3" s="135"/>
      <c r="G3" s="135"/>
    </row>
    <row r="4" ht="18" customHeight="1" spans="1:7">
      <c r="A4" s="6" t="str">
        <f>"单位名称："&amp;"昆明市网格化综合监督指挥中心西山分中心"</f>
        <v>单位名称：昆明市网格化综合监督指挥中心西山分中心</v>
      </c>
      <c r="F4" s="131"/>
      <c r="G4" s="190" t="s">
        <v>1</v>
      </c>
    </row>
    <row r="5" ht="20.25" customHeight="1" spans="1:7">
      <c r="A5" s="191" t="s">
        <v>171</v>
      </c>
      <c r="B5" s="192"/>
      <c r="C5" s="136" t="s">
        <v>55</v>
      </c>
      <c r="D5" s="193" t="s">
        <v>76</v>
      </c>
      <c r="E5" s="13"/>
      <c r="F5" s="14"/>
      <c r="G5" s="194" t="s">
        <v>77</v>
      </c>
    </row>
    <row r="6" ht="20.25" customHeight="1" spans="1:7">
      <c r="A6" s="195" t="s">
        <v>73</v>
      </c>
      <c r="B6" s="195" t="s">
        <v>74</v>
      </c>
      <c r="C6" s="20"/>
      <c r="D6" s="141" t="s">
        <v>57</v>
      </c>
      <c r="E6" s="141" t="s">
        <v>172</v>
      </c>
      <c r="F6" s="141" t="s">
        <v>173</v>
      </c>
      <c r="G6" s="196"/>
    </row>
    <row r="7" ht="15" customHeight="1" spans="1:7">
      <c r="A7" s="56" t="s">
        <v>83</v>
      </c>
      <c r="B7" s="56" t="s">
        <v>84</v>
      </c>
      <c r="C7" s="56" t="s">
        <v>85</v>
      </c>
      <c r="D7" s="56" t="s">
        <v>86</v>
      </c>
      <c r="E7" s="56" t="s">
        <v>87</v>
      </c>
      <c r="F7" s="56" t="s">
        <v>88</v>
      </c>
      <c r="G7" s="56" t="s">
        <v>89</v>
      </c>
    </row>
    <row r="8" ht="15" customHeight="1" spans="1:7">
      <c r="A8" s="56" t="s">
        <v>98</v>
      </c>
      <c r="B8" s="56" t="s">
        <v>99</v>
      </c>
      <c r="C8" s="76">
        <v>50000</v>
      </c>
      <c r="D8" s="76"/>
      <c r="E8" s="76"/>
      <c r="F8" s="76"/>
      <c r="G8" s="76">
        <v>50000</v>
      </c>
    </row>
    <row r="9" ht="15" customHeight="1" spans="1:7">
      <c r="A9" s="56" t="s">
        <v>100</v>
      </c>
      <c r="B9" s="56" t="s">
        <v>101</v>
      </c>
      <c r="C9" s="76">
        <v>50000</v>
      </c>
      <c r="D9" s="76"/>
      <c r="E9" s="76"/>
      <c r="F9" s="76"/>
      <c r="G9" s="76">
        <v>50000</v>
      </c>
    </row>
    <row r="10" ht="15" customHeight="1" spans="1:7">
      <c r="A10" s="56" t="s">
        <v>102</v>
      </c>
      <c r="B10" s="56" t="s">
        <v>103</v>
      </c>
      <c r="C10" s="76">
        <v>50000</v>
      </c>
      <c r="D10" s="76"/>
      <c r="E10" s="76"/>
      <c r="F10" s="76"/>
      <c r="G10" s="76">
        <v>50000</v>
      </c>
    </row>
    <row r="11" ht="15" customHeight="1" spans="1:7">
      <c r="A11" s="56" t="s">
        <v>104</v>
      </c>
      <c r="B11" s="56" t="s">
        <v>105</v>
      </c>
      <c r="C11" s="76">
        <v>169587</v>
      </c>
      <c r="D11" s="76">
        <v>169587</v>
      </c>
      <c r="E11" s="76">
        <v>169587</v>
      </c>
      <c r="F11" s="76"/>
      <c r="G11" s="76"/>
    </row>
    <row r="12" ht="15" customHeight="1" spans="1:7">
      <c r="A12" s="56" t="s">
        <v>106</v>
      </c>
      <c r="B12" s="56" t="s">
        <v>107</v>
      </c>
      <c r="C12" s="76">
        <v>169587</v>
      </c>
      <c r="D12" s="76">
        <v>169587</v>
      </c>
      <c r="E12" s="76">
        <v>169587</v>
      </c>
      <c r="F12" s="76"/>
      <c r="G12" s="76"/>
    </row>
    <row r="13" ht="15" customHeight="1" spans="1:7">
      <c r="A13" s="56" t="s">
        <v>108</v>
      </c>
      <c r="B13" s="56" t="s">
        <v>109</v>
      </c>
      <c r="C13" s="76">
        <v>169587</v>
      </c>
      <c r="D13" s="76">
        <v>169587</v>
      </c>
      <c r="E13" s="76">
        <v>169587</v>
      </c>
      <c r="F13" s="76"/>
      <c r="G13" s="76"/>
    </row>
    <row r="14" ht="15" customHeight="1" spans="1:7">
      <c r="A14" s="56" t="s">
        <v>110</v>
      </c>
      <c r="B14" s="56" t="s">
        <v>111</v>
      </c>
      <c r="C14" s="76">
        <v>124769.28</v>
      </c>
      <c r="D14" s="76">
        <v>124769.28</v>
      </c>
      <c r="E14" s="76">
        <v>124769.28</v>
      </c>
      <c r="F14" s="76"/>
      <c r="G14" s="76"/>
    </row>
    <row r="15" ht="15" customHeight="1" spans="1:7">
      <c r="A15" s="56" t="s">
        <v>112</v>
      </c>
      <c r="B15" s="56" t="s">
        <v>113</v>
      </c>
      <c r="C15" s="76">
        <v>124769.28</v>
      </c>
      <c r="D15" s="76">
        <v>124769.28</v>
      </c>
      <c r="E15" s="76">
        <v>124769.28</v>
      </c>
      <c r="F15" s="76"/>
      <c r="G15" s="76"/>
    </row>
    <row r="16" ht="15" customHeight="1" spans="1:7">
      <c r="A16" s="56" t="s">
        <v>114</v>
      </c>
      <c r="B16" s="56" t="s">
        <v>115</v>
      </c>
      <c r="C16" s="76">
        <v>77652</v>
      </c>
      <c r="D16" s="76">
        <v>77652</v>
      </c>
      <c r="E16" s="76">
        <v>77652</v>
      </c>
      <c r="F16" s="76"/>
      <c r="G16" s="76"/>
    </row>
    <row r="17" ht="15" customHeight="1" spans="1:7">
      <c r="A17" s="56" t="s">
        <v>116</v>
      </c>
      <c r="B17" s="56" t="s">
        <v>117</v>
      </c>
      <c r="C17" s="76">
        <v>40995</v>
      </c>
      <c r="D17" s="76">
        <v>40995</v>
      </c>
      <c r="E17" s="76">
        <v>40995</v>
      </c>
      <c r="F17" s="76"/>
      <c r="G17" s="76"/>
    </row>
    <row r="18" ht="15" customHeight="1" spans="1:7">
      <c r="A18" s="56" t="s">
        <v>118</v>
      </c>
      <c r="B18" s="56" t="s">
        <v>119</v>
      </c>
      <c r="C18" s="76">
        <v>6122.28</v>
      </c>
      <c r="D18" s="76">
        <v>6122.28</v>
      </c>
      <c r="E18" s="76">
        <v>6122.28</v>
      </c>
      <c r="F18" s="76"/>
      <c r="G18" s="76"/>
    </row>
    <row r="19" ht="15" customHeight="1" spans="1:7">
      <c r="A19" s="56" t="s">
        <v>120</v>
      </c>
      <c r="B19" s="56" t="s">
        <v>121</v>
      </c>
      <c r="C19" s="76">
        <v>5698710.3</v>
      </c>
      <c r="D19" s="76">
        <v>1398710.3</v>
      </c>
      <c r="E19" s="76">
        <v>1224048.64</v>
      </c>
      <c r="F19" s="76">
        <v>174661.66</v>
      </c>
      <c r="G19" s="76">
        <v>4300000</v>
      </c>
    </row>
    <row r="20" ht="15" customHeight="1" spans="1:7">
      <c r="A20" s="56" t="s">
        <v>122</v>
      </c>
      <c r="B20" s="56" t="s">
        <v>123</v>
      </c>
      <c r="C20" s="76">
        <v>5698710.3</v>
      </c>
      <c r="D20" s="76">
        <v>1398710.3</v>
      </c>
      <c r="E20" s="76">
        <v>1224048.64</v>
      </c>
      <c r="F20" s="76">
        <v>174661.66</v>
      </c>
      <c r="G20" s="76">
        <v>4300000</v>
      </c>
    </row>
    <row r="21" ht="15" customHeight="1" spans="1:7">
      <c r="A21" s="56" t="s">
        <v>124</v>
      </c>
      <c r="B21" s="56" t="s">
        <v>125</v>
      </c>
      <c r="C21" s="76">
        <v>1398710.3</v>
      </c>
      <c r="D21" s="76">
        <v>1398710.3</v>
      </c>
      <c r="E21" s="76">
        <v>1224048.64</v>
      </c>
      <c r="F21" s="76">
        <v>174661.66</v>
      </c>
      <c r="G21" s="76"/>
    </row>
    <row r="22" ht="15" customHeight="1" spans="1:7">
      <c r="A22" s="56" t="s">
        <v>126</v>
      </c>
      <c r="B22" s="56" t="s">
        <v>127</v>
      </c>
      <c r="C22" s="76">
        <v>80000</v>
      </c>
      <c r="D22" s="76"/>
      <c r="E22" s="76"/>
      <c r="F22" s="76"/>
      <c r="G22" s="76">
        <v>80000</v>
      </c>
    </row>
    <row r="23" ht="15" customHeight="1" spans="1:7">
      <c r="A23" s="56" t="s">
        <v>128</v>
      </c>
      <c r="B23" s="56" t="s">
        <v>129</v>
      </c>
      <c r="C23" s="76">
        <v>4220000</v>
      </c>
      <c r="D23" s="76"/>
      <c r="E23" s="76"/>
      <c r="F23" s="76"/>
      <c r="G23" s="76">
        <v>4220000</v>
      </c>
    </row>
    <row r="24" ht="15" customHeight="1" spans="1:7">
      <c r="A24" s="56" t="s">
        <v>130</v>
      </c>
      <c r="B24" s="56" t="s">
        <v>131</v>
      </c>
      <c r="C24" s="76">
        <v>135540</v>
      </c>
      <c r="D24" s="76">
        <v>135540</v>
      </c>
      <c r="E24" s="76">
        <v>135540</v>
      </c>
      <c r="F24" s="76"/>
      <c r="G24" s="76"/>
    </row>
    <row r="25" ht="15" customHeight="1" spans="1:7">
      <c r="A25" s="56" t="s">
        <v>132</v>
      </c>
      <c r="B25" s="56" t="s">
        <v>133</v>
      </c>
      <c r="C25" s="76">
        <v>135540</v>
      </c>
      <c r="D25" s="76">
        <v>135540</v>
      </c>
      <c r="E25" s="76">
        <v>135540</v>
      </c>
      <c r="F25" s="76"/>
      <c r="G25" s="76"/>
    </row>
    <row r="26" ht="18" customHeight="1" spans="1:7">
      <c r="A26" s="49" t="s">
        <v>134</v>
      </c>
      <c r="B26" s="49" t="s">
        <v>135</v>
      </c>
      <c r="C26" s="76">
        <v>135540</v>
      </c>
      <c r="D26" s="76">
        <v>135540</v>
      </c>
      <c r="E26" s="76">
        <v>135540</v>
      </c>
      <c r="F26" s="76"/>
      <c r="G26" s="76"/>
    </row>
    <row r="27" ht="18" customHeight="1" spans="1:7">
      <c r="A27" s="74" t="s">
        <v>174</v>
      </c>
      <c r="B27" s="197" t="s">
        <v>174</v>
      </c>
      <c r="C27" s="76">
        <v>6178606.58</v>
      </c>
      <c r="D27" s="76">
        <v>1828606.58</v>
      </c>
      <c r="E27" s="76">
        <v>1653944.92</v>
      </c>
      <c r="F27" s="76">
        <v>174661.66</v>
      </c>
      <c r="G27" s="76">
        <v>4350000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15" sqref="B15"/>
    </sheetView>
  </sheetViews>
  <sheetFormatPr defaultColWidth="10.4259259259259" defaultRowHeight="14.25" customHeight="1" outlineLevelCol="5"/>
  <cols>
    <col min="1" max="6" width="28.1481481481481" style="1" customWidth="1"/>
    <col min="7" max="16384" width="10.4259259259259" style="1"/>
  </cols>
  <sheetData>
    <row r="1" customHeight="1" spans="1:6">
      <c r="A1" s="2"/>
      <c r="B1" s="2"/>
      <c r="C1" s="2"/>
      <c r="D1" s="2"/>
      <c r="E1" s="2"/>
      <c r="F1" s="2"/>
    </row>
    <row r="2" customHeight="1" spans="1:6">
      <c r="A2" s="42"/>
      <c r="B2" s="42"/>
      <c r="C2" s="42"/>
      <c r="D2" s="42"/>
      <c r="E2" s="41"/>
      <c r="F2" s="184" t="s">
        <v>175</v>
      </c>
    </row>
    <row r="3" ht="41.25" customHeight="1" spans="1:6">
      <c r="A3" s="185" t="str">
        <f>"2025"&amp;"年一般公共预算“三公”经费支出预算表"</f>
        <v>2025年一般公共预算“三公”经费支出预算表</v>
      </c>
      <c r="B3" s="42"/>
      <c r="C3" s="42"/>
      <c r="D3" s="42"/>
      <c r="E3" s="41"/>
      <c r="F3" s="42"/>
    </row>
    <row r="4" customHeight="1" spans="1:6">
      <c r="A4" s="186" t="str">
        <f>"单位名称："&amp;"昆明市网格化综合监督指挥中心西山分中心"</f>
        <v>单位名称：昆明市网格化综合监督指挥中心西山分中心</v>
      </c>
      <c r="B4" s="187"/>
      <c r="D4" s="42"/>
      <c r="E4" s="41"/>
      <c r="F4" s="60" t="s">
        <v>1</v>
      </c>
    </row>
    <row r="5" ht="27" customHeight="1" spans="1:6">
      <c r="A5" s="46" t="s">
        <v>176</v>
      </c>
      <c r="B5" s="46" t="s">
        <v>177</v>
      </c>
      <c r="C5" s="46" t="s">
        <v>178</v>
      </c>
      <c r="D5" s="46"/>
      <c r="E5" s="35"/>
      <c r="F5" s="46" t="s">
        <v>179</v>
      </c>
    </row>
    <row r="6" ht="28.5" customHeight="1" spans="1:6">
      <c r="A6" s="188"/>
      <c r="B6" s="48"/>
      <c r="C6" s="35" t="s">
        <v>57</v>
      </c>
      <c r="D6" s="35" t="s">
        <v>180</v>
      </c>
      <c r="E6" s="35" t="s">
        <v>181</v>
      </c>
      <c r="F6" s="47"/>
    </row>
    <row r="7" ht="17.25" customHeight="1" spans="1:6">
      <c r="A7" s="53" t="s">
        <v>83</v>
      </c>
      <c r="B7" s="53" t="s">
        <v>84</v>
      </c>
      <c r="C7" s="53" t="s">
        <v>85</v>
      </c>
      <c r="D7" s="53" t="s">
        <v>86</v>
      </c>
      <c r="E7" s="53" t="s">
        <v>87</v>
      </c>
      <c r="F7" s="53" t="s">
        <v>88</v>
      </c>
    </row>
    <row r="8" ht="17.25" customHeight="1" spans="1:6">
      <c r="A8" s="76"/>
      <c r="B8" s="76"/>
      <c r="C8" s="76"/>
      <c r="D8" s="76"/>
      <c r="E8" s="76"/>
      <c r="F8" s="76"/>
    </row>
    <row r="10" customHeight="1" spans="1:1">
      <c r="A10" s="1" t="s">
        <v>182</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5"/>
  <sheetViews>
    <sheetView showZeros="0" workbookViewId="0">
      <pane ySplit="1" topLeftCell="A2" activePane="bottomLeft" state="frozen"/>
      <selection/>
      <selection pane="bottomLeft" activeCell="H24" sqref="H24"/>
    </sheetView>
  </sheetViews>
  <sheetFormatPr defaultColWidth="9.14814814814815" defaultRowHeight="14.25" customHeight="1"/>
  <cols>
    <col min="1" max="2" width="41" customWidth="1"/>
    <col min="3" max="3" width="24.2222222222222" customWidth="1"/>
    <col min="4" max="4" width="17.6666666666667" customWidth="1"/>
    <col min="5" max="5" width="10.1481481481481" customWidth="1"/>
    <col min="6" max="6" width="34.6666666666667" customWidth="1"/>
    <col min="7" max="7" width="10.2777777777778" customWidth="1"/>
    <col min="8" max="8" width="30.4444444444444" customWidth="1"/>
    <col min="9" max="10" width="12.4444444444444" customWidth="1"/>
    <col min="11" max="11" width="10.7777777777778" customWidth="1"/>
    <col min="12" max="12" width="16.7777777777778" customWidth="1"/>
    <col min="13" max="13" width="12.4444444444444" customWidth="1"/>
    <col min="14" max="14" width="8.77777777777778" customWidth="1"/>
    <col min="15" max="15" width="12.7777777777778" customWidth="1"/>
    <col min="16" max="24" width="18.712962962963" customWidth="1"/>
  </cols>
  <sheetData>
    <row r="1" customHeight="1" spans="1:24">
      <c r="A1" s="77"/>
      <c r="B1" s="77"/>
      <c r="C1" s="77"/>
      <c r="D1" s="77"/>
      <c r="E1" s="77"/>
      <c r="F1" s="77"/>
      <c r="G1" s="77"/>
      <c r="H1" s="77"/>
      <c r="I1" s="77"/>
      <c r="J1" s="77"/>
      <c r="K1" s="77"/>
      <c r="L1" s="77"/>
      <c r="M1" s="77"/>
      <c r="N1" s="77"/>
      <c r="O1" s="77"/>
      <c r="P1" s="77"/>
      <c r="Q1" s="77"/>
      <c r="R1" s="77"/>
      <c r="S1" s="77"/>
      <c r="T1" s="77"/>
      <c r="U1" s="77"/>
      <c r="V1" s="77"/>
      <c r="W1" s="77"/>
      <c r="X1" s="77"/>
    </row>
    <row r="2" ht="13.5" customHeight="1" spans="2:24">
      <c r="B2" s="147"/>
      <c r="C2" s="167"/>
      <c r="E2" s="168"/>
      <c r="F2" s="168"/>
      <c r="G2" s="168"/>
      <c r="H2" s="168"/>
      <c r="I2" s="79"/>
      <c r="J2" s="79"/>
      <c r="K2" s="79"/>
      <c r="L2" s="79"/>
      <c r="M2" s="79"/>
      <c r="N2" s="79"/>
      <c r="R2" s="79"/>
      <c r="V2" s="167"/>
      <c r="X2" s="126" t="s">
        <v>183</v>
      </c>
    </row>
    <row r="3" ht="45.75" customHeight="1" spans="1:24">
      <c r="A3" s="81" t="str">
        <f>"2025"&amp;"年部门基本支出预算表"</f>
        <v>2025年部门基本支出预算表</v>
      </c>
      <c r="B3" s="116"/>
      <c r="C3" s="81"/>
      <c r="D3" s="81"/>
      <c r="E3" s="81"/>
      <c r="F3" s="81"/>
      <c r="G3" s="81"/>
      <c r="H3" s="81"/>
      <c r="I3" s="81"/>
      <c r="J3" s="81"/>
      <c r="K3" s="81"/>
      <c r="L3" s="81"/>
      <c r="M3" s="81"/>
      <c r="N3" s="81"/>
      <c r="O3" s="116"/>
      <c r="P3" s="116"/>
      <c r="Q3" s="116"/>
      <c r="R3" s="81"/>
      <c r="S3" s="81"/>
      <c r="T3" s="81"/>
      <c r="U3" s="81"/>
      <c r="V3" s="81"/>
      <c r="W3" s="81"/>
      <c r="X3" s="81"/>
    </row>
    <row r="4" ht="18.75" customHeight="1" spans="1:24">
      <c r="A4" s="123" t="str">
        <f>"单位名称："&amp;"昆明市网格化综合监督指挥中心西山分中心"</f>
        <v>单位名称：昆明市网格化综合监督指挥中心西山分中心</v>
      </c>
      <c r="B4" s="149"/>
      <c r="C4" s="169"/>
      <c r="D4" s="169"/>
      <c r="E4" s="169"/>
      <c r="F4" s="169"/>
      <c r="G4" s="169"/>
      <c r="H4" s="169"/>
      <c r="I4" s="84"/>
      <c r="J4" s="84"/>
      <c r="K4" s="84"/>
      <c r="L4" s="84"/>
      <c r="M4" s="84"/>
      <c r="N4" s="84"/>
      <c r="O4" s="118"/>
      <c r="P4" s="118"/>
      <c r="Q4" s="118"/>
      <c r="R4" s="84"/>
      <c r="V4" s="167"/>
      <c r="X4" s="126" t="s">
        <v>1</v>
      </c>
    </row>
    <row r="5" ht="18" customHeight="1" spans="1:24">
      <c r="A5" s="150" t="s">
        <v>184</v>
      </c>
      <c r="B5" s="150" t="s">
        <v>185</v>
      </c>
      <c r="C5" s="150" t="s">
        <v>186</v>
      </c>
      <c r="D5" s="150" t="s">
        <v>187</v>
      </c>
      <c r="E5" s="150" t="s">
        <v>188</v>
      </c>
      <c r="F5" s="150" t="s">
        <v>189</v>
      </c>
      <c r="G5" s="150" t="s">
        <v>190</v>
      </c>
      <c r="H5" s="150" t="s">
        <v>191</v>
      </c>
      <c r="I5" s="179" t="s">
        <v>192</v>
      </c>
      <c r="J5" s="112" t="s">
        <v>192</v>
      </c>
      <c r="K5" s="112"/>
      <c r="L5" s="112"/>
      <c r="M5" s="112"/>
      <c r="N5" s="112"/>
      <c r="O5" s="158"/>
      <c r="P5" s="158"/>
      <c r="Q5" s="158"/>
      <c r="R5" s="105" t="s">
        <v>61</v>
      </c>
      <c r="S5" s="112" t="s">
        <v>62</v>
      </c>
      <c r="T5" s="112"/>
      <c r="U5" s="112"/>
      <c r="V5" s="112"/>
      <c r="W5" s="112"/>
      <c r="X5" s="113"/>
    </row>
    <row r="6" ht="18" customHeight="1" spans="1:24">
      <c r="A6" s="151"/>
      <c r="B6" s="152"/>
      <c r="C6" s="170"/>
      <c r="D6" s="151"/>
      <c r="E6" s="151"/>
      <c r="F6" s="151"/>
      <c r="G6" s="151"/>
      <c r="H6" s="151"/>
      <c r="I6" s="180" t="s">
        <v>193</v>
      </c>
      <c r="J6" s="179" t="s">
        <v>58</v>
      </c>
      <c r="K6" s="112"/>
      <c r="L6" s="112"/>
      <c r="M6" s="112"/>
      <c r="N6" s="113"/>
      <c r="O6" s="157" t="s">
        <v>194</v>
      </c>
      <c r="P6" s="158"/>
      <c r="Q6" s="159"/>
      <c r="R6" s="150" t="s">
        <v>61</v>
      </c>
      <c r="S6" s="179" t="s">
        <v>62</v>
      </c>
      <c r="T6" s="105" t="s">
        <v>64</v>
      </c>
      <c r="U6" s="112" t="s">
        <v>62</v>
      </c>
      <c r="V6" s="105" t="s">
        <v>66</v>
      </c>
      <c r="W6" s="105" t="s">
        <v>67</v>
      </c>
      <c r="X6" s="183" t="s">
        <v>68</v>
      </c>
    </row>
    <row r="7" ht="19.5" customHeight="1" spans="1:24">
      <c r="A7" s="152"/>
      <c r="B7" s="152"/>
      <c r="C7" s="152"/>
      <c r="D7" s="152"/>
      <c r="E7" s="152"/>
      <c r="F7" s="152"/>
      <c r="G7" s="152"/>
      <c r="H7" s="152"/>
      <c r="I7" s="152"/>
      <c r="J7" s="181" t="s">
        <v>195</v>
      </c>
      <c r="K7" s="150" t="s">
        <v>196</v>
      </c>
      <c r="L7" s="150" t="s">
        <v>197</v>
      </c>
      <c r="M7" s="150" t="s">
        <v>198</v>
      </c>
      <c r="N7" s="150" t="s">
        <v>199</v>
      </c>
      <c r="O7" s="150" t="s">
        <v>58</v>
      </c>
      <c r="P7" s="150" t="s">
        <v>59</v>
      </c>
      <c r="Q7" s="150" t="s">
        <v>60</v>
      </c>
      <c r="R7" s="152"/>
      <c r="S7" s="150" t="s">
        <v>57</v>
      </c>
      <c r="T7" s="150" t="s">
        <v>64</v>
      </c>
      <c r="U7" s="150" t="s">
        <v>200</v>
      </c>
      <c r="V7" s="150" t="s">
        <v>66</v>
      </c>
      <c r="W7" s="150" t="s">
        <v>67</v>
      </c>
      <c r="X7" s="150" t="s">
        <v>68</v>
      </c>
    </row>
    <row r="8" ht="37.5" customHeight="1" spans="1:24">
      <c r="A8" s="171"/>
      <c r="B8" s="95"/>
      <c r="C8" s="171"/>
      <c r="D8" s="171"/>
      <c r="E8" s="171"/>
      <c r="F8" s="171"/>
      <c r="G8" s="171"/>
      <c r="H8" s="171"/>
      <c r="I8" s="171"/>
      <c r="J8" s="182" t="s">
        <v>57</v>
      </c>
      <c r="K8" s="153" t="s">
        <v>201</v>
      </c>
      <c r="L8" s="153" t="s">
        <v>197</v>
      </c>
      <c r="M8" s="153" t="s">
        <v>198</v>
      </c>
      <c r="N8" s="153" t="s">
        <v>199</v>
      </c>
      <c r="O8" s="153" t="s">
        <v>197</v>
      </c>
      <c r="P8" s="153" t="s">
        <v>198</v>
      </c>
      <c r="Q8" s="153" t="s">
        <v>199</v>
      </c>
      <c r="R8" s="153" t="s">
        <v>61</v>
      </c>
      <c r="S8" s="153" t="s">
        <v>57</v>
      </c>
      <c r="T8" s="153" t="s">
        <v>64</v>
      </c>
      <c r="U8" s="153" t="s">
        <v>200</v>
      </c>
      <c r="V8" s="153" t="s">
        <v>66</v>
      </c>
      <c r="W8" s="153" t="s">
        <v>67</v>
      </c>
      <c r="X8" s="153" t="s">
        <v>68</v>
      </c>
    </row>
    <row r="9" customHeight="1" spans="1:24">
      <c r="A9" s="165">
        <v>1</v>
      </c>
      <c r="B9" s="165">
        <v>2</v>
      </c>
      <c r="C9" s="165">
        <v>3</v>
      </c>
      <c r="D9" s="165">
        <v>4</v>
      </c>
      <c r="E9" s="165">
        <v>5</v>
      </c>
      <c r="F9" s="165">
        <v>6</v>
      </c>
      <c r="G9" s="165">
        <v>7</v>
      </c>
      <c r="H9" s="165">
        <v>8</v>
      </c>
      <c r="I9" s="165">
        <v>9</v>
      </c>
      <c r="J9" s="165">
        <v>10</v>
      </c>
      <c r="K9" s="165">
        <v>11</v>
      </c>
      <c r="L9" s="165">
        <v>12</v>
      </c>
      <c r="M9" s="165">
        <v>13</v>
      </c>
      <c r="N9" s="165">
        <v>14</v>
      </c>
      <c r="O9" s="165">
        <v>15</v>
      </c>
      <c r="P9" s="165">
        <v>16</v>
      </c>
      <c r="Q9" s="165">
        <v>17</v>
      </c>
      <c r="R9" s="165">
        <v>18</v>
      </c>
      <c r="S9" s="165">
        <v>19</v>
      </c>
      <c r="T9" s="165">
        <v>20</v>
      </c>
      <c r="U9" s="165">
        <v>21</v>
      </c>
      <c r="V9" s="165">
        <v>22</v>
      </c>
      <c r="W9" s="165">
        <v>23</v>
      </c>
      <c r="X9" s="165">
        <v>24</v>
      </c>
    </row>
    <row r="10" customHeight="1" spans="1:24">
      <c r="A10" s="165" t="s">
        <v>70</v>
      </c>
      <c r="B10" s="165" t="s">
        <v>70</v>
      </c>
      <c r="C10" s="165" t="s">
        <v>202</v>
      </c>
      <c r="D10" s="172" t="s">
        <v>203</v>
      </c>
      <c r="E10" s="165" t="s">
        <v>124</v>
      </c>
      <c r="F10" s="172" t="s">
        <v>125</v>
      </c>
      <c r="G10" s="165" t="s">
        <v>204</v>
      </c>
      <c r="H10" s="172" t="s">
        <v>205</v>
      </c>
      <c r="I10" s="28">
        <v>315000</v>
      </c>
      <c r="J10" s="28">
        <v>315000</v>
      </c>
      <c r="K10" s="165"/>
      <c r="L10" s="165"/>
      <c r="M10" s="28">
        <v>315000</v>
      </c>
      <c r="N10" s="165"/>
      <c r="O10" s="165"/>
      <c r="P10" s="165"/>
      <c r="Q10" s="165"/>
      <c r="R10" s="165"/>
      <c r="S10" s="165"/>
      <c r="T10" s="165"/>
      <c r="U10" s="165"/>
      <c r="V10" s="165"/>
      <c r="W10" s="165"/>
      <c r="X10" s="165"/>
    </row>
    <row r="11" customHeight="1" spans="1:24">
      <c r="A11" s="165" t="s">
        <v>70</v>
      </c>
      <c r="B11" s="165" t="s">
        <v>70</v>
      </c>
      <c r="C11" s="165" t="s">
        <v>202</v>
      </c>
      <c r="D11" s="172" t="s">
        <v>203</v>
      </c>
      <c r="E11" s="165" t="s">
        <v>124</v>
      </c>
      <c r="F11" s="172" t="s">
        <v>125</v>
      </c>
      <c r="G11" s="165" t="s">
        <v>206</v>
      </c>
      <c r="H11" s="172" t="s">
        <v>207</v>
      </c>
      <c r="I11" s="28">
        <v>162000</v>
      </c>
      <c r="J11" s="28">
        <v>162000</v>
      </c>
      <c r="K11" s="165"/>
      <c r="L11" s="165"/>
      <c r="M11" s="28">
        <v>162000</v>
      </c>
      <c r="N11" s="165"/>
      <c r="O11" s="165"/>
      <c r="P11" s="165"/>
      <c r="Q11" s="165"/>
      <c r="R11" s="165"/>
      <c r="S11" s="165"/>
      <c r="T11" s="165"/>
      <c r="U11" s="165"/>
      <c r="V11" s="165"/>
      <c r="W11" s="165"/>
      <c r="X11" s="165"/>
    </row>
    <row r="12" customHeight="1" spans="1:24">
      <c r="A12" s="165" t="s">
        <v>70</v>
      </c>
      <c r="B12" s="165" t="s">
        <v>70</v>
      </c>
      <c r="C12" s="165" t="s">
        <v>208</v>
      </c>
      <c r="D12" s="172" t="s">
        <v>135</v>
      </c>
      <c r="E12" s="165" t="s">
        <v>134</v>
      </c>
      <c r="F12" s="172" t="s">
        <v>135</v>
      </c>
      <c r="G12" s="165" t="s">
        <v>209</v>
      </c>
      <c r="H12" s="172" t="s">
        <v>135</v>
      </c>
      <c r="I12" s="28">
        <v>135540</v>
      </c>
      <c r="J12" s="28">
        <v>135540</v>
      </c>
      <c r="K12" s="165"/>
      <c r="L12" s="165"/>
      <c r="M12" s="28">
        <v>135540</v>
      </c>
      <c r="N12" s="165"/>
      <c r="O12" s="165"/>
      <c r="P12" s="165"/>
      <c r="Q12" s="165"/>
      <c r="R12" s="165"/>
      <c r="S12" s="165"/>
      <c r="T12" s="165"/>
      <c r="U12" s="165"/>
      <c r="V12" s="165"/>
      <c r="W12" s="165"/>
      <c r="X12" s="165"/>
    </row>
    <row r="13" customHeight="1" spans="1:24">
      <c r="A13" s="165" t="s">
        <v>70</v>
      </c>
      <c r="B13" s="165" t="s">
        <v>70</v>
      </c>
      <c r="C13" s="238" t="s">
        <v>210</v>
      </c>
      <c r="D13" s="172" t="s">
        <v>211</v>
      </c>
      <c r="E13" s="165" t="s">
        <v>124</v>
      </c>
      <c r="F13" s="172" t="s">
        <v>125</v>
      </c>
      <c r="G13" s="165" t="s">
        <v>212</v>
      </c>
      <c r="H13" s="172" t="s">
        <v>213</v>
      </c>
      <c r="I13" s="28">
        <v>26550</v>
      </c>
      <c r="J13" s="28">
        <v>26550</v>
      </c>
      <c r="K13" s="165"/>
      <c r="L13" s="165"/>
      <c r="M13" s="28">
        <v>26550</v>
      </c>
      <c r="N13" s="165"/>
      <c r="O13" s="165"/>
      <c r="P13" s="165"/>
      <c r="Q13" s="165"/>
      <c r="R13" s="165"/>
      <c r="S13" s="165"/>
      <c r="T13" s="165"/>
      <c r="U13" s="165"/>
      <c r="V13" s="165"/>
      <c r="W13" s="165"/>
      <c r="X13" s="165"/>
    </row>
    <row r="14" customHeight="1" spans="1:24">
      <c r="A14" s="165" t="s">
        <v>70</v>
      </c>
      <c r="B14" s="165" t="s">
        <v>70</v>
      </c>
      <c r="C14" s="238" t="s">
        <v>210</v>
      </c>
      <c r="D14" s="172" t="s">
        <v>211</v>
      </c>
      <c r="E14" s="165" t="s">
        <v>124</v>
      </c>
      <c r="F14" s="172" t="s">
        <v>125</v>
      </c>
      <c r="G14" s="165" t="s">
        <v>214</v>
      </c>
      <c r="H14" s="172" t="s">
        <v>215</v>
      </c>
      <c r="I14" s="28">
        <v>3600</v>
      </c>
      <c r="J14" s="28">
        <v>3600</v>
      </c>
      <c r="K14" s="165"/>
      <c r="L14" s="165"/>
      <c r="M14" s="28">
        <v>3600</v>
      </c>
      <c r="N14" s="165"/>
      <c r="O14" s="165"/>
      <c r="P14" s="165"/>
      <c r="Q14" s="165"/>
      <c r="R14" s="165"/>
      <c r="S14" s="165"/>
      <c r="T14" s="165"/>
      <c r="U14" s="165"/>
      <c r="V14" s="165"/>
      <c r="W14" s="165"/>
      <c r="X14" s="165"/>
    </row>
    <row r="15" customHeight="1" spans="1:24">
      <c r="A15" s="165" t="s">
        <v>70</v>
      </c>
      <c r="B15" s="165" t="s">
        <v>70</v>
      </c>
      <c r="C15" s="238" t="s">
        <v>210</v>
      </c>
      <c r="D15" s="172" t="s">
        <v>211</v>
      </c>
      <c r="E15" s="165" t="s">
        <v>124</v>
      </c>
      <c r="F15" s="172" t="s">
        <v>125</v>
      </c>
      <c r="G15" s="165" t="s">
        <v>216</v>
      </c>
      <c r="H15" s="172" t="s">
        <v>217</v>
      </c>
      <c r="I15" s="28">
        <v>6390</v>
      </c>
      <c r="J15" s="28">
        <v>6390</v>
      </c>
      <c r="K15" s="165"/>
      <c r="L15" s="165"/>
      <c r="M15" s="28">
        <v>6390</v>
      </c>
      <c r="N15" s="165"/>
      <c r="O15" s="165"/>
      <c r="P15" s="165"/>
      <c r="Q15" s="165"/>
      <c r="R15" s="165"/>
      <c r="S15" s="165"/>
      <c r="T15" s="165"/>
      <c r="U15" s="165"/>
      <c r="V15" s="165"/>
      <c r="W15" s="165"/>
      <c r="X15" s="165"/>
    </row>
    <row r="16" customHeight="1" spans="1:24">
      <c r="A16" s="165" t="s">
        <v>70</v>
      </c>
      <c r="B16" s="165" t="s">
        <v>70</v>
      </c>
      <c r="C16" s="238" t="s">
        <v>210</v>
      </c>
      <c r="D16" s="172" t="s">
        <v>211</v>
      </c>
      <c r="E16" s="165" t="s">
        <v>124</v>
      </c>
      <c r="F16" s="172" t="s">
        <v>125</v>
      </c>
      <c r="G16" s="165" t="s">
        <v>218</v>
      </c>
      <c r="H16" s="172" t="s">
        <v>219</v>
      </c>
      <c r="I16" s="28">
        <v>21600</v>
      </c>
      <c r="J16" s="28">
        <v>21600</v>
      </c>
      <c r="K16" s="165"/>
      <c r="L16" s="165"/>
      <c r="M16" s="28">
        <v>21600</v>
      </c>
      <c r="N16" s="165"/>
      <c r="O16" s="165"/>
      <c r="P16" s="165"/>
      <c r="Q16" s="165"/>
      <c r="R16" s="165"/>
      <c r="S16" s="165"/>
      <c r="T16" s="165"/>
      <c r="U16" s="165"/>
      <c r="V16" s="165"/>
      <c r="W16" s="165"/>
      <c r="X16" s="165"/>
    </row>
    <row r="17" customHeight="1" spans="1:24">
      <c r="A17" s="165" t="s">
        <v>70</v>
      </c>
      <c r="B17" s="165" t="s">
        <v>70</v>
      </c>
      <c r="C17" s="238" t="s">
        <v>210</v>
      </c>
      <c r="D17" s="172" t="s">
        <v>211</v>
      </c>
      <c r="E17" s="165" t="s">
        <v>124</v>
      </c>
      <c r="F17" s="172" t="s">
        <v>125</v>
      </c>
      <c r="G17" s="165" t="s">
        <v>220</v>
      </c>
      <c r="H17" s="172" t="s">
        <v>221</v>
      </c>
      <c r="I17" s="28">
        <v>14400</v>
      </c>
      <c r="J17" s="28">
        <v>14400</v>
      </c>
      <c r="K17" s="165"/>
      <c r="L17" s="165"/>
      <c r="M17" s="28">
        <v>14400</v>
      </c>
      <c r="N17" s="165"/>
      <c r="O17" s="165"/>
      <c r="P17" s="165"/>
      <c r="Q17" s="165"/>
      <c r="R17" s="165"/>
      <c r="S17" s="165"/>
      <c r="T17" s="165"/>
      <c r="U17" s="165"/>
      <c r="V17" s="165"/>
      <c r="W17" s="165"/>
      <c r="X17" s="165"/>
    </row>
    <row r="18" customHeight="1" spans="1:24">
      <c r="A18" s="165" t="s">
        <v>70</v>
      </c>
      <c r="B18" s="165" t="s">
        <v>70</v>
      </c>
      <c r="C18" s="238" t="s">
        <v>210</v>
      </c>
      <c r="D18" s="172" t="s">
        <v>211</v>
      </c>
      <c r="E18" s="165" t="s">
        <v>124</v>
      </c>
      <c r="F18" s="172" t="s">
        <v>125</v>
      </c>
      <c r="G18" s="165" t="s">
        <v>222</v>
      </c>
      <c r="H18" s="172" t="s">
        <v>223</v>
      </c>
      <c r="I18" s="28">
        <v>14000</v>
      </c>
      <c r="J18" s="28">
        <v>14000</v>
      </c>
      <c r="K18" s="165"/>
      <c r="L18" s="165"/>
      <c r="M18" s="28">
        <v>14000</v>
      </c>
      <c r="N18" s="165"/>
      <c r="O18" s="165"/>
      <c r="P18" s="165"/>
      <c r="Q18" s="165"/>
      <c r="R18" s="165"/>
      <c r="S18" s="165"/>
      <c r="T18" s="165"/>
      <c r="U18" s="165"/>
      <c r="V18" s="165"/>
      <c r="W18" s="165"/>
      <c r="X18" s="165"/>
    </row>
    <row r="19" customHeight="1" spans="1:24">
      <c r="A19" s="165" t="s">
        <v>70</v>
      </c>
      <c r="B19" s="165" t="s">
        <v>70</v>
      </c>
      <c r="C19" s="238" t="s">
        <v>210</v>
      </c>
      <c r="D19" s="172" t="s">
        <v>211</v>
      </c>
      <c r="E19" s="165" t="s">
        <v>124</v>
      </c>
      <c r="F19" s="172" t="s">
        <v>125</v>
      </c>
      <c r="G19" s="165" t="s">
        <v>224</v>
      </c>
      <c r="H19" s="172" t="s">
        <v>225</v>
      </c>
      <c r="I19" s="28">
        <v>3150</v>
      </c>
      <c r="J19" s="28">
        <v>3150</v>
      </c>
      <c r="K19" s="165"/>
      <c r="L19" s="165"/>
      <c r="M19" s="28">
        <v>3150</v>
      </c>
      <c r="N19" s="165"/>
      <c r="O19" s="165"/>
      <c r="P19" s="165"/>
      <c r="Q19" s="165"/>
      <c r="R19" s="165"/>
      <c r="S19" s="165"/>
      <c r="T19" s="165"/>
      <c r="U19" s="165"/>
      <c r="V19" s="165"/>
      <c r="W19" s="165"/>
      <c r="X19" s="165"/>
    </row>
    <row r="20" customHeight="1" spans="1:24">
      <c r="A20" s="165" t="s">
        <v>70</v>
      </c>
      <c r="B20" s="165" t="s">
        <v>70</v>
      </c>
      <c r="C20" s="238" t="s">
        <v>210</v>
      </c>
      <c r="D20" s="172" t="s">
        <v>211</v>
      </c>
      <c r="E20" s="165" t="s">
        <v>124</v>
      </c>
      <c r="F20" s="172" t="s">
        <v>125</v>
      </c>
      <c r="G20" s="165" t="s">
        <v>226</v>
      </c>
      <c r="H20" s="172" t="s">
        <v>227</v>
      </c>
      <c r="I20" s="28">
        <v>27000</v>
      </c>
      <c r="J20" s="28">
        <v>27000</v>
      </c>
      <c r="K20" s="165"/>
      <c r="L20" s="165"/>
      <c r="M20" s="28">
        <v>27000</v>
      </c>
      <c r="N20" s="165"/>
      <c r="O20" s="165"/>
      <c r="P20" s="165"/>
      <c r="Q20" s="165"/>
      <c r="R20" s="165"/>
      <c r="S20" s="165"/>
      <c r="T20" s="165"/>
      <c r="U20" s="165"/>
      <c r="V20" s="165"/>
      <c r="W20" s="165"/>
      <c r="X20" s="165"/>
    </row>
    <row r="21" customHeight="1" spans="1:24">
      <c r="A21" s="165" t="s">
        <v>70</v>
      </c>
      <c r="B21" s="165" t="s">
        <v>70</v>
      </c>
      <c r="C21" s="165" t="s">
        <v>228</v>
      </c>
      <c r="D21" s="172" t="s">
        <v>229</v>
      </c>
      <c r="E21" s="165" t="s">
        <v>124</v>
      </c>
      <c r="F21" s="172" t="s">
        <v>125</v>
      </c>
      <c r="G21" s="165" t="s">
        <v>230</v>
      </c>
      <c r="H21" s="172" t="s">
        <v>229</v>
      </c>
      <c r="I21" s="28">
        <v>6162</v>
      </c>
      <c r="J21" s="28">
        <v>6162</v>
      </c>
      <c r="K21" s="165"/>
      <c r="L21" s="165"/>
      <c r="M21" s="28">
        <v>6162</v>
      </c>
      <c r="N21" s="165"/>
      <c r="O21" s="165"/>
      <c r="P21" s="165"/>
      <c r="Q21" s="165"/>
      <c r="R21" s="165"/>
      <c r="S21" s="165"/>
      <c r="T21" s="165"/>
      <c r="U21" s="165"/>
      <c r="V21" s="165"/>
      <c r="W21" s="165"/>
      <c r="X21" s="165"/>
    </row>
    <row r="22" customHeight="1" spans="1:24">
      <c r="A22" s="165" t="s">
        <v>70</v>
      </c>
      <c r="B22" s="165" t="s">
        <v>70</v>
      </c>
      <c r="C22" s="165" t="s">
        <v>231</v>
      </c>
      <c r="D22" s="172" t="s">
        <v>232</v>
      </c>
      <c r="E22" s="165" t="s">
        <v>124</v>
      </c>
      <c r="F22" s="172" t="s">
        <v>125</v>
      </c>
      <c r="G22" s="165" t="s">
        <v>233</v>
      </c>
      <c r="H22" s="172" t="s">
        <v>234</v>
      </c>
      <c r="I22" s="28">
        <v>43200</v>
      </c>
      <c r="J22" s="28">
        <v>43200</v>
      </c>
      <c r="K22" s="165"/>
      <c r="L22" s="165"/>
      <c r="M22" s="28">
        <v>43200</v>
      </c>
      <c r="N22" s="165"/>
      <c r="O22" s="165"/>
      <c r="P22" s="165"/>
      <c r="Q22" s="165"/>
      <c r="R22" s="165"/>
      <c r="S22" s="165"/>
      <c r="T22" s="165"/>
      <c r="U22" s="165"/>
      <c r="V22" s="165"/>
      <c r="W22" s="165"/>
      <c r="X22" s="165"/>
    </row>
    <row r="23" customHeight="1" spans="1:24">
      <c r="A23" s="165" t="s">
        <v>70</v>
      </c>
      <c r="B23" s="165" t="s">
        <v>70</v>
      </c>
      <c r="C23" s="238" t="s">
        <v>235</v>
      </c>
      <c r="D23" s="172" t="s">
        <v>236</v>
      </c>
      <c r="E23" s="165" t="s">
        <v>124</v>
      </c>
      <c r="F23" s="172" t="s">
        <v>125</v>
      </c>
      <c r="G23" s="165" t="s">
        <v>237</v>
      </c>
      <c r="H23" s="172" t="s">
        <v>238</v>
      </c>
      <c r="I23" s="28">
        <v>8609.66</v>
      </c>
      <c r="J23" s="28">
        <v>8609.66</v>
      </c>
      <c r="K23" s="165"/>
      <c r="L23" s="165"/>
      <c r="M23" s="28">
        <v>8609.66</v>
      </c>
      <c r="N23" s="165"/>
      <c r="O23" s="165"/>
      <c r="P23" s="165"/>
      <c r="Q23" s="165"/>
      <c r="R23" s="165"/>
      <c r="S23" s="165"/>
      <c r="T23" s="165"/>
      <c r="U23" s="165"/>
      <c r="V23" s="165"/>
      <c r="W23" s="165"/>
      <c r="X23" s="165"/>
    </row>
    <row r="24" customHeight="1" spans="1:24">
      <c r="A24" s="165" t="s">
        <v>70</v>
      </c>
      <c r="B24" s="165" t="s">
        <v>70</v>
      </c>
      <c r="C24" s="173" t="s">
        <v>239</v>
      </c>
      <c r="D24" s="172" t="s">
        <v>240</v>
      </c>
      <c r="E24" s="165" t="s">
        <v>124</v>
      </c>
      <c r="F24" s="172" t="s">
        <v>125</v>
      </c>
      <c r="G24" s="165" t="s">
        <v>241</v>
      </c>
      <c r="H24" s="172" t="s">
        <v>242</v>
      </c>
      <c r="I24" s="28">
        <v>308100</v>
      </c>
      <c r="J24" s="28">
        <v>308100</v>
      </c>
      <c r="K24" s="165"/>
      <c r="L24" s="165"/>
      <c r="M24" s="28">
        <v>308100</v>
      </c>
      <c r="N24" s="165"/>
      <c r="O24" s="165"/>
      <c r="P24" s="165"/>
      <c r="Q24" s="165"/>
      <c r="R24" s="165"/>
      <c r="S24" s="165"/>
      <c r="T24" s="165"/>
      <c r="U24" s="165"/>
      <c r="V24" s="165"/>
      <c r="W24" s="165"/>
      <c r="X24" s="165"/>
    </row>
    <row r="25" customHeight="1" spans="1:24">
      <c r="A25" s="165" t="s">
        <v>70</v>
      </c>
      <c r="B25" s="165" t="s">
        <v>70</v>
      </c>
      <c r="C25" s="173" t="s">
        <v>239</v>
      </c>
      <c r="D25" s="172" t="s">
        <v>240</v>
      </c>
      <c r="E25" s="165" t="s">
        <v>124</v>
      </c>
      <c r="F25" s="172" t="s">
        <v>125</v>
      </c>
      <c r="G25" s="165" t="s">
        <v>243</v>
      </c>
      <c r="H25" s="172" t="s">
        <v>244</v>
      </c>
      <c r="I25" s="28">
        <v>167448</v>
      </c>
      <c r="J25" s="28">
        <v>167448</v>
      </c>
      <c r="K25" s="165"/>
      <c r="L25" s="165"/>
      <c r="M25" s="28">
        <v>167448</v>
      </c>
      <c r="N25" s="165"/>
      <c r="O25" s="165"/>
      <c r="P25" s="165"/>
      <c r="Q25" s="165"/>
      <c r="R25" s="165"/>
      <c r="S25" s="165"/>
      <c r="T25" s="165"/>
      <c r="U25" s="165"/>
      <c r="V25" s="165"/>
      <c r="W25" s="165"/>
      <c r="X25" s="165"/>
    </row>
    <row r="26" customHeight="1" spans="1:24">
      <c r="A26" s="165" t="s">
        <v>70</v>
      </c>
      <c r="B26" s="165" t="s">
        <v>70</v>
      </c>
      <c r="C26" s="173" t="s">
        <v>239</v>
      </c>
      <c r="D26" s="172" t="s">
        <v>240</v>
      </c>
      <c r="E26" s="165" t="s">
        <v>124</v>
      </c>
      <c r="F26" s="172" t="s">
        <v>125</v>
      </c>
      <c r="G26" s="165" t="s">
        <v>204</v>
      </c>
      <c r="H26" s="172" t="s">
        <v>205</v>
      </c>
      <c r="I26" s="28">
        <v>25675</v>
      </c>
      <c r="J26" s="28">
        <v>25675</v>
      </c>
      <c r="K26" s="165"/>
      <c r="L26" s="165"/>
      <c r="M26" s="28">
        <v>25675</v>
      </c>
      <c r="N26" s="165"/>
      <c r="O26" s="165"/>
      <c r="P26" s="165"/>
      <c r="Q26" s="165"/>
      <c r="R26" s="165"/>
      <c r="S26" s="165"/>
      <c r="T26" s="165"/>
      <c r="U26" s="165"/>
      <c r="V26" s="165"/>
      <c r="W26" s="165"/>
      <c r="X26" s="165"/>
    </row>
    <row r="27" customHeight="1" spans="1:24">
      <c r="A27" s="165" t="s">
        <v>70</v>
      </c>
      <c r="B27" s="165" t="s">
        <v>70</v>
      </c>
      <c r="C27" s="173" t="s">
        <v>239</v>
      </c>
      <c r="D27" s="172" t="s">
        <v>240</v>
      </c>
      <c r="E27" s="165" t="s">
        <v>124</v>
      </c>
      <c r="F27" s="172" t="s">
        <v>125</v>
      </c>
      <c r="G27" s="165" t="s">
        <v>206</v>
      </c>
      <c r="H27" s="172" t="s">
        <v>207</v>
      </c>
      <c r="I27" s="28">
        <v>158940</v>
      </c>
      <c r="J27" s="28">
        <v>158940</v>
      </c>
      <c r="K27" s="165"/>
      <c r="L27" s="165"/>
      <c r="M27" s="28">
        <v>158940</v>
      </c>
      <c r="N27" s="165"/>
      <c r="O27" s="165"/>
      <c r="P27" s="165"/>
      <c r="Q27" s="165"/>
      <c r="R27" s="165"/>
      <c r="S27" s="165"/>
      <c r="T27" s="165"/>
      <c r="U27" s="165"/>
      <c r="V27" s="165"/>
      <c r="W27" s="165"/>
      <c r="X27" s="165"/>
    </row>
    <row r="28" customHeight="1" spans="1:24">
      <c r="A28" s="165" t="s">
        <v>70</v>
      </c>
      <c r="B28" s="165" t="s">
        <v>70</v>
      </c>
      <c r="C28" s="173" t="s">
        <v>239</v>
      </c>
      <c r="D28" s="172" t="s">
        <v>240</v>
      </c>
      <c r="E28" s="165" t="s">
        <v>124</v>
      </c>
      <c r="F28" s="172" t="s">
        <v>125</v>
      </c>
      <c r="G28" s="165" t="s">
        <v>206</v>
      </c>
      <c r="H28" s="172" t="s">
        <v>207</v>
      </c>
      <c r="I28" s="28">
        <v>83040</v>
      </c>
      <c r="J28" s="28">
        <v>83040</v>
      </c>
      <c r="K28" s="165"/>
      <c r="L28" s="165"/>
      <c r="M28" s="28">
        <v>83040</v>
      </c>
      <c r="N28" s="165"/>
      <c r="O28" s="165"/>
      <c r="P28" s="165"/>
      <c r="Q28" s="165"/>
      <c r="R28" s="165"/>
      <c r="S28" s="165"/>
      <c r="T28" s="165"/>
      <c r="U28" s="165"/>
      <c r="V28" s="165"/>
      <c r="W28" s="165"/>
      <c r="X28" s="165"/>
    </row>
    <row r="29" customHeight="1" spans="1:24">
      <c r="A29" s="165" t="s">
        <v>70</v>
      </c>
      <c r="B29" s="165" t="s">
        <v>70</v>
      </c>
      <c r="C29" s="173" t="s">
        <v>245</v>
      </c>
      <c r="D29" s="172" t="s">
        <v>246</v>
      </c>
      <c r="E29" s="165" t="s">
        <v>108</v>
      </c>
      <c r="F29" s="172" t="s">
        <v>109</v>
      </c>
      <c r="G29" s="165" t="s">
        <v>247</v>
      </c>
      <c r="H29" s="172" t="s">
        <v>248</v>
      </c>
      <c r="I29" s="28">
        <v>169587</v>
      </c>
      <c r="J29" s="28">
        <v>169587</v>
      </c>
      <c r="K29" s="165"/>
      <c r="L29" s="165"/>
      <c r="M29" s="28">
        <v>169587</v>
      </c>
      <c r="N29" s="165"/>
      <c r="O29" s="165"/>
      <c r="P29" s="165"/>
      <c r="Q29" s="165"/>
      <c r="R29" s="165"/>
      <c r="S29" s="165"/>
      <c r="T29" s="165"/>
      <c r="U29" s="165"/>
      <c r="V29" s="165"/>
      <c r="W29" s="165"/>
      <c r="X29" s="165"/>
    </row>
    <row r="30" customHeight="1" spans="1:24">
      <c r="A30" s="165" t="s">
        <v>70</v>
      </c>
      <c r="B30" s="165" t="s">
        <v>70</v>
      </c>
      <c r="C30" s="173" t="s">
        <v>245</v>
      </c>
      <c r="D30" s="172" t="s">
        <v>246</v>
      </c>
      <c r="E30" s="165" t="s">
        <v>114</v>
      </c>
      <c r="F30" s="172" t="s">
        <v>115</v>
      </c>
      <c r="G30" s="165" t="s">
        <v>249</v>
      </c>
      <c r="H30" s="172" t="s">
        <v>250</v>
      </c>
      <c r="I30" s="28">
        <v>77652</v>
      </c>
      <c r="J30" s="28">
        <v>77652</v>
      </c>
      <c r="K30" s="165"/>
      <c r="L30" s="165"/>
      <c r="M30" s="28">
        <v>77652</v>
      </c>
      <c r="N30" s="165"/>
      <c r="O30" s="165"/>
      <c r="P30" s="165"/>
      <c r="Q30" s="165"/>
      <c r="R30" s="165"/>
      <c r="S30" s="165"/>
      <c r="T30" s="165"/>
      <c r="U30" s="165"/>
      <c r="V30" s="165"/>
      <c r="W30" s="165"/>
      <c r="X30" s="165"/>
    </row>
    <row r="31" customHeight="1" spans="1:24">
      <c r="A31" s="165" t="s">
        <v>70</v>
      </c>
      <c r="B31" s="165" t="s">
        <v>70</v>
      </c>
      <c r="C31" s="173" t="s">
        <v>245</v>
      </c>
      <c r="D31" s="172" t="s">
        <v>246</v>
      </c>
      <c r="E31" s="165" t="s">
        <v>116</v>
      </c>
      <c r="F31" s="172" t="s">
        <v>117</v>
      </c>
      <c r="G31" s="165" t="s">
        <v>251</v>
      </c>
      <c r="H31" s="172" t="s">
        <v>252</v>
      </c>
      <c r="I31" s="28">
        <v>40995</v>
      </c>
      <c r="J31" s="28">
        <v>40995</v>
      </c>
      <c r="K31" s="165"/>
      <c r="L31" s="165"/>
      <c r="M31" s="28">
        <v>40995</v>
      </c>
      <c r="N31" s="165"/>
      <c r="O31" s="165"/>
      <c r="P31" s="165"/>
      <c r="Q31" s="165"/>
      <c r="R31" s="165"/>
      <c r="S31" s="165"/>
      <c r="T31" s="165"/>
      <c r="U31" s="165"/>
      <c r="V31" s="165"/>
      <c r="W31" s="165"/>
      <c r="X31" s="165"/>
    </row>
    <row r="32" customHeight="1" spans="1:24">
      <c r="A32" s="165" t="s">
        <v>70</v>
      </c>
      <c r="B32" s="165" t="s">
        <v>70</v>
      </c>
      <c r="C32" s="173" t="s">
        <v>245</v>
      </c>
      <c r="D32" s="172" t="s">
        <v>246</v>
      </c>
      <c r="E32" s="165" t="s">
        <v>118</v>
      </c>
      <c r="F32" s="172" t="s">
        <v>119</v>
      </c>
      <c r="G32" s="165" t="s">
        <v>253</v>
      </c>
      <c r="H32" s="172" t="s">
        <v>254</v>
      </c>
      <c r="I32" s="28">
        <v>4293</v>
      </c>
      <c r="J32" s="28">
        <v>4293</v>
      </c>
      <c r="K32" s="165"/>
      <c r="L32" s="165"/>
      <c r="M32" s="28">
        <v>4293</v>
      </c>
      <c r="N32" s="165"/>
      <c r="O32" s="165"/>
      <c r="P32" s="165"/>
      <c r="Q32" s="165"/>
      <c r="R32" s="165"/>
      <c r="S32" s="165"/>
      <c r="T32" s="165"/>
      <c r="U32" s="165"/>
      <c r="V32" s="165"/>
      <c r="W32" s="165"/>
      <c r="X32" s="165"/>
    </row>
    <row r="33" customHeight="1" spans="1:24">
      <c r="A33" s="165" t="s">
        <v>70</v>
      </c>
      <c r="B33" s="165" t="s">
        <v>70</v>
      </c>
      <c r="C33" s="173" t="s">
        <v>245</v>
      </c>
      <c r="D33" s="172" t="s">
        <v>246</v>
      </c>
      <c r="E33" s="165" t="s">
        <v>118</v>
      </c>
      <c r="F33" s="172" t="s">
        <v>119</v>
      </c>
      <c r="G33" s="165" t="s">
        <v>253</v>
      </c>
      <c r="H33" s="172" t="s">
        <v>254</v>
      </c>
      <c r="I33" s="28">
        <v>1829.28</v>
      </c>
      <c r="J33" s="28">
        <v>1829.28</v>
      </c>
      <c r="K33" s="165"/>
      <c r="L33" s="165"/>
      <c r="M33" s="28">
        <v>1829.28</v>
      </c>
      <c r="N33" s="165"/>
      <c r="O33" s="165"/>
      <c r="P33" s="165"/>
      <c r="Q33" s="165"/>
      <c r="R33" s="165"/>
      <c r="S33" s="165"/>
      <c r="T33" s="165"/>
      <c r="U33" s="165"/>
      <c r="V33" s="165"/>
      <c r="W33" s="165"/>
      <c r="X33" s="165"/>
    </row>
    <row r="34" ht="20.25" customHeight="1" spans="1:24">
      <c r="A34" s="165" t="s">
        <v>70</v>
      </c>
      <c r="B34" s="165" t="s">
        <v>70</v>
      </c>
      <c r="C34" s="173" t="s">
        <v>245</v>
      </c>
      <c r="D34" s="172" t="s">
        <v>246</v>
      </c>
      <c r="E34" s="174" t="s">
        <v>124</v>
      </c>
      <c r="F34" s="174" t="s">
        <v>125</v>
      </c>
      <c r="G34" s="174" t="s">
        <v>253</v>
      </c>
      <c r="H34" s="174" t="s">
        <v>254</v>
      </c>
      <c r="I34" s="28">
        <v>3845.64</v>
      </c>
      <c r="J34" s="28">
        <v>3845.64</v>
      </c>
      <c r="K34" s="28"/>
      <c r="L34" s="28"/>
      <c r="M34" s="28">
        <v>3845.64</v>
      </c>
      <c r="N34" s="28"/>
      <c r="O34" s="28"/>
      <c r="P34" s="28"/>
      <c r="Q34" s="28"/>
      <c r="R34" s="28"/>
      <c r="S34" s="28"/>
      <c r="T34" s="28"/>
      <c r="U34" s="28"/>
      <c r="V34" s="28"/>
      <c r="W34" s="28"/>
      <c r="X34" s="28"/>
    </row>
    <row r="35" ht="17.25" customHeight="1" spans="1:24">
      <c r="A35" s="175" t="s">
        <v>174</v>
      </c>
      <c r="B35" s="176"/>
      <c r="C35" s="177"/>
      <c r="D35" s="177"/>
      <c r="E35" s="177"/>
      <c r="F35" s="177"/>
      <c r="G35" s="177"/>
      <c r="H35" s="178"/>
      <c r="I35" s="28">
        <v>1828606.58</v>
      </c>
      <c r="J35" s="28">
        <v>1828606.58</v>
      </c>
      <c r="K35" s="28"/>
      <c r="L35" s="28"/>
      <c r="M35" s="28">
        <v>1828606.58</v>
      </c>
      <c r="N35" s="28"/>
      <c r="O35" s="28"/>
      <c r="P35" s="28"/>
      <c r="Q35" s="28"/>
      <c r="R35" s="28"/>
      <c r="S35" s="28"/>
      <c r="T35" s="28"/>
      <c r="U35" s="28"/>
      <c r="V35" s="28"/>
      <c r="W35" s="28"/>
      <c r="X35" s="28"/>
    </row>
  </sheetData>
  <mergeCells count="31">
    <mergeCell ref="A3:X3"/>
    <mergeCell ref="A4:H4"/>
    <mergeCell ref="I5:X5"/>
    <mergeCell ref="J6:N6"/>
    <mergeCell ref="O6:Q6"/>
    <mergeCell ref="S6:X6"/>
    <mergeCell ref="A35:H3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workbookViewId="0">
      <pane ySplit="1" topLeftCell="A2" activePane="bottomLeft" state="frozen"/>
      <selection/>
      <selection pane="bottomLeft" activeCell="B16" sqref="B16"/>
    </sheetView>
  </sheetViews>
  <sheetFormatPr defaultColWidth="9.14814814814815" defaultRowHeight="14.25" customHeight="1"/>
  <cols>
    <col min="1" max="1" width="15.7777777777778" customWidth="1"/>
    <col min="2" max="2" width="24.2222222222222" customWidth="1"/>
    <col min="3" max="3" width="38.8888888888889" customWidth="1"/>
    <col min="4" max="4" width="41" customWidth="1"/>
    <col min="5" max="5" width="11.1481481481481" customWidth="1"/>
    <col min="6" max="6" width="24" customWidth="1"/>
    <col min="7" max="7" width="9.85185185185185" customWidth="1"/>
    <col min="8" max="8" width="13.4444444444444" customWidth="1"/>
    <col min="9" max="9" width="12.4444444444444" customWidth="1"/>
    <col min="10" max="13" width="20" customWidth="1"/>
    <col min="14" max="14" width="12.2777777777778" customWidth="1"/>
    <col min="15" max="15" width="12.712962962963" customWidth="1"/>
    <col min="16" max="16" width="11.1481481481481" customWidth="1"/>
    <col min="17" max="21" width="19.8518518518519" customWidth="1"/>
    <col min="22" max="22" width="20" customWidth="1"/>
    <col min="23" max="23" width="19.8518518518519" customWidth="1"/>
  </cols>
  <sheetData>
    <row r="1" customHeight="1" spans="1:23">
      <c r="A1" s="77"/>
      <c r="B1" s="77"/>
      <c r="C1" s="77"/>
      <c r="D1" s="77"/>
      <c r="E1" s="77"/>
      <c r="F1" s="77"/>
      <c r="G1" s="77"/>
      <c r="H1" s="77"/>
      <c r="I1" s="77"/>
      <c r="J1" s="77"/>
      <c r="K1" s="77"/>
      <c r="L1" s="77"/>
      <c r="M1" s="77"/>
      <c r="N1" s="77"/>
      <c r="O1" s="77"/>
      <c r="P1" s="77"/>
      <c r="Q1" s="77"/>
      <c r="R1" s="77"/>
      <c r="S1" s="77"/>
      <c r="T1" s="77"/>
      <c r="U1" s="77"/>
      <c r="V1" s="77"/>
      <c r="W1" s="77"/>
    </row>
    <row r="2" ht="13.5" customHeight="1" spans="2:23">
      <c r="B2" s="147"/>
      <c r="E2" s="148"/>
      <c r="F2" s="148"/>
      <c r="G2" s="148"/>
      <c r="H2" s="148"/>
      <c r="U2" s="147"/>
      <c r="W2" s="166" t="s">
        <v>255</v>
      </c>
    </row>
    <row r="3" ht="46.5" customHeight="1" spans="1:23">
      <c r="A3" s="116" t="str">
        <f>"2025"&amp;"年部门项目支出预算表"</f>
        <v>2025年部门项目支出预算表</v>
      </c>
      <c r="B3" s="116"/>
      <c r="C3" s="116"/>
      <c r="D3" s="116"/>
      <c r="E3" s="116"/>
      <c r="F3" s="116"/>
      <c r="G3" s="116"/>
      <c r="H3" s="116"/>
      <c r="I3" s="116"/>
      <c r="J3" s="116"/>
      <c r="K3" s="116"/>
      <c r="L3" s="116"/>
      <c r="M3" s="116"/>
      <c r="N3" s="116"/>
      <c r="O3" s="116"/>
      <c r="P3" s="116"/>
      <c r="Q3" s="116"/>
      <c r="R3" s="116"/>
      <c r="S3" s="116"/>
      <c r="T3" s="116"/>
      <c r="U3" s="116"/>
      <c r="V3" s="116"/>
      <c r="W3" s="116"/>
    </row>
    <row r="4" ht="13.5" customHeight="1" spans="1:23">
      <c r="A4" s="123" t="str">
        <f>"单位名称："&amp;"昆明市网格化综合监督指挥中心西山分中心"</f>
        <v>单位名称：昆明市网格化综合监督指挥中心西山分中心</v>
      </c>
      <c r="B4" s="149"/>
      <c r="C4" s="149"/>
      <c r="D4" s="149"/>
      <c r="E4" s="149"/>
      <c r="F4" s="149"/>
      <c r="G4" s="149"/>
      <c r="H4" s="149"/>
      <c r="I4" s="118"/>
      <c r="J4" s="118"/>
      <c r="K4" s="118"/>
      <c r="L4" s="118"/>
      <c r="M4" s="118"/>
      <c r="N4" s="118"/>
      <c r="O4" s="118"/>
      <c r="P4" s="118"/>
      <c r="Q4" s="118"/>
      <c r="U4" s="147"/>
      <c r="W4" s="128" t="s">
        <v>1</v>
      </c>
    </row>
    <row r="5" ht="21.75" customHeight="1" spans="1:23">
      <c r="A5" s="150" t="s">
        <v>256</v>
      </c>
      <c r="B5" s="86" t="s">
        <v>186</v>
      </c>
      <c r="C5" s="150" t="s">
        <v>187</v>
      </c>
      <c r="D5" s="150" t="s">
        <v>257</v>
      </c>
      <c r="E5" s="86" t="s">
        <v>188</v>
      </c>
      <c r="F5" s="86" t="s">
        <v>189</v>
      </c>
      <c r="G5" s="86" t="s">
        <v>258</v>
      </c>
      <c r="H5" s="86" t="s">
        <v>259</v>
      </c>
      <c r="I5" s="156" t="s">
        <v>55</v>
      </c>
      <c r="J5" s="157" t="s">
        <v>260</v>
      </c>
      <c r="K5" s="158"/>
      <c r="L5" s="158"/>
      <c r="M5" s="159"/>
      <c r="N5" s="157" t="s">
        <v>194</v>
      </c>
      <c r="O5" s="158"/>
      <c r="P5" s="159"/>
      <c r="Q5" s="86" t="s">
        <v>61</v>
      </c>
      <c r="R5" s="157" t="s">
        <v>62</v>
      </c>
      <c r="S5" s="158"/>
      <c r="T5" s="158"/>
      <c r="U5" s="158"/>
      <c r="V5" s="158"/>
      <c r="W5" s="159"/>
    </row>
    <row r="6" ht="21.75" customHeight="1" spans="1:23">
      <c r="A6" s="151"/>
      <c r="B6" s="152"/>
      <c r="C6" s="151"/>
      <c r="D6" s="151"/>
      <c r="E6" s="89"/>
      <c r="F6" s="89"/>
      <c r="G6" s="89"/>
      <c r="H6" s="89"/>
      <c r="I6" s="152"/>
      <c r="J6" s="160" t="s">
        <v>58</v>
      </c>
      <c r="K6" s="161"/>
      <c r="L6" s="86" t="s">
        <v>59</v>
      </c>
      <c r="M6" s="86" t="s">
        <v>60</v>
      </c>
      <c r="N6" s="86" t="s">
        <v>58</v>
      </c>
      <c r="O6" s="86" t="s">
        <v>59</v>
      </c>
      <c r="P6" s="86" t="s">
        <v>60</v>
      </c>
      <c r="Q6" s="89"/>
      <c r="R6" s="86" t="s">
        <v>57</v>
      </c>
      <c r="S6" s="86" t="s">
        <v>64</v>
      </c>
      <c r="T6" s="86" t="s">
        <v>200</v>
      </c>
      <c r="U6" s="86" t="s">
        <v>66</v>
      </c>
      <c r="V6" s="86" t="s">
        <v>67</v>
      </c>
      <c r="W6" s="86" t="s">
        <v>68</v>
      </c>
    </row>
    <row r="7" ht="21" customHeight="1" spans="1:23">
      <c r="A7" s="152"/>
      <c r="B7" s="152"/>
      <c r="C7" s="152"/>
      <c r="D7" s="152"/>
      <c r="E7" s="152"/>
      <c r="F7" s="152"/>
      <c r="G7" s="152"/>
      <c r="H7" s="152"/>
      <c r="I7" s="152"/>
      <c r="J7" s="162" t="s">
        <v>57</v>
      </c>
      <c r="K7" s="163"/>
      <c r="L7" s="152"/>
      <c r="M7" s="152"/>
      <c r="N7" s="152"/>
      <c r="O7" s="152"/>
      <c r="P7" s="152"/>
      <c r="Q7" s="152"/>
      <c r="R7" s="152"/>
      <c r="S7" s="152"/>
      <c r="T7" s="152"/>
      <c r="U7" s="152"/>
      <c r="V7" s="152"/>
      <c r="W7" s="152"/>
    </row>
    <row r="8" ht="39.75" customHeight="1" spans="1:23">
      <c r="A8" s="153"/>
      <c r="B8" s="95"/>
      <c r="C8" s="153"/>
      <c r="D8" s="153"/>
      <c r="E8" s="92"/>
      <c r="F8" s="92"/>
      <c r="G8" s="92"/>
      <c r="H8" s="92"/>
      <c r="I8" s="95"/>
      <c r="J8" s="164" t="s">
        <v>57</v>
      </c>
      <c r="K8" s="164" t="s">
        <v>261</v>
      </c>
      <c r="L8" s="92"/>
      <c r="M8" s="92"/>
      <c r="N8" s="92"/>
      <c r="O8" s="92"/>
      <c r="P8" s="92"/>
      <c r="Q8" s="92"/>
      <c r="R8" s="92"/>
      <c r="S8" s="92"/>
      <c r="T8" s="92"/>
      <c r="U8" s="95"/>
      <c r="V8" s="92"/>
      <c r="W8" s="92"/>
    </row>
    <row r="9" ht="15" customHeight="1" spans="1:23">
      <c r="A9" s="154">
        <v>1</v>
      </c>
      <c r="B9" s="154">
        <v>2</v>
      </c>
      <c r="C9" s="154">
        <v>3</v>
      </c>
      <c r="D9" s="154">
        <v>4</v>
      </c>
      <c r="E9" s="154">
        <v>5</v>
      </c>
      <c r="F9" s="154">
        <v>6</v>
      </c>
      <c r="G9" s="154">
        <v>7</v>
      </c>
      <c r="H9" s="154">
        <v>8</v>
      </c>
      <c r="I9" s="154">
        <v>9</v>
      </c>
      <c r="J9" s="154">
        <v>10</v>
      </c>
      <c r="K9" s="154">
        <v>11</v>
      </c>
      <c r="L9" s="165">
        <v>12</v>
      </c>
      <c r="M9" s="165">
        <v>13</v>
      </c>
      <c r="N9" s="165">
        <v>14</v>
      </c>
      <c r="O9" s="165">
        <v>15</v>
      </c>
      <c r="P9" s="165">
        <v>16</v>
      </c>
      <c r="Q9" s="165">
        <v>17</v>
      </c>
      <c r="R9" s="165">
        <v>18</v>
      </c>
      <c r="S9" s="165">
        <v>19</v>
      </c>
      <c r="T9" s="165">
        <v>20</v>
      </c>
      <c r="U9" s="154">
        <v>21</v>
      </c>
      <c r="V9" s="165">
        <v>22</v>
      </c>
      <c r="W9" s="154">
        <v>23</v>
      </c>
    </row>
    <row r="10" ht="15" customHeight="1" spans="1:23">
      <c r="A10" s="155" t="s">
        <v>262</v>
      </c>
      <c r="B10" s="154" t="s">
        <v>263</v>
      </c>
      <c r="C10" s="155" t="s">
        <v>264</v>
      </c>
      <c r="D10" s="154" t="s">
        <v>70</v>
      </c>
      <c r="E10" s="154" t="s">
        <v>102</v>
      </c>
      <c r="F10" s="155" t="s">
        <v>103</v>
      </c>
      <c r="G10" s="154" t="s">
        <v>220</v>
      </c>
      <c r="H10" s="155" t="s">
        <v>221</v>
      </c>
      <c r="I10" s="28">
        <v>50000</v>
      </c>
      <c r="J10" s="28">
        <v>50000</v>
      </c>
      <c r="K10" s="28">
        <v>50000</v>
      </c>
      <c r="L10" s="165"/>
      <c r="M10" s="165"/>
      <c r="N10" s="165"/>
      <c r="O10" s="165"/>
      <c r="P10" s="165"/>
      <c r="Q10" s="165"/>
      <c r="R10" s="165"/>
      <c r="S10" s="165"/>
      <c r="T10" s="165"/>
      <c r="U10" s="154"/>
      <c r="V10" s="165"/>
      <c r="W10" s="154"/>
    </row>
    <row r="11" ht="15" customHeight="1" spans="1:23">
      <c r="A11" s="155" t="s">
        <v>262</v>
      </c>
      <c r="B11" s="239" t="s">
        <v>265</v>
      </c>
      <c r="C11" s="155" t="s">
        <v>266</v>
      </c>
      <c r="D11" s="154" t="s">
        <v>70</v>
      </c>
      <c r="E11" s="154" t="s">
        <v>128</v>
      </c>
      <c r="F11" s="155" t="s">
        <v>129</v>
      </c>
      <c r="G11" s="154" t="s">
        <v>267</v>
      </c>
      <c r="H11" s="155" t="s">
        <v>268</v>
      </c>
      <c r="I11" s="28">
        <v>3000000</v>
      </c>
      <c r="J11" s="28">
        <v>3000000</v>
      </c>
      <c r="K11" s="28">
        <v>3000000</v>
      </c>
      <c r="L11" s="165"/>
      <c r="M11" s="165"/>
      <c r="N11" s="165"/>
      <c r="O11" s="165"/>
      <c r="P11" s="165"/>
      <c r="Q11" s="165"/>
      <c r="R11" s="165"/>
      <c r="S11" s="165"/>
      <c r="T11" s="165"/>
      <c r="U11" s="154"/>
      <c r="V11" s="165"/>
      <c r="W11" s="154"/>
    </row>
    <row r="12" ht="15" customHeight="1" spans="1:23">
      <c r="A12" s="155" t="s">
        <v>262</v>
      </c>
      <c r="B12" s="239" t="s">
        <v>269</v>
      </c>
      <c r="C12" s="155" t="s">
        <v>270</v>
      </c>
      <c r="D12" s="154" t="s">
        <v>70</v>
      </c>
      <c r="E12" s="154" t="s">
        <v>128</v>
      </c>
      <c r="F12" s="155" t="s">
        <v>129</v>
      </c>
      <c r="G12" s="154" t="s">
        <v>220</v>
      </c>
      <c r="H12" s="155" t="s">
        <v>221</v>
      </c>
      <c r="I12" s="28">
        <v>40000</v>
      </c>
      <c r="J12" s="28">
        <v>40000</v>
      </c>
      <c r="K12" s="28">
        <v>40000</v>
      </c>
      <c r="L12" s="165"/>
      <c r="M12" s="165"/>
      <c r="N12" s="165"/>
      <c r="O12" s="165"/>
      <c r="P12" s="165"/>
      <c r="Q12" s="165"/>
      <c r="R12" s="165"/>
      <c r="S12" s="165"/>
      <c r="T12" s="165"/>
      <c r="U12" s="154"/>
      <c r="V12" s="165"/>
      <c r="W12" s="154"/>
    </row>
    <row r="13" ht="15" customHeight="1" spans="1:23">
      <c r="A13" s="155" t="s">
        <v>262</v>
      </c>
      <c r="B13" s="154" t="s">
        <v>271</v>
      </c>
      <c r="C13" s="155" t="s">
        <v>272</v>
      </c>
      <c r="D13" s="154" t="s">
        <v>70</v>
      </c>
      <c r="E13" s="154" t="s">
        <v>128</v>
      </c>
      <c r="F13" s="155" t="s">
        <v>129</v>
      </c>
      <c r="G13" s="154" t="s">
        <v>220</v>
      </c>
      <c r="H13" s="155" t="s">
        <v>221</v>
      </c>
      <c r="I13" s="28">
        <v>150000</v>
      </c>
      <c r="J13" s="28">
        <v>150000</v>
      </c>
      <c r="K13" s="28">
        <v>150000</v>
      </c>
      <c r="L13" s="165"/>
      <c r="M13" s="165"/>
      <c r="N13" s="165"/>
      <c r="O13" s="165"/>
      <c r="P13" s="165"/>
      <c r="Q13" s="165"/>
      <c r="R13" s="165"/>
      <c r="S13" s="165"/>
      <c r="T13" s="165"/>
      <c r="U13" s="154"/>
      <c r="V13" s="165"/>
      <c r="W13" s="154"/>
    </row>
    <row r="14" ht="15" customHeight="1" spans="1:23">
      <c r="A14" s="155" t="s">
        <v>262</v>
      </c>
      <c r="B14" s="154" t="s">
        <v>273</v>
      </c>
      <c r="C14" s="155" t="s">
        <v>274</v>
      </c>
      <c r="D14" s="154" t="s">
        <v>70</v>
      </c>
      <c r="E14" s="154" t="s">
        <v>126</v>
      </c>
      <c r="F14" s="155" t="s">
        <v>127</v>
      </c>
      <c r="G14" s="154" t="s">
        <v>267</v>
      </c>
      <c r="H14" s="155" t="s">
        <v>268</v>
      </c>
      <c r="I14" s="28">
        <v>80000</v>
      </c>
      <c r="J14" s="28">
        <v>80000</v>
      </c>
      <c r="K14" s="28">
        <v>80000</v>
      </c>
      <c r="L14" s="165"/>
      <c r="M14" s="165"/>
      <c r="N14" s="165"/>
      <c r="O14" s="165"/>
      <c r="P14" s="165"/>
      <c r="Q14" s="165"/>
      <c r="R14" s="165"/>
      <c r="S14" s="165"/>
      <c r="T14" s="165"/>
      <c r="U14" s="154"/>
      <c r="V14" s="165"/>
      <c r="W14" s="154"/>
    </row>
    <row r="15" ht="15" customHeight="1" spans="1:23">
      <c r="A15" s="155" t="s">
        <v>262</v>
      </c>
      <c r="B15" s="239" t="s">
        <v>275</v>
      </c>
      <c r="C15" s="155" t="s">
        <v>276</v>
      </c>
      <c r="D15" s="154" t="s">
        <v>70</v>
      </c>
      <c r="E15" s="154" t="s">
        <v>128</v>
      </c>
      <c r="F15" s="155" t="s">
        <v>129</v>
      </c>
      <c r="G15" s="154" t="s">
        <v>220</v>
      </c>
      <c r="H15" s="155" t="s">
        <v>221</v>
      </c>
      <c r="I15" s="28">
        <v>730000</v>
      </c>
      <c r="J15" s="28">
        <v>730000</v>
      </c>
      <c r="K15" s="28">
        <v>730000</v>
      </c>
      <c r="L15" s="165"/>
      <c r="M15" s="165"/>
      <c r="N15" s="165"/>
      <c r="O15" s="165"/>
      <c r="P15" s="165"/>
      <c r="Q15" s="165"/>
      <c r="R15" s="165"/>
      <c r="S15" s="165"/>
      <c r="T15" s="165"/>
      <c r="U15" s="154"/>
      <c r="V15" s="165"/>
      <c r="W15" s="154"/>
    </row>
    <row r="16" ht="21.75" customHeight="1" spans="1:23">
      <c r="A16" s="155" t="s">
        <v>262</v>
      </c>
      <c r="B16" s="239" t="s">
        <v>277</v>
      </c>
      <c r="C16" s="155" t="s">
        <v>278</v>
      </c>
      <c r="D16" s="154" t="s">
        <v>70</v>
      </c>
      <c r="E16" s="154" t="s">
        <v>128</v>
      </c>
      <c r="F16" s="155" t="s">
        <v>129</v>
      </c>
      <c r="G16" s="154" t="s">
        <v>220</v>
      </c>
      <c r="H16" s="155" t="s">
        <v>221</v>
      </c>
      <c r="I16" s="28">
        <v>300000</v>
      </c>
      <c r="J16" s="28">
        <v>300000</v>
      </c>
      <c r="K16" s="28">
        <v>300000</v>
      </c>
      <c r="L16" s="28"/>
      <c r="M16" s="28"/>
      <c r="N16" s="28"/>
      <c r="O16" s="28"/>
      <c r="P16" s="28"/>
      <c r="Q16" s="28"/>
      <c r="R16" s="28"/>
      <c r="S16" s="28"/>
      <c r="T16" s="28"/>
      <c r="U16" s="28"/>
      <c r="V16" s="28"/>
      <c r="W16" s="28"/>
    </row>
    <row r="17" ht="18.75" customHeight="1" spans="1:23">
      <c r="A17" s="154" t="s">
        <v>174</v>
      </c>
      <c r="B17" s="154"/>
      <c r="C17" s="154"/>
      <c r="D17" s="154"/>
      <c r="E17" s="154"/>
      <c r="F17" s="154"/>
      <c r="G17" s="154"/>
      <c r="H17" s="154"/>
      <c r="I17" s="28">
        <v>4350000</v>
      </c>
      <c r="J17" s="28">
        <v>4350000</v>
      </c>
      <c r="K17" s="28">
        <v>4350000</v>
      </c>
      <c r="L17" s="28"/>
      <c r="M17" s="28"/>
      <c r="N17" s="28"/>
      <c r="O17" s="28"/>
      <c r="P17" s="28"/>
      <c r="Q17" s="28"/>
      <c r="R17" s="28"/>
      <c r="S17" s="28"/>
      <c r="T17" s="28"/>
      <c r="U17" s="28"/>
      <c r="V17" s="28"/>
      <c r="W17" s="28"/>
    </row>
  </sheetData>
  <mergeCells count="27">
    <mergeCell ref="A3:W3"/>
    <mergeCell ref="A4:H4"/>
    <mergeCell ref="J5:M5"/>
    <mergeCell ref="N5:P5"/>
    <mergeCell ref="R5:W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0"/>
  <sheetViews>
    <sheetView showZeros="0" workbookViewId="0">
      <pane ySplit="1" topLeftCell="A7" activePane="bottomLeft" state="frozen"/>
      <selection/>
      <selection pane="bottomLeft" activeCell="E10" sqref="E10"/>
    </sheetView>
  </sheetViews>
  <sheetFormatPr defaultColWidth="9.14814814814815" defaultRowHeight="12" customHeight="1"/>
  <cols>
    <col min="1" max="1" width="12.1111111111111" style="1" customWidth="1"/>
    <col min="2" max="2" width="29" style="1" customWidth="1"/>
    <col min="3" max="3" width="8.88888888888889" style="1" customWidth="1"/>
    <col min="4" max="4" width="12.2222222222222" style="1" customWidth="1"/>
    <col min="5" max="5" width="23.5740740740741" style="1" customWidth="1"/>
    <col min="6" max="6" width="9.66666666666667" style="1" customWidth="1"/>
    <col min="7" max="7" width="61" style="1" customWidth="1"/>
    <col min="8" max="9" width="9.66666666666667" style="1" customWidth="1"/>
    <col min="10" max="10" width="48.3333333333333" style="1" customWidth="1"/>
    <col min="11" max="16384" width="9.14814814814815" style="1"/>
  </cols>
  <sheetData>
    <row r="1" customHeight="1" spans="1:10">
      <c r="A1" s="2"/>
      <c r="B1" s="2"/>
      <c r="C1" s="2"/>
      <c r="D1" s="2"/>
      <c r="E1" s="2"/>
      <c r="F1" s="2"/>
      <c r="G1" s="2"/>
      <c r="H1" s="2"/>
      <c r="I1" s="2"/>
      <c r="J1" s="2"/>
    </row>
    <row r="2" ht="18" customHeight="1" spans="10:10">
      <c r="J2" s="4" t="s">
        <v>279</v>
      </c>
    </row>
    <row r="3" ht="39.75" customHeight="1" spans="1:10">
      <c r="A3" s="61" t="str">
        <f>"2025"&amp;"年部门项目支出绩效目标表"</f>
        <v>2025年部门项目支出绩效目标表</v>
      </c>
      <c r="B3" s="5"/>
      <c r="C3" s="5"/>
      <c r="D3" s="5"/>
      <c r="E3" s="5"/>
      <c r="F3" s="62"/>
      <c r="G3" s="5"/>
      <c r="H3" s="62"/>
      <c r="I3" s="62"/>
      <c r="J3" s="5"/>
    </row>
    <row r="4" ht="17.25" customHeight="1" spans="1:1">
      <c r="A4" s="6" t="str">
        <f>"单位名称："&amp;"昆明市网格化综合监督指挥中心西山分中心"</f>
        <v>单位名称：昆明市网格化综合监督指挥中心西山分中心</v>
      </c>
    </row>
    <row r="5" ht="44.25" customHeight="1" spans="1:10">
      <c r="A5" s="63" t="s">
        <v>187</v>
      </c>
      <c r="B5" s="63" t="s">
        <v>280</v>
      </c>
      <c r="C5" s="63" t="s">
        <v>281</v>
      </c>
      <c r="D5" s="63" t="s">
        <v>282</v>
      </c>
      <c r="E5" s="63" t="s">
        <v>283</v>
      </c>
      <c r="F5" s="64" t="s">
        <v>284</v>
      </c>
      <c r="G5" s="63" t="s">
        <v>285</v>
      </c>
      <c r="H5" s="64" t="s">
        <v>286</v>
      </c>
      <c r="I5" s="64" t="s">
        <v>287</v>
      </c>
      <c r="J5" s="63" t="s">
        <v>288</v>
      </c>
    </row>
    <row r="6" ht="18.75" customHeight="1" spans="1:10">
      <c r="A6" s="144">
        <v>1</v>
      </c>
      <c r="B6" s="144">
        <v>2</v>
      </c>
      <c r="C6" s="144">
        <v>3</v>
      </c>
      <c r="D6" s="144">
        <v>4</v>
      </c>
      <c r="E6" s="144">
        <v>5</v>
      </c>
      <c r="F6" s="35">
        <v>6</v>
      </c>
      <c r="G6" s="144">
        <v>7</v>
      </c>
      <c r="H6" s="35">
        <v>8</v>
      </c>
      <c r="I6" s="35">
        <v>9</v>
      </c>
      <c r="J6" s="144">
        <v>10</v>
      </c>
    </row>
    <row r="7" ht="46" customHeight="1" spans="1:10">
      <c r="A7" s="145" t="s">
        <v>276</v>
      </c>
      <c r="B7" s="146" t="s">
        <v>289</v>
      </c>
      <c r="C7" s="146" t="s">
        <v>290</v>
      </c>
      <c r="D7" s="146" t="s">
        <v>291</v>
      </c>
      <c r="E7" s="146" t="s">
        <v>292</v>
      </c>
      <c r="F7" s="146" t="s">
        <v>293</v>
      </c>
      <c r="G7" s="146" t="s">
        <v>294</v>
      </c>
      <c r="H7" s="146" t="s">
        <v>295</v>
      </c>
      <c r="I7" s="146" t="s">
        <v>296</v>
      </c>
      <c r="J7" s="146" t="s">
        <v>297</v>
      </c>
    </row>
    <row r="8" ht="46" customHeight="1" spans="1:10">
      <c r="A8" s="145" t="s">
        <v>276</v>
      </c>
      <c r="B8" s="146" t="s">
        <v>289</v>
      </c>
      <c r="C8" s="146" t="s">
        <v>290</v>
      </c>
      <c r="D8" s="146" t="s">
        <v>298</v>
      </c>
      <c r="E8" s="146" t="s">
        <v>299</v>
      </c>
      <c r="F8" s="146" t="s">
        <v>293</v>
      </c>
      <c r="G8" s="146" t="s">
        <v>294</v>
      </c>
      <c r="H8" s="146" t="s">
        <v>295</v>
      </c>
      <c r="I8" s="146" t="s">
        <v>296</v>
      </c>
      <c r="J8" s="146" t="s">
        <v>300</v>
      </c>
    </row>
    <row r="9" ht="46" customHeight="1" spans="1:10">
      <c r="A9" s="145" t="s">
        <v>276</v>
      </c>
      <c r="B9" s="146" t="s">
        <v>289</v>
      </c>
      <c r="C9" s="146" t="s">
        <v>290</v>
      </c>
      <c r="D9" s="146" t="s">
        <v>301</v>
      </c>
      <c r="E9" s="146" t="s">
        <v>302</v>
      </c>
      <c r="F9" s="146" t="s">
        <v>293</v>
      </c>
      <c r="G9" s="146" t="s">
        <v>294</v>
      </c>
      <c r="H9" s="146" t="s">
        <v>295</v>
      </c>
      <c r="I9" s="146" t="s">
        <v>296</v>
      </c>
      <c r="J9" s="146" t="s">
        <v>303</v>
      </c>
    </row>
    <row r="10" ht="46" customHeight="1" spans="1:10">
      <c r="A10" s="145" t="s">
        <v>276</v>
      </c>
      <c r="B10" s="146" t="s">
        <v>289</v>
      </c>
      <c r="C10" s="146" t="s">
        <v>290</v>
      </c>
      <c r="D10" s="146" t="s">
        <v>301</v>
      </c>
      <c r="E10" s="146" t="s">
        <v>304</v>
      </c>
      <c r="F10" s="146" t="s">
        <v>293</v>
      </c>
      <c r="G10" s="146" t="s">
        <v>294</v>
      </c>
      <c r="H10" s="146" t="s">
        <v>295</v>
      </c>
      <c r="I10" s="146" t="s">
        <v>296</v>
      </c>
      <c r="J10" s="146" t="s">
        <v>305</v>
      </c>
    </row>
    <row r="11" ht="46" customHeight="1" spans="1:10">
      <c r="A11" s="145" t="s">
        <v>276</v>
      </c>
      <c r="B11" s="146" t="s">
        <v>289</v>
      </c>
      <c r="C11" s="146" t="s">
        <v>290</v>
      </c>
      <c r="D11" s="146" t="s">
        <v>301</v>
      </c>
      <c r="E11" s="146" t="s">
        <v>306</v>
      </c>
      <c r="F11" s="146" t="s">
        <v>293</v>
      </c>
      <c r="G11" s="146" t="s">
        <v>294</v>
      </c>
      <c r="H11" s="146" t="s">
        <v>295</v>
      </c>
      <c r="I11" s="146" t="s">
        <v>296</v>
      </c>
      <c r="J11" s="146" t="s">
        <v>307</v>
      </c>
    </row>
    <row r="12" ht="43.2" spans="1:10">
      <c r="A12" s="145" t="s">
        <v>276</v>
      </c>
      <c r="B12" s="146" t="s">
        <v>289</v>
      </c>
      <c r="C12" s="146" t="s">
        <v>290</v>
      </c>
      <c r="D12" s="146" t="s">
        <v>308</v>
      </c>
      <c r="E12" s="146" t="s">
        <v>309</v>
      </c>
      <c r="F12" s="146" t="s">
        <v>293</v>
      </c>
      <c r="G12" s="146" t="s">
        <v>310</v>
      </c>
      <c r="H12" s="146" t="s">
        <v>311</v>
      </c>
      <c r="I12" s="146" t="s">
        <v>296</v>
      </c>
      <c r="J12" s="146" t="s">
        <v>312</v>
      </c>
    </row>
    <row r="13" ht="46" customHeight="1" spans="1:10">
      <c r="A13" s="145" t="s">
        <v>276</v>
      </c>
      <c r="B13" s="146" t="s">
        <v>289</v>
      </c>
      <c r="C13" s="146" t="s">
        <v>313</v>
      </c>
      <c r="D13" s="146" t="s">
        <v>314</v>
      </c>
      <c r="E13" s="146" t="s">
        <v>315</v>
      </c>
      <c r="F13" s="146" t="s">
        <v>293</v>
      </c>
      <c r="G13" s="146" t="s">
        <v>316</v>
      </c>
      <c r="H13" s="146"/>
      <c r="I13" s="146" t="s">
        <v>317</v>
      </c>
      <c r="J13" s="146" t="s">
        <v>318</v>
      </c>
    </row>
    <row r="14" ht="46" customHeight="1" spans="1:10">
      <c r="A14" s="145" t="s">
        <v>276</v>
      </c>
      <c r="B14" s="146" t="s">
        <v>289</v>
      </c>
      <c r="C14" s="146" t="s">
        <v>313</v>
      </c>
      <c r="D14" s="146" t="s">
        <v>319</v>
      </c>
      <c r="E14" s="146" t="s">
        <v>320</v>
      </c>
      <c r="F14" s="146" t="s">
        <v>293</v>
      </c>
      <c r="G14" s="146" t="s">
        <v>321</v>
      </c>
      <c r="H14" s="146"/>
      <c r="I14" s="146" t="s">
        <v>317</v>
      </c>
      <c r="J14" s="146" t="s">
        <v>322</v>
      </c>
    </row>
    <row r="15" ht="46" customHeight="1" spans="1:10">
      <c r="A15" s="145" t="s">
        <v>276</v>
      </c>
      <c r="B15" s="146" t="s">
        <v>289</v>
      </c>
      <c r="C15" s="146" t="s">
        <v>313</v>
      </c>
      <c r="D15" s="146" t="s">
        <v>323</v>
      </c>
      <c r="E15" s="146" t="s">
        <v>324</v>
      </c>
      <c r="F15" s="146" t="s">
        <v>293</v>
      </c>
      <c r="G15" s="146" t="s">
        <v>325</v>
      </c>
      <c r="H15" s="146"/>
      <c r="I15" s="146" t="s">
        <v>317</v>
      </c>
      <c r="J15" s="146" t="s">
        <v>326</v>
      </c>
    </row>
    <row r="16" ht="46" customHeight="1" spans="1:10">
      <c r="A16" s="145" t="s">
        <v>276</v>
      </c>
      <c r="B16" s="146" t="s">
        <v>289</v>
      </c>
      <c r="C16" s="146" t="s">
        <v>313</v>
      </c>
      <c r="D16" s="146" t="s">
        <v>327</v>
      </c>
      <c r="E16" s="146" t="s">
        <v>328</v>
      </c>
      <c r="F16" s="146" t="s">
        <v>293</v>
      </c>
      <c r="G16" s="146" t="s">
        <v>329</v>
      </c>
      <c r="H16" s="146"/>
      <c r="I16" s="146" t="s">
        <v>317</v>
      </c>
      <c r="J16" s="146" t="s">
        <v>330</v>
      </c>
    </row>
    <row r="17" ht="46" customHeight="1" spans="1:10">
      <c r="A17" s="145" t="s">
        <v>276</v>
      </c>
      <c r="B17" s="146" t="s">
        <v>289</v>
      </c>
      <c r="C17" s="146" t="s">
        <v>331</v>
      </c>
      <c r="D17" s="146" t="s">
        <v>332</v>
      </c>
      <c r="E17" s="146" t="s">
        <v>333</v>
      </c>
      <c r="F17" s="146" t="s">
        <v>334</v>
      </c>
      <c r="G17" s="146" t="s">
        <v>335</v>
      </c>
      <c r="H17" s="146" t="s">
        <v>295</v>
      </c>
      <c r="I17" s="146" t="s">
        <v>296</v>
      </c>
      <c r="J17" s="146" t="s">
        <v>336</v>
      </c>
    </row>
    <row r="18" ht="46" customHeight="1" spans="1:10">
      <c r="A18" s="145" t="s">
        <v>278</v>
      </c>
      <c r="B18" s="146" t="s">
        <v>337</v>
      </c>
      <c r="C18" s="146" t="s">
        <v>290</v>
      </c>
      <c r="D18" s="146" t="s">
        <v>291</v>
      </c>
      <c r="E18" s="146" t="s">
        <v>338</v>
      </c>
      <c r="F18" s="146" t="s">
        <v>293</v>
      </c>
      <c r="G18" s="146" t="s">
        <v>339</v>
      </c>
      <c r="H18" s="146" t="s">
        <v>340</v>
      </c>
      <c r="I18" s="146" t="s">
        <v>296</v>
      </c>
      <c r="J18" s="146" t="s">
        <v>341</v>
      </c>
    </row>
    <row r="19" ht="46" customHeight="1" spans="1:10">
      <c r="A19" s="145" t="s">
        <v>278</v>
      </c>
      <c r="B19" s="146" t="s">
        <v>337</v>
      </c>
      <c r="C19" s="146" t="s">
        <v>290</v>
      </c>
      <c r="D19" s="146" t="s">
        <v>291</v>
      </c>
      <c r="E19" s="146" t="s">
        <v>342</v>
      </c>
      <c r="F19" s="146" t="s">
        <v>293</v>
      </c>
      <c r="G19" s="146" t="s">
        <v>343</v>
      </c>
      <c r="H19" s="146" t="s">
        <v>340</v>
      </c>
      <c r="I19" s="146" t="s">
        <v>296</v>
      </c>
      <c r="J19" s="146" t="s">
        <v>344</v>
      </c>
    </row>
    <row r="20" ht="46" customHeight="1" spans="1:10">
      <c r="A20" s="145" t="s">
        <v>278</v>
      </c>
      <c r="B20" s="146" t="s">
        <v>337</v>
      </c>
      <c r="C20" s="146" t="s">
        <v>290</v>
      </c>
      <c r="D20" s="146" t="s">
        <v>291</v>
      </c>
      <c r="E20" s="146" t="s">
        <v>345</v>
      </c>
      <c r="F20" s="146" t="s">
        <v>293</v>
      </c>
      <c r="G20" s="146" t="s">
        <v>294</v>
      </c>
      <c r="H20" s="146" t="s">
        <v>295</v>
      </c>
      <c r="I20" s="146" t="s">
        <v>296</v>
      </c>
      <c r="J20" s="146" t="s">
        <v>346</v>
      </c>
    </row>
    <row r="21" ht="46" customHeight="1" spans="1:10">
      <c r="A21" s="145" t="s">
        <v>278</v>
      </c>
      <c r="B21" s="146" t="s">
        <v>337</v>
      </c>
      <c r="C21" s="146" t="s">
        <v>290</v>
      </c>
      <c r="D21" s="146" t="s">
        <v>298</v>
      </c>
      <c r="E21" s="146" t="s">
        <v>347</v>
      </c>
      <c r="F21" s="146" t="s">
        <v>293</v>
      </c>
      <c r="G21" s="146" t="s">
        <v>348</v>
      </c>
      <c r="H21" s="146" t="s">
        <v>340</v>
      </c>
      <c r="I21" s="146" t="s">
        <v>296</v>
      </c>
      <c r="J21" s="146" t="s">
        <v>349</v>
      </c>
    </row>
    <row r="22" ht="46" customHeight="1" spans="1:10">
      <c r="A22" s="145" t="s">
        <v>278</v>
      </c>
      <c r="B22" s="146" t="s">
        <v>337</v>
      </c>
      <c r="C22" s="146" t="s">
        <v>290</v>
      </c>
      <c r="D22" s="146" t="s">
        <v>301</v>
      </c>
      <c r="E22" s="146" t="s">
        <v>347</v>
      </c>
      <c r="F22" s="146" t="s">
        <v>293</v>
      </c>
      <c r="G22" s="146" t="s">
        <v>348</v>
      </c>
      <c r="H22" s="146" t="s">
        <v>350</v>
      </c>
      <c r="I22" s="146" t="s">
        <v>296</v>
      </c>
      <c r="J22" s="146" t="s">
        <v>351</v>
      </c>
    </row>
    <row r="23" ht="46" customHeight="1" spans="1:10">
      <c r="A23" s="145" t="s">
        <v>278</v>
      </c>
      <c r="B23" s="146" t="s">
        <v>337</v>
      </c>
      <c r="C23" s="146" t="s">
        <v>290</v>
      </c>
      <c r="D23" s="146" t="s">
        <v>301</v>
      </c>
      <c r="E23" s="146" t="s">
        <v>352</v>
      </c>
      <c r="F23" s="146" t="s">
        <v>293</v>
      </c>
      <c r="G23" s="146" t="s">
        <v>353</v>
      </c>
      <c r="H23" s="146" t="s">
        <v>350</v>
      </c>
      <c r="I23" s="146" t="s">
        <v>296</v>
      </c>
      <c r="J23" s="146" t="s">
        <v>354</v>
      </c>
    </row>
    <row r="24" ht="46" customHeight="1" spans="1:10">
      <c r="A24" s="145" t="s">
        <v>278</v>
      </c>
      <c r="B24" s="146" t="s">
        <v>337</v>
      </c>
      <c r="C24" s="146" t="s">
        <v>290</v>
      </c>
      <c r="D24" s="146" t="s">
        <v>301</v>
      </c>
      <c r="E24" s="146" t="s">
        <v>355</v>
      </c>
      <c r="F24" s="146" t="s">
        <v>293</v>
      </c>
      <c r="G24" s="146" t="s">
        <v>356</v>
      </c>
      <c r="H24" s="146" t="s">
        <v>350</v>
      </c>
      <c r="I24" s="146" t="s">
        <v>296</v>
      </c>
      <c r="J24" s="146" t="s">
        <v>357</v>
      </c>
    </row>
    <row r="25" ht="46" customHeight="1" spans="1:10">
      <c r="A25" s="145" t="s">
        <v>278</v>
      </c>
      <c r="B25" s="146" t="s">
        <v>337</v>
      </c>
      <c r="C25" s="146" t="s">
        <v>290</v>
      </c>
      <c r="D25" s="146" t="s">
        <v>301</v>
      </c>
      <c r="E25" s="146" t="s">
        <v>358</v>
      </c>
      <c r="F25" s="146" t="s">
        <v>293</v>
      </c>
      <c r="G25" s="146" t="s">
        <v>359</v>
      </c>
      <c r="H25" s="146" t="s">
        <v>360</v>
      </c>
      <c r="I25" s="146" t="s">
        <v>296</v>
      </c>
      <c r="J25" s="146" t="s">
        <v>361</v>
      </c>
    </row>
    <row r="26" ht="46" customHeight="1" spans="1:10">
      <c r="A26" s="145" t="s">
        <v>278</v>
      </c>
      <c r="B26" s="146" t="s">
        <v>337</v>
      </c>
      <c r="C26" s="146" t="s">
        <v>290</v>
      </c>
      <c r="D26" s="146" t="s">
        <v>308</v>
      </c>
      <c r="E26" s="146" t="s">
        <v>309</v>
      </c>
      <c r="F26" s="146" t="s">
        <v>293</v>
      </c>
      <c r="G26" s="146" t="s">
        <v>362</v>
      </c>
      <c r="H26" s="146" t="s">
        <v>311</v>
      </c>
      <c r="I26" s="146" t="s">
        <v>296</v>
      </c>
      <c r="J26" s="146" t="s">
        <v>363</v>
      </c>
    </row>
    <row r="27" ht="46" customHeight="1" spans="1:10">
      <c r="A27" s="145" t="s">
        <v>278</v>
      </c>
      <c r="B27" s="146" t="s">
        <v>337</v>
      </c>
      <c r="C27" s="146" t="s">
        <v>313</v>
      </c>
      <c r="D27" s="146" t="s">
        <v>314</v>
      </c>
      <c r="E27" s="146" t="s">
        <v>315</v>
      </c>
      <c r="F27" s="146" t="s">
        <v>293</v>
      </c>
      <c r="G27" s="146" t="s">
        <v>364</v>
      </c>
      <c r="H27" s="146"/>
      <c r="I27" s="146" t="s">
        <v>317</v>
      </c>
      <c r="J27" s="146" t="s">
        <v>318</v>
      </c>
    </row>
    <row r="28" ht="46" customHeight="1" spans="1:10">
      <c r="A28" s="145" t="s">
        <v>278</v>
      </c>
      <c r="B28" s="146" t="s">
        <v>337</v>
      </c>
      <c r="C28" s="146" t="s">
        <v>313</v>
      </c>
      <c r="D28" s="146" t="s">
        <v>319</v>
      </c>
      <c r="E28" s="146" t="s">
        <v>320</v>
      </c>
      <c r="F28" s="146" t="s">
        <v>293</v>
      </c>
      <c r="G28" s="146" t="s">
        <v>365</v>
      </c>
      <c r="H28" s="146"/>
      <c r="I28" s="146" t="s">
        <v>317</v>
      </c>
      <c r="J28" s="146" t="s">
        <v>322</v>
      </c>
    </row>
    <row r="29" ht="46" customHeight="1" spans="1:10">
      <c r="A29" s="145" t="s">
        <v>278</v>
      </c>
      <c r="B29" s="146" t="s">
        <v>337</v>
      </c>
      <c r="C29" s="146" t="s">
        <v>313</v>
      </c>
      <c r="D29" s="146" t="s">
        <v>323</v>
      </c>
      <c r="E29" s="146" t="s">
        <v>324</v>
      </c>
      <c r="F29" s="146" t="s">
        <v>293</v>
      </c>
      <c r="G29" s="146" t="s">
        <v>366</v>
      </c>
      <c r="H29" s="146"/>
      <c r="I29" s="146" t="s">
        <v>317</v>
      </c>
      <c r="J29" s="146" t="s">
        <v>367</v>
      </c>
    </row>
    <row r="30" ht="46" customHeight="1" spans="1:10">
      <c r="A30" s="145" t="s">
        <v>278</v>
      </c>
      <c r="B30" s="146" t="s">
        <v>337</v>
      </c>
      <c r="C30" s="146" t="s">
        <v>313</v>
      </c>
      <c r="D30" s="146" t="s">
        <v>327</v>
      </c>
      <c r="E30" s="146" t="s">
        <v>328</v>
      </c>
      <c r="F30" s="146" t="s">
        <v>293</v>
      </c>
      <c r="G30" s="146" t="s">
        <v>368</v>
      </c>
      <c r="H30" s="146"/>
      <c r="I30" s="146" t="s">
        <v>317</v>
      </c>
      <c r="J30" s="146" t="s">
        <v>369</v>
      </c>
    </row>
    <row r="31" ht="46" customHeight="1" spans="1:10">
      <c r="A31" s="145" t="s">
        <v>278</v>
      </c>
      <c r="B31" s="146" t="s">
        <v>337</v>
      </c>
      <c r="C31" s="146" t="s">
        <v>331</v>
      </c>
      <c r="D31" s="146" t="s">
        <v>332</v>
      </c>
      <c r="E31" s="146" t="s">
        <v>333</v>
      </c>
      <c r="F31" s="146" t="s">
        <v>334</v>
      </c>
      <c r="G31" s="146" t="s">
        <v>335</v>
      </c>
      <c r="H31" s="146" t="s">
        <v>295</v>
      </c>
      <c r="I31" s="146" t="s">
        <v>296</v>
      </c>
      <c r="J31" s="146" t="s">
        <v>336</v>
      </c>
    </row>
    <row r="32" ht="46" customHeight="1" spans="1:10">
      <c r="A32" s="145" t="s">
        <v>270</v>
      </c>
      <c r="B32" s="146" t="s">
        <v>370</v>
      </c>
      <c r="C32" s="146" t="s">
        <v>290</v>
      </c>
      <c r="D32" s="146" t="s">
        <v>291</v>
      </c>
      <c r="E32" s="146" t="s">
        <v>371</v>
      </c>
      <c r="F32" s="146" t="s">
        <v>293</v>
      </c>
      <c r="G32" s="146" t="s">
        <v>372</v>
      </c>
      <c r="H32" s="146" t="s">
        <v>373</v>
      </c>
      <c r="I32" s="146" t="s">
        <v>296</v>
      </c>
      <c r="J32" s="146" t="s">
        <v>374</v>
      </c>
    </row>
    <row r="33" ht="46" customHeight="1" spans="1:10">
      <c r="A33" s="145" t="s">
        <v>270</v>
      </c>
      <c r="B33" s="146" t="s">
        <v>370</v>
      </c>
      <c r="C33" s="146" t="s">
        <v>290</v>
      </c>
      <c r="D33" s="146" t="s">
        <v>298</v>
      </c>
      <c r="E33" s="146" t="s">
        <v>375</v>
      </c>
      <c r="F33" s="146" t="s">
        <v>293</v>
      </c>
      <c r="G33" s="146" t="s">
        <v>376</v>
      </c>
      <c r="H33" s="146"/>
      <c r="I33" s="146" t="s">
        <v>317</v>
      </c>
      <c r="J33" s="146" t="s">
        <v>377</v>
      </c>
    </row>
    <row r="34" ht="46" customHeight="1" spans="1:10">
      <c r="A34" s="145" t="s">
        <v>270</v>
      </c>
      <c r="B34" s="146" t="s">
        <v>370</v>
      </c>
      <c r="C34" s="146" t="s">
        <v>290</v>
      </c>
      <c r="D34" s="146" t="s">
        <v>301</v>
      </c>
      <c r="E34" s="146" t="s">
        <v>378</v>
      </c>
      <c r="F34" s="146" t="s">
        <v>293</v>
      </c>
      <c r="G34" s="146" t="s">
        <v>92</v>
      </c>
      <c r="H34" s="146" t="s">
        <v>379</v>
      </c>
      <c r="I34" s="146" t="s">
        <v>296</v>
      </c>
      <c r="J34" s="146" t="s">
        <v>380</v>
      </c>
    </row>
    <row r="35" ht="46" customHeight="1" spans="1:10">
      <c r="A35" s="145" t="s">
        <v>270</v>
      </c>
      <c r="B35" s="146" t="s">
        <v>370</v>
      </c>
      <c r="C35" s="146" t="s">
        <v>290</v>
      </c>
      <c r="D35" s="146" t="s">
        <v>301</v>
      </c>
      <c r="E35" s="146" t="s">
        <v>381</v>
      </c>
      <c r="F35" s="146" t="s">
        <v>293</v>
      </c>
      <c r="G35" s="146" t="s">
        <v>382</v>
      </c>
      <c r="H35" s="146" t="s">
        <v>350</v>
      </c>
      <c r="I35" s="146" t="s">
        <v>296</v>
      </c>
      <c r="J35" s="146" t="s">
        <v>383</v>
      </c>
    </row>
    <row r="36" ht="46" customHeight="1" spans="1:10">
      <c r="A36" s="145" t="s">
        <v>270</v>
      </c>
      <c r="B36" s="146" t="s">
        <v>370</v>
      </c>
      <c r="C36" s="146" t="s">
        <v>290</v>
      </c>
      <c r="D36" s="146" t="s">
        <v>301</v>
      </c>
      <c r="E36" s="146" t="s">
        <v>384</v>
      </c>
      <c r="F36" s="146" t="s">
        <v>293</v>
      </c>
      <c r="G36" s="146" t="s">
        <v>385</v>
      </c>
      <c r="H36" s="146" t="s">
        <v>350</v>
      </c>
      <c r="I36" s="146" t="s">
        <v>296</v>
      </c>
      <c r="J36" s="146" t="s">
        <v>386</v>
      </c>
    </row>
    <row r="37" ht="46" customHeight="1" spans="1:10">
      <c r="A37" s="145" t="s">
        <v>270</v>
      </c>
      <c r="B37" s="146" t="s">
        <v>370</v>
      </c>
      <c r="C37" s="146" t="s">
        <v>290</v>
      </c>
      <c r="D37" s="146" t="s">
        <v>308</v>
      </c>
      <c r="E37" s="146" t="s">
        <v>309</v>
      </c>
      <c r="F37" s="146" t="s">
        <v>293</v>
      </c>
      <c r="G37" s="146" t="s">
        <v>387</v>
      </c>
      <c r="H37" s="146" t="s">
        <v>311</v>
      </c>
      <c r="I37" s="146" t="s">
        <v>296</v>
      </c>
      <c r="J37" s="146" t="s">
        <v>388</v>
      </c>
    </row>
    <row r="38" ht="46" customHeight="1" spans="1:10">
      <c r="A38" s="145" t="s">
        <v>270</v>
      </c>
      <c r="B38" s="146" t="s">
        <v>370</v>
      </c>
      <c r="C38" s="146" t="s">
        <v>313</v>
      </c>
      <c r="D38" s="146" t="s">
        <v>314</v>
      </c>
      <c r="E38" s="146" t="s">
        <v>389</v>
      </c>
      <c r="F38" s="146" t="s">
        <v>293</v>
      </c>
      <c r="G38" s="146" t="s">
        <v>92</v>
      </c>
      <c r="H38" s="146" t="s">
        <v>295</v>
      </c>
      <c r="I38" s="146" t="s">
        <v>317</v>
      </c>
      <c r="J38" s="146" t="s">
        <v>390</v>
      </c>
    </row>
    <row r="39" ht="46" customHeight="1" spans="1:10">
      <c r="A39" s="145" t="s">
        <v>270</v>
      </c>
      <c r="B39" s="146" t="s">
        <v>370</v>
      </c>
      <c r="C39" s="146" t="s">
        <v>313</v>
      </c>
      <c r="D39" s="146" t="s">
        <v>319</v>
      </c>
      <c r="E39" s="146" t="s">
        <v>391</v>
      </c>
      <c r="F39" s="146" t="s">
        <v>293</v>
      </c>
      <c r="G39" s="146" t="s">
        <v>335</v>
      </c>
      <c r="H39" s="146" t="s">
        <v>295</v>
      </c>
      <c r="I39" s="146" t="s">
        <v>317</v>
      </c>
      <c r="J39" s="146" t="s">
        <v>392</v>
      </c>
    </row>
    <row r="40" ht="46" customHeight="1" spans="1:10">
      <c r="A40" s="145" t="s">
        <v>270</v>
      </c>
      <c r="B40" s="146" t="s">
        <v>370</v>
      </c>
      <c r="C40" s="146" t="s">
        <v>313</v>
      </c>
      <c r="D40" s="146" t="s">
        <v>323</v>
      </c>
      <c r="E40" s="146" t="s">
        <v>393</v>
      </c>
      <c r="F40" s="146" t="s">
        <v>293</v>
      </c>
      <c r="G40" s="146" t="s">
        <v>335</v>
      </c>
      <c r="H40" s="146" t="s">
        <v>295</v>
      </c>
      <c r="I40" s="146" t="s">
        <v>317</v>
      </c>
      <c r="J40" s="146" t="s">
        <v>394</v>
      </c>
    </row>
    <row r="41" ht="46" customHeight="1" spans="1:10">
      <c r="A41" s="145" t="s">
        <v>270</v>
      </c>
      <c r="B41" s="146" t="s">
        <v>370</v>
      </c>
      <c r="C41" s="146" t="s">
        <v>313</v>
      </c>
      <c r="D41" s="146" t="s">
        <v>327</v>
      </c>
      <c r="E41" s="146" t="s">
        <v>395</v>
      </c>
      <c r="F41" s="146" t="s">
        <v>293</v>
      </c>
      <c r="G41" s="146" t="s">
        <v>335</v>
      </c>
      <c r="H41" s="146" t="s">
        <v>295</v>
      </c>
      <c r="I41" s="146" t="s">
        <v>317</v>
      </c>
      <c r="J41" s="146" t="s">
        <v>396</v>
      </c>
    </row>
    <row r="42" ht="46" customHeight="1" spans="1:10">
      <c r="A42" s="145" t="s">
        <v>270</v>
      </c>
      <c r="B42" s="146" t="s">
        <v>370</v>
      </c>
      <c r="C42" s="146" t="s">
        <v>331</v>
      </c>
      <c r="D42" s="146" t="s">
        <v>332</v>
      </c>
      <c r="E42" s="146" t="s">
        <v>397</v>
      </c>
      <c r="F42" s="146" t="s">
        <v>334</v>
      </c>
      <c r="G42" s="146" t="s">
        <v>398</v>
      </c>
      <c r="H42" s="146" t="s">
        <v>295</v>
      </c>
      <c r="I42" s="146" t="s">
        <v>296</v>
      </c>
      <c r="J42" s="146" t="s">
        <v>399</v>
      </c>
    </row>
    <row r="43" ht="46" customHeight="1" spans="1:10">
      <c r="A43" s="145" t="s">
        <v>264</v>
      </c>
      <c r="B43" s="146" t="s">
        <v>400</v>
      </c>
      <c r="C43" s="146" t="s">
        <v>290</v>
      </c>
      <c r="D43" s="146" t="s">
        <v>291</v>
      </c>
      <c r="E43" s="146" t="s">
        <v>401</v>
      </c>
      <c r="F43" s="146" t="s">
        <v>293</v>
      </c>
      <c r="G43" s="146" t="s">
        <v>83</v>
      </c>
      <c r="H43" s="146" t="s">
        <v>402</v>
      </c>
      <c r="I43" s="146" t="s">
        <v>296</v>
      </c>
      <c r="J43" s="146" t="s">
        <v>403</v>
      </c>
    </row>
    <row r="44" ht="46" customHeight="1" spans="1:10">
      <c r="A44" s="145" t="s">
        <v>264</v>
      </c>
      <c r="B44" s="146" t="s">
        <v>400</v>
      </c>
      <c r="C44" s="146" t="s">
        <v>290</v>
      </c>
      <c r="D44" s="146" t="s">
        <v>298</v>
      </c>
      <c r="E44" s="146" t="s">
        <v>404</v>
      </c>
      <c r="F44" s="146" t="s">
        <v>293</v>
      </c>
      <c r="G44" s="146" t="s">
        <v>294</v>
      </c>
      <c r="H44" s="146" t="s">
        <v>295</v>
      </c>
      <c r="I44" s="146" t="s">
        <v>296</v>
      </c>
      <c r="J44" s="146" t="s">
        <v>405</v>
      </c>
    </row>
    <row r="45" ht="46" customHeight="1" spans="1:10">
      <c r="A45" s="145" t="s">
        <v>264</v>
      </c>
      <c r="B45" s="146" t="s">
        <v>400</v>
      </c>
      <c r="C45" s="146" t="s">
        <v>290</v>
      </c>
      <c r="D45" s="146" t="s">
        <v>301</v>
      </c>
      <c r="E45" s="146" t="s">
        <v>406</v>
      </c>
      <c r="F45" s="146" t="s">
        <v>293</v>
      </c>
      <c r="G45" s="146" t="s">
        <v>407</v>
      </c>
      <c r="H45" s="146" t="s">
        <v>408</v>
      </c>
      <c r="I45" s="146" t="s">
        <v>296</v>
      </c>
      <c r="J45" s="146" t="s">
        <v>409</v>
      </c>
    </row>
    <row r="46" ht="46" customHeight="1" spans="1:10">
      <c r="A46" s="145" t="s">
        <v>264</v>
      </c>
      <c r="B46" s="146" t="s">
        <v>400</v>
      </c>
      <c r="C46" s="146" t="s">
        <v>290</v>
      </c>
      <c r="D46" s="146" t="s">
        <v>308</v>
      </c>
      <c r="E46" s="146" t="s">
        <v>309</v>
      </c>
      <c r="F46" s="146" t="s">
        <v>293</v>
      </c>
      <c r="G46" s="146" t="s">
        <v>410</v>
      </c>
      <c r="H46" s="146" t="s">
        <v>311</v>
      </c>
      <c r="I46" s="146" t="s">
        <v>296</v>
      </c>
      <c r="J46" s="146" t="s">
        <v>411</v>
      </c>
    </row>
    <row r="47" ht="46" customHeight="1" spans="1:10">
      <c r="A47" s="145" t="s">
        <v>264</v>
      </c>
      <c r="B47" s="146" t="s">
        <v>400</v>
      </c>
      <c r="C47" s="146" t="s">
        <v>313</v>
      </c>
      <c r="D47" s="146" t="s">
        <v>314</v>
      </c>
      <c r="E47" s="146" t="s">
        <v>412</v>
      </c>
      <c r="F47" s="146" t="s">
        <v>293</v>
      </c>
      <c r="G47" s="146" t="s">
        <v>83</v>
      </c>
      <c r="H47" s="146" t="s">
        <v>408</v>
      </c>
      <c r="I47" s="146" t="s">
        <v>317</v>
      </c>
      <c r="J47" s="146" t="s">
        <v>413</v>
      </c>
    </row>
    <row r="48" ht="46" customHeight="1" spans="1:10">
      <c r="A48" s="145" t="s">
        <v>264</v>
      </c>
      <c r="B48" s="146" t="s">
        <v>400</v>
      </c>
      <c r="C48" s="146" t="s">
        <v>313</v>
      </c>
      <c r="D48" s="146" t="s">
        <v>319</v>
      </c>
      <c r="E48" s="146" t="s">
        <v>414</v>
      </c>
      <c r="F48" s="146" t="s">
        <v>293</v>
      </c>
      <c r="G48" s="146" t="s">
        <v>83</v>
      </c>
      <c r="H48" s="146" t="s">
        <v>408</v>
      </c>
      <c r="I48" s="146" t="s">
        <v>317</v>
      </c>
      <c r="J48" s="146" t="s">
        <v>413</v>
      </c>
    </row>
    <row r="49" ht="46" customHeight="1" spans="1:10">
      <c r="A49" s="145" t="s">
        <v>264</v>
      </c>
      <c r="B49" s="146" t="s">
        <v>400</v>
      </c>
      <c r="C49" s="146" t="s">
        <v>313</v>
      </c>
      <c r="D49" s="146" t="s">
        <v>323</v>
      </c>
      <c r="E49" s="146" t="s">
        <v>415</v>
      </c>
      <c r="F49" s="146" t="s">
        <v>293</v>
      </c>
      <c r="G49" s="146" t="s">
        <v>83</v>
      </c>
      <c r="H49" s="146" t="s">
        <v>408</v>
      </c>
      <c r="I49" s="146" t="s">
        <v>317</v>
      </c>
      <c r="J49" s="146" t="s">
        <v>416</v>
      </c>
    </row>
    <row r="50" ht="46" customHeight="1" spans="1:10">
      <c r="A50" s="145" t="s">
        <v>264</v>
      </c>
      <c r="B50" s="146" t="s">
        <v>400</v>
      </c>
      <c r="C50" s="146" t="s">
        <v>313</v>
      </c>
      <c r="D50" s="146" t="s">
        <v>327</v>
      </c>
      <c r="E50" s="146" t="s">
        <v>417</v>
      </c>
      <c r="F50" s="146" t="s">
        <v>293</v>
      </c>
      <c r="G50" s="146" t="s">
        <v>83</v>
      </c>
      <c r="H50" s="146" t="s">
        <v>408</v>
      </c>
      <c r="I50" s="146" t="s">
        <v>317</v>
      </c>
      <c r="J50" s="146" t="s">
        <v>418</v>
      </c>
    </row>
    <row r="51" ht="46" customHeight="1" spans="1:10">
      <c r="A51" s="145" t="s">
        <v>264</v>
      </c>
      <c r="B51" s="146" t="s">
        <v>400</v>
      </c>
      <c r="C51" s="146" t="s">
        <v>331</v>
      </c>
      <c r="D51" s="146" t="s">
        <v>332</v>
      </c>
      <c r="E51" s="146" t="s">
        <v>419</v>
      </c>
      <c r="F51" s="146" t="s">
        <v>293</v>
      </c>
      <c r="G51" s="146" t="s">
        <v>335</v>
      </c>
      <c r="H51" s="146" t="s">
        <v>295</v>
      </c>
      <c r="I51" s="146" t="s">
        <v>296</v>
      </c>
      <c r="J51" s="146" t="s">
        <v>420</v>
      </c>
    </row>
    <row r="52" ht="46" customHeight="1" spans="1:10">
      <c r="A52" s="145" t="s">
        <v>274</v>
      </c>
      <c r="B52" s="146" t="s">
        <v>421</v>
      </c>
      <c r="C52" s="146" t="s">
        <v>290</v>
      </c>
      <c r="D52" s="146" t="s">
        <v>291</v>
      </c>
      <c r="E52" s="146" t="s">
        <v>422</v>
      </c>
      <c r="F52" s="146" t="s">
        <v>293</v>
      </c>
      <c r="G52" s="146" t="s">
        <v>83</v>
      </c>
      <c r="H52" s="146" t="s">
        <v>423</v>
      </c>
      <c r="I52" s="146" t="s">
        <v>296</v>
      </c>
      <c r="J52" s="146" t="s">
        <v>424</v>
      </c>
    </row>
    <row r="53" ht="46" customHeight="1" spans="1:10">
      <c r="A53" s="145" t="s">
        <v>274</v>
      </c>
      <c r="B53" s="146" t="s">
        <v>421</v>
      </c>
      <c r="C53" s="146" t="s">
        <v>290</v>
      </c>
      <c r="D53" s="146" t="s">
        <v>298</v>
      </c>
      <c r="E53" s="146" t="s">
        <v>424</v>
      </c>
      <c r="F53" s="146" t="s">
        <v>293</v>
      </c>
      <c r="G53" s="146" t="s">
        <v>425</v>
      </c>
      <c r="H53" s="146"/>
      <c r="I53" s="146" t="s">
        <v>317</v>
      </c>
      <c r="J53" s="146" t="s">
        <v>424</v>
      </c>
    </row>
    <row r="54" ht="46" customHeight="1" spans="1:10">
      <c r="A54" s="145" t="s">
        <v>274</v>
      </c>
      <c r="B54" s="146" t="s">
        <v>421</v>
      </c>
      <c r="C54" s="146" t="s">
        <v>290</v>
      </c>
      <c r="D54" s="146" t="s">
        <v>301</v>
      </c>
      <c r="E54" s="146" t="s">
        <v>426</v>
      </c>
      <c r="F54" s="146" t="s">
        <v>293</v>
      </c>
      <c r="G54" s="146" t="s">
        <v>427</v>
      </c>
      <c r="H54" s="146" t="s">
        <v>408</v>
      </c>
      <c r="I54" s="146" t="s">
        <v>296</v>
      </c>
      <c r="J54" s="146" t="s">
        <v>428</v>
      </c>
    </row>
    <row r="55" ht="46" customHeight="1" spans="1:10">
      <c r="A55" s="145" t="s">
        <v>274</v>
      </c>
      <c r="B55" s="146" t="s">
        <v>421</v>
      </c>
      <c r="C55" s="146" t="s">
        <v>290</v>
      </c>
      <c r="D55" s="146" t="s">
        <v>308</v>
      </c>
      <c r="E55" s="146" t="s">
        <v>309</v>
      </c>
      <c r="F55" s="146" t="s">
        <v>293</v>
      </c>
      <c r="G55" s="146" t="s">
        <v>429</v>
      </c>
      <c r="H55" s="146" t="s">
        <v>311</v>
      </c>
      <c r="I55" s="146" t="s">
        <v>296</v>
      </c>
      <c r="J55" s="146" t="s">
        <v>430</v>
      </c>
    </row>
    <row r="56" ht="46" customHeight="1" spans="1:10">
      <c r="A56" s="145" t="s">
        <v>274</v>
      </c>
      <c r="B56" s="146" t="s">
        <v>421</v>
      </c>
      <c r="C56" s="146" t="s">
        <v>313</v>
      </c>
      <c r="D56" s="146" t="s">
        <v>319</v>
      </c>
      <c r="E56" s="146" t="s">
        <v>431</v>
      </c>
      <c r="F56" s="146" t="s">
        <v>293</v>
      </c>
      <c r="G56" s="146" t="s">
        <v>432</v>
      </c>
      <c r="H56" s="146"/>
      <c r="I56" s="146" t="s">
        <v>317</v>
      </c>
      <c r="J56" s="146" t="s">
        <v>433</v>
      </c>
    </row>
    <row r="57" ht="46" customHeight="1" spans="1:10">
      <c r="A57" s="145" t="s">
        <v>274</v>
      </c>
      <c r="B57" s="146" t="s">
        <v>421</v>
      </c>
      <c r="C57" s="146" t="s">
        <v>331</v>
      </c>
      <c r="D57" s="146" t="s">
        <v>332</v>
      </c>
      <c r="E57" s="146" t="s">
        <v>434</v>
      </c>
      <c r="F57" s="146" t="s">
        <v>334</v>
      </c>
      <c r="G57" s="146" t="s">
        <v>335</v>
      </c>
      <c r="H57" s="146" t="s">
        <v>295</v>
      </c>
      <c r="I57" s="146" t="s">
        <v>296</v>
      </c>
      <c r="J57" s="146" t="s">
        <v>435</v>
      </c>
    </row>
    <row r="58" ht="46" customHeight="1" spans="1:10">
      <c r="A58" s="145" t="s">
        <v>272</v>
      </c>
      <c r="B58" s="146" t="s">
        <v>436</v>
      </c>
      <c r="C58" s="146" t="s">
        <v>290</v>
      </c>
      <c r="D58" s="146" t="s">
        <v>291</v>
      </c>
      <c r="E58" s="146" t="s">
        <v>437</v>
      </c>
      <c r="F58" s="146" t="s">
        <v>293</v>
      </c>
      <c r="G58" s="146" t="s">
        <v>438</v>
      </c>
      <c r="H58" s="146" t="s">
        <v>439</v>
      </c>
      <c r="I58" s="146" t="s">
        <v>296</v>
      </c>
      <c r="J58" s="146" t="s">
        <v>440</v>
      </c>
    </row>
    <row r="59" ht="46" customHeight="1" spans="1:10">
      <c r="A59" s="145" t="s">
        <v>272</v>
      </c>
      <c r="B59" s="146" t="s">
        <v>436</v>
      </c>
      <c r="C59" s="146" t="s">
        <v>290</v>
      </c>
      <c r="D59" s="146" t="s">
        <v>291</v>
      </c>
      <c r="E59" s="146" t="s">
        <v>441</v>
      </c>
      <c r="F59" s="146" t="s">
        <v>293</v>
      </c>
      <c r="G59" s="146" t="s">
        <v>97</v>
      </c>
      <c r="H59" s="146" t="s">
        <v>439</v>
      </c>
      <c r="I59" s="146" t="s">
        <v>296</v>
      </c>
      <c r="J59" s="146" t="s">
        <v>440</v>
      </c>
    </row>
    <row r="60" ht="46" customHeight="1" spans="1:10">
      <c r="A60" s="145" t="s">
        <v>272</v>
      </c>
      <c r="B60" s="146" t="s">
        <v>436</v>
      </c>
      <c r="C60" s="146" t="s">
        <v>290</v>
      </c>
      <c r="D60" s="146" t="s">
        <v>291</v>
      </c>
      <c r="E60" s="146" t="s">
        <v>442</v>
      </c>
      <c r="F60" s="146" t="s">
        <v>293</v>
      </c>
      <c r="G60" s="146" t="s">
        <v>97</v>
      </c>
      <c r="H60" s="146" t="s">
        <v>439</v>
      </c>
      <c r="I60" s="146" t="s">
        <v>296</v>
      </c>
      <c r="J60" s="146" t="s">
        <v>440</v>
      </c>
    </row>
    <row r="61" ht="46" customHeight="1" spans="1:10">
      <c r="A61" s="145" t="s">
        <v>272</v>
      </c>
      <c r="B61" s="146" t="s">
        <v>436</v>
      </c>
      <c r="C61" s="146" t="s">
        <v>290</v>
      </c>
      <c r="D61" s="146" t="s">
        <v>291</v>
      </c>
      <c r="E61" s="146" t="s">
        <v>443</v>
      </c>
      <c r="F61" s="146" t="s">
        <v>293</v>
      </c>
      <c r="G61" s="146" t="s">
        <v>92</v>
      </c>
      <c r="H61" s="146" t="s">
        <v>439</v>
      </c>
      <c r="I61" s="146" t="s">
        <v>296</v>
      </c>
      <c r="J61" s="146" t="s">
        <v>440</v>
      </c>
    </row>
    <row r="62" ht="46" customHeight="1" spans="1:10">
      <c r="A62" s="145" t="s">
        <v>272</v>
      </c>
      <c r="B62" s="146" t="s">
        <v>436</v>
      </c>
      <c r="C62" s="146" t="s">
        <v>290</v>
      </c>
      <c r="D62" s="146" t="s">
        <v>291</v>
      </c>
      <c r="E62" s="146" t="s">
        <v>444</v>
      </c>
      <c r="F62" s="146" t="s">
        <v>293</v>
      </c>
      <c r="G62" s="146" t="s">
        <v>445</v>
      </c>
      <c r="H62" s="146" t="s">
        <v>439</v>
      </c>
      <c r="I62" s="146" t="s">
        <v>296</v>
      </c>
      <c r="J62" s="146" t="s">
        <v>440</v>
      </c>
    </row>
    <row r="63" ht="46" customHeight="1" spans="1:10">
      <c r="A63" s="145" t="s">
        <v>272</v>
      </c>
      <c r="B63" s="146" t="s">
        <v>436</v>
      </c>
      <c r="C63" s="146" t="s">
        <v>290</v>
      </c>
      <c r="D63" s="146" t="s">
        <v>291</v>
      </c>
      <c r="E63" s="146" t="s">
        <v>446</v>
      </c>
      <c r="F63" s="146" t="s">
        <v>293</v>
      </c>
      <c r="G63" s="146" t="s">
        <v>445</v>
      </c>
      <c r="H63" s="146" t="s">
        <v>439</v>
      </c>
      <c r="I63" s="146" t="s">
        <v>296</v>
      </c>
      <c r="J63" s="146" t="s">
        <v>440</v>
      </c>
    </row>
    <row r="64" ht="46" customHeight="1" spans="1:10">
      <c r="A64" s="145" t="s">
        <v>272</v>
      </c>
      <c r="B64" s="146" t="s">
        <v>436</v>
      </c>
      <c r="C64" s="146" t="s">
        <v>290</v>
      </c>
      <c r="D64" s="146" t="s">
        <v>291</v>
      </c>
      <c r="E64" s="146" t="s">
        <v>447</v>
      </c>
      <c r="F64" s="146" t="s">
        <v>293</v>
      </c>
      <c r="G64" s="146" t="s">
        <v>92</v>
      </c>
      <c r="H64" s="146" t="s">
        <v>439</v>
      </c>
      <c r="I64" s="146" t="s">
        <v>296</v>
      </c>
      <c r="J64" s="146" t="s">
        <v>440</v>
      </c>
    </row>
    <row r="65" ht="46" customHeight="1" spans="1:10">
      <c r="A65" s="145" t="s">
        <v>272</v>
      </c>
      <c r="B65" s="146" t="s">
        <v>436</v>
      </c>
      <c r="C65" s="146" t="s">
        <v>290</v>
      </c>
      <c r="D65" s="146" t="s">
        <v>291</v>
      </c>
      <c r="E65" s="146" t="s">
        <v>448</v>
      </c>
      <c r="F65" s="146" t="s">
        <v>293</v>
      </c>
      <c r="G65" s="146" t="s">
        <v>89</v>
      </c>
      <c r="H65" s="146" t="s">
        <v>439</v>
      </c>
      <c r="I65" s="146" t="s">
        <v>296</v>
      </c>
      <c r="J65" s="146" t="s">
        <v>440</v>
      </c>
    </row>
    <row r="66" ht="46" customHeight="1" spans="1:10">
      <c r="A66" s="145" t="s">
        <v>272</v>
      </c>
      <c r="B66" s="146" t="s">
        <v>436</v>
      </c>
      <c r="C66" s="146" t="s">
        <v>290</v>
      </c>
      <c r="D66" s="146" t="s">
        <v>291</v>
      </c>
      <c r="E66" s="146" t="s">
        <v>449</v>
      </c>
      <c r="F66" s="146" t="s">
        <v>293</v>
      </c>
      <c r="G66" s="146" t="s">
        <v>86</v>
      </c>
      <c r="H66" s="146" t="s">
        <v>439</v>
      </c>
      <c r="I66" s="146" t="s">
        <v>296</v>
      </c>
      <c r="J66" s="146" t="s">
        <v>440</v>
      </c>
    </row>
    <row r="67" ht="46" customHeight="1" spans="1:10">
      <c r="A67" s="145" t="s">
        <v>272</v>
      </c>
      <c r="B67" s="146" t="s">
        <v>436</v>
      </c>
      <c r="C67" s="146" t="s">
        <v>290</v>
      </c>
      <c r="D67" s="146" t="s">
        <v>291</v>
      </c>
      <c r="E67" s="146" t="s">
        <v>450</v>
      </c>
      <c r="F67" s="146" t="s">
        <v>293</v>
      </c>
      <c r="G67" s="146" t="s">
        <v>86</v>
      </c>
      <c r="H67" s="146" t="s">
        <v>439</v>
      </c>
      <c r="I67" s="146" t="s">
        <v>296</v>
      </c>
      <c r="J67" s="146" t="s">
        <v>440</v>
      </c>
    </row>
    <row r="68" ht="46" customHeight="1" spans="1:10">
      <c r="A68" s="145" t="s">
        <v>272</v>
      </c>
      <c r="B68" s="146" t="s">
        <v>436</v>
      </c>
      <c r="C68" s="146" t="s">
        <v>290</v>
      </c>
      <c r="D68" s="146" t="s">
        <v>291</v>
      </c>
      <c r="E68" s="146" t="s">
        <v>451</v>
      </c>
      <c r="F68" s="146" t="s">
        <v>293</v>
      </c>
      <c r="G68" s="146" t="s">
        <v>86</v>
      </c>
      <c r="H68" s="146" t="s">
        <v>439</v>
      </c>
      <c r="I68" s="146" t="s">
        <v>296</v>
      </c>
      <c r="J68" s="146" t="s">
        <v>440</v>
      </c>
    </row>
    <row r="69" ht="46" customHeight="1" spans="1:10">
      <c r="A69" s="145" t="s">
        <v>272</v>
      </c>
      <c r="B69" s="146" t="s">
        <v>436</v>
      </c>
      <c r="C69" s="146" t="s">
        <v>290</v>
      </c>
      <c r="D69" s="146" t="s">
        <v>291</v>
      </c>
      <c r="E69" s="146" t="s">
        <v>452</v>
      </c>
      <c r="F69" s="146" t="s">
        <v>293</v>
      </c>
      <c r="G69" s="146" t="s">
        <v>85</v>
      </c>
      <c r="H69" s="146" t="s">
        <v>439</v>
      </c>
      <c r="I69" s="146" t="s">
        <v>296</v>
      </c>
      <c r="J69" s="146" t="s">
        <v>440</v>
      </c>
    </row>
    <row r="70" ht="46" customHeight="1" spans="1:10">
      <c r="A70" s="145" t="s">
        <v>272</v>
      </c>
      <c r="B70" s="146" t="s">
        <v>436</v>
      </c>
      <c r="C70" s="146" t="s">
        <v>290</v>
      </c>
      <c r="D70" s="146" t="s">
        <v>291</v>
      </c>
      <c r="E70" s="146" t="s">
        <v>453</v>
      </c>
      <c r="F70" s="146" t="s">
        <v>293</v>
      </c>
      <c r="G70" s="146" t="s">
        <v>83</v>
      </c>
      <c r="H70" s="146" t="s">
        <v>439</v>
      </c>
      <c r="I70" s="146" t="s">
        <v>296</v>
      </c>
      <c r="J70" s="146" t="s">
        <v>440</v>
      </c>
    </row>
    <row r="71" ht="46" customHeight="1" spans="1:10">
      <c r="A71" s="145" t="s">
        <v>272</v>
      </c>
      <c r="B71" s="146" t="s">
        <v>436</v>
      </c>
      <c r="C71" s="146" t="s">
        <v>290</v>
      </c>
      <c r="D71" s="146" t="s">
        <v>291</v>
      </c>
      <c r="E71" s="146" t="s">
        <v>454</v>
      </c>
      <c r="F71" s="146" t="s">
        <v>293</v>
      </c>
      <c r="G71" s="146" t="s">
        <v>89</v>
      </c>
      <c r="H71" s="146" t="s">
        <v>439</v>
      </c>
      <c r="I71" s="146" t="s">
        <v>296</v>
      </c>
      <c r="J71" s="146" t="s">
        <v>440</v>
      </c>
    </row>
    <row r="72" ht="46" customHeight="1" spans="1:10">
      <c r="A72" s="145" t="s">
        <v>272</v>
      </c>
      <c r="B72" s="146" t="s">
        <v>436</v>
      </c>
      <c r="C72" s="146" t="s">
        <v>290</v>
      </c>
      <c r="D72" s="146" t="s">
        <v>298</v>
      </c>
      <c r="E72" s="146" t="s">
        <v>455</v>
      </c>
      <c r="F72" s="146" t="s">
        <v>293</v>
      </c>
      <c r="G72" s="146" t="s">
        <v>456</v>
      </c>
      <c r="H72" s="146"/>
      <c r="I72" s="146" t="s">
        <v>317</v>
      </c>
      <c r="J72" s="146" t="s">
        <v>457</v>
      </c>
    </row>
    <row r="73" ht="46" customHeight="1" spans="1:10">
      <c r="A73" s="145" t="s">
        <v>272</v>
      </c>
      <c r="B73" s="146" t="s">
        <v>436</v>
      </c>
      <c r="C73" s="146" t="s">
        <v>290</v>
      </c>
      <c r="D73" s="146" t="s">
        <v>301</v>
      </c>
      <c r="E73" s="146" t="s">
        <v>458</v>
      </c>
      <c r="F73" s="146" t="s">
        <v>293</v>
      </c>
      <c r="G73" s="146" t="s">
        <v>294</v>
      </c>
      <c r="H73" s="146" t="s">
        <v>295</v>
      </c>
      <c r="I73" s="146" t="s">
        <v>317</v>
      </c>
      <c r="J73" s="146" t="s">
        <v>459</v>
      </c>
    </row>
    <row r="74" ht="122" customHeight="1" spans="1:10">
      <c r="A74" s="145" t="s">
        <v>272</v>
      </c>
      <c r="B74" s="146" t="s">
        <v>436</v>
      </c>
      <c r="C74" s="146" t="s">
        <v>290</v>
      </c>
      <c r="D74" s="146" t="s">
        <v>308</v>
      </c>
      <c r="E74" s="146" t="s">
        <v>309</v>
      </c>
      <c r="F74" s="146" t="s">
        <v>293</v>
      </c>
      <c r="G74" s="146" t="s">
        <v>460</v>
      </c>
      <c r="H74" s="146" t="s">
        <v>311</v>
      </c>
      <c r="I74" s="146" t="s">
        <v>296</v>
      </c>
      <c r="J74" s="146" t="s">
        <v>461</v>
      </c>
    </row>
    <row r="75" ht="46" customHeight="1" spans="1:10">
      <c r="A75" s="145" t="s">
        <v>272</v>
      </c>
      <c r="B75" s="146" t="s">
        <v>436</v>
      </c>
      <c r="C75" s="146" t="s">
        <v>313</v>
      </c>
      <c r="D75" s="146" t="s">
        <v>314</v>
      </c>
      <c r="E75" s="146" t="s">
        <v>462</v>
      </c>
      <c r="F75" s="146" t="s">
        <v>293</v>
      </c>
      <c r="G75" s="146" t="s">
        <v>463</v>
      </c>
      <c r="H75" s="146"/>
      <c r="I75" s="146" t="s">
        <v>317</v>
      </c>
      <c r="J75" s="146" t="s">
        <v>463</v>
      </c>
    </row>
    <row r="76" ht="46" customHeight="1" spans="1:10">
      <c r="A76" s="145" t="s">
        <v>272</v>
      </c>
      <c r="B76" s="146" t="s">
        <v>436</v>
      </c>
      <c r="C76" s="146" t="s">
        <v>313</v>
      </c>
      <c r="D76" s="146" t="s">
        <v>319</v>
      </c>
      <c r="E76" s="146" t="s">
        <v>464</v>
      </c>
      <c r="F76" s="146" t="s">
        <v>293</v>
      </c>
      <c r="G76" s="146" t="s">
        <v>465</v>
      </c>
      <c r="H76" s="146"/>
      <c r="I76" s="146" t="s">
        <v>317</v>
      </c>
      <c r="J76" s="146" t="s">
        <v>465</v>
      </c>
    </row>
    <row r="77" ht="46" customHeight="1" spans="1:10">
      <c r="A77" s="145" t="s">
        <v>272</v>
      </c>
      <c r="B77" s="146" t="s">
        <v>436</v>
      </c>
      <c r="C77" s="146" t="s">
        <v>313</v>
      </c>
      <c r="D77" s="146" t="s">
        <v>323</v>
      </c>
      <c r="E77" s="146" t="s">
        <v>466</v>
      </c>
      <c r="F77" s="146" t="s">
        <v>293</v>
      </c>
      <c r="G77" s="146" t="s">
        <v>467</v>
      </c>
      <c r="H77" s="146"/>
      <c r="I77" s="146" t="s">
        <v>317</v>
      </c>
      <c r="J77" s="146" t="s">
        <v>467</v>
      </c>
    </row>
    <row r="78" ht="46" customHeight="1" spans="1:10">
      <c r="A78" s="145" t="s">
        <v>272</v>
      </c>
      <c r="B78" s="146" t="s">
        <v>436</v>
      </c>
      <c r="C78" s="146" t="s">
        <v>313</v>
      </c>
      <c r="D78" s="146" t="s">
        <v>327</v>
      </c>
      <c r="E78" s="146" t="s">
        <v>468</v>
      </c>
      <c r="F78" s="146" t="s">
        <v>293</v>
      </c>
      <c r="G78" s="146" t="s">
        <v>469</v>
      </c>
      <c r="H78" s="146"/>
      <c r="I78" s="146" t="s">
        <v>317</v>
      </c>
      <c r="J78" s="146" t="s">
        <v>469</v>
      </c>
    </row>
    <row r="79" ht="46" customHeight="1" spans="1:10">
      <c r="A79" s="145" t="s">
        <v>272</v>
      </c>
      <c r="B79" s="146" t="s">
        <v>436</v>
      </c>
      <c r="C79" s="146" t="s">
        <v>331</v>
      </c>
      <c r="D79" s="146" t="s">
        <v>332</v>
      </c>
      <c r="E79" s="146" t="s">
        <v>470</v>
      </c>
      <c r="F79" s="146" t="s">
        <v>334</v>
      </c>
      <c r="G79" s="146" t="s">
        <v>335</v>
      </c>
      <c r="H79" s="146" t="s">
        <v>295</v>
      </c>
      <c r="I79" s="146" t="s">
        <v>317</v>
      </c>
      <c r="J79" s="146" t="s">
        <v>470</v>
      </c>
    </row>
    <row r="80" ht="46" customHeight="1" spans="1:10">
      <c r="A80" s="145" t="s">
        <v>266</v>
      </c>
      <c r="B80" s="146" t="s">
        <v>471</v>
      </c>
      <c r="C80" s="146" t="s">
        <v>290</v>
      </c>
      <c r="D80" s="146" t="s">
        <v>291</v>
      </c>
      <c r="E80" s="146" t="s">
        <v>472</v>
      </c>
      <c r="F80" s="146" t="s">
        <v>293</v>
      </c>
      <c r="G80" s="146" t="s">
        <v>473</v>
      </c>
      <c r="H80" s="146" t="s">
        <v>423</v>
      </c>
      <c r="I80" s="146" t="s">
        <v>296</v>
      </c>
      <c r="J80" s="146" t="s">
        <v>474</v>
      </c>
    </row>
    <row r="81" ht="46" customHeight="1" spans="1:10">
      <c r="A81" s="145" t="s">
        <v>266</v>
      </c>
      <c r="B81" s="146" t="s">
        <v>471</v>
      </c>
      <c r="C81" s="146" t="s">
        <v>290</v>
      </c>
      <c r="D81" s="146" t="s">
        <v>291</v>
      </c>
      <c r="E81" s="146" t="s">
        <v>475</v>
      </c>
      <c r="F81" s="146" t="s">
        <v>293</v>
      </c>
      <c r="G81" s="146" t="s">
        <v>95</v>
      </c>
      <c r="H81" s="146" t="s">
        <v>423</v>
      </c>
      <c r="I81" s="146" t="s">
        <v>296</v>
      </c>
      <c r="J81" s="146" t="s">
        <v>476</v>
      </c>
    </row>
    <row r="82" ht="46" customHeight="1" spans="1:10">
      <c r="A82" s="145" t="s">
        <v>266</v>
      </c>
      <c r="B82" s="146" t="s">
        <v>471</v>
      </c>
      <c r="C82" s="146" t="s">
        <v>290</v>
      </c>
      <c r="D82" s="146" t="s">
        <v>291</v>
      </c>
      <c r="E82" s="146" t="s">
        <v>477</v>
      </c>
      <c r="F82" s="146" t="s">
        <v>293</v>
      </c>
      <c r="G82" s="146" t="s">
        <v>96</v>
      </c>
      <c r="H82" s="146" t="s">
        <v>423</v>
      </c>
      <c r="I82" s="146" t="s">
        <v>296</v>
      </c>
      <c r="J82" s="146" t="s">
        <v>478</v>
      </c>
    </row>
    <row r="83" ht="46" customHeight="1" spans="1:10">
      <c r="A83" s="145" t="s">
        <v>266</v>
      </c>
      <c r="B83" s="146" t="s">
        <v>471</v>
      </c>
      <c r="C83" s="146" t="s">
        <v>290</v>
      </c>
      <c r="D83" s="146" t="s">
        <v>291</v>
      </c>
      <c r="E83" s="146" t="s">
        <v>479</v>
      </c>
      <c r="F83" s="146" t="s">
        <v>293</v>
      </c>
      <c r="G83" s="146" t="s">
        <v>473</v>
      </c>
      <c r="H83" s="146" t="s">
        <v>439</v>
      </c>
      <c r="I83" s="146" t="s">
        <v>296</v>
      </c>
      <c r="J83" s="146" t="s">
        <v>480</v>
      </c>
    </row>
    <row r="84" ht="46" customHeight="1" spans="1:10">
      <c r="A84" s="145" t="s">
        <v>266</v>
      </c>
      <c r="B84" s="146" t="s">
        <v>471</v>
      </c>
      <c r="C84" s="146" t="s">
        <v>290</v>
      </c>
      <c r="D84" s="146" t="s">
        <v>291</v>
      </c>
      <c r="E84" s="146" t="s">
        <v>481</v>
      </c>
      <c r="F84" s="146" t="s">
        <v>293</v>
      </c>
      <c r="G84" s="146" t="s">
        <v>407</v>
      </c>
      <c r="H84" s="146" t="s">
        <v>360</v>
      </c>
      <c r="I84" s="146" t="s">
        <v>296</v>
      </c>
      <c r="J84" s="146" t="s">
        <v>482</v>
      </c>
    </row>
    <row r="85" ht="46" customHeight="1" spans="1:10">
      <c r="A85" s="145" t="s">
        <v>266</v>
      </c>
      <c r="B85" s="146" t="s">
        <v>471</v>
      </c>
      <c r="C85" s="146" t="s">
        <v>290</v>
      </c>
      <c r="D85" s="146" t="s">
        <v>291</v>
      </c>
      <c r="E85" s="146" t="s">
        <v>483</v>
      </c>
      <c r="F85" s="146" t="s">
        <v>293</v>
      </c>
      <c r="G85" s="146" t="s">
        <v>87</v>
      </c>
      <c r="H85" s="146" t="s">
        <v>484</v>
      </c>
      <c r="I85" s="146" t="s">
        <v>296</v>
      </c>
      <c r="J85" s="146" t="s">
        <v>485</v>
      </c>
    </row>
    <row r="86" ht="46" customHeight="1" spans="1:10">
      <c r="A86" s="145" t="s">
        <v>266</v>
      </c>
      <c r="B86" s="146" t="s">
        <v>471</v>
      </c>
      <c r="C86" s="146" t="s">
        <v>290</v>
      </c>
      <c r="D86" s="146" t="s">
        <v>291</v>
      </c>
      <c r="E86" s="146" t="s">
        <v>486</v>
      </c>
      <c r="F86" s="146" t="s">
        <v>293</v>
      </c>
      <c r="G86" s="146" t="s">
        <v>83</v>
      </c>
      <c r="H86" s="146" t="s">
        <v>360</v>
      </c>
      <c r="I86" s="146" t="s">
        <v>296</v>
      </c>
      <c r="J86" s="146" t="s">
        <v>487</v>
      </c>
    </row>
    <row r="87" ht="46" customHeight="1" spans="1:10">
      <c r="A87" s="145" t="s">
        <v>266</v>
      </c>
      <c r="B87" s="146" t="s">
        <v>471</v>
      </c>
      <c r="C87" s="146" t="s">
        <v>290</v>
      </c>
      <c r="D87" s="146" t="s">
        <v>298</v>
      </c>
      <c r="E87" s="146" t="s">
        <v>488</v>
      </c>
      <c r="F87" s="146" t="s">
        <v>293</v>
      </c>
      <c r="G87" s="146" t="s">
        <v>489</v>
      </c>
      <c r="H87" s="146" t="s">
        <v>295</v>
      </c>
      <c r="I87" s="146" t="s">
        <v>296</v>
      </c>
      <c r="J87" s="146" t="s">
        <v>490</v>
      </c>
    </row>
    <row r="88" ht="46" customHeight="1" spans="1:10">
      <c r="A88" s="145" t="s">
        <v>266</v>
      </c>
      <c r="B88" s="146" t="s">
        <v>471</v>
      </c>
      <c r="C88" s="146" t="s">
        <v>290</v>
      </c>
      <c r="D88" s="146" t="s">
        <v>301</v>
      </c>
      <c r="E88" s="146" t="s">
        <v>352</v>
      </c>
      <c r="F88" s="146" t="s">
        <v>293</v>
      </c>
      <c r="G88" s="146" t="s">
        <v>491</v>
      </c>
      <c r="H88" s="146" t="s">
        <v>350</v>
      </c>
      <c r="I88" s="146" t="s">
        <v>296</v>
      </c>
      <c r="J88" s="146" t="s">
        <v>492</v>
      </c>
    </row>
    <row r="89" ht="46" customHeight="1" spans="1:10">
      <c r="A89" s="145" t="s">
        <v>266</v>
      </c>
      <c r="B89" s="146" t="s">
        <v>471</v>
      </c>
      <c r="C89" s="146" t="s">
        <v>290</v>
      </c>
      <c r="D89" s="146" t="s">
        <v>301</v>
      </c>
      <c r="E89" s="146" t="s">
        <v>355</v>
      </c>
      <c r="F89" s="146" t="s">
        <v>293</v>
      </c>
      <c r="G89" s="146" t="s">
        <v>493</v>
      </c>
      <c r="H89" s="146" t="s">
        <v>350</v>
      </c>
      <c r="I89" s="146" t="s">
        <v>296</v>
      </c>
      <c r="J89" s="146" t="s">
        <v>494</v>
      </c>
    </row>
    <row r="90" ht="46" customHeight="1" spans="1:10">
      <c r="A90" s="145" t="s">
        <v>266</v>
      </c>
      <c r="B90" s="146" t="s">
        <v>471</v>
      </c>
      <c r="C90" s="146" t="s">
        <v>290</v>
      </c>
      <c r="D90" s="146" t="s">
        <v>301</v>
      </c>
      <c r="E90" s="146" t="s">
        <v>358</v>
      </c>
      <c r="F90" s="146" t="s">
        <v>293</v>
      </c>
      <c r="G90" s="146" t="s">
        <v>495</v>
      </c>
      <c r="H90" s="146" t="s">
        <v>360</v>
      </c>
      <c r="I90" s="146" t="s">
        <v>296</v>
      </c>
      <c r="J90" s="146" t="s">
        <v>496</v>
      </c>
    </row>
    <row r="91" ht="46" customHeight="1" spans="1:10">
      <c r="A91" s="145" t="s">
        <v>266</v>
      </c>
      <c r="B91" s="146" t="s">
        <v>471</v>
      </c>
      <c r="C91" s="146" t="s">
        <v>290</v>
      </c>
      <c r="D91" s="146" t="s">
        <v>301</v>
      </c>
      <c r="E91" s="146" t="s">
        <v>497</v>
      </c>
      <c r="F91" s="146" t="s">
        <v>293</v>
      </c>
      <c r="G91" s="146" t="s">
        <v>498</v>
      </c>
      <c r="H91" s="146" t="s">
        <v>499</v>
      </c>
      <c r="I91" s="146" t="s">
        <v>296</v>
      </c>
      <c r="J91" s="146" t="s">
        <v>500</v>
      </c>
    </row>
    <row r="92" ht="46" customHeight="1" spans="1:10">
      <c r="A92" s="145" t="s">
        <v>266</v>
      </c>
      <c r="B92" s="146" t="s">
        <v>471</v>
      </c>
      <c r="C92" s="146" t="s">
        <v>290</v>
      </c>
      <c r="D92" s="146" t="s">
        <v>301</v>
      </c>
      <c r="E92" s="146" t="s">
        <v>501</v>
      </c>
      <c r="F92" s="146" t="s">
        <v>293</v>
      </c>
      <c r="G92" s="146" t="s">
        <v>502</v>
      </c>
      <c r="H92" s="146" t="s">
        <v>499</v>
      </c>
      <c r="I92" s="146" t="s">
        <v>296</v>
      </c>
      <c r="J92" s="146" t="s">
        <v>503</v>
      </c>
    </row>
    <row r="93" ht="46" customHeight="1" spans="1:10">
      <c r="A93" s="145" t="s">
        <v>266</v>
      </c>
      <c r="B93" s="146" t="s">
        <v>471</v>
      </c>
      <c r="C93" s="146" t="s">
        <v>290</v>
      </c>
      <c r="D93" s="146" t="s">
        <v>301</v>
      </c>
      <c r="E93" s="146" t="s">
        <v>504</v>
      </c>
      <c r="F93" s="146" t="s">
        <v>293</v>
      </c>
      <c r="G93" s="146" t="s">
        <v>505</v>
      </c>
      <c r="H93" s="146" t="s">
        <v>499</v>
      </c>
      <c r="I93" s="146" t="s">
        <v>296</v>
      </c>
      <c r="J93" s="146" t="s">
        <v>506</v>
      </c>
    </row>
    <row r="94" ht="46" customHeight="1" spans="1:10">
      <c r="A94" s="145" t="s">
        <v>266</v>
      </c>
      <c r="B94" s="146" t="s">
        <v>471</v>
      </c>
      <c r="C94" s="146" t="s">
        <v>290</v>
      </c>
      <c r="D94" s="146" t="s">
        <v>301</v>
      </c>
      <c r="E94" s="146" t="s">
        <v>507</v>
      </c>
      <c r="F94" s="146" t="s">
        <v>293</v>
      </c>
      <c r="G94" s="146" t="s">
        <v>508</v>
      </c>
      <c r="H94" s="146" t="s">
        <v>499</v>
      </c>
      <c r="I94" s="146" t="s">
        <v>296</v>
      </c>
      <c r="J94" s="146" t="s">
        <v>509</v>
      </c>
    </row>
    <row r="95" ht="46" customHeight="1" spans="1:10">
      <c r="A95" s="145" t="s">
        <v>266</v>
      </c>
      <c r="B95" s="146" t="s">
        <v>471</v>
      </c>
      <c r="C95" s="146" t="s">
        <v>290</v>
      </c>
      <c r="D95" s="146" t="s">
        <v>308</v>
      </c>
      <c r="E95" s="146" t="s">
        <v>309</v>
      </c>
      <c r="F95" s="146" t="s">
        <v>293</v>
      </c>
      <c r="G95" s="146" t="s">
        <v>510</v>
      </c>
      <c r="H95" s="146" t="s">
        <v>311</v>
      </c>
      <c r="I95" s="146" t="s">
        <v>296</v>
      </c>
      <c r="J95" s="146" t="s">
        <v>511</v>
      </c>
    </row>
    <row r="96" ht="46" customHeight="1" spans="1:10">
      <c r="A96" s="145" t="s">
        <v>266</v>
      </c>
      <c r="B96" s="146" t="s">
        <v>471</v>
      </c>
      <c r="C96" s="146" t="s">
        <v>313</v>
      </c>
      <c r="D96" s="146" t="s">
        <v>314</v>
      </c>
      <c r="E96" s="146" t="s">
        <v>315</v>
      </c>
      <c r="F96" s="146" t="s">
        <v>293</v>
      </c>
      <c r="G96" s="146" t="s">
        <v>512</v>
      </c>
      <c r="H96" s="146"/>
      <c r="I96" s="146" t="s">
        <v>317</v>
      </c>
      <c r="J96" s="146" t="s">
        <v>513</v>
      </c>
    </row>
    <row r="97" ht="46" customHeight="1" spans="1:10">
      <c r="A97" s="145" t="s">
        <v>266</v>
      </c>
      <c r="B97" s="146" t="s">
        <v>471</v>
      </c>
      <c r="C97" s="146" t="s">
        <v>313</v>
      </c>
      <c r="D97" s="146" t="s">
        <v>319</v>
      </c>
      <c r="E97" s="146" t="s">
        <v>514</v>
      </c>
      <c r="F97" s="146" t="s">
        <v>293</v>
      </c>
      <c r="G97" s="146" t="s">
        <v>515</v>
      </c>
      <c r="H97" s="146"/>
      <c r="I97" s="146" t="s">
        <v>317</v>
      </c>
      <c r="J97" s="146" t="s">
        <v>516</v>
      </c>
    </row>
    <row r="98" ht="46" customHeight="1" spans="1:10">
      <c r="A98" s="145" t="s">
        <v>266</v>
      </c>
      <c r="B98" s="146" t="s">
        <v>471</v>
      </c>
      <c r="C98" s="146" t="s">
        <v>313</v>
      </c>
      <c r="D98" s="146" t="s">
        <v>323</v>
      </c>
      <c r="E98" s="146" t="s">
        <v>324</v>
      </c>
      <c r="F98" s="146" t="s">
        <v>293</v>
      </c>
      <c r="G98" s="146" t="s">
        <v>517</v>
      </c>
      <c r="H98" s="146"/>
      <c r="I98" s="146" t="s">
        <v>317</v>
      </c>
      <c r="J98" s="146" t="s">
        <v>518</v>
      </c>
    </row>
    <row r="99" ht="46" customHeight="1" spans="1:10">
      <c r="A99" s="145" t="s">
        <v>266</v>
      </c>
      <c r="B99" s="146" t="s">
        <v>471</v>
      </c>
      <c r="C99" s="146" t="s">
        <v>313</v>
      </c>
      <c r="D99" s="146" t="s">
        <v>327</v>
      </c>
      <c r="E99" s="146" t="s">
        <v>519</v>
      </c>
      <c r="F99" s="146" t="s">
        <v>293</v>
      </c>
      <c r="G99" s="146" t="s">
        <v>520</v>
      </c>
      <c r="H99" s="146"/>
      <c r="I99" s="146" t="s">
        <v>317</v>
      </c>
      <c r="J99" s="146" t="s">
        <v>521</v>
      </c>
    </row>
    <row r="100" ht="46" customHeight="1" spans="1:10">
      <c r="A100" s="145" t="s">
        <v>266</v>
      </c>
      <c r="B100" s="146" t="s">
        <v>471</v>
      </c>
      <c r="C100" s="146" t="s">
        <v>331</v>
      </c>
      <c r="D100" s="146" t="s">
        <v>332</v>
      </c>
      <c r="E100" s="146" t="s">
        <v>333</v>
      </c>
      <c r="F100" s="146" t="s">
        <v>334</v>
      </c>
      <c r="G100" s="146" t="s">
        <v>335</v>
      </c>
      <c r="H100" s="146" t="s">
        <v>295</v>
      </c>
      <c r="I100" s="146" t="s">
        <v>296</v>
      </c>
      <c r="J100" s="146" t="s">
        <v>336</v>
      </c>
    </row>
  </sheetData>
  <mergeCells count="16">
    <mergeCell ref="A3:J3"/>
    <mergeCell ref="A4:H4"/>
    <mergeCell ref="A7:A17"/>
    <mergeCell ref="A18:A31"/>
    <mergeCell ref="A32:A42"/>
    <mergeCell ref="A43:A51"/>
    <mergeCell ref="A52:A57"/>
    <mergeCell ref="A58:A79"/>
    <mergeCell ref="A80:A100"/>
    <mergeCell ref="B7:B17"/>
    <mergeCell ref="B18:B31"/>
    <mergeCell ref="B32:B42"/>
    <mergeCell ref="B43:B51"/>
    <mergeCell ref="B52:B57"/>
    <mergeCell ref="B58:B79"/>
    <mergeCell ref="B80:B10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2025-04-09T08:42:28Z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9753CA1400214353BB9C095AE8603F9F_13</vt:lpwstr>
  </property>
  <property fmtid="{D5CDD505-2E9C-101B-9397-08002B2CF9AE}" pid="3" name="KSOProductBuildVer">
    <vt:lpwstr>2052-12.1.0.20784</vt:lpwstr>
  </property>
</Properties>
</file>