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3"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<sst xmlns="http://schemas.openxmlformats.org/spreadsheetml/2006/main" count="1807" uniqueCount="536">
  <si>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</si>
  <si>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</si>
  <si>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</si>
  <si>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</si>
  <si>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</si>
  <si>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</si>
  <si>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</si>
  <si>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</si>
  <si>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</si>
  <si>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</si>
  <si>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</si>
  <si>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</si>
  <si>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</si>
  <si>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</si>
  <si>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</si>
  <si>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</si>
  <si>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</si>
  <si>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</si>
  <si>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</si>
  <si>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</si>
  <si>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</si>
  <si>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</si>
  <si>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</si>
  <si>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</si>
  <si>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</si>
  <si>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</si>
  <si>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</si>
  <si>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</si>
  <si>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</si>
  <si>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</si>
  <si>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</si>
  <si>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</si>
  <si>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</si>
  <si>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</si>
  <si>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</si>
  <si>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</si>
  <si>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</si>
  <si>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</si>
  <si>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</si>
  <si>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</si>
  <si>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</si>
  <si>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</si>
  <si>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</si>
  <si>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</si>
  <si>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</si>
  <si>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</si>
  <si>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</si>
  <si>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</si>
  <si>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</si>
  <si>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</si>
  <si>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</si>
  <si>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</si>
  <si>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</si>
  <si>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</si>
  <si>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</si>
  <si>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</si>
  <si>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</si>
  <si>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</si>
  <si>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</si>
  <si>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</si>
  <si>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</si>
  <si>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</si>
  <si>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</si>
  <si>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</si>
  <si>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</si>
  <si>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</si>
  <si>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</si>
  <si>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</si>
  <si>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</si>
  <si>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105043</t>
  </si>
  <si>
    <t>西山区海口建磷中心学校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</si>
  <si>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</si>
  <si>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</si>
  <si>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</si>
  <si>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</si>
  <si>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</si>
  <si>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</si>
  <si>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</si>
  <si>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</si>
  <si>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</si>
  <si>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</si>
  <si>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</si>
  <si>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</si>
  <si>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</si>
  <si>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</si>
  <si>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</si>
  <si>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</si>
  <si>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</si>
  <si>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</si>
  <si>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</si>
  <si>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</si>
  <si>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</si>
  <si>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</si>
  <si>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</si>
  <si>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</si>
  <si>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</si>
  <si>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</si>
  <si>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</si>
  <si>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</si>
  <si>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</si>
  <si>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</si>
  <si>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</si>
  <si>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</si>
  <si>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2050203</t>
  </si>
  <si>
    <t>初中教育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</si>
  <si>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</si>
  <si>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</si>
  <si>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</si>
  <si>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</si>
  <si>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</si>
  <si>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</si>
  <si>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</si>
  <si>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</si>
  <si>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</si>
  <si>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</si>
  <si>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</si>
  <si>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</si>
  <si>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</si>
  <si>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</si>
  <si>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</si>
  <si>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</si>
  <si>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</si>
  <si>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</si>
  <si>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</si>
  <si>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</si>
  <si>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</si>
  <si>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</si>
  <si>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</si>
  <si>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</si>
  <si>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</si>
  <si>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</si>
  <si>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</si>
  <si>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</si>
  <si>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</si>
  <si>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</si>
  <si>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</si>
  <si>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</si>
  <si>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</si>
  <si>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</si>
  <si>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</si>
  <si>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</si>
  <si>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</si>
  <si>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</si>
  <si>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</si>
  <si>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</si>
  <si>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</si>
  <si>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</si>
  <si>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</si>
  <si>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</si>
  <si>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</si>
  <si>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</si>
  <si>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</si>
  <si>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</si>
  <si>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</si>
  <si>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</si>
  <si>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</si>
  <si>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</si>
  <si>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</si>
  <si>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</si>
  <si>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</si>
  <si>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</si>
  <si>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</si>
  <si>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</si>
  <si>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</si>
  <si>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</si>
  <si>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</si>
  <si>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</si>
  <si>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</si>
  <si>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</si>
  <si>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</si>
  <si>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</si>
  <si>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</si>
  <si>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</si>
  <si>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</si>
  <si>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</si>
  <si>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</si>
  <si>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昆明市西山区海口建磷中心学校</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</si>
  <si>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</si>
  <si>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</si>
  <si>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</si>
  <si>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</si>
  <si>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</si>
  <si>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</si>
  <si>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</si>
  <si>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</si>
  <si>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</si>
  <si>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</si>
  <si>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</si>
  <si>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备注：昆明市西山区海口建磷中心学校无一般公共预算“三公”经费支出预算相关内容，该表以空表进行公开。</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</si>
  <si>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</si>
  <si>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</si>
  <si>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</si>
  <si>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</si>
  <si>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</si>
  <si>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</si>
  <si>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</si>
  <si>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</si>
  <si>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</si>
  <si>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</si>
  <si>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</si>
  <si>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</si>
  <si>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</si>
  <si>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</si>
  <si>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</si>
  <si>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</si>
  <si>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</si>
  <si>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</si>
  <si>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</si>
  <si>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</si>
  <si>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530112231100001302903</t>
  </si>
  <si>
    <t>离退休人员支出</t>
  </si>
  <si>
    <t>30305</t>
  </si>
  <si>
    <t>生活补助</t>
  </si>
  <si>
    <t>530112231100001414511</t>
  </si>
  <si>
    <t>离退休人员福利费</t>
  </si>
  <si>
    <t>30229</t>
  </si>
  <si>
    <t>福利费</t>
  </si>
  <si>
    <t>530112231100001414508</t>
  </si>
  <si>
    <t>事业人员绩效奖励</t>
  </si>
  <si>
    <t>30103</t>
  </si>
  <si>
    <t>奖金</t>
  </si>
  <si>
    <t>30107</t>
  </si>
  <si>
    <t>绩效工资</t>
  </si>
  <si>
    <t>530112210000000005124</t>
  </si>
  <si>
    <t>事业人员工资支出</t>
  </si>
  <si>
    <t>30101</t>
  </si>
  <si>
    <t>基本工资</t>
  </si>
  <si>
    <t>30102</t>
  </si>
  <si>
    <t>津贴补贴</t>
  </si>
  <si>
    <t>530112241100002269538</t>
  </si>
  <si>
    <t>编外聘用人员支出</t>
  </si>
  <si>
    <t>30199</t>
  </si>
  <si>
    <t>其他工资福利支出</t>
  </si>
  <si>
    <t>530112231100001302904</t>
  </si>
  <si>
    <t>遗属补助</t>
  </si>
  <si>
    <t>530112210000000005131</t>
  </si>
  <si>
    <t>工会经费</t>
  </si>
  <si>
    <t>30228</t>
  </si>
  <si>
    <t>530112251100003703318</t>
  </si>
  <si>
    <t>残疾人保障金</t>
  </si>
  <si>
    <t>30299</t>
  </si>
  <si>
    <t>其他商品和服务支出</t>
  </si>
  <si>
    <t>530112210000000005125</t>
  </si>
  <si>
    <t>社会保障缴费</t>
  </si>
  <si>
    <t>30108</t>
  </si>
  <si>
    <t>机关事业单位基本养老保险缴费</t>
  </si>
  <si>
    <t>30110</t>
  </si>
  <si>
    <t>职工基本医疗保险缴费</t>
  </si>
  <si>
    <t>30111</t>
  </si>
  <si>
    <t>公务员医疗补助缴费</t>
  </si>
  <si>
    <t>30112</t>
  </si>
  <si>
    <t>其他社会保障缴费</t>
  </si>
  <si>
    <t>530112210000000005133</t>
  </si>
  <si>
    <t>一般公用经费支出</t>
  </si>
  <si>
    <t>30201</t>
  </si>
  <si>
    <t>办公费</t>
  </si>
  <si>
    <t>30216</t>
  </si>
  <si>
    <t>培训费</t>
  </si>
  <si>
    <t>530112210000000005132</t>
  </si>
  <si>
    <t>其他公用经费支出</t>
  </si>
  <si>
    <t>530112210000000005126</t>
  </si>
  <si>
    <t>30113</t>
  </si>
  <si>
    <t>530112241100002269540</t>
  </si>
  <si>
    <t>学校学生生均公用经费</t>
  </si>
  <si>
    <t>30205</t>
  </si>
  <si>
    <t>水费</t>
  </si>
  <si>
    <t>30206</t>
  </si>
  <si>
    <t>电费</t>
  </si>
  <si>
    <t>30207</t>
  </si>
  <si>
    <t>邮电费</t>
  </si>
  <si>
    <t>30213</t>
  </si>
  <si>
    <t>维修（护）费</t>
  </si>
  <si>
    <t>30226</t>
  </si>
  <si>
    <t>劳务费</t>
  </si>
  <si>
    <t>30227</t>
  </si>
  <si>
    <t>委托业务费</t>
  </si>
  <si>
    <t>预算05-1表</t>
  </si>
  <si>
    <t>项目分类</t>
  </si>
  <si>
    <t>项目单位</t>
  </si>
  <si>
    <t>经济科目编码</t>
  </si>
  <si>
    <t>经济科目名称</t>
  </si>
  <si>
    <t>本年拨款</t>
  </si>
  <si>
    <t>其中：本次下达</t>
  </si>
  <si>
    <t>民生类</t>
  </si>
  <si>
    <t>530112221100000257636</t>
  </si>
  <si>
    <t>100人以下农村小学校点补充公用经费</t>
  </si>
  <si>
    <t>专项业务类</t>
  </si>
  <si>
    <t>530112231100001312191</t>
  </si>
  <si>
    <t>西山区校园人防建设项目补助经费</t>
  </si>
  <si>
    <t>530112241100002461702</t>
  </si>
  <si>
    <t>特殊教育补助经费</t>
  </si>
  <si>
    <t>530112241100002461705</t>
  </si>
  <si>
    <t>农村义务教育学生营养改善计划补助资金</t>
  </si>
  <si>
    <t>30308</t>
  </si>
  <si>
    <t>助学金</t>
  </si>
  <si>
    <t>530112241100002461709</t>
  </si>
  <si>
    <t>义务教育家庭经济困难学生生活补助经费</t>
  </si>
  <si>
    <t>事业发展类</t>
  </si>
  <si>
    <t>530112241100002831112</t>
  </si>
  <si>
    <t>中小学课后服务项目资金</t>
  </si>
  <si>
    <t>530112251100003704178</t>
  </si>
  <si>
    <t>城乡小学生均公用经费</t>
  </si>
  <si>
    <t>30239</t>
  </si>
  <si>
    <t>其他交通费用</t>
  </si>
  <si>
    <t>530112251100003704180</t>
  </si>
  <si>
    <t>城乡初中生均公用经费</t>
  </si>
  <si>
    <t>预算05-2表</t>
  </si>
  <si>
    <t>项目年度绩效目标</t>
  </si>
  <si>
    <t>一级指标</t>
  </si>
  <si>
    <t>二级指标</t>
  </si>
  <si>
    <t>三级指标</t>
  </si>
  <si>
    <t>指标性质</t>
  </si>
  <si>
    <t>指标值</t>
  </si>
  <si>
    <t>度量单位</t>
  </si>
  <si>
    <t>指标属性</t>
  </si>
  <si>
    <t>指标内容</t>
  </si>
  <si>
    <t>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</si>
  <si>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产出指标</t>
  </si>
  <si>
    <t>数量指标</t>
  </si>
  <si>
    <t>补助标准</t>
  </si>
  <si>
    <t>=</t>
  </si>
  <si>
    <t>6000</t>
  </si>
  <si>
    <t>元/人年</t>
  </si>
  <si>
    <t>定量指标</t>
  </si>
  <si>
    <t>中央占80%，省级占4%，市级占3.2%，区级占12.9%</t>
  </si>
  <si>
    <t>补助人数</t>
  </si>
  <si>
    <t>人</t>
  </si>
  <si>
    <t>补助人数*6000*12.8%</t>
  </si>
  <si>
    <t>经费保障项目数</t>
  </si>
  <si>
    <t>&gt;=</t>
  </si>
  <si>
    <t>个</t>
  </si>
  <si>
    <t>经费用于保障师生用办公用品、教师培训</t>
  </si>
  <si>
    <t>质量指标</t>
  </si>
  <si>
    <t>补助标准达标率</t>
  </si>
  <si>
    <t>100</t>
  </si>
  <si>
    <t>%</t>
  </si>
  <si>
    <t>时效指标</t>
  </si>
  <si>
    <t>补助资金到位时间</t>
  </si>
  <si>
    <t>&lt;=</t>
  </si>
  <si>
    <t>月</t>
  </si>
  <si>
    <t>补助资金到位情况</t>
  </si>
  <si>
    <t>支付完成时间</t>
  </si>
  <si>
    <t>12月</t>
  </si>
  <si>
    <t>5月完成50%，6月完成60%，9月完成80%，10月完成90%，12月31日前完成100%支付。</t>
  </si>
  <si>
    <t>成本指标</t>
  </si>
  <si>
    <t>经济成本指标</t>
  </si>
  <si>
    <t>768</t>
  </si>
  <si>
    <t>元</t>
  </si>
  <si>
    <t>补助标准为6000元/人.年，其中中央占80%，省级占4%，市级占3.2%，区级占12.9%。</t>
  </si>
  <si>
    <t>效益指标</t>
  </si>
  <si>
    <t>可持续影响</t>
  </si>
  <si>
    <t>残疾儿童义务教育年限</t>
  </si>
  <si>
    <t>年</t>
  </si>
  <si>
    <t>满意度指标</t>
  </si>
  <si>
    <t>服务对象满意度</t>
  </si>
  <si>
    <t>学生及家长满意度</t>
  </si>
  <si>
    <t>90</t>
  </si>
  <si>
    <t>实现城乡义务教育在更高层次的均衡发展，促进教育公平、提高教育质量，促进基本公共服务均等化，构建社会主义和谐社会，建设人力资源强国。</t>
  </si>
  <si>
    <t>初中阶段应补助人数</t>
  </si>
  <si>
    <t>250</t>
  </si>
  <si>
    <t>初中阶段应补助人数*850*12.8%</t>
  </si>
  <si>
    <t>940</t>
  </si>
  <si>
    <t>补助补助是否达标</t>
  </si>
  <si>
    <t>经费保障师生公用支出项目数</t>
  </si>
  <si>
    <t>定性指标</t>
  </si>
  <si>
    <t>经费用于保障师生用清洁及办公用品、教师培训、课外活动经费</t>
  </si>
  <si>
    <t>补助标准足额下达</t>
  </si>
  <si>
    <t>公用经费支出合规率</t>
  </si>
  <si>
    <t>资金按财务制度相关规定支付</t>
  </si>
  <si>
    <t>补助资金当年到位情况</t>
  </si>
  <si>
    <t>资金支付时间</t>
  </si>
  <si>
    <t>30080</t>
  </si>
  <si>
    <t>城乡初中生均公用经费补助额</t>
  </si>
  <si>
    <t>社会效益</t>
  </si>
  <si>
    <t>补助对象政策的知晓度</t>
  </si>
  <si>
    <t>义务教育免费年限</t>
  </si>
  <si>
    <t>学生满意度</t>
  </si>
  <si>
    <t>95</t>
  </si>
  <si>
    <t>家长满意度</t>
  </si>
  <si>
    <t>按在校学生数及时足额下达补助资金，切实提高村小学和教学点运转水平，加强教师培训力度，提高教育质量，办成学生及家长满意的学校。根据支付进度要求合理安排资金的支付，做好支付计划，资金的支付要符合经费管理规定，按时完成支出进度，提高资金的使用效益。</t>
  </si>
  <si>
    <t>720</t>
  </si>
  <si>
    <t>按标准给予补助</t>
  </si>
  <si>
    <t>52</t>
  </si>
  <si>
    <t>按时完成资金支付</t>
  </si>
  <si>
    <t>4792.32</t>
  </si>
  <si>
    <t>农村小学不足100人校点补充公用经费</t>
  </si>
  <si>
    <t>补助对象对政策的知晓度</t>
  </si>
  <si>
    <t>群众满意度</t>
  </si>
  <si>
    <t>实现城乡义务教育在更高层次的均衡发展，促进教育公平、提高教育质量，促进基本公共服务均等化，构建社会主义和谐社会，建设人力资源强国。12月前完成资金支付，资金支付执行资金管理制度及相关制度规定。</t>
  </si>
  <si>
    <t>小学阶段应补助人数</t>
  </si>
  <si>
    <t>644</t>
  </si>
  <si>
    <t>补助标准为720元/人.年</t>
  </si>
  <si>
    <t>经费用于保障师生用清洁及办公用品、宽带费、教师培训、课外活动经费</t>
  </si>
  <si>
    <t>补助范围占在校学生数比例</t>
  </si>
  <si>
    <t>教师培训费占学校年度公用经费的比例</t>
  </si>
  <si>
    <t>资金按时支付</t>
  </si>
  <si>
    <t>59351.04</t>
  </si>
  <si>
    <t>城乡小学生均公用经费补助额</t>
  </si>
  <si>
    <t>依据相关法律制度规定，加强课后服务管理，健全课后服务管理机制、经费收支合规。每学期按课时标准与每个学生课后服务的实际课时向学生家长收取课后服务费，并及时测算发放给提供课后服务的一线教师及管理人员。</t>
  </si>
  <si>
    <t>课后服务费发放对象数</t>
  </si>
  <si>
    <t>反映获补助人员的数量情况</t>
  </si>
  <si>
    <t>每课时收费标准</t>
  </si>
  <si>
    <t>元/人·次</t>
  </si>
  <si>
    <t>按收费备案的课时收费标准收取课后服务费</t>
  </si>
  <si>
    <t>每学期收费人数</t>
  </si>
  <si>
    <t>700</t>
  </si>
  <si>
    <t>根据在校学生数减去家庭经济困难学生数估算每学期收费人数</t>
  </si>
  <si>
    <t>发放对象准确率</t>
  </si>
  <si>
    <t>反映获补助对象认定的准确性情况。
获补对象准确率=抽检符合标准的补助对象数/抽检实际补助对象数*100%</t>
  </si>
  <si>
    <t>12月31日前完成项目资金的收付</t>
  </si>
  <si>
    <t>按学期收取课后服务费</t>
  </si>
  <si>
    <t>次/年</t>
  </si>
  <si>
    <t>按学期收取课后服务费，一般是1月、7月收费。</t>
  </si>
  <si>
    <t>800</t>
  </si>
  <si>
    <t>元/生·年</t>
  </si>
  <si>
    <t>学生人均收费</t>
  </si>
  <si>
    <t>政策知晓率</t>
  </si>
  <si>
    <t>减轻家庭负担</t>
  </si>
  <si>
    <t>受益对象满意度</t>
  </si>
  <si>
    <t>强化人防建设，建立业务素质过硬的保安队伍，消除校园安全隐患，构建和谐校园，为教师和学生提供一个优质安全的校园环境，确保学生健康成长。足额保障人防建设项目人员经费437400元，单位按月支付，提高资金使用效益。</t>
  </si>
  <si>
    <t>发放人数</t>
  </si>
  <si>
    <t>反映发放人员的数量情况</t>
  </si>
  <si>
    <t>强化人防建设，建立业务素质过硬的保安队伍，消除校园安全隐患，构建和谐校园，为教师和学生提供一个优质安全的校园环境，确保学生健康成长。足额保障人防建设项目人员经费43.74万元，单位按月支付，提高资金使用效益。</t>
  </si>
  <si>
    <t>人均发放标准</t>
  </si>
  <si>
    <t>4050</t>
  </si>
  <si>
    <t>元/人*月</t>
  </si>
  <si>
    <t>人均发放标准在4050元/月.人以内，实际按采购合同支付。</t>
  </si>
  <si>
    <t>安保覆盖率</t>
  </si>
  <si>
    <t>安保人员覆盖情况，按岗位管理制度进行考核。</t>
  </si>
  <si>
    <t>按月完成支付</t>
  </si>
  <si>
    <t>次</t>
  </si>
  <si>
    <t>每月25日前按标准提取支付计划，及时完成支付。</t>
  </si>
  <si>
    <t>服务采购时间</t>
  </si>
  <si>
    <t>服务采购时间是否按计划完成</t>
  </si>
  <si>
    <t>437400</t>
  </si>
  <si>
    <t>2025年人防建设项目资金控制在437400元以内</t>
  </si>
  <si>
    <t>反映补助政策的宣传效果情况。
政策知晓率=调查中补助政策知晓人数/调查总人数*100%</t>
  </si>
  <si>
    <t>反映获补助受益对象的满意程度。</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</si>
  <si>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</si>
  <si>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非寄宿制资助人数</t>
  </si>
  <si>
    <t>160</t>
  </si>
  <si>
    <t>脱贫家庭学生等四类家庭经济困难学生全覆盖，初中非寄宿制资助标椎为625元/生/学年，补助资金由中央、省级、市级和县区共同承担，其中中央承担50%、省级承担10%、市级承担*8%、区级资金32%。</t>
  </si>
  <si>
    <t>补助对象准确率</t>
  </si>
  <si>
    <t>国家资助网审核通过的家庭经济困难学生是否享受补助，家庭经济困难学生数/补助人数*100%</t>
  </si>
  <si>
    <t>补助资金当年到位率</t>
  </si>
  <si>
    <t>发放及时率在时限内发放资金/应发放资金*100%</t>
  </si>
  <si>
    <t>家庭经济困难学生材料申报时间</t>
  </si>
  <si>
    <t>6至7月、11至12月</t>
  </si>
  <si>
    <t>按上级主管部门的要求按时完成家庭经济困难学生材料申报</t>
  </si>
  <si>
    <t>资金支付次数</t>
  </si>
  <si>
    <t>春季、秋季学期期末前完成资助资金发放</t>
  </si>
  <si>
    <t>非寄宿制：小学生500元/年，中学生625元/年</t>
  </si>
  <si>
    <t>小学寄宿制资助标椎为1000元/生/学年，初中寄宿制资助标椎为1250元/生/学年，小学非寄宿制资助标椎为500元/生/学年，初中非寄宿制资助标椎为625元/生/学年，补助资金由中央、省级、市级和县区共同承担，其中中央承担50%、省级承担10%、市级承担*8%、区级资金32%。</t>
  </si>
  <si>
    <t>受助学生满意度</t>
  </si>
  <si>
    <t>资助对象的满意程度高，切实落实资助政策</t>
  </si>
  <si>
    <t>家长的满意程度高，切实落实资助政策</t>
  </si>
  <si>
    <t>2024年度，在碧鸡、海口、团结地区的15所学校（共计31个校点）实施农村义务教育学生营养改善计划，预计受益学生人数10739人。以农村义务教育学生营养改善计划实名制信息系统中实际享受营养改善计划政策的学生人数为依据，按时、足额下达农村义务教育营养改善计划地方试点县资金。按照文件要求，农村义务教育营养改善计划地方试点县拨款标准按照每生每天5元标准执行，资金全部由财政资金承担，确保我区农村地区义务教育阶段在校学生全部纳入政策实施范围，持续改善我区农村义务教育阶段学生营养状况，不断提高农村学生健康水平。</t>
  </si>
  <si>
    <t>补助天数</t>
  </si>
  <si>
    <t>200</t>
  </si>
  <si>
    <t>天</t>
  </si>
  <si>
    <t>每年资金补助天数</t>
  </si>
  <si>
    <t>2024年度，在碧鸡、海口、团结地区的15所学校（共计31个校点）实施农村义务教育学生营养改善计划，预计受益学生人数10739人。以农村义务教育学生营养改善计划实名制信息系统中实绩享受营养改善计划政策的学生人数为依据，按时、足额下达农村义务教育营养改善计划地方试点县资金。按照文件要求，农村义务教育营养改善计划地方试点县拨款标准按照每生每天5元标准执行，资金全部由财政资金承担，确保我区农村地区义务教育阶段在校学生全部纳入政策实施范围，持续改善我区农村义务教育阶段学生营养状况，不断提高农村学生健康水平。</t>
  </si>
  <si>
    <t>酸奶保质时间</t>
  </si>
  <si>
    <t>28</t>
  </si>
  <si>
    <t>中标酸奶保质时间</t>
  </si>
  <si>
    <t>960</t>
  </si>
  <si>
    <t>满分10分，扣完为止</t>
  </si>
  <si>
    <t>每年发放天数</t>
  </si>
  <si>
    <t>按学生在校就读天数发放营养餐牛奶</t>
  </si>
  <si>
    <t>供应牛奶的食品安全事故发生次数</t>
  </si>
  <si>
    <t>&lt;</t>
  </si>
  <si>
    <t>1.00</t>
  </si>
  <si>
    <t>避免供应牛奶的食品安全事故发生</t>
  </si>
  <si>
    <t>满分20分，扣完为止</t>
  </si>
  <si>
    <t>资金下达时间</t>
  </si>
  <si>
    <t>满分10分，11月前完成得5分，每少10个百分点扣1分。</t>
  </si>
  <si>
    <t>5月完成30%，6月完成50%，9月完成60%，10月完成70%，12月31日前完成100%支付。</t>
  </si>
  <si>
    <t>招投标完成时间</t>
  </si>
  <si>
    <t>按计划按规定完成采购的招投标手续</t>
  </si>
  <si>
    <t>1000</t>
  </si>
  <si>
    <t>补助对象对政策的知晓率</t>
  </si>
  <si>
    <t>满分15分，扣完为止</t>
  </si>
  <si>
    <t>预算06表</t>
  </si>
  <si>
    <t>政府性基金预算支出预算表</t>
  </si>
  <si>
    <t>单位名称：昆明市发展和改革委员会</t>
  </si>
  <si>
    <t>政府性基金预算支出</t>
  </si>
  <si>
    <t>备注：昆明市西山区海口建磷中心学校无政府性基金预算支出预算相关内容，该表以空表进行公开。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</si>
  <si>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</si>
  <si>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</si>
  <si>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</si>
  <si>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</si>
  <si>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</si>
  <si>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</si>
  <si>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</si>
  <si>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</si>
  <si>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</si>
  <si>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</si>
  <si>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</si>
  <si>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校园人防建设项目</t>
  </si>
  <si>
    <t>安全服务</t>
  </si>
  <si>
    <t>学生营养餐牛奶</t>
  </si>
  <si>
    <t>乳制品</t>
  </si>
  <si>
    <t>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</si>
  <si>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</si>
  <si>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</si>
  <si>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</si>
  <si>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</si>
  <si>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</si>
  <si>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</si>
  <si>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</si>
  <si>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</si>
  <si>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备注：昆明市西山区海口建磷中心学校无政府购买服务预算相关内容，该表以空表进行公开。</t>
  </si>
  <si>
    <t>预算09-1表</t>
  </si>
  <si>
    <t>单位名称（项目）</t>
  </si>
  <si>
    <t>地区</t>
  </si>
  <si>
    <t>备注：昆明市西山区海口建磷中心学校无对下转移支付预算相关内容，该表以空表进行公开。</t>
  </si>
  <si>
    <t>预算09-2表</t>
  </si>
  <si>
    <t>备注：昆明市西山区海口建磷中心学校无对下转移支付绩效目标相关内容，该表以空表进行公开。</t>
  </si>
  <si>
    <t xml:space="preserve">预算10表
</t>
  </si>
  <si>
    <t>资产类别</t>
  </si>
  <si>
    <t>资产分类代码.名称</t>
  </si>
  <si>
    <t>资产名称</t>
  </si>
  <si>
    <t>计量单位</t>
  </si>
  <si>
    <t>财政部门批复数（元）</t>
  </si>
  <si>
    <t>单价</t>
  </si>
  <si>
    <t>金额</t>
  </si>
  <si>
    <t>备注：昆明市西山区海口建磷中心学校无新增资产配置预算相关内容，该表以空表进行公开。</t>
  </si>
  <si>
    <t>预算11表</t>
  </si>
  <si>
    <t>上级补助</t>
  </si>
  <si>
    <t>备注：昆明市西山区海口建磷中心学校无上级转移支付补助项目支出预算相关内容，该表以空表进行公开。</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</si>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</sst>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9"/>
      <color theme="1"/>
      <name val="宋体"/>
      <charset val="134"/>
      <scheme val="minor"/>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4" fillId="4" borderId="19" applyNumberFormat="0" applyAlignment="0" applyProtection="0">
      <alignment vertical="center"/>
    </xf>
    <xf numFmtId="0" fontId="25" fillId="5" borderId="20" applyNumberFormat="0" applyAlignment="0" applyProtection="0">
      <alignment vertical="center"/>
    </xf>
    <xf numFmtId="0" fontId="26" fillId="5" borderId="19" applyNumberFormat="0" applyAlignment="0" applyProtection="0">
      <alignment vertical="center"/>
    </xf>
    <xf numFmtId="0" fontId="27" fillId="6" borderId="21" applyNumberFormat="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xf numFmtId="0" fontId="35" fillId="0" borderId="0"/>
  </cellStyleXfs>
  <cellXfs count="245">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6" fillId="0" borderId="0" xfId="0"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ill="1" applyBorder="1" applyAlignment="1"/>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49" fontId="12" fillId="0" borderId="15" xfId="57" applyNumberFormat="1" applyFont="1" applyBorder="1" applyAlignment="1" applyProtection="1">
      <alignment vertical="center" wrapText="1"/>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2"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7"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Fill="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5" fillId="0" borderId="7" xfId="0" applyNumberFormat="1" applyFont="1" applyFill="1" applyBorder="1" applyAlignment="1">
      <alignment horizontal="righ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2 5"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H22" sqref="H22"/>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8"/>
      <c r="B2" s="48"/>
      <c r="C2" s="48"/>
      <c r="D2" s="63" t="s">
        <v>0</v>
      </c>
    </row>
    <row r="3" ht="41.25" customHeight="1" spans="1:1">
      <c r="A3" s="43" t="str">
        <f>"2025"&amp;"年部门财务收支预算总表"</f>
        <v>2025年部门财务收支预算总表</v>
      </c>
    </row>
    <row r="4" ht="17.25" customHeight="1" spans="1:4">
      <c r="A4" s="46" t="str">
        <f>"单位名称："&amp;"昆明市西山区海口建磷中心学校"</f>
        <v>单位名称：昆明市西山区海口建磷中心学校</v>
      </c>
      <c r="B4" s="207"/>
      <c r="D4" s="197" t="s">
        <v>1</v>
      </c>
    </row>
    <row r="5" ht="23.25" customHeight="1" spans="1:4">
      <c r="A5" s="208" t="s">
        <v>2</v>
      </c>
      <c r="B5" s="209"/>
      <c r="C5" s="208" t="s">
        <v>3</v>
      </c>
      <c r="D5" s="209"/>
    </row>
    <row r="6" ht="24" customHeight="1" spans="1:4">
      <c r="A6" s="208" t="s">
        <v>4</v>
      </c>
      <c r="B6" s="208" t="s">
        <v>5</v>
      </c>
      <c r="C6" s="208" t="s">
        <v>6</v>
      </c>
      <c r="D6" s="208" t="s">
        <v>5</v>
      </c>
    </row>
    <row r="7" ht="17.25" customHeight="1" spans="1:4">
      <c r="A7" s="210" t="s">
        <v>7</v>
      </c>
      <c r="B7" s="58">
        <v>21306291.89</v>
      </c>
      <c r="C7" s="210" t="s">
        <v>8</v>
      </c>
      <c r="D7" s="58"/>
    </row>
    <row r="8" ht="17.25" customHeight="1" spans="1:4">
      <c r="A8" s="210" t="s">
        <v>9</v>
      </c>
      <c r="B8" s="58"/>
      <c r="C8" s="210" t="s">
        <v>10</v>
      </c>
      <c r="D8" s="58"/>
    </row>
    <row r="9" ht="17.25" customHeight="1" spans="1:4">
      <c r="A9" s="210" t="s">
        <v>11</v>
      </c>
      <c r="B9" s="58"/>
      <c r="C9" s="243" t="s">
        <v>12</v>
      </c>
      <c r="D9" s="58"/>
    </row>
    <row r="10" ht="17.25" customHeight="1" spans="1:4">
      <c r="A10" s="210" t="s">
        <v>13</v>
      </c>
      <c r="B10" s="58"/>
      <c r="C10" s="243" t="s">
        <v>14</v>
      </c>
      <c r="D10" s="58"/>
    </row>
    <row r="11" ht="17.25" customHeight="1" spans="1:4">
      <c r="A11" s="210" t="s">
        <v>15</v>
      </c>
      <c r="B11" s="58">
        <v>400000</v>
      </c>
      <c r="C11" s="243" t="s">
        <v>16</v>
      </c>
      <c r="D11" s="58">
        <v>15692867.53</v>
      </c>
    </row>
    <row r="12" ht="17.25" customHeight="1" spans="1:4">
      <c r="A12" s="210" t="s">
        <v>17</v>
      </c>
      <c r="B12" s="58"/>
      <c r="C12" s="243" t="s">
        <v>18</v>
      </c>
      <c r="D12" s="58"/>
    </row>
    <row r="13" ht="17.25" customHeight="1" spans="1:4">
      <c r="A13" s="210" t="s">
        <v>19</v>
      </c>
      <c r="B13" s="58"/>
      <c r="C13" s="32" t="s">
        <v>20</v>
      </c>
      <c r="D13" s="58"/>
    </row>
    <row r="14" ht="17.25" customHeight="1" spans="1:4">
      <c r="A14" s="210" t="s">
        <v>21</v>
      </c>
      <c r="B14" s="58"/>
      <c r="C14" s="32" t="s">
        <v>22</v>
      </c>
      <c r="D14" s="58">
        <v>2955136.8</v>
      </c>
    </row>
    <row r="15" ht="17.25" customHeight="1" spans="1:4">
      <c r="A15" s="210" t="s">
        <v>23</v>
      </c>
      <c r="B15" s="58"/>
      <c r="C15" s="32" t="s">
        <v>24</v>
      </c>
      <c r="D15" s="58">
        <v>1781859.56</v>
      </c>
    </row>
    <row r="16" ht="17.25" customHeight="1" spans="1:4">
      <c r="A16" s="210" t="s">
        <v>25</v>
      </c>
      <c r="B16" s="58">
        <v>400000</v>
      </c>
      <c r="C16" s="32" t="s">
        <v>26</v>
      </c>
      <c r="D16" s="58"/>
    </row>
    <row r="17" ht="17.25" customHeight="1" spans="1:4">
      <c r="A17" s="211"/>
      <c r="B17" s="25"/>
      <c r="C17" s="32" t="s">
        <v>27</v>
      </c>
      <c r="D17" s="126"/>
    </row>
    <row r="18" ht="17.25" customHeight="1" spans="1:4">
      <c r="A18" s="212"/>
      <c r="B18" s="25"/>
      <c r="C18" s="32" t="s">
        <v>28</v>
      </c>
      <c r="D18" s="126"/>
    </row>
    <row r="19" ht="17.25" customHeight="1" spans="1:4">
      <c r="A19" s="212"/>
      <c r="B19" s="25"/>
      <c r="C19" s="32" t="s">
        <v>29</v>
      </c>
      <c r="D19" s="126"/>
    </row>
    <row r="20" ht="17.25" customHeight="1" spans="1:4">
      <c r="A20" s="212"/>
      <c r="B20" s="25"/>
      <c r="C20" s="32" t="s">
        <v>30</v>
      </c>
      <c r="D20" s="126"/>
    </row>
    <row r="21" ht="17.25" customHeight="1" spans="1:4">
      <c r="A21" s="212"/>
      <c r="B21" s="25"/>
      <c r="C21" s="32" t="s">
        <v>31</v>
      </c>
      <c r="D21" s="126"/>
    </row>
    <row r="22" ht="17.25" customHeight="1" spans="1:4">
      <c r="A22" s="212"/>
      <c r="B22" s="25"/>
      <c r="C22" s="32" t="s">
        <v>32</v>
      </c>
      <c r="D22" s="126"/>
    </row>
    <row r="23" ht="17.25" customHeight="1" spans="1:4">
      <c r="A23" s="212"/>
      <c r="B23" s="25"/>
      <c r="C23" s="32" t="s">
        <v>33</v>
      </c>
      <c r="D23" s="126"/>
    </row>
    <row r="24" ht="17.25" customHeight="1" spans="1:4">
      <c r="A24" s="212"/>
      <c r="B24" s="25"/>
      <c r="C24" s="32" t="s">
        <v>34</v>
      </c>
      <c r="D24" s="126"/>
    </row>
    <row r="25" ht="17.25" customHeight="1" spans="1:4">
      <c r="A25" s="212"/>
      <c r="B25" s="25"/>
      <c r="C25" s="32" t="s">
        <v>35</v>
      </c>
      <c r="D25" s="126">
        <v>1276428</v>
      </c>
    </row>
    <row r="26" ht="17.25" customHeight="1" spans="1:4">
      <c r="A26" s="212"/>
      <c r="B26" s="25"/>
      <c r="C26" s="32" t="s">
        <v>36</v>
      </c>
      <c r="D26" s="25"/>
    </row>
    <row r="27" ht="17.25" customHeight="1" spans="1:4">
      <c r="A27" s="212"/>
      <c r="B27" s="25"/>
      <c r="C27" s="211" t="s">
        <v>37</v>
      </c>
      <c r="D27" s="25"/>
    </row>
    <row r="28" ht="17.25" customHeight="1" spans="1:4">
      <c r="A28" s="212"/>
      <c r="B28" s="25"/>
      <c r="C28" s="32" t="s">
        <v>38</v>
      </c>
      <c r="D28" s="25"/>
    </row>
    <row r="29" ht="16.5" customHeight="1" spans="1:4">
      <c r="A29" s="212"/>
      <c r="B29" s="25"/>
      <c r="C29" s="32" t="s">
        <v>39</v>
      </c>
      <c r="D29" s="25"/>
    </row>
    <row r="30" ht="16.5" customHeight="1" spans="1:4">
      <c r="A30" s="212"/>
      <c r="B30" s="25"/>
      <c r="C30" s="211" t="s">
        <v>40</v>
      </c>
      <c r="D30" s="25"/>
    </row>
    <row r="31" ht="17.25" customHeight="1" spans="1:4">
      <c r="A31" s="212"/>
      <c r="B31" s="25"/>
      <c r="C31" s="211" t="s">
        <v>41</v>
      </c>
      <c r="D31" s="25"/>
    </row>
    <row r="32" ht="17.25" customHeight="1" spans="1:4">
      <c r="A32" s="212"/>
      <c r="B32" s="25"/>
      <c r="C32" s="32" t="s">
        <v>42</v>
      </c>
      <c r="D32" s="25"/>
    </row>
    <row r="33" ht="16.5" customHeight="1" spans="1:4">
      <c r="A33" s="212" t="s">
        <v>43</v>
      </c>
      <c r="B33" s="244">
        <v>21706291.89</v>
      </c>
      <c r="C33" s="212" t="s">
        <v>44</v>
      </c>
      <c r="D33" s="214">
        <v>21706291.89</v>
      </c>
    </row>
    <row r="34" ht="16.5" customHeight="1" spans="1:4">
      <c r="A34" s="211" t="s">
        <v>45</v>
      </c>
      <c r="B34" s="25"/>
      <c r="C34" s="211" t="s">
        <v>46</v>
      </c>
      <c r="D34" s="25"/>
    </row>
    <row r="35" ht="16.5" customHeight="1" spans="1:4">
      <c r="A35" s="32" t="s">
        <v>47</v>
      </c>
      <c r="B35" s="25"/>
      <c r="C35" s="32" t="s">
        <v>47</v>
      </c>
      <c r="D35" s="25"/>
    </row>
    <row r="36" ht="16.5" customHeight="1" spans="1:4">
      <c r="A36" s="32" t="s">
        <v>48</v>
      </c>
      <c r="B36" s="25"/>
      <c r="C36" s="32" t="s">
        <v>49</v>
      </c>
      <c r="D36" s="25"/>
    </row>
    <row r="37" ht="16.5" customHeight="1" spans="1:4">
      <c r="A37" s="213" t="s">
        <v>50</v>
      </c>
      <c r="B37" s="244">
        <v>21706291.89</v>
      </c>
      <c r="C37" s="213" t="s">
        <v>51</v>
      </c>
      <c r="D37" s="214">
        <v>21706291.89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3" activePane="bottomLeft" state="frozen"/>
      <selection/>
      <selection pane="bottomLeft" activeCell="C19" sqref="C19"/>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35"/>
      <c r="B2" s="136"/>
      <c r="C2" s="135"/>
      <c r="D2" s="137"/>
      <c r="E2" s="137"/>
      <c r="F2" s="138" t="s">
        <v>482</v>
      </c>
    </row>
    <row r="3" ht="42" customHeight="1" spans="1:6">
      <c r="A3" s="139" t="str">
        <f>"2025"&amp;"年部门政府性基金预算支出预算表"</f>
        <v>2025年部门政府性基金预算支出预算表</v>
      </c>
      <c r="B3" s="139" t="s">
        <v>483</v>
      </c>
      <c r="C3" s="140"/>
      <c r="D3" s="141"/>
      <c r="E3" s="141"/>
      <c r="F3" s="141"/>
    </row>
    <row r="4" ht="13.5" customHeight="1" spans="1:6">
      <c r="A4" s="6" t="str">
        <f>"单位名称："&amp;"昆明市西山区海口建磷中心学校"</f>
        <v>单位名称：昆明市西山区海口建磷中心学校</v>
      </c>
      <c r="B4" s="6" t="s">
        <v>484</v>
      </c>
      <c r="C4" s="135"/>
      <c r="D4" s="137"/>
      <c r="E4" s="137"/>
      <c r="F4" s="138" t="s">
        <v>1</v>
      </c>
    </row>
    <row r="5" ht="19.5" customHeight="1" spans="1:6">
      <c r="A5" s="142" t="s">
        <v>191</v>
      </c>
      <c r="B5" s="143" t="s">
        <v>72</v>
      </c>
      <c r="C5" s="142" t="s">
        <v>73</v>
      </c>
      <c r="D5" s="12" t="s">
        <v>485</v>
      </c>
      <c r="E5" s="13"/>
      <c r="F5" s="14"/>
    </row>
    <row r="6" ht="18.75" customHeight="1" spans="1:6">
      <c r="A6" s="144"/>
      <c r="B6" s="145"/>
      <c r="C6" s="144"/>
      <c r="D6" s="17" t="s">
        <v>55</v>
      </c>
      <c r="E6" s="12" t="s">
        <v>75</v>
      </c>
      <c r="F6" s="17" t="s">
        <v>76</v>
      </c>
    </row>
    <row r="7" ht="18.75" customHeight="1" spans="1:6">
      <c r="A7" s="67">
        <v>1</v>
      </c>
      <c r="B7" s="146" t="s">
        <v>83</v>
      </c>
      <c r="C7" s="67">
        <v>3</v>
      </c>
      <c r="D7" s="147">
        <v>4</v>
      </c>
      <c r="E7" s="147">
        <v>5</v>
      </c>
      <c r="F7" s="147">
        <v>6</v>
      </c>
    </row>
    <row r="8" ht="21" customHeight="1" spans="1:6">
      <c r="A8" s="32"/>
      <c r="B8" s="32"/>
      <c r="C8" s="32"/>
      <c r="D8" s="25"/>
      <c r="E8" s="25"/>
      <c r="F8" s="25"/>
    </row>
    <row r="9" ht="21" customHeight="1" spans="1:6">
      <c r="A9" s="32"/>
      <c r="B9" s="32"/>
      <c r="C9" s="32"/>
      <c r="D9" s="25"/>
      <c r="E9" s="25"/>
      <c r="F9" s="25"/>
    </row>
    <row r="10" ht="18.75" customHeight="1" spans="1:6">
      <c r="A10" s="148" t="s">
        <v>180</v>
      </c>
      <c r="B10" s="148" t="s">
        <v>180</v>
      </c>
      <c r="C10" s="149" t="s">
        <v>180</v>
      </c>
      <c r="D10" s="25"/>
      <c r="E10" s="25"/>
      <c r="F10" s="25"/>
    </row>
    <row r="12" s="29" customFormat="1" customHeight="1" spans="1:1">
      <c r="A12" s="29" t="s">
        <v>486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C18" sqref="C1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9"/>
      <c r="B1" s="79"/>
      <c r="C1" s="79"/>
      <c r="D1" s="79"/>
      <c r="E1" s="79"/>
      <c r="F1" s="79"/>
      <c r="G1" s="79"/>
      <c r="H1" s="79"/>
      <c r="I1" s="79"/>
      <c r="J1" s="79"/>
      <c r="K1" s="79"/>
      <c r="L1" s="79"/>
      <c r="M1" s="79"/>
      <c r="N1" s="79"/>
      <c r="O1" s="79"/>
      <c r="P1" s="79"/>
      <c r="Q1" s="79"/>
      <c r="R1" s="79"/>
      <c r="S1" s="79"/>
    </row>
    <row r="2" ht="15.75" customHeight="1" spans="2:19">
      <c r="B2" s="81"/>
      <c r="C2" s="81"/>
      <c r="R2" s="132"/>
      <c r="S2" s="132" t="s">
        <v>487</v>
      </c>
    </row>
    <row r="3" ht="41.25" customHeight="1" spans="1:19">
      <c r="A3" s="82" t="str">
        <f>"2025"&amp;"年部门政府采购预算表"</f>
        <v>2025年部门政府采购预算表</v>
      </c>
      <c r="B3" s="83"/>
      <c r="C3" s="83"/>
      <c r="D3" s="119"/>
      <c r="E3" s="119"/>
      <c r="F3" s="119"/>
      <c r="G3" s="119"/>
      <c r="H3" s="119"/>
      <c r="I3" s="119"/>
      <c r="J3" s="119"/>
      <c r="K3" s="119"/>
      <c r="L3" s="119"/>
      <c r="M3" s="83"/>
      <c r="N3" s="119"/>
      <c r="O3" s="119"/>
      <c r="P3" s="83"/>
      <c r="Q3" s="119"/>
      <c r="R3" s="83"/>
      <c r="S3" s="83"/>
    </row>
    <row r="4" ht="18.75" customHeight="1" spans="1:19">
      <c r="A4" s="120" t="str">
        <f>"单位名称："&amp;"昆明市西山区海口建磷中心学校"</f>
        <v>单位名称：昆明市西山区海口建磷中心学校</v>
      </c>
      <c r="B4" s="86"/>
      <c r="C4" s="86"/>
      <c r="D4" s="121"/>
      <c r="E4" s="121"/>
      <c r="F4" s="121"/>
      <c r="G4" s="121"/>
      <c r="H4" s="121"/>
      <c r="I4" s="121"/>
      <c r="J4" s="121"/>
      <c r="K4" s="121"/>
      <c r="L4" s="121"/>
      <c r="R4" s="133"/>
      <c r="S4" s="134" t="s">
        <v>1</v>
      </c>
    </row>
    <row r="5" ht="15.75" customHeight="1" spans="1:19">
      <c r="A5" s="88" t="s">
        <v>190</v>
      </c>
      <c r="B5" s="89" t="s">
        <v>191</v>
      </c>
      <c r="C5" s="89" t="s">
        <v>488</v>
      </c>
      <c r="D5" s="90" t="s">
        <v>489</v>
      </c>
      <c r="E5" s="90" t="s">
        <v>490</v>
      </c>
      <c r="F5" s="90" t="s">
        <v>491</v>
      </c>
      <c r="G5" s="90" t="s">
        <v>492</v>
      </c>
      <c r="H5" s="90" t="s">
        <v>493</v>
      </c>
      <c r="I5" s="106" t="s">
        <v>198</v>
      </c>
      <c r="J5" s="106"/>
      <c r="K5" s="106"/>
      <c r="L5" s="106"/>
      <c r="M5" s="107"/>
      <c r="N5" s="106"/>
      <c r="O5" s="106"/>
      <c r="P5" s="115"/>
      <c r="Q5" s="106"/>
      <c r="R5" s="107"/>
      <c r="S5" s="116"/>
    </row>
    <row r="6" ht="17.25" customHeight="1" spans="1:19">
      <c r="A6" s="91"/>
      <c r="B6" s="92"/>
      <c r="C6" s="92"/>
      <c r="D6" s="93"/>
      <c r="E6" s="93"/>
      <c r="F6" s="93"/>
      <c r="G6" s="93"/>
      <c r="H6" s="93"/>
      <c r="I6" s="93" t="s">
        <v>55</v>
      </c>
      <c r="J6" s="93" t="s">
        <v>58</v>
      </c>
      <c r="K6" s="93" t="s">
        <v>494</v>
      </c>
      <c r="L6" s="93" t="s">
        <v>495</v>
      </c>
      <c r="M6" s="108" t="s">
        <v>496</v>
      </c>
      <c r="N6" s="109" t="s">
        <v>497</v>
      </c>
      <c r="O6" s="109"/>
      <c r="P6" s="117"/>
      <c r="Q6" s="109"/>
      <c r="R6" s="118"/>
      <c r="S6" s="95"/>
    </row>
    <row r="7" ht="54" customHeight="1" spans="1:19">
      <c r="A7" s="94"/>
      <c r="B7" s="95"/>
      <c r="C7" s="95"/>
      <c r="D7" s="96"/>
      <c r="E7" s="96"/>
      <c r="F7" s="96"/>
      <c r="G7" s="96"/>
      <c r="H7" s="96"/>
      <c r="I7" s="96"/>
      <c r="J7" s="96" t="s">
        <v>57</v>
      </c>
      <c r="K7" s="96"/>
      <c r="L7" s="96"/>
      <c r="M7" s="110"/>
      <c r="N7" s="96" t="s">
        <v>57</v>
      </c>
      <c r="O7" s="96" t="s">
        <v>64</v>
      </c>
      <c r="P7" s="95" t="s">
        <v>65</v>
      </c>
      <c r="Q7" s="96" t="s">
        <v>66</v>
      </c>
      <c r="R7" s="110" t="s">
        <v>67</v>
      </c>
      <c r="S7" s="95" t="s">
        <v>68</v>
      </c>
    </row>
    <row r="8" ht="18" customHeight="1" spans="1:19">
      <c r="A8" s="122">
        <v>1</v>
      </c>
      <c r="B8" s="122" t="s">
        <v>83</v>
      </c>
      <c r="C8" s="123">
        <v>3</v>
      </c>
      <c r="D8" s="123">
        <v>4</v>
      </c>
      <c r="E8" s="122">
        <v>5</v>
      </c>
      <c r="F8" s="122">
        <v>6</v>
      </c>
      <c r="G8" s="122">
        <v>7</v>
      </c>
      <c r="H8" s="122">
        <v>8</v>
      </c>
      <c r="I8" s="122">
        <v>9</v>
      </c>
      <c r="J8" s="122">
        <v>10</v>
      </c>
      <c r="K8" s="122">
        <v>11</v>
      </c>
      <c r="L8" s="122">
        <v>12</v>
      </c>
      <c r="M8" s="122">
        <v>13</v>
      </c>
      <c r="N8" s="122">
        <v>14</v>
      </c>
      <c r="O8" s="122">
        <v>15</v>
      </c>
      <c r="P8" s="122">
        <v>16</v>
      </c>
      <c r="Q8" s="122">
        <v>17</v>
      </c>
      <c r="R8" s="122">
        <v>18</v>
      </c>
      <c r="S8" s="122">
        <v>19</v>
      </c>
    </row>
    <row r="9" ht="18" customHeight="1" spans="1:19">
      <c r="A9" s="31" t="s">
        <v>208</v>
      </c>
      <c r="B9" s="124" t="s">
        <v>70</v>
      </c>
      <c r="C9" s="124" t="s">
        <v>288</v>
      </c>
      <c r="D9" s="31" t="s">
        <v>498</v>
      </c>
      <c r="E9" s="31" t="s">
        <v>499</v>
      </c>
      <c r="F9" s="31" t="s">
        <v>339</v>
      </c>
      <c r="G9" s="125">
        <v>12</v>
      </c>
      <c r="H9" s="126">
        <v>437400</v>
      </c>
      <c r="I9" s="126">
        <v>437400</v>
      </c>
      <c r="J9" s="126">
        <v>437400</v>
      </c>
      <c r="K9" s="122"/>
      <c r="L9" s="122"/>
      <c r="M9" s="122"/>
      <c r="N9" s="122"/>
      <c r="O9" s="122"/>
      <c r="P9" s="122"/>
      <c r="Q9" s="122"/>
      <c r="R9" s="122"/>
      <c r="S9" s="122"/>
    </row>
    <row r="10" ht="21" customHeight="1" spans="1:19">
      <c r="A10" s="31" t="s">
        <v>208</v>
      </c>
      <c r="B10" s="124" t="s">
        <v>70</v>
      </c>
      <c r="C10" s="124" t="s">
        <v>292</v>
      </c>
      <c r="D10" s="31" t="s">
        <v>500</v>
      </c>
      <c r="E10" s="31" t="s">
        <v>501</v>
      </c>
      <c r="F10" s="31" t="s">
        <v>502</v>
      </c>
      <c r="G10" s="125">
        <v>1</v>
      </c>
      <c r="H10" s="126">
        <v>657920</v>
      </c>
      <c r="I10" s="126">
        <v>657920</v>
      </c>
      <c r="J10" s="126">
        <v>657920</v>
      </c>
      <c r="K10" s="111"/>
      <c r="L10" s="111"/>
      <c r="M10" s="111"/>
      <c r="N10" s="111"/>
      <c r="O10" s="111"/>
      <c r="P10" s="111"/>
      <c r="Q10" s="111"/>
      <c r="R10" s="111"/>
      <c r="S10" s="111"/>
    </row>
    <row r="11" ht="21" customHeight="1" spans="1:19">
      <c r="A11" s="101" t="s">
        <v>180</v>
      </c>
      <c r="B11" s="102"/>
      <c r="C11" s="102"/>
      <c r="D11" s="103"/>
      <c r="E11" s="103"/>
      <c r="F11" s="103"/>
      <c r="G11" s="127"/>
      <c r="H11" s="128">
        <v>1095320</v>
      </c>
      <c r="I11" s="128">
        <v>1095320</v>
      </c>
      <c r="J11" s="128">
        <v>1095320</v>
      </c>
      <c r="K11" s="111"/>
      <c r="L11" s="111"/>
      <c r="M11" s="111"/>
      <c r="N11" s="111"/>
      <c r="O11" s="111"/>
      <c r="P11" s="111"/>
      <c r="Q11" s="111"/>
      <c r="R11" s="111"/>
      <c r="S11" s="111"/>
    </row>
    <row r="12" ht="21" customHeight="1" spans="1:19">
      <c r="A12" s="120" t="s">
        <v>503</v>
      </c>
      <c r="B12" s="129"/>
      <c r="C12" s="129"/>
      <c r="D12" s="120"/>
      <c r="E12" s="120"/>
      <c r="F12" s="120"/>
      <c r="G12" s="130"/>
      <c r="H12" s="131"/>
      <c r="I12" s="131"/>
      <c r="J12" s="131"/>
      <c r="K12" s="131"/>
      <c r="L12" s="131"/>
      <c r="M12" s="131"/>
      <c r="N12" s="131"/>
      <c r="O12" s="131"/>
      <c r="P12" s="131"/>
      <c r="Q12" s="131"/>
      <c r="R12" s="131"/>
      <c r="S12" s="131"/>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B14" sqref="B1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9"/>
      <c r="B1" s="79"/>
      <c r="C1" s="79"/>
      <c r="D1" s="79"/>
      <c r="E1" s="79"/>
      <c r="F1" s="79"/>
      <c r="G1" s="79"/>
      <c r="H1" s="79"/>
      <c r="I1" s="79"/>
      <c r="J1" s="79"/>
      <c r="K1" s="79"/>
      <c r="L1" s="79"/>
      <c r="M1" s="79"/>
      <c r="N1" s="79"/>
      <c r="O1" s="79"/>
      <c r="P1" s="79"/>
      <c r="Q1" s="79"/>
      <c r="R1" s="79"/>
      <c r="S1" s="79"/>
      <c r="T1" s="79"/>
    </row>
    <row r="2" ht="16.5" customHeight="1" spans="1:20">
      <c r="A2" s="80"/>
      <c r="B2" s="81"/>
      <c r="C2" s="81"/>
      <c r="D2" s="81"/>
      <c r="E2" s="81"/>
      <c r="F2" s="81"/>
      <c r="G2" s="81"/>
      <c r="H2" s="80"/>
      <c r="I2" s="80"/>
      <c r="J2" s="80"/>
      <c r="K2" s="80"/>
      <c r="L2" s="80"/>
      <c r="M2" s="80"/>
      <c r="N2" s="104"/>
      <c r="O2" s="80"/>
      <c r="P2" s="80"/>
      <c r="Q2" s="81"/>
      <c r="R2" s="80"/>
      <c r="S2" s="113"/>
      <c r="T2" s="113" t="s">
        <v>504</v>
      </c>
    </row>
    <row r="3" ht="41.25" customHeight="1" spans="1:20">
      <c r="A3" s="82" t="str">
        <f>"2025"&amp;"年部门政府购买服务预算表"</f>
        <v>2025年部门政府购买服务预算表</v>
      </c>
      <c r="B3" s="83"/>
      <c r="C3" s="83"/>
      <c r="D3" s="83"/>
      <c r="E3" s="83"/>
      <c r="F3" s="83"/>
      <c r="G3" s="83"/>
      <c r="H3" s="84"/>
      <c r="I3" s="84"/>
      <c r="J3" s="84"/>
      <c r="K3" s="84"/>
      <c r="L3" s="84"/>
      <c r="M3" s="84"/>
      <c r="N3" s="105"/>
      <c r="O3" s="84"/>
      <c r="P3" s="84"/>
      <c r="Q3" s="83"/>
      <c r="R3" s="84"/>
      <c r="S3" s="105"/>
      <c r="T3" s="83"/>
    </row>
    <row r="4" ht="22.5" customHeight="1" spans="1:20">
      <c r="A4" s="85" t="str">
        <f>"单位名称："&amp;"昆明市西山区海口建磷中心学校"</f>
        <v>单位名称：昆明市西山区海口建磷中心学校</v>
      </c>
      <c r="B4" s="86"/>
      <c r="C4" s="86"/>
      <c r="D4" s="86"/>
      <c r="E4" s="86"/>
      <c r="F4" s="86"/>
      <c r="G4" s="86"/>
      <c r="H4" s="87"/>
      <c r="I4" s="87"/>
      <c r="J4" s="87"/>
      <c r="K4" s="87"/>
      <c r="L4" s="87"/>
      <c r="M4" s="87"/>
      <c r="N4" s="104"/>
      <c r="O4" s="80"/>
      <c r="P4" s="80"/>
      <c r="Q4" s="81"/>
      <c r="R4" s="80"/>
      <c r="S4" s="114"/>
      <c r="T4" s="113" t="s">
        <v>1</v>
      </c>
    </row>
    <row r="5" ht="24" customHeight="1" spans="1:20">
      <c r="A5" s="88" t="s">
        <v>190</v>
      </c>
      <c r="B5" s="89" t="s">
        <v>191</v>
      </c>
      <c r="C5" s="89" t="s">
        <v>488</v>
      </c>
      <c r="D5" s="89" t="s">
        <v>505</v>
      </c>
      <c r="E5" s="89" t="s">
        <v>506</v>
      </c>
      <c r="F5" s="89" t="s">
        <v>507</v>
      </c>
      <c r="G5" s="89" t="s">
        <v>508</v>
      </c>
      <c r="H5" s="90" t="s">
        <v>509</v>
      </c>
      <c r="I5" s="90" t="s">
        <v>510</v>
      </c>
      <c r="J5" s="106" t="s">
        <v>198</v>
      </c>
      <c r="K5" s="106"/>
      <c r="L5" s="106"/>
      <c r="M5" s="106"/>
      <c r="N5" s="107"/>
      <c r="O5" s="106"/>
      <c r="P5" s="106"/>
      <c r="Q5" s="115"/>
      <c r="R5" s="106"/>
      <c r="S5" s="107"/>
      <c r="T5" s="116"/>
    </row>
    <row r="6" ht="24" customHeight="1" spans="1:20">
      <c r="A6" s="91"/>
      <c r="B6" s="92"/>
      <c r="C6" s="92"/>
      <c r="D6" s="92"/>
      <c r="E6" s="92"/>
      <c r="F6" s="92"/>
      <c r="G6" s="92"/>
      <c r="H6" s="93"/>
      <c r="I6" s="93"/>
      <c r="J6" s="93" t="s">
        <v>55</v>
      </c>
      <c r="K6" s="93" t="s">
        <v>58</v>
      </c>
      <c r="L6" s="93" t="s">
        <v>494</v>
      </c>
      <c r="M6" s="93" t="s">
        <v>495</v>
      </c>
      <c r="N6" s="108" t="s">
        <v>496</v>
      </c>
      <c r="O6" s="109" t="s">
        <v>497</v>
      </c>
      <c r="P6" s="109"/>
      <c r="Q6" s="117"/>
      <c r="R6" s="109"/>
      <c r="S6" s="118"/>
      <c r="T6" s="95"/>
    </row>
    <row r="7" ht="54" customHeight="1" spans="1:20">
      <c r="A7" s="94"/>
      <c r="B7" s="95"/>
      <c r="C7" s="95"/>
      <c r="D7" s="95"/>
      <c r="E7" s="95"/>
      <c r="F7" s="95"/>
      <c r="G7" s="95"/>
      <c r="H7" s="96"/>
      <c r="I7" s="96"/>
      <c r="J7" s="96"/>
      <c r="K7" s="96" t="s">
        <v>57</v>
      </c>
      <c r="L7" s="96"/>
      <c r="M7" s="96"/>
      <c r="N7" s="110"/>
      <c r="O7" s="96" t="s">
        <v>57</v>
      </c>
      <c r="P7" s="96" t="s">
        <v>64</v>
      </c>
      <c r="Q7" s="95" t="s">
        <v>65</v>
      </c>
      <c r="R7" s="96" t="s">
        <v>66</v>
      </c>
      <c r="S7" s="110" t="s">
        <v>67</v>
      </c>
      <c r="T7" s="95" t="s">
        <v>68</v>
      </c>
    </row>
    <row r="8" ht="17.25" customHeight="1" spans="1:20">
      <c r="A8" s="97">
        <v>1</v>
      </c>
      <c r="B8" s="95">
        <v>2</v>
      </c>
      <c r="C8" s="97">
        <v>3</v>
      </c>
      <c r="D8" s="97">
        <v>4</v>
      </c>
      <c r="E8" s="95">
        <v>5</v>
      </c>
      <c r="F8" s="97">
        <v>6</v>
      </c>
      <c r="G8" s="97">
        <v>7</v>
      </c>
      <c r="H8" s="95">
        <v>8</v>
      </c>
      <c r="I8" s="97">
        <v>9</v>
      </c>
      <c r="J8" s="97">
        <v>10</v>
      </c>
      <c r="K8" s="95">
        <v>11</v>
      </c>
      <c r="L8" s="97">
        <v>12</v>
      </c>
      <c r="M8" s="97">
        <v>13</v>
      </c>
      <c r="N8" s="95">
        <v>14</v>
      </c>
      <c r="O8" s="97">
        <v>15</v>
      </c>
      <c r="P8" s="97">
        <v>16</v>
      </c>
      <c r="Q8" s="95">
        <v>17</v>
      </c>
      <c r="R8" s="97">
        <v>18</v>
      </c>
      <c r="S8" s="97">
        <v>19</v>
      </c>
      <c r="T8" s="97">
        <v>20</v>
      </c>
    </row>
    <row r="9" ht="21" customHeight="1" spans="1:20">
      <c r="A9" s="98"/>
      <c r="B9" s="99"/>
      <c r="C9" s="99"/>
      <c r="D9" s="99"/>
      <c r="E9" s="99"/>
      <c r="F9" s="99"/>
      <c r="G9" s="99"/>
      <c r="H9" s="100"/>
      <c r="I9" s="100"/>
      <c r="J9" s="111"/>
      <c r="K9" s="111"/>
      <c r="L9" s="111"/>
      <c r="M9" s="111"/>
      <c r="N9" s="111"/>
      <c r="O9" s="111"/>
      <c r="P9" s="111"/>
      <c r="Q9" s="111"/>
      <c r="R9" s="111"/>
      <c r="S9" s="111"/>
      <c r="T9" s="111"/>
    </row>
    <row r="10" ht="21" customHeight="1" spans="1:20">
      <c r="A10" s="101" t="s">
        <v>180</v>
      </c>
      <c r="B10" s="102"/>
      <c r="C10" s="102"/>
      <c r="D10" s="102"/>
      <c r="E10" s="102"/>
      <c r="F10" s="102"/>
      <c r="G10" s="102"/>
      <c r="H10" s="103"/>
      <c r="I10" s="112"/>
      <c r="J10" s="111"/>
      <c r="K10" s="111"/>
      <c r="L10" s="111"/>
      <c r="M10" s="111"/>
      <c r="N10" s="111"/>
      <c r="O10" s="111"/>
      <c r="P10" s="111"/>
      <c r="Q10" s="111"/>
      <c r="R10" s="111"/>
      <c r="S10" s="111"/>
      <c r="T10" s="111"/>
    </row>
    <row r="12" s="29" customFormat="1" customHeight="1" spans="1:1">
      <c r="A12" s="29" t="s">
        <v>511</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D16" sqref="D16"/>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0"/>
      <c r="E2" s="4" t="s">
        <v>512</v>
      </c>
    </row>
    <row r="3" ht="41.25" customHeight="1" spans="1:5">
      <c r="A3" s="71" t="str">
        <f>"2025"&amp;"年对下转移支付预算表"</f>
        <v>2025年对下转移支付预算表</v>
      </c>
      <c r="B3" s="5"/>
      <c r="C3" s="5"/>
      <c r="D3" s="5"/>
      <c r="E3" s="65"/>
    </row>
    <row r="4" ht="18" customHeight="1" spans="1:5">
      <c r="A4" s="72" t="str">
        <f>"单位名称："&amp;"昆明市西山区海口建磷中心学校"</f>
        <v>单位名称：昆明市西山区海口建磷中心学校</v>
      </c>
      <c r="B4" s="73"/>
      <c r="C4" s="73"/>
      <c r="D4" s="74"/>
      <c r="E4" s="9" t="s">
        <v>1</v>
      </c>
    </row>
    <row r="5" ht="19.5" customHeight="1" spans="1:5">
      <c r="A5" s="17" t="s">
        <v>513</v>
      </c>
      <c r="B5" s="12" t="s">
        <v>198</v>
      </c>
      <c r="C5" s="13"/>
      <c r="D5" s="13"/>
      <c r="E5" s="75" t="s">
        <v>514</v>
      </c>
    </row>
    <row r="6" ht="40.5" customHeight="1" spans="1:5">
      <c r="A6" s="20"/>
      <c r="B6" s="30" t="s">
        <v>55</v>
      </c>
      <c r="C6" s="11" t="s">
        <v>58</v>
      </c>
      <c r="D6" s="76" t="s">
        <v>494</v>
      </c>
      <c r="E6" s="75"/>
    </row>
    <row r="7" ht="19.5" customHeight="1" spans="1:5">
      <c r="A7" s="21">
        <v>1</v>
      </c>
      <c r="B7" s="21">
        <v>2</v>
      </c>
      <c r="C7" s="21">
        <v>3</v>
      </c>
      <c r="D7" s="77">
        <v>4</v>
      </c>
      <c r="E7" s="78">
        <v>5</v>
      </c>
    </row>
    <row r="8" ht="19.5" customHeight="1" spans="1:5">
      <c r="A8" s="31"/>
      <c r="B8" s="25"/>
      <c r="C8" s="25"/>
      <c r="D8" s="25"/>
      <c r="E8" s="25"/>
    </row>
    <row r="9" ht="19.5" customHeight="1" spans="1:5">
      <c r="A9" s="68"/>
      <c r="B9" s="25"/>
      <c r="C9" s="25"/>
      <c r="D9" s="25"/>
      <c r="E9" s="25"/>
    </row>
    <row r="11" s="29" customFormat="1" customHeight="1" spans="1:1">
      <c r="A11" s="29" t="s">
        <v>515</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C15" sqref="C15"/>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516</v>
      </c>
    </row>
    <row r="3" ht="41.25" customHeight="1" spans="1:10">
      <c r="A3" s="64" t="str">
        <f>"2025"&amp;"年对下转移支付绩效目标表"</f>
        <v>2025年对下转移支付绩效目标表</v>
      </c>
      <c r="B3" s="5"/>
      <c r="C3" s="5"/>
      <c r="D3" s="5"/>
      <c r="E3" s="5"/>
      <c r="F3" s="65"/>
      <c r="G3" s="5"/>
      <c r="H3" s="65"/>
      <c r="I3" s="65"/>
      <c r="J3" s="5"/>
    </row>
    <row r="4" ht="17.25" customHeight="1" spans="1:1">
      <c r="A4" s="6" t="str">
        <f>"单位名称："&amp;"昆明市西山区海口建磷中心学校"</f>
        <v>单位名称：昆明市西山区海口建磷中心学校</v>
      </c>
    </row>
    <row r="5" ht="44.25" customHeight="1" spans="1:10">
      <c r="A5" s="66" t="s">
        <v>513</v>
      </c>
      <c r="B5" s="66" t="s">
        <v>307</v>
      </c>
      <c r="C5" s="66" t="s">
        <v>308</v>
      </c>
      <c r="D5" s="66" t="s">
        <v>309</v>
      </c>
      <c r="E5" s="66" t="s">
        <v>310</v>
      </c>
      <c r="F5" s="67" t="s">
        <v>311</v>
      </c>
      <c r="G5" s="66" t="s">
        <v>312</v>
      </c>
      <c r="H5" s="67" t="s">
        <v>313</v>
      </c>
      <c r="I5" s="67" t="s">
        <v>314</v>
      </c>
      <c r="J5" s="66" t="s">
        <v>315</v>
      </c>
    </row>
    <row r="6" ht="14.25" customHeight="1" spans="1:10">
      <c r="A6" s="66">
        <v>1</v>
      </c>
      <c r="B6" s="66">
        <v>2</v>
      </c>
      <c r="C6" s="66">
        <v>3</v>
      </c>
      <c r="D6" s="66">
        <v>4</v>
      </c>
      <c r="E6" s="66">
        <v>5</v>
      </c>
      <c r="F6" s="67">
        <v>6</v>
      </c>
      <c r="G6" s="66">
        <v>7</v>
      </c>
      <c r="H6" s="67">
        <v>8</v>
      </c>
      <c r="I6" s="67">
        <v>9</v>
      </c>
      <c r="J6" s="66">
        <v>10</v>
      </c>
    </row>
    <row r="7" ht="42" customHeight="1" spans="1:10">
      <c r="A7" s="31"/>
      <c r="B7" s="68"/>
      <c r="C7" s="68"/>
      <c r="D7" s="68"/>
      <c r="E7" s="52"/>
      <c r="F7" s="69"/>
      <c r="G7" s="52"/>
      <c r="H7" s="69"/>
      <c r="I7" s="69"/>
      <c r="J7" s="52"/>
    </row>
    <row r="8" ht="42" customHeight="1" spans="1:10">
      <c r="A8" s="31"/>
      <c r="B8" s="32"/>
      <c r="C8" s="32"/>
      <c r="D8" s="32"/>
      <c r="E8" s="31"/>
      <c r="F8" s="32"/>
      <c r="G8" s="31"/>
      <c r="H8" s="32"/>
      <c r="I8" s="32"/>
      <c r="J8" s="31"/>
    </row>
    <row r="10" s="29" customFormat="1" ht="14.25" customHeight="1" spans="1:1">
      <c r="A10" s="29" t="s">
        <v>517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C15" sqref="C15"/>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40" t="s">
        <v>518</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"单位名称："&amp;"昆明市西山区海口建磷中心学校"</f>
        <v>单位名称：昆明市西山区海口建磷中心学校</v>
      </c>
      <c r="B4" s="47"/>
      <c r="C4" s="47"/>
      <c r="D4" s="48"/>
      <c r="F4" s="45"/>
      <c r="G4" s="44"/>
      <c r="H4" s="44"/>
      <c r="I4" s="63" t="s">
        <v>1</v>
      </c>
    </row>
    <row r="5" ht="28.5" customHeight="1" spans="1:9">
      <c r="A5" s="49" t="s">
        <v>190</v>
      </c>
      <c r="B5" s="38" t="s">
        <v>191</v>
      </c>
      <c r="C5" s="49" t="s">
        <v>519</v>
      </c>
      <c r="D5" s="49" t="s">
        <v>520</v>
      </c>
      <c r="E5" s="49" t="s">
        <v>521</v>
      </c>
      <c r="F5" s="49" t="s">
        <v>522</v>
      </c>
      <c r="G5" s="38" t="s">
        <v>523</v>
      </c>
      <c r="H5" s="38"/>
      <c r="I5" s="49"/>
    </row>
    <row r="6" ht="21" customHeight="1" spans="1:9">
      <c r="A6" s="49"/>
      <c r="B6" s="50"/>
      <c r="C6" s="50"/>
      <c r="D6" s="51"/>
      <c r="E6" s="50"/>
      <c r="F6" s="50"/>
      <c r="G6" s="38" t="s">
        <v>492</v>
      </c>
      <c r="H6" s="38" t="s">
        <v>524</v>
      </c>
      <c r="I6" s="38" t="s">
        <v>525</v>
      </c>
    </row>
    <row r="7" ht="17.25" customHeight="1" spans="1:9">
      <c r="A7" s="52" t="s">
        <v>82</v>
      </c>
      <c r="B7" s="53"/>
      <c r="C7" s="54" t="s">
        <v>83</v>
      </c>
      <c r="D7" s="52" t="s">
        <v>84</v>
      </c>
      <c r="E7" s="55" t="s">
        <v>85</v>
      </c>
      <c r="F7" s="52" t="s">
        <v>86</v>
      </c>
      <c r="G7" s="54" t="s">
        <v>87</v>
      </c>
      <c r="H7" s="56" t="s">
        <v>88</v>
      </c>
      <c r="I7" s="55" t="s">
        <v>89</v>
      </c>
    </row>
    <row r="8" ht="19.5" customHeight="1" spans="1:9">
      <c r="A8" s="31"/>
      <c r="B8" s="32"/>
      <c r="C8" s="32"/>
      <c r="D8" s="31"/>
      <c r="E8" s="32"/>
      <c r="F8" s="56"/>
      <c r="G8" s="57"/>
      <c r="H8" s="58"/>
      <c r="I8" s="58"/>
    </row>
    <row r="9" ht="19.5" customHeight="1" spans="1:9">
      <c r="A9" s="59" t="s">
        <v>55</v>
      </c>
      <c r="B9" s="60"/>
      <c r="C9" s="60"/>
      <c r="D9" s="61"/>
      <c r="E9" s="62"/>
      <c r="F9" s="62"/>
      <c r="G9" s="57"/>
      <c r="H9" s="58"/>
      <c r="I9" s="58"/>
    </row>
    <row r="11" s="29" customFormat="1" customHeight="1" spans="1:1">
      <c r="A11" s="29" t="s">
        <v>526</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E22" sqref="E22"/>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527</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"单位名称："&amp;"昆明市西山区海口建磷中心学校"</f>
        <v>单位名称：昆明市西山区海口建磷中心学校</v>
      </c>
      <c r="B4" s="7"/>
      <c r="C4" s="7"/>
      <c r="D4" s="7"/>
      <c r="E4" s="7"/>
      <c r="F4" s="7"/>
      <c r="G4" s="7"/>
      <c r="H4" s="8"/>
      <c r="I4" s="8"/>
      <c r="J4" s="8"/>
      <c r="K4" s="9" t="s">
        <v>1</v>
      </c>
    </row>
    <row r="5" ht="21.75" customHeight="1" spans="1:11">
      <c r="A5" s="10" t="s">
        <v>277</v>
      </c>
      <c r="B5" s="10" t="s">
        <v>193</v>
      </c>
      <c r="C5" s="10" t="s">
        <v>278</v>
      </c>
      <c r="D5" s="11" t="s">
        <v>194</v>
      </c>
      <c r="E5" s="11" t="s">
        <v>195</v>
      </c>
      <c r="F5" s="11" t="s">
        <v>279</v>
      </c>
      <c r="G5" s="11" t="s">
        <v>280</v>
      </c>
      <c r="H5" s="17" t="s">
        <v>55</v>
      </c>
      <c r="I5" s="12" t="s">
        <v>528</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1"/>
      <c r="B9" s="32"/>
      <c r="C9" s="31"/>
      <c r="D9" s="31"/>
      <c r="E9" s="31"/>
      <c r="F9" s="31"/>
      <c r="G9" s="31"/>
      <c r="H9" s="33"/>
      <c r="I9" s="39"/>
      <c r="J9" s="39"/>
      <c r="K9" s="33"/>
    </row>
    <row r="10" ht="18.75" customHeight="1" spans="1:11">
      <c r="A10" s="32"/>
      <c r="B10" s="32"/>
      <c r="C10" s="32"/>
      <c r="D10" s="32"/>
      <c r="E10" s="32"/>
      <c r="F10" s="32"/>
      <c r="G10" s="32"/>
      <c r="H10" s="34"/>
      <c r="I10" s="34"/>
      <c r="J10" s="34"/>
      <c r="K10" s="33"/>
    </row>
    <row r="11" ht="18.75" customHeight="1" spans="1:11">
      <c r="A11" s="35" t="s">
        <v>180</v>
      </c>
      <c r="B11" s="36"/>
      <c r="C11" s="36"/>
      <c r="D11" s="36"/>
      <c r="E11" s="36"/>
      <c r="F11" s="36"/>
      <c r="G11" s="37"/>
      <c r="H11" s="34"/>
      <c r="I11" s="34"/>
      <c r="J11" s="34"/>
      <c r="K11" s="33"/>
    </row>
    <row r="13" s="29" customFormat="1" customHeight="1" spans="1:1">
      <c r="A13" s="29" t="s">
        <v>529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H22" sqref="H22"/>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530</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"单位名称："&amp;"昆明市西山区海口建磷中心学校"</f>
        <v>单位名称：昆明市西山区海口建磷中心学校</v>
      </c>
      <c r="B4" s="7"/>
      <c r="C4" s="7"/>
      <c r="D4" s="7"/>
      <c r="E4" s="8"/>
      <c r="F4" s="8"/>
      <c r="G4" s="9" t="s">
        <v>1</v>
      </c>
    </row>
    <row r="5" ht="21.75" customHeight="1" spans="1:7">
      <c r="A5" s="10" t="s">
        <v>278</v>
      </c>
      <c r="B5" s="10" t="s">
        <v>277</v>
      </c>
      <c r="C5" s="10" t="s">
        <v>193</v>
      </c>
      <c r="D5" s="11" t="s">
        <v>531</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70</v>
      </c>
      <c r="B9" s="23" t="s">
        <v>532</v>
      </c>
      <c r="C9" s="23" t="s">
        <v>288</v>
      </c>
      <c r="D9" s="24" t="s">
        <v>533</v>
      </c>
      <c r="E9" s="25">
        <v>437400</v>
      </c>
      <c r="F9" s="25">
        <v>437400</v>
      </c>
      <c r="G9" s="25">
        <v>437400</v>
      </c>
    </row>
    <row r="10" ht="17.25" customHeight="1" spans="1:7">
      <c r="A10" s="22" t="s">
        <v>70</v>
      </c>
      <c r="B10" s="23" t="s">
        <v>534</v>
      </c>
      <c r="C10" s="23" t="s">
        <v>285</v>
      </c>
      <c r="D10" s="24" t="s">
        <v>533</v>
      </c>
      <c r="E10" s="25">
        <v>4792.32</v>
      </c>
      <c r="F10" s="25">
        <v>4792.32</v>
      </c>
      <c r="G10" s="25">
        <v>4792.32</v>
      </c>
    </row>
    <row r="11" ht="17.25" customHeight="1" spans="1:7">
      <c r="A11" s="22" t="s">
        <v>70</v>
      </c>
      <c r="B11" s="23" t="s">
        <v>534</v>
      </c>
      <c r="C11" s="23" t="s">
        <v>290</v>
      </c>
      <c r="D11" s="24" t="s">
        <v>533</v>
      </c>
      <c r="E11" s="25">
        <v>768</v>
      </c>
      <c r="F11" s="25">
        <v>768</v>
      </c>
      <c r="G11" s="25">
        <v>768</v>
      </c>
    </row>
    <row r="12" ht="17.25" customHeight="1" spans="1:7">
      <c r="A12" s="22" t="s">
        <v>70</v>
      </c>
      <c r="B12" s="23" t="s">
        <v>534</v>
      </c>
      <c r="C12" s="23" t="s">
        <v>292</v>
      </c>
      <c r="D12" s="24" t="s">
        <v>533</v>
      </c>
      <c r="E12" s="25">
        <v>657920</v>
      </c>
      <c r="F12" s="25">
        <v>657920</v>
      </c>
      <c r="G12" s="25">
        <v>657920</v>
      </c>
    </row>
    <row r="13" ht="17.25" customHeight="1" spans="1:7">
      <c r="A13" s="22" t="s">
        <v>70</v>
      </c>
      <c r="B13" s="23" t="s">
        <v>534</v>
      </c>
      <c r="C13" s="23" t="s">
        <v>296</v>
      </c>
      <c r="D13" s="24" t="s">
        <v>533</v>
      </c>
      <c r="E13" s="25">
        <v>36240</v>
      </c>
      <c r="F13" s="25">
        <v>36240</v>
      </c>
      <c r="G13" s="25">
        <v>36240</v>
      </c>
    </row>
    <row r="14" ht="17.25" customHeight="1" spans="1:7">
      <c r="A14" s="22" t="s">
        <v>70</v>
      </c>
      <c r="B14" s="23" t="s">
        <v>534</v>
      </c>
      <c r="C14" s="23" t="s">
        <v>301</v>
      </c>
      <c r="D14" s="24" t="s">
        <v>533</v>
      </c>
      <c r="E14" s="25">
        <v>59351.04</v>
      </c>
      <c r="F14" s="25">
        <v>59351.04</v>
      </c>
      <c r="G14" s="25">
        <v>59351.04</v>
      </c>
    </row>
    <row r="15" ht="17.25" customHeight="1" spans="1:7">
      <c r="A15" s="22" t="s">
        <v>70</v>
      </c>
      <c r="B15" s="23" t="s">
        <v>534</v>
      </c>
      <c r="C15" s="23" t="s">
        <v>305</v>
      </c>
      <c r="D15" s="24" t="s">
        <v>533</v>
      </c>
      <c r="E15" s="25">
        <v>30080</v>
      </c>
      <c r="F15" s="25">
        <v>30080</v>
      </c>
      <c r="G15" s="25">
        <v>30080</v>
      </c>
    </row>
    <row r="16" ht="18.75" customHeight="1" spans="1:7">
      <c r="A16" s="26" t="s">
        <v>55</v>
      </c>
      <c r="B16" s="27" t="s">
        <v>535</v>
      </c>
      <c r="C16" s="27"/>
      <c r="D16" s="28"/>
      <c r="E16" s="25">
        <v>1226551.36</v>
      </c>
      <c r="F16" s="25">
        <v>1226551.36</v>
      </c>
      <c r="G16" s="25">
        <v>1226551.36</v>
      </c>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C17" sqref="C17"/>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3" t="s">
        <v>52</v>
      </c>
    </row>
    <row r="3" ht="41.25" customHeight="1" spans="1:1">
      <c r="A3" s="43" t="str">
        <f>"2025"&amp;"年部门收入预算表"</f>
        <v>2025年部门收入预算表</v>
      </c>
    </row>
    <row r="4" ht="17.25" customHeight="1" spans="1:19">
      <c r="A4" s="46" t="str">
        <f>"单位名称："&amp;"昆明市西山区海口建磷中心学校"</f>
        <v>单位名称：昆明市西山区海口建磷中心学校</v>
      </c>
      <c r="S4" s="48" t="s">
        <v>1</v>
      </c>
    </row>
    <row r="5" ht="21.75" customHeight="1" spans="1:19">
      <c r="A5" s="229" t="s">
        <v>53</v>
      </c>
      <c r="B5" s="230" t="s">
        <v>54</v>
      </c>
      <c r="C5" s="230" t="s">
        <v>55</v>
      </c>
      <c r="D5" s="231" t="s">
        <v>56</v>
      </c>
      <c r="E5" s="231"/>
      <c r="F5" s="231"/>
      <c r="G5" s="231"/>
      <c r="H5" s="231"/>
      <c r="I5" s="148"/>
      <c r="J5" s="231"/>
      <c r="K5" s="231"/>
      <c r="L5" s="231"/>
      <c r="M5" s="231"/>
      <c r="N5" s="238"/>
      <c r="O5" s="231" t="s">
        <v>45</v>
      </c>
      <c r="P5" s="231"/>
      <c r="Q5" s="231"/>
      <c r="R5" s="231"/>
      <c r="S5" s="238"/>
    </row>
    <row r="6" ht="27" customHeight="1" spans="1:19">
      <c r="A6" s="232"/>
      <c r="B6" s="233"/>
      <c r="C6" s="233"/>
      <c r="D6" s="233" t="s">
        <v>57</v>
      </c>
      <c r="E6" s="233" t="s">
        <v>58</v>
      </c>
      <c r="F6" s="233" t="s">
        <v>59</v>
      </c>
      <c r="G6" s="233" t="s">
        <v>60</v>
      </c>
      <c r="H6" s="233" t="s">
        <v>61</v>
      </c>
      <c r="I6" s="239" t="s">
        <v>62</v>
      </c>
      <c r="J6" s="240"/>
      <c r="K6" s="240"/>
      <c r="L6" s="240"/>
      <c r="M6" s="240"/>
      <c r="N6" s="241"/>
      <c r="O6" s="233" t="s">
        <v>57</v>
      </c>
      <c r="P6" s="233" t="s">
        <v>58</v>
      </c>
      <c r="Q6" s="233" t="s">
        <v>59</v>
      </c>
      <c r="R6" s="233" t="s">
        <v>60</v>
      </c>
      <c r="S6" s="233" t="s">
        <v>63</v>
      </c>
    </row>
    <row r="7" ht="30" customHeight="1" spans="1:19">
      <c r="A7" s="234"/>
      <c r="B7" s="235"/>
      <c r="C7" s="236"/>
      <c r="D7" s="236"/>
      <c r="E7" s="236"/>
      <c r="F7" s="236"/>
      <c r="G7" s="236"/>
      <c r="H7" s="236"/>
      <c r="I7" s="69" t="s">
        <v>57</v>
      </c>
      <c r="J7" s="241" t="s">
        <v>64</v>
      </c>
      <c r="K7" s="241" t="s">
        <v>65</v>
      </c>
      <c r="L7" s="241" t="s">
        <v>66</v>
      </c>
      <c r="M7" s="241" t="s">
        <v>67</v>
      </c>
      <c r="N7" s="241" t="s">
        <v>68</v>
      </c>
      <c r="O7" s="242"/>
      <c r="P7" s="242"/>
      <c r="Q7" s="242"/>
      <c r="R7" s="242"/>
      <c r="S7" s="236"/>
    </row>
    <row r="8" ht="15" customHeight="1" spans="1:19">
      <c r="A8" s="59">
        <v>1</v>
      </c>
      <c r="B8" s="59">
        <v>2</v>
      </c>
      <c r="C8" s="59">
        <v>3</v>
      </c>
      <c r="D8" s="59">
        <v>4</v>
      </c>
      <c r="E8" s="59">
        <v>5</v>
      </c>
      <c r="F8" s="59">
        <v>6</v>
      </c>
      <c r="G8" s="59">
        <v>7</v>
      </c>
      <c r="H8" s="59">
        <v>8</v>
      </c>
      <c r="I8" s="69">
        <v>9</v>
      </c>
      <c r="J8" s="59">
        <v>10</v>
      </c>
      <c r="K8" s="59">
        <v>11</v>
      </c>
      <c r="L8" s="59">
        <v>12</v>
      </c>
      <c r="M8" s="59">
        <v>13</v>
      </c>
      <c r="N8" s="59">
        <v>14</v>
      </c>
      <c r="O8" s="59">
        <v>15</v>
      </c>
      <c r="P8" s="59">
        <v>16</v>
      </c>
      <c r="Q8" s="59">
        <v>17</v>
      </c>
      <c r="R8" s="59">
        <v>18</v>
      </c>
      <c r="S8" s="59">
        <v>19</v>
      </c>
    </row>
    <row r="9" ht="18" customHeight="1" spans="1:19">
      <c r="A9" s="24" t="s">
        <v>69</v>
      </c>
      <c r="B9" s="24" t="s">
        <v>70</v>
      </c>
      <c r="C9" s="128">
        <v>21706291.89</v>
      </c>
      <c r="D9" s="128">
        <v>21706291.89</v>
      </c>
      <c r="E9" s="128">
        <v>21306291.89</v>
      </c>
      <c r="F9" s="128"/>
      <c r="G9" s="128"/>
      <c r="H9" s="128"/>
      <c r="I9" s="128">
        <v>400000</v>
      </c>
      <c r="J9" s="128"/>
      <c r="K9" s="128"/>
      <c r="L9" s="128"/>
      <c r="M9" s="128"/>
      <c r="N9" s="128">
        <v>400000</v>
      </c>
      <c r="O9" s="25"/>
      <c r="P9" s="25"/>
      <c r="Q9" s="25"/>
      <c r="R9" s="25"/>
      <c r="S9" s="25"/>
    </row>
    <row r="10" ht="18" customHeight="1" spans="1:19">
      <c r="A10" s="237"/>
      <c r="B10" s="237"/>
      <c r="C10" s="25"/>
      <c r="D10" s="25"/>
      <c r="E10" s="25"/>
      <c r="F10" s="25"/>
      <c r="G10" s="25"/>
      <c r="H10" s="25"/>
      <c r="I10" s="25"/>
      <c r="J10" s="25"/>
      <c r="K10" s="25"/>
      <c r="L10" s="25"/>
      <c r="M10" s="25"/>
      <c r="N10" s="25"/>
      <c r="O10" s="25"/>
      <c r="P10" s="25"/>
      <c r="Q10" s="25"/>
      <c r="R10" s="25"/>
      <c r="S10" s="25"/>
    </row>
    <row r="11" ht="18" customHeight="1" spans="1:19">
      <c r="A11" s="237"/>
      <c r="B11" s="237"/>
      <c r="C11" s="25"/>
      <c r="D11" s="25"/>
      <c r="E11" s="25"/>
      <c r="F11" s="25"/>
      <c r="G11" s="25"/>
      <c r="H11" s="25"/>
      <c r="I11" s="25"/>
      <c r="J11" s="25"/>
      <c r="K11" s="25"/>
      <c r="L11" s="25"/>
      <c r="M11" s="25"/>
      <c r="N11" s="25"/>
      <c r="O11" s="25"/>
      <c r="P11" s="25"/>
      <c r="Q11" s="25"/>
      <c r="R11" s="25"/>
      <c r="S11" s="25"/>
    </row>
    <row r="12" ht="18" customHeight="1" spans="1:19">
      <c r="A12" s="237"/>
      <c r="B12" s="237"/>
      <c r="C12" s="25"/>
      <c r="D12" s="25"/>
      <c r="E12" s="25"/>
      <c r="F12" s="25"/>
      <c r="G12" s="25"/>
      <c r="H12" s="25"/>
      <c r="I12" s="25"/>
      <c r="J12" s="25"/>
      <c r="K12" s="25"/>
      <c r="L12" s="25"/>
      <c r="M12" s="25"/>
      <c r="N12" s="25"/>
      <c r="O12" s="25"/>
      <c r="P12" s="25"/>
      <c r="Q12" s="25"/>
      <c r="R12" s="25"/>
      <c r="S12" s="25"/>
    </row>
    <row r="13" ht="18" customHeight="1" spans="1:19">
      <c r="A13" s="49" t="s">
        <v>55</v>
      </c>
      <c r="B13" s="195"/>
      <c r="C13" s="128">
        <v>21706291.89</v>
      </c>
      <c r="D13" s="128">
        <v>21706291.89</v>
      </c>
      <c r="E13" s="128">
        <v>21306291.89</v>
      </c>
      <c r="F13" s="25"/>
      <c r="G13" s="25"/>
      <c r="H13" s="25"/>
      <c r="I13" s="128">
        <v>400000</v>
      </c>
      <c r="J13" s="128"/>
      <c r="K13" s="128"/>
      <c r="L13" s="128"/>
      <c r="M13" s="128"/>
      <c r="N13" s="128">
        <v>400000</v>
      </c>
      <c r="O13" s="25"/>
      <c r="P13" s="25"/>
      <c r="Q13" s="25"/>
      <c r="R13" s="25"/>
      <c r="S13" s="25"/>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workbookViewId="0">
      <pane ySplit="1" topLeftCell="A2" activePane="bottomLeft" state="frozen"/>
      <selection/>
      <selection pane="bottomLeft" activeCell="G21" sqref="G21"/>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8" t="s">
        <v>71</v>
      </c>
    </row>
    <row r="3" ht="41.25" customHeight="1" spans="1:1">
      <c r="A3" s="43" t="str">
        <f>"2025"&amp;"年部门支出预算表"</f>
        <v>2025年部门支出预算表</v>
      </c>
    </row>
    <row r="4" ht="17.25" customHeight="1" spans="1:15">
      <c r="A4" s="46" t="str">
        <f>"单位名称："&amp;"昆明市西山区海口建磷中心学校"</f>
        <v>单位名称：昆明市西山区海口建磷中心学校</v>
      </c>
      <c r="O4" s="48" t="s">
        <v>1</v>
      </c>
    </row>
    <row r="5" ht="27" customHeight="1" spans="1:15">
      <c r="A5" s="215" t="s">
        <v>72</v>
      </c>
      <c r="B5" s="215" t="s">
        <v>73</v>
      </c>
      <c r="C5" s="215" t="s">
        <v>55</v>
      </c>
      <c r="D5" s="216" t="s">
        <v>58</v>
      </c>
      <c r="E5" s="217"/>
      <c r="F5" s="218"/>
      <c r="G5" s="219" t="s">
        <v>59</v>
      </c>
      <c r="H5" s="219" t="s">
        <v>60</v>
      </c>
      <c r="I5" s="219" t="s">
        <v>74</v>
      </c>
      <c r="J5" s="216" t="s">
        <v>62</v>
      </c>
      <c r="K5" s="217"/>
      <c r="L5" s="217"/>
      <c r="M5" s="217"/>
      <c r="N5" s="227"/>
      <c r="O5" s="228"/>
    </row>
    <row r="6" ht="42" customHeight="1" spans="1:15">
      <c r="A6" s="220"/>
      <c r="B6" s="220"/>
      <c r="C6" s="221"/>
      <c r="D6" s="222" t="s">
        <v>57</v>
      </c>
      <c r="E6" s="222" t="s">
        <v>75</v>
      </c>
      <c r="F6" s="222" t="s">
        <v>76</v>
      </c>
      <c r="G6" s="221"/>
      <c r="H6" s="221"/>
      <c r="I6" s="220"/>
      <c r="J6" s="222" t="s">
        <v>57</v>
      </c>
      <c r="K6" s="208" t="s">
        <v>77</v>
      </c>
      <c r="L6" s="208" t="s">
        <v>78</v>
      </c>
      <c r="M6" s="208" t="s">
        <v>79</v>
      </c>
      <c r="N6" s="208" t="s">
        <v>80</v>
      </c>
      <c r="O6" s="208"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18" customHeight="1" spans="1:15">
      <c r="A8" s="223" t="s">
        <v>97</v>
      </c>
      <c r="B8" s="223" t="s">
        <v>98</v>
      </c>
      <c r="C8" s="126">
        <v>15692867.53</v>
      </c>
      <c r="D8" s="128">
        <v>15292867.53</v>
      </c>
      <c r="E8" s="128">
        <v>14066316.17</v>
      </c>
      <c r="F8" s="128">
        <v>1226551.36</v>
      </c>
      <c r="G8" s="56"/>
      <c r="H8" s="56"/>
      <c r="I8" s="56"/>
      <c r="J8" s="128">
        <v>400000</v>
      </c>
      <c r="K8" s="128"/>
      <c r="L8" s="128"/>
      <c r="M8" s="128"/>
      <c r="N8" s="126"/>
      <c r="O8" s="126">
        <v>400000</v>
      </c>
    </row>
    <row r="9" ht="18" customHeight="1" spans="1:15">
      <c r="A9" s="224" t="s">
        <v>99</v>
      </c>
      <c r="B9" s="224" t="s">
        <v>100</v>
      </c>
      <c r="C9" s="126">
        <v>15253476.53</v>
      </c>
      <c r="D9" s="128">
        <v>14853476.53</v>
      </c>
      <c r="E9" s="128">
        <v>14065093.17</v>
      </c>
      <c r="F9" s="128">
        <v>788383.36</v>
      </c>
      <c r="G9" s="56"/>
      <c r="H9" s="56"/>
      <c r="I9" s="56"/>
      <c r="J9" s="128">
        <v>400000</v>
      </c>
      <c r="K9" s="128"/>
      <c r="L9" s="128"/>
      <c r="M9" s="128"/>
      <c r="N9" s="126"/>
      <c r="O9" s="126">
        <v>400000</v>
      </c>
    </row>
    <row r="10" ht="18" customHeight="1" spans="1:15">
      <c r="A10" s="225" t="s">
        <v>101</v>
      </c>
      <c r="B10" s="225" t="s">
        <v>102</v>
      </c>
      <c r="C10" s="126">
        <v>14347236.53</v>
      </c>
      <c r="D10" s="128">
        <v>13947236.53</v>
      </c>
      <c r="E10" s="128">
        <v>13883093.17</v>
      </c>
      <c r="F10" s="128">
        <v>64143.36</v>
      </c>
      <c r="G10" s="56"/>
      <c r="H10" s="56"/>
      <c r="I10" s="56"/>
      <c r="J10" s="128">
        <v>400000</v>
      </c>
      <c r="K10" s="128"/>
      <c r="L10" s="128"/>
      <c r="M10" s="128"/>
      <c r="N10" s="126"/>
      <c r="O10" s="126">
        <v>400000</v>
      </c>
    </row>
    <row r="11" ht="18" customHeight="1" spans="1:15">
      <c r="A11" s="225" t="s">
        <v>103</v>
      </c>
      <c r="B11" s="225" t="s">
        <v>104</v>
      </c>
      <c r="C11" s="126">
        <v>906240</v>
      </c>
      <c r="D11" s="128">
        <v>906240</v>
      </c>
      <c r="E11" s="128">
        <v>182000</v>
      </c>
      <c r="F11" s="128">
        <v>724240</v>
      </c>
      <c r="G11" s="56"/>
      <c r="H11" s="56"/>
      <c r="I11" s="56"/>
      <c r="J11" s="56"/>
      <c r="K11" s="56"/>
      <c r="L11" s="56"/>
      <c r="M11" s="56"/>
      <c r="N11" s="52"/>
      <c r="O11" s="56"/>
    </row>
    <row r="12" ht="18" customHeight="1" spans="1:15">
      <c r="A12" s="224" t="s">
        <v>105</v>
      </c>
      <c r="B12" s="224" t="s">
        <v>106</v>
      </c>
      <c r="C12" s="126">
        <v>1991</v>
      </c>
      <c r="D12" s="128">
        <v>1991</v>
      </c>
      <c r="E12" s="128">
        <v>1223</v>
      </c>
      <c r="F12" s="128">
        <v>768</v>
      </c>
      <c r="G12" s="56"/>
      <c r="H12" s="56"/>
      <c r="I12" s="56"/>
      <c r="J12" s="56"/>
      <c r="K12" s="56"/>
      <c r="L12" s="56"/>
      <c r="M12" s="56"/>
      <c r="N12" s="52"/>
      <c r="O12" s="56"/>
    </row>
    <row r="13" ht="18" customHeight="1" spans="1:15">
      <c r="A13" s="225" t="s">
        <v>107</v>
      </c>
      <c r="B13" s="225" t="s">
        <v>108</v>
      </c>
      <c r="C13" s="126">
        <v>1991</v>
      </c>
      <c r="D13" s="128">
        <v>1991</v>
      </c>
      <c r="E13" s="128">
        <v>1223</v>
      </c>
      <c r="F13" s="128">
        <v>768</v>
      </c>
      <c r="G13" s="56"/>
      <c r="H13" s="56"/>
      <c r="I13" s="56"/>
      <c r="J13" s="56"/>
      <c r="K13" s="56"/>
      <c r="L13" s="56"/>
      <c r="M13" s="56"/>
      <c r="N13" s="52"/>
      <c r="O13" s="56"/>
    </row>
    <row r="14" ht="18" customHeight="1" spans="1:15">
      <c r="A14" s="224" t="s">
        <v>109</v>
      </c>
      <c r="B14" s="224" t="s">
        <v>110</v>
      </c>
      <c r="C14" s="126">
        <v>437400</v>
      </c>
      <c r="D14" s="128">
        <v>437400</v>
      </c>
      <c r="E14" s="128"/>
      <c r="F14" s="128">
        <v>437400</v>
      </c>
      <c r="G14" s="56"/>
      <c r="H14" s="56"/>
      <c r="I14" s="56"/>
      <c r="J14" s="56"/>
      <c r="K14" s="56"/>
      <c r="L14" s="56"/>
      <c r="M14" s="56"/>
      <c r="N14" s="52"/>
      <c r="O14" s="56"/>
    </row>
    <row r="15" ht="18" customHeight="1" spans="1:15">
      <c r="A15" s="225" t="s">
        <v>111</v>
      </c>
      <c r="B15" s="225" t="s">
        <v>112</v>
      </c>
      <c r="C15" s="126">
        <v>437400</v>
      </c>
      <c r="D15" s="128">
        <v>437400</v>
      </c>
      <c r="E15" s="128"/>
      <c r="F15" s="128">
        <v>437400</v>
      </c>
      <c r="G15" s="56"/>
      <c r="H15" s="56"/>
      <c r="I15" s="56"/>
      <c r="J15" s="56"/>
      <c r="K15" s="56"/>
      <c r="L15" s="56"/>
      <c r="M15" s="56"/>
      <c r="N15" s="52"/>
      <c r="O15" s="56"/>
    </row>
    <row r="16" ht="18" customHeight="1" spans="1:15">
      <c r="A16" s="223" t="s">
        <v>113</v>
      </c>
      <c r="B16" s="223" t="s">
        <v>114</v>
      </c>
      <c r="C16" s="126">
        <v>2955136.8</v>
      </c>
      <c r="D16" s="128">
        <v>2955136.8</v>
      </c>
      <c r="E16" s="128">
        <v>2955136.8</v>
      </c>
      <c r="F16" s="128"/>
      <c r="G16" s="56"/>
      <c r="H16" s="56"/>
      <c r="I16" s="56"/>
      <c r="J16" s="56"/>
      <c r="K16" s="56"/>
      <c r="L16" s="56"/>
      <c r="M16" s="56"/>
      <c r="N16" s="52"/>
      <c r="O16" s="56"/>
    </row>
    <row r="17" ht="18" customHeight="1" spans="1:15">
      <c r="A17" s="224" t="s">
        <v>115</v>
      </c>
      <c r="B17" s="224" t="s">
        <v>116</v>
      </c>
      <c r="C17" s="126">
        <v>2927496</v>
      </c>
      <c r="D17" s="128">
        <v>2927496</v>
      </c>
      <c r="E17" s="128">
        <v>2927496</v>
      </c>
      <c r="F17" s="128"/>
      <c r="G17" s="56"/>
      <c r="H17" s="56"/>
      <c r="I17" s="56"/>
      <c r="J17" s="56"/>
      <c r="K17" s="56"/>
      <c r="L17" s="56"/>
      <c r="M17" s="56"/>
      <c r="N17" s="52"/>
      <c r="O17" s="56"/>
    </row>
    <row r="18" ht="18" customHeight="1" spans="1:15">
      <c r="A18" s="225" t="s">
        <v>117</v>
      </c>
      <c r="B18" s="225" t="s">
        <v>118</v>
      </c>
      <c r="C18" s="126">
        <v>1356696</v>
      </c>
      <c r="D18" s="128">
        <v>1356696</v>
      </c>
      <c r="E18" s="128">
        <v>1356696</v>
      </c>
      <c r="F18" s="128"/>
      <c r="G18" s="56"/>
      <c r="H18" s="56"/>
      <c r="I18" s="56"/>
      <c r="J18" s="56"/>
      <c r="K18" s="56"/>
      <c r="L18" s="56"/>
      <c r="M18" s="56"/>
      <c r="N18" s="52"/>
      <c r="O18" s="56"/>
    </row>
    <row r="19" ht="18" customHeight="1" spans="1:15">
      <c r="A19" s="225" t="s">
        <v>119</v>
      </c>
      <c r="B19" s="225" t="s">
        <v>120</v>
      </c>
      <c r="C19" s="126">
        <v>1570800</v>
      </c>
      <c r="D19" s="128">
        <v>1570800</v>
      </c>
      <c r="E19" s="128">
        <v>1570800</v>
      </c>
      <c r="F19" s="128"/>
      <c r="G19" s="56"/>
      <c r="H19" s="56"/>
      <c r="I19" s="56"/>
      <c r="J19" s="56"/>
      <c r="K19" s="56"/>
      <c r="L19" s="56"/>
      <c r="M19" s="56"/>
      <c r="N19" s="52"/>
      <c r="O19" s="56"/>
    </row>
    <row r="20" ht="18" customHeight="1" spans="1:15">
      <c r="A20" s="224" t="s">
        <v>121</v>
      </c>
      <c r="B20" s="224" t="s">
        <v>122</v>
      </c>
      <c r="C20" s="126">
        <v>27640.8</v>
      </c>
      <c r="D20" s="128">
        <v>27640.8</v>
      </c>
      <c r="E20" s="128">
        <v>27640.8</v>
      </c>
      <c r="F20" s="128"/>
      <c r="G20" s="56"/>
      <c r="H20" s="56"/>
      <c r="I20" s="56"/>
      <c r="J20" s="56"/>
      <c r="K20" s="56"/>
      <c r="L20" s="56"/>
      <c r="M20" s="56"/>
      <c r="N20" s="52"/>
      <c r="O20" s="56"/>
    </row>
    <row r="21" ht="18" customHeight="1" spans="1:15">
      <c r="A21" s="225" t="s">
        <v>123</v>
      </c>
      <c r="B21" s="225" t="s">
        <v>124</v>
      </c>
      <c r="C21" s="126">
        <v>27640.8</v>
      </c>
      <c r="D21" s="128">
        <v>27640.8</v>
      </c>
      <c r="E21" s="128">
        <v>27640.8</v>
      </c>
      <c r="F21" s="128"/>
      <c r="G21" s="56"/>
      <c r="H21" s="56"/>
      <c r="I21" s="56"/>
      <c r="J21" s="56"/>
      <c r="K21" s="56"/>
      <c r="L21" s="56"/>
      <c r="M21" s="56"/>
      <c r="N21" s="52"/>
      <c r="O21" s="56"/>
    </row>
    <row r="22" ht="18" customHeight="1" spans="1:15">
      <c r="A22" s="223" t="s">
        <v>125</v>
      </c>
      <c r="B22" s="223" t="s">
        <v>126</v>
      </c>
      <c r="C22" s="126">
        <v>1781859.56</v>
      </c>
      <c r="D22" s="128">
        <v>1781859.56</v>
      </c>
      <c r="E22" s="128">
        <v>1781859.56</v>
      </c>
      <c r="F22" s="128"/>
      <c r="G22" s="56"/>
      <c r="H22" s="56"/>
      <c r="I22" s="56"/>
      <c r="J22" s="56"/>
      <c r="K22" s="56"/>
      <c r="L22" s="56"/>
      <c r="M22" s="56"/>
      <c r="N22" s="52"/>
      <c r="O22" s="56"/>
    </row>
    <row r="23" ht="18" customHeight="1" spans="1:15">
      <c r="A23" s="224" t="s">
        <v>127</v>
      </c>
      <c r="B23" s="224" t="s">
        <v>128</v>
      </c>
      <c r="C23" s="126">
        <v>1781859.56</v>
      </c>
      <c r="D23" s="128">
        <v>1781859.56</v>
      </c>
      <c r="E23" s="128">
        <v>1781859.56</v>
      </c>
      <c r="F23" s="128"/>
      <c r="G23" s="56"/>
      <c r="H23" s="56"/>
      <c r="I23" s="56"/>
      <c r="J23" s="56"/>
      <c r="K23" s="56"/>
      <c r="L23" s="56"/>
      <c r="M23" s="56"/>
      <c r="N23" s="52"/>
      <c r="O23" s="56"/>
    </row>
    <row r="24" ht="18" customHeight="1" spans="1:15">
      <c r="A24" s="225" t="s">
        <v>129</v>
      </c>
      <c r="B24" s="225" t="s">
        <v>130</v>
      </c>
      <c r="C24" s="126">
        <v>621216</v>
      </c>
      <c r="D24" s="128">
        <v>621216</v>
      </c>
      <c r="E24" s="128">
        <v>621216</v>
      </c>
      <c r="F24" s="128"/>
      <c r="G24" s="56"/>
      <c r="H24" s="56"/>
      <c r="I24" s="56"/>
      <c r="J24" s="56"/>
      <c r="K24" s="56"/>
      <c r="L24" s="56"/>
      <c r="M24" s="56"/>
      <c r="N24" s="52"/>
      <c r="O24" s="56"/>
    </row>
    <row r="25" ht="18" customHeight="1" spans="1:15">
      <c r="A25" s="225" t="s">
        <v>131</v>
      </c>
      <c r="B25" s="225" t="s">
        <v>132</v>
      </c>
      <c r="C25" s="126">
        <v>1020320</v>
      </c>
      <c r="D25" s="128">
        <v>1020320</v>
      </c>
      <c r="E25" s="128">
        <v>1020320</v>
      </c>
      <c r="F25" s="128"/>
      <c r="G25" s="56"/>
      <c r="H25" s="56"/>
      <c r="I25" s="56"/>
      <c r="J25" s="56"/>
      <c r="K25" s="56"/>
      <c r="L25" s="56"/>
      <c r="M25" s="56"/>
      <c r="N25" s="52"/>
      <c r="O25" s="56"/>
    </row>
    <row r="26" ht="18" customHeight="1" spans="1:15">
      <c r="A26" s="225" t="s">
        <v>133</v>
      </c>
      <c r="B26" s="225" t="s">
        <v>134</v>
      </c>
      <c r="C26" s="126">
        <v>140323.56</v>
      </c>
      <c r="D26" s="128">
        <v>140323.56</v>
      </c>
      <c r="E26" s="128">
        <v>140323.56</v>
      </c>
      <c r="F26" s="128"/>
      <c r="G26" s="56"/>
      <c r="H26" s="56"/>
      <c r="I26" s="56"/>
      <c r="J26" s="56"/>
      <c r="K26" s="56"/>
      <c r="L26" s="56"/>
      <c r="M26" s="56"/>
      <c r="N26" s="52"/>
      <c r="O26" s="56"/>
    </row>
    <row r="27" ht="18" customHeight="1" spans="1:15">
      <c r="A27" s="223" t="s">
        <v>135</v>
      </c>
      <c r="B27" s="223" t="s">
        <v>136</v>
      </c>
      <c r="C27" s="126">
        <v>1276428</v>
      </c>
      <c r="D27" s="128">
        <v>1276428</v>
      </c>
      <c r="E27" s="128">
        <v>1276428</v>
      </c>
      <c r="F27" s="128"/>
      <c r="G27" s="56"/>
      <c r="H27" s="56"/>
      <c r="I27" s="56"/>
      <c r="J27" s="56"/>
      <c r="K27" s="56"/>
      <c r="L27" s="56"/>
      <c r="M27" s="56"/>
      <c r="N27" s="52"/>
      <c r="O27" s="56"/>
    </row>
    <row r="28" ht="18" customHeight="1" spans="1:15">
      <c r="A28" s="224" t="s">
        <v>137</v>
      </c>
      <c r="B28" s="224" t="s">
        <v>138</v>
      </c>
      <c r="C28" s="126">
        <v>1276428</v>
      </c>
      <c r="D28" s="128">
        <v>1276428</v>
      </c>
      <c r="E28" s="128">
        <v>1276428</v>
      </c>
      <c r="F28" s="128"/>
      <c r="G28" s="56"/>
      <c r="H28" s="56"/>
      <c r="I28" s="56"/>
      <c r="J28" s="56"/>
      <c r="K28" s="56"/>
      <c r="L28" s="56"/>
      <c r="M28" s="56"/>
      <c r="N28" s="52"/>
      <c r="O28" s="56"/>
    </row>
    <row r="29" ht="18" customHeight="1" spans="1:15">
      <c r="A29" s="225" t="s">
        <v>139</v>
      </c>
      <c r="B29" s="225" t="s">
        <v>140</v>
      </c>
      <c r="C29" s="126">
        <v>1276428</v>
      </c>
      <c r="D29" s="128">
        <v>1276428</v>
      </c>
      <c r="E29" s="128">
        <v>1276428</v>
      </c>
      <c r="F29" s="128"/>
      <c r="G29" s="56"/>
      <c r="H29" s="56"/>
      <c r="I29" s="56"/>
      <c r="J29" s="56"/>
      <c r="K29" s="56"/>
      <c r="L29" s="56"/>
      <c r="M29" s="56"/>
      <c r="N29" s="52"/>
      <c r="O29" s="56"/>
    </row>
    <row r="30" ht="18" customHeight="1" spans="1:15">
      <c r="A30" s="52"/>
      <c r="B30" s="52"/>
      <c r="C30" s="52"/>
      <c r="D30" s="56"/>
      <c r="E30" s="56"/>
      <c r="F30" s="56"/>
      <c r="G30" s="56"/>
      <c r="H30" s="56"/>
      <c r="I30" s="56"/>
      <c r="J30" s="56"/>
      <c r="K30" s="56"/>
      <c r="L30" s="56"/>
      <c r="M30" s="56"/>
      <c r="N30" s="52"/>
      <c r="O30" s="56"/>
    </row>
    <row r="31" ht="21" customHeight="1" spans="1:15">
      <c r="A31" s="226" t="s">
        <v>55</v>
      </c>
      <c r="B31" s="37"/>
      <c r="C31" s="128">
        <v>21706291.89</v>
      </c>
      <c r="D31" s="128">
        <v>21306291.89</v>
      </c>
      <c r="E31" s="128">
        <v>20079740.53</v>
      </c>
      <c r="F31" s="128">
        <v>1226551.36</v>
      </c>
      <c r="G31" s="25"/>
      <c r="H31" s="25"/>
      <c r="I31" s="25"/>
      <c r="J31" s="128">
        <v>400000</v>
      </c>
      <c r="K31" s="128"/>
      <c r="L31" s="128"/>
      <c r="M31" s="128"/>
      <c r="N31" s="128"/>
      <c r="O31" s="128">
        <v>400000</v>
      </c>
    </row>
  </sheetData>
  <mergeCells count="12">
    <mergeCell ref="A2:O2"/>
    <mergeCell ref="A3:O3"/>
    <mergeCell ref="A4:B4"/>
    <mergeCell ref="D5:F5"/>
    <mergeCell ref="J5:O5"/>
    <mergeCell ref="A31:B3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H12" sqref="H12"/>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4"/>
      <c r="B2" s="48"/>
      <c r="C2" s="48"/>
      <c r="D2" s="48" t="s">
        <v>141</v>
      </c>
    </row>
    <row r="3" ht="41.25" customHeight="1" spans="1:1">
      <c r="A3" s="43" t="str">
        <f>"2025"&amp;"年部门财政拨款收支预算总表"</f>
        <v>2025年部门财政拨款收支预算总表</v>
      </c>
    </row>
    <row r="4" ht="17.25" customHeight="1" spans="1:4">
      <c r="A4" s="46" t="str">
        <f>"单位名称："&amp;"昆明市西山区海口建磷中心学校"</f>
        <v>单位名称：昆明市西山区海口建磷中心学校</v>
      </c>
      <c r="B4" s="207"/>
      <c r="D4" s="48" t="s">
        <v>1</v>
      </c>
    </row>
    <row r="5" ht="17.25" customHeight="1" spans="1:4">
      <c r="A5" s="208" t="s">
        <v>2</v>
      </c>
      <c r="B5" s="209"/>
      <c r="C5" s="208" t="s">
        <v>3</v>
      </c>
      <c r="D5" s="209"/>
    </row>
    <row r="6" ht="18.75" customHeight="1" spans="1:4">
      <c r="A6" s="208" t="s">
        <v>4</v>
      </c>
      <c r="B6" s="208" t="s">
        <v>5</v>
      </c>
      <c r="C6" s="208" t="s">
        <v>6</v>
      </c>
      <c r="D6" s="208" t="s">
        <v>5</v>
      </c>
    </row>
    <row r="7" ht="16.5" customHeight="1" spans="1:4">
      <c r="A7" s="210" t="s">
        <v>142</v>
      </c>
      <c r="B7" s="58">
        <v>21306291.89</v>
      </c>
      <c r="C7" s="210" t="s">
        <v>143</v>
      </c>
      <c r="D7" s="58">
        <v>21306291.89</v>
      </c>
    </row>
    <row r="8" ht="16.5" customHeight="1" spans="1:4">
      <c r="A8" s="210" t="s">
        <v>144</v>
      </c>
      <c r="B8" s="58">
        <v>21306291.89</v>
      </c>
      <c r="C8" s="210" t="s">
        <v>145</v>
      </c>
      <c r="D8" s="58"/>
    </row>
    <row r="9" ht="16.5" customHeight="1" spans="1:4">
      <c r="A9" s="210" t="s">
        <v>146</v>
      </c>
      <c r="B9" s="25"/>
      <c r="C9" s="210" t="s">
        <v>147</v>
      </c>
      <c r="D9" s="58"/>
    </row>
    <row r="10" ht="16.5" customHeight="1" spans="1:4">
      <c r="A10" s="210" t="s">
        <v>148</v>
      </c>
      <c r="B10" s="25"/>
      <c r="C10" s="210" t="s">
        <v>149</v>
      </c>
      <c r="D10" s="58"/>
    </row>
    <row r="11" ht="16.5" customHeight="1" spans="1:4">
      <c r="A11" s="210" t="s">
        <v>150</v>
      </c>
      <c r="B11" s="25"/>
      <c r="C11" s="210" t="s">
        <v>151</v>
      </c>
      <c r="D11" s="58"/>
    </row>
    <row r="12" ht="16.5" customHeight="1" spans="1:4">
      <c r="A12" s="210" t="s">
        <v>144</v>
      </c>
      <c r="B12" s="25"/>
      <c r="C12" s="210" t="s">
        <v>152</v>
      </c>
      <c r="D12" s="58">
        <v>15292867.53</v>
      </c>
    </row>
    <row r="13" ht="16.5" customHeight="1" spans="1:4">
      <c r="A13" s="211" t="s">
        <v>146</v>
      </c>
      <c r="B13" s="25"/>
      <c r="C13" s="68" t="s">
        <v>153</v>
      </c>
      <c r="D13" s="126"/>
    </row>
    <row r="14" ht="16.5" customHeight="1" spans="1:4">
      <c r="A14" s="211" t="s">
        <v>148</v>
      </c>
      <c r="B14" s="25"/>
      <c r="C14" s="68" t="s">
        <v>154</v>
      </c>
      <c r="D14" s="126"/>
    </row>
    <row r="15" ht="16.5" customHeight="1" spans="1:4">
      <c r="A15" s="212"/>
      <c r="B15" s="25"/>
      <c r="C15" s="68" t="s">
        <v>155</v>
      </c>
      <c r="D15" s="126">
        <v>2955136.8</v>
      </c>
    </row>
    <row r="16" ht="16.5" customHeight="1" spans="1:4">
      <c r="A16" s="212"/>
      <c r="B16" s="25"/>
      <c r="C16" s="68" t="s">
        <v>156</v>
      </c>
      <c r="D16" s="126">
        <v>1781859.56</v>
      </c>
    </row>
    <row r="17" ht="16.5" customHeight="1" spans="1:4">
      <c r="A17" s="212"/>
      <c r="B17" s="25"/>
      <c r="C17" s="68" t="s">
        <v>157</v>
      </c>
      <c r="D17" s="126"/>
    </row>
    <row r="18" ht="16.5" customHeight="1" spans="1:4">
      <c r="A18" s="212"/>
      <c r="B18" s="25"/>
      <c r="C18" s="68" t="s">
        <v>158</v>
      </c>
      <c r="D18" s="126"/>
    </row>
    <row r="19" ht="16.5" customHeight="1" spans="1:4">
      <c r="A19" s="212"/>
      <c r="B19" s="25"/>
      <c r="C19" s="68" t="s">
        <v>159</v>
      </c>
      <c r="D19" s="126"/>
    </row>
    <row r="20" ht="16.5" customHeight="1" spans="1:4">
      <c r="A20" s="212"/>
      <c r="B20" s="25"/>
      <c r="C20" s="68" t="s">
        <v>160</v>
      </c>
      <c r="D20" s="126"/>
    </row>
    <row r="21" ht="16.5" customHeight="1" spans="1:4">
      <c r="A21" s="212"/>
      <c r="B21" s="25"/>
      <c r="C21" s="68" t="s">
        <v>161</v>
      </c>
      <c r="D21" s="126"/>
    </row>
    <row r="22" ht="16.5" customHeight="1" spans="1:4">
      <c r="A22" s="212"/>
      <c r="B22" s="25"/>
      <c r="C22" s="68" t="s">
        <v>162</v>
      </c>
      <c r="D22" s="126"/>
    </row>
    <row r="23" ht="16.5" customHeight="1" spans="1:4">
      <c r="A23" s="212"/>
      <c r="B23" s="25"/>
      <c r="C23" s="68" t="s">
        <v>163</v>
      </c>
      <c r="D23" s="126"/>
    </row>
    <row r="24" ht="16.5" customHeight="1" spans="1:4">
      <c r="A24" s="212"/>
      <c r="B24" s="25"/>
      <c r="C24" s="68" t="s">
        <v>164</v>
      </c>
      <c r="D24" s="126"/>
    </row>
    <row r="25" ht="16.5" customHeight="1" spans="1:4">
      <c r="A25" s="212"/>
      <c r="B25" s="25"/>
      <c r="C25" s="68" t="s">
        <v>165</v>
      </c>
      <c r="D25" s="126"/>
    </row>
    <row r="26" ht="16.5" customHeight="1" spans="1:4">
      <c r="A26" s="212"/>
      <c r="B26" s="25"/>
      <c r="C26" s="68" t="s">
        <v>166</v>
      </c>
      <c r="D26" s="126">
        <v>1276428</v>
      </c>
    </row>
    <row r="27" ht="16.5" customHeight="1" spans="1:4">
      <c r="A27" s="212"/>
      <c r="B27" s="25"/>
      <c r="C27" s="68" t="s">
        <v>167</v>
      </c>
      <c r="D27" s="126"/>
    </row>
    <row r="28" ht="16.5" customHeight="1" spans="1:4">
      <c r="A28" s="212"/>
      <c r="B28" s="25"/>
      <c r="C28" s="68" t="s">
        <v>168</v>
      </c>
      <c r="D28" s="126"/>
    </row>
    <row r="29" ht="16.5" customHeight="1" spans="1:4">
      <c r="A29" s="212"/>
      <c r="B29" s="25"/>
      <c r="C29" s="68" t="s">
        <v>169</v>
      </c>
      <c r="D29" s="126"/>
    </row>
    <row r="30" ht="16.5" customHeight="1" spans="1:4">
      <c r="A30" s="212"/>
      <c r="B30" s="25"/>
      <c r="C30" s="68" t="s">
        <v>170</v>
      </c>
      <c r="D30" s="126"/>
    </row>
    <row r="31" ht="16.5" customHeight="1" spans="1:4">
      <c r="A31" s="212"/>
      <c r="B31" s="25"/>
      <c r="C31" s="68" t="s">
        <v>171</v>
      </c>
      <c r="D31" s="126"/>
    </row>
    <row r="32" ht="16.5" customHeight="1" spans="1:4">
      <c r="A32" s="212"/>
      <c r="B32" s="25"/>
      <c r="C32" s="211" t="s">
        <v>172</v>
      </c>
      <c r="D32" s="126"/>
    </row>
    <row r="33" ht="16.5" customHeight="1" spans="1:4">
      <c r="A33" s="212"/>
      <c r="B33" s="25"/>
      <c r="C33" s="211" t="s">
        <v>173</v>
      </c>
      <c r="D33" s="126"/>
    </row>
    <row r="34" ht="16.5" customHeight="1" spans="1:4">
      <c r="A34" s="212"/>
      <c r="B34" s="25"/>
      <c r="C34" s="31" t="s">
        <v>174</v>
      </c>
      <c r="D34" s="62"/>
    </row>
    <row r="35" ht="15" customHeight="1" spans="1:4">
      <c r="A35" s="213" t="s">
        <v>50</v>
      </c>
      <c r="B35" s="214">
        <v>21306291.89</v>
      </c>
      <c r="C35" s="213" t="s">
        <v>51</v>
      </c>
      <c r="D35" s="214">
        <v>21306291.89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2" activePane="bottomLeft" state="frozen"/>
      <selection/>
      <selection pane="bottomLeft" activeCell="B34" sqref="B34"/>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96"/>
      <c r="F2" s="70"/>
      <c r="G2" s="197" t="s">
        <v>175</v>
      </c>
    </row>
    <row r="3" ht="41.25" customHeight="1" spans="1:7">
      <c r="A3" s="141" t="str">
        <f>"2025"&amp;"年一般公共预算支出预算表（按功能科目分类）"</f>
        <v>2025年一般公共预算支出预算表（按功能科目分类）</v>
      </c>
      <c r="B3" s="141"/>
      <c r="C3" s="141"/>
      <c r="D3" s="141"/>
      <c r="E3" s="141"/>
      <c r="F3" s="141"/>
      <c r="G3" s="141"/>
    </row>
    <row r="4" ht="18" customHeight="1" spans="1:7">
      <c r="A4" s="6" t="str">
        <f>"单位名称："&amp;""</f>
        <v>单位名称：</v>
      </c>
      <c r="B4" s="29" t="s">
        <v>176</v>
      </c>
      <c r="F4" s="137"/>
      <c r="G4" s="197" t="s">
        <v>1</v>
      </c>
    </row>
    <row r="5" ht="20.25" customHeight="1" spans="1:7">
      <c r="A5" s="198" t="s">
        <v>177</v>
      </c>
      <c r="B5" s="199"/>
      <c r="C5" s="142" t="s">
        <v>55</v>
      </c>
      <c r="D5" s="200" t="s">
        <v>75</v>
      </c>
      <c r="E5" s="13"/>
      <c r="F5" s="14"/>
      <c r="G5" s="201" t="s">
        <v>76</v>
      </c>
    </row>
    <row r="6" ht="20.25" customHeight="1" spans="1:7">
      <c r="A6" s="202" t="s">
        <v>72</v>
      </c>
      <c r="B6" s="202" t="s">
        <v>73</v>
      </c>
      <c r="C6" s="20"/>
      <c r="D6" s="147" t="s">
        <v>57</v>
      </c>
      <c r="E6" s="147" t="s">
        <v>178</v>
      </c>
      <c r="F6" s="147" t="s">
        <v>179</v>
      </c>
      <c r="G6" s="203"/>
    </row>
    <row r="7" ht="15" customHeight="1" spans="1:7">
      <c r="A7" s="59" t="s">
        <v>82</v>
      </c>
      <c r="B7" s="59" t="s">
        <v>83</v>
      </c>
      <c r="C7" s="59" t="s">
        <v>84</v>
      </c>
      <c r="D7" s="59" t="s">
        <v>85</v>
      </c>
      <c r="E7" s="59" t="s">
        <v>86</v>
      </c>
      <c r="F7" s="59" t="s">
        <v>87</v>
      </c>
      <c r="G7" s="59" t="s">
        <v>88</v>
      </c>
    </row>
    <row r="8" ht="15" customHeight="1" spans="1:7">
      <c r="A8" s="31" t="s">
        <v>97</v>
      </c>
      <c r="B8" s="31" t="s">
        <v>98</v>
      </c>
      <c r="C8" s="34">
        <v>15292867.53</v>
      </c>
      <c r="D8" s="33">
        <v>14066316.17</v>
      </c>
      <c r="E8" s="33">
        <v>12713312.76</v>
      </c>
      <c r="F8" s="33">
        <v>1353003.41</v>
      </c>
      <c r="G8" s="33">
        <v>1226551.36</v>
      </c>
    </row>
    <row r="9" ht="15" customHeight="1" spans="1:7">
      <c r="A9" s="204" t="s">
        <v>99</v>
      </c>
      <c r="B9" s="204" t="s">
        <v>100</v>
      </c>
      <c r="C9" s="34">
        <v>14853476.53</v>
      </c>
      <c r="D9" s="33">
        <v>14065093.17</v>
      </c>
      <c r="E9" s="33">
        <v>12713312.76</v>
      </c>
      <c r="F9" s="33">
        <v>1351780.41</v>
      </c>
      <c r="G9" s="33">
        <v>788383.36</v>
      </c>
    </row>
    <row r="10" ht="15" customHeight="1" spans="1:7">
      <c r="A10" s="205" t="s">
        <v>101</v>
      </c>
      <c r="B10" s="205" t="s">
        <v>102</v>
      </c>
      <c r="C10" s="34">
        <v>13947236.53</v>
      </c>
      <c r="D10" s="33">
        <v>13883093.17</v>
      </c>
      <c r="E10" s="33">
        <v>12713312.76</v>
      </c>
      <c r="F10" s="33">
        <v>1169780.41</v>
      </c>
      <c r="G10" s="33">
        <v>64143.36</v>
      </c>
    </row>
    <row r="11" ht="15" customHeight="1" spans="1:7">
      <c r="A11" s="205" t="s">
        <v>103</v>
      </c>
      <c r="B11" s="205" t="s">
        <v>104</v>
      </c>
      <c r="C11" s="34">
        <v>906240</v>
      </c>
      <c r="D11" s="33">
        <v>182000</v>
      </c>
      <c r="E11" s="33"/>
      <c r="F11" s="33">
        <v>182000</v>
      </c>
      <c r="G11" s="33">
        <v>724240</v>
      </c>
    </row>
    <row r="12" ht="15" customHeight="1" spans="1:7">
      <c r="A12" s="204" t="s">
        <v>105</v>
      </c>
      <c r="B12" s="204" t="s">
        <v>106</v>
      </c>
      <c r="C12" s="34">
        <v>1991</v>
      </c>
      <c r="D12" s="33">
        <v>1223</v>
      </c>
      <c r="E12" s="33"/>
      <c r="F12" s="33">
        <v>1223</v>
      </c>
      <c r="G12" s="33">
        <v>768</v>
      </c>
    </row>
    <row r="13" ht="15" customHeight="1" spans="1:7">
      <c r="A13" s="205" t="s">
        <v>107</v>
      </c>
      <c r="B13" s="205" t="s">
        <v>108</v>
      </c>
      <c r="C13" s="34">
        <v>1991</v>
      </c>
      <c r="D13" s="33">
        <v>1223</v>
      </c>
      <c r="E13" s="33"/>
      <c r="F13" s="33">
        <v>1223</v>
      </c>
      <c r="G13" s="33">
        <v>768</v>
      </c>
    </row>
    <row r="14" ht="15" customHeight="1" spans="1:7">
      <c r="A14" s="204" t="s">
        <v>109</v>
      </c>
      <c r="B14" s="204" t="s">
        <v>110</v>
      </c>
      <c r="C14" s="34">
        <v>437400</v>
      </c>
      <c r="D14" s="33"/>
      <c r="E14" s="33"/>
      <c r="F14" s="33"/>
      <c r="G14" s="33">
        <v>437400</v>
      </c>
    </row>
    <row r="15" ht="15" customHeight="1" spans="1:7">
      <c r="A15" s="205" t="s">
        <v>111</v>
      </c>
      <c r="B15" s="205" t="s">
        <v>112</v>
      </c>
      <c r="C15" s="34">
        <v>437400</v>
      </c>
      <c r="D15" s="33"/>
      <c r="E15" s="33"/>
      <c r="F15" s="33"/>
      <c r="G15" s="33">
        <v>437400</v>
      </c>
    </row>
    <row r="16" ht="15" customHeight="1" spans="1:7">
      <c r="A16" s="31" t="s">
        <v>113</v>
      </c>
      <c r="B16" s="31" t="s">
        <v>114</v>
      </c>
      <c r="C16" s="34">
        <v>2955136.8</v>
      </c>
      <c r="D16" s="33">
        <v>2955136.8</v>
      </c>
      <c r="E16" s="33">
        <v>2955136.8</v>
      </c>
      <c r="F16" s="33"/>
      <c r="G16" s="33"/>
    </row>
    <row r="17" ht="15" customHeight="1" spans="1:7">
      <c r="A17" s="204" t="s">
        <v>115</v>
      </c>
      <c r="B17" s="204" t="s">
        <v>116</v>
      </c>
      <c r="C17" s="34">
        <v>2927496</v>
      </c>
      <c r="D17" s="33">
        <v>2927496</v>
      </c>
      <c r="E17" s="33">
        <v>2927496</v>
      </c>
      <c r="F17" s="33"/>
      <c r="G17" s="33"/>
    </row>
    <row r="18" ht="15" customHeight="1" spans="1:7">
      <c r="A18" s="205" t="s">
        <v>117</v>
      </c>
      <c r="B18" s="205" t="s">
        <v>118</v>
      </c>
      <c r="C18" s="34">
        <v>1356696</v>
      </c>
      <c r="D18" s="33">
        <v>1356696</v>
      </c>
      <c r="E18" s="33">
        <v>1356696</v>
      </c>
      <c r="F18" s="33"/>
      <c r="G18" s="33"/>
    </row>
    <row r="19" ht="15" customHeight="1" spans="1:7">
      <c r="A19" s="205" t="s">
        <v>119</v>
      </c>
      <c r="B19" s="205" t="s">
        <v>120</v>
      </c>
      <c r="C19" s="34">
        <v>1570800</v>
      </c>
      <c r="D19" s="33">
        <v>1570800</v>
      </c>
      <c r="E19" s="33">
        <v>1570800</v>
      </c>
      <c r="F19" s="33"/>
      <c r="G19" s="33"/>
    </row>
    <row r="20" ht="15" customHeight="1" spans="1:7">
      <c r="A20" s="204" t="s">
        <v>121</v>
      </c>
      <c r="B20" s="204" t="s">
        <v>122</v>
      </c>
      <c r="C20" s="34">
        <v>27640.8</v>
      </c>
      <c r="D20" s="33">
        <v>27640.8</v>
      </c>
      <c r="E20" s="33">
        <v>27640.8</v>
      </c>
      <c r="F20" s="33"/>
      <c r="G20" s="33"/>
    </row>
    <row r="21" ht="15" customHeight="1" spans="1:7">
      <c r="A21" s="205" t="s">
        <v>123</v>
      </c>
      <c r="B21" s="205" t="s">
        <v>124</v>
      </c>
      <c r="C21" s="34">
        <v>27640.8</v>
      </c>
      <c r="D21" s="33">
        <v>27640.8</v>
      </c>
      <c r="E21" s="33">
        <v>27640.8</v>
      </c>
      <c r="F21" s="33"/>
      <c r="G21" s="33"/>
    </row>
    <row r="22" ht="15" customHeight="1" spans="1:7">
      <c r="A22" s="31" t="s">
        <v>125</v>
      </c>
      <c r="B22" s="31" t="s">
        <v>126</v>
      </c>
      <c r="C22" s="34">
        <v>1781859.56</v>
      </c>
      <c r="D22" s="33">
        <v>1781859.56</v>
      </c>
      <c r="E22" s="33">
        <v>1781859.56</v>
      </c>
      <c r="F22" s="33"/>
      <c r="G22" s="33"/>
    </row>
    <row r="23" ht="15" customHeight="1" spans="1:7">
      <c r="A23" s="204" t="s">
        <v>127</v>
      </c>
      <c r="B23" s="204" t="s">
        <v>128</v>
      </c>
      <c r="C23" s="34">
        <v>1781859.56</v>
      </c>
      <c r="D23" s="33">
        <v>1781859.56</v>
      </c>
      <c r="E23" s="33">
        <v>1781859.56</v>
      </c>
      <c r="F23" s="33"/>
      <c r="G23" s="33"/>
    </row>
    <row r="24" ht="15" customHeight="1" spans="1:7">
      <c r="A24" s="205" t="s">
        <v>129</v>
      </c>
      <c r="B24" s="205" t="s">
        <v>130</v>
      </c>
      <c r="C24" s="34">
        <v>621216</v>
      </c>
      <c r="D24" s="33">
        <v>621216</v>
      </c>
      <c r="E24" s="33">
        <v>621216</v>
      </c>
      <c r="F24" s="33"/>
      <c r="G24" s="33"/>
    </row>
    <row r="25" ht="15" customHeight="1" spans="1:7">
      <c r="A25" s="205" t="s">
        <v>131</v>
      </c>
      <c r="B25" s="205" t="s">
        <v>132</v>
      </c>
      <c r="C25" s="34">
        <v>1020320</v>
      </c>
      <c r="D25" s="33">
        <v>1020320</v>
      </c>
      <c r="E25" s="33">
        <v>1020320</v>
      </c>
      <c r="F25" s="33"/>
      <c r="G25" s="33"/>
    </row>
    <row r="26" ht="15" customHeight="1" spans="1:7">
      <c r="A26" s="205" t="s">
        <v>133</v>
      </c>
      <c r="B26" s="205" t="s">
        <v>134</v>
      </c>
      <c r="C26" s="34">
        <v>140323.56</v>
      </c>
      <c r="D26" s="33">
        <v>140323.56</v>
      </c>
      <c r="E26" s="33">
        <v>140323.56</v>
      </c>
      <c r="F26" s="33"/>
      <c r="G26" s="33"/>
    </row>
    <row r="27" ht="15" customHeight="1" spans="1:7">
      <c r="A27" s="31" t="s">
        <v>135</v>
      </c>
      <c r="B27" s="31" t="s">
        <v>136</v>
      </c>
      <c r="C27" s="34">
        <v>1276428</v>
      </c>
      <c r="D27" s="33">
        <v>1276428</v>
      </c>
      <c r="E27" s="33">
        <v>1276428</v>
      </c>
      <c r="F27" s="33"/>
      <c r="G27" s="33"/>
    </row>
    <row r="28" ht="15" customHeight="1" spans="1:7">
      <c r="A28" s="204" t="s">
        <v>137</v>
      </c>
      <c r="B28" s="204" t="s">
        <v>138</v>
      </c>
      <c r="C28" s="34">
        <v>1276428</v>
      </c>
      <c r="D28" s="33">
        <v>1276428</v>
      </c>
      <c r="E28" s="33">
        <v>1276428</v>
      </c>
      <c r="F28" s="33"/>
      <c r="G28" s="33"/>
    </row>
    <row r="29" ht="15" customHeight="1" spans="1:7">
      <c r="A29" s="205" t="s">
        <v>139</v>
      </c>
      <c r="B29" s="205" t="s">
        <v>140</v>
      </c>
      <c r="C29" s="34">
        <v>1276428</v>
      </c>
      <c r="D29" s="33">
        <v>1276428</v>
      </c>
      <c r="E29" s="33">
        <v>1276428</v>
      </c>
      <c r="F29" s="33"/>
      <c r="G29" s="33"/>
    </row>
    <row r="30" ht="15" customHeight="1" spans="1:7">
      <c r="A30" s="59"/>
      <c r="B30" s="59"/>
      <c r="C30" s="59"/>
      <c r="D30" s="59"/>
      <c r="E30" s="59"/>
      <c r="F30" s="59"/>
      <c r="G30" s="59"/>
    </row>
    <row r="31" ht="18" customHeight="1" spans="1:7">
      <c r="A31" s="77" t="s">
        <v>180</v>
      </c>
      <c r="B31" s="206" t="s">
        <v>180</v>
      </c>
      <c r="C31" s="34">
        <v>21306291.89</v>
      </c>
      <c r="D31" s="33">
        <v>20079740.53</v>
      </c>
      <c r="E31" s="34">
        <v>18726737.12</v>
      </c>
      <c r="F31" s="34">
        <v>1353003.41</v>
      </c>
      <c r="G31" s="34">
        <v>1226551.36</v>
      </c>
    </row>
  </sheetData>
  <mergeCells count="6">
    <mergeCell ref="A3:G3"/>
    <mergeCell ref="A5:B5"/>
    <mergeCell ref="D5:F5"/>
    <mergeCell ref="A31:B31"/>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D15" sqref="D15"/>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5"/>
      <c r="B2" s="45"/>
      <c r="C2" s="45"/>
      <c r="D2" s="45"/>
      <c r="E2" s="44"/>
      <c r="F2" s="191" t="s">
        <v>181</v>
      </c>
    </row>
    <row r="3" ht="41.25" customHeight="1" spans="1:6">
      <c r="A3" s="192" t="str">
        <f>"2025"&amp;"年一般公共预算“三公”经费支出预算表"</f>
        <v>2025年一般公共预算“三公”经费支出预算表</v>
      </c>
      <c r="B3" s="45"/>
      <c r="C3" s="45"/>
      <c r="D3" s="45"/>
      <c r="E3" s="44"/>
      <c r="F3" s="45"/>
    </row>
    <row r="4" customHeight="1" spans="1:6">
      <c r="A4" s="193" t="str">
        <f>"单位名称："&amp;"昆明市西山区海口建磷中心学校"</f>
        <v>单位名称：昆明市西山区海口建磷中心学校</v>
      </c>
      <c r="B4" s="194"/>
      <c r="D4" s="45"/>
      <c r="E4" s="44"/>
      <c r="F4" s="63" t="s">
        <v>1</v>
      </c>
    </row>
    <row r="5" ht="27" customHeight="1" spans="1:6">
      <c r="A5" s="49" t="s">
        <v>182</v>
      </c>
      <c r="B5" s="49" t="s">
        <v>183</v>
      </c>
      <c r="C5" s="49" t="s">
        <v>184</v>
      </c>
      <c r="D5" s="49"/>
      <c r="E5" s="38"/>
      <c r="F5" s="49" t="s">
        <v>185</v>
      </c>
    </row>
    <row r="6" ht="28.5" customHeight="1" spans="1:6">
      <c r="A6" s="195"/>
      <c r="B6" s="51"/>
      <c r="C6" s="38" t="s">
        <v>57</v>
      </c>
      <c r="D6" s="38" t="s">
        <v>186</v>
      </c>
      <c r="E6" s="38" t="s">
        <v>187</v>
      </c>
      <c r="F6" s="50"/>
    </row>
    <row r="7" ht="17.25" customHeight="1" spans="1:6">
      <c r="A7" s="56" t="s">
        <v>82</v>
      </c>
      <c r="B7" s="56" t="s">
        <v>83</v>
      </c>
      <c r="C7" s="56" t="s">
        <v>84</v>
      </c>
      <c r="D7" s="56" t="s">
        <v>85</v>
      </c>
      <c r="E7" s="56" t="s">
        <v>86</v>
      </c>
      <c r="F7" s="56" t="s">
        <v>87</v>
      </c>
    </row>
    <row r="8" ht="17.25" customHeight="1" spans="1:6">
      <c r="A8" s="25"/>
      <c r="B8" s="25"/>
      <c r="C8" s="25"/>
      <c r="D8" s="25"/>
      <c r="E8" s="25"/>
      <c r="F8" s="25"/>
    </row>
    <row r="10" s="29" customFormat="1" customHeight="1" spans="1:1">
      <c r="A10" s="29" t="s">
        <v>188</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3"/>
  <sheetViews>
    <sheetView showZeros="0" workbookViewId="0">
      <pane ySplit="1" topLeftCell="A2" activePane="bottomLeft" state="frozen"/>
      <selection/>
      <selection pane="bottomLeft" activeCell="H13" sqref="H13"/>
    </sheetView>
  </sheetViews>
  <sheetFormatPr defaultColWidth="9.14166666666667" defaultRowHeight="14.25" customHeight="1"/>
  <cols>
    <col min="1" max="1" width="20.625" customWidth="1"/>
    <col min="2" max="2" width="20.125" customWidth="1"/>
    <col min="3" max="3" width="23" customWidth="1"/>
    <col min="4" max="4" width="23.375" customWidth="1"/>
    <col min="5" max="5" width="10.1416666666667" customWidth="1"/>
    <col min="6" max="6" width="27.125" customWidth="1"/>
    <col min="7" max="7" width="10.2833333333333" customWidth="1"/>
    <col min="8" max="8" width="24" customWidth="1"/>
    <col min="9" max="24" width="18.7083333333333" customWidth="1"/>
  </cols>
  <sheetData>
    <row r="1" customHeight="1" spans="1:24">
      <c r="A1" s="79"/>
      <c r="B1" s="79"/>
      <c r="C1" s="79"/>
      <c r="D1" s="79"/>
      <c r="E1" s="79"/>
      <c r="F1" s="79"/>
      <c r="G1" s="79"/>
      <c r="H1" s="79"/>
      <c r="I1" s="79"/>
      <c r="J1" s="79"/>
      <c r="K1" s="79"/>
      <c r="L1" s="79"/>
      <c r="M1" s="79"/>
      <c r="N1" s="79"/>
      <c r="O1" s="79"/>
      <c r="P1" s="79"/>
      <c r="Q1" s="79"/>
      <c r="R1" s="79"/>
      <c r="S1" s="79"/>
      <c r="T1" s="79"/>
      <c r="U1" s="79"/>
      <c r="V1" s="79"/>
      <c r="W1" s="79"/>
      <c r="X1" s="79"/>
    </row>
    <row r="2" ht="13.5" customHeight="1" spans="2:24">
      <c r="B2" s="154"/>
      <c r="C2" s="177"/>
      <c r="E2" s="178"/>
      <c r="F2" s="178"/>
      <c r="G2" s="178"/>
      <c r="H2" s="178"/>
      <c r="I2" s="81"/>
      <c r="J2" s="81"/>
      <c r="K2" s="81"/>
      <c r="L2" s="81"/>
      <c r="M2" s="81"/>
      <c r="N2" s="81"/>
      <c r="R2" s="81"/>
      <c r="V2" s="177"/>
      <c r="X2" s="132" t="s">
        <v>189</v>
      </c>
    </row>
    <row r="3" ht="45.75" customHeight="1" spans="1:24">
      <c r="A3" s="83" t="str">
        <f>"2025"&amp;"年部门基本支出预算表"</f>
        <v>2025年部门基本支出预算表</v>
      </c>
      <c r="B3" s="119"/>
      <c r="C3" s="83"/>
      <c r="D3" s="83"/>
      <c r="E3" s="83"/>
      <c r="F3" s="83"/>
      <c r="G3" s="83"/>
      <c r="H3" s="83"/>
      <c r="I3" s="83"/>
      <c r="J3" s="83"/>
      <c r="K3" s="83"/>
      <c r="L3" s="83"/>
      <c r="M3" s="83"/>
      <c r="N3" s="83"/>
      <c r="O3" s="119"/>
      <c r="P3" s="119"/>
      <c r="Q3" s="119"/>
      <c r="R3" s="83"/>
      <c r="S3" s="83"/>
      <c r="T3" s="83"/>
      <c r="U3" s="83"/>
      <c r="V3" s="83"/>
      <c r="W3" s="83"/>
      <c r="X3" s="83"/>
    </row>
    <row r="4" ht="18.75" customHeight="1" spans="1:24">
      <c r="A4" s="129" t="str">
        <f>"单位名称："&amp;"昆明市西山区海口建磷中心学校"</f>
        <v>单位名称：昆明市西山区海口建磷中心学校</v>
      </c>
      <c r="B4" s="156"/>
      <c r="C4" s="179"/>
      <c r="D4" s="179"/>
      <c r="E4" s="179"/>
      <c r="F4" s="179"/>
      <c r="G4" s="179"/>
      <c r="H4" s="179"/>
      <c r="I4" s="86"/>
      <c r="J4" s="86"/>
      <c r="K4" s="86"/>
      <c r="L4" s="86"/>
      <c r="M4" s="86"/>
      <c r="N4" s="86"/>
      <c r="O4" s="121"/>
      <c r="P4" s="121"/>
      <c r="Q4" s="121"/>
      <c r="R4" s="86"/>
      <c r="V4" s="177"/>
      <c r="X4" s="132" t="s">
        <v>1</v>
      </c>
    </row>
    <row r="5" ht="18" customHeight="1" spans="1:24">
      <c r="A5" s="157" t="s">
        <v>190</v>
      </c>
      <c r="B5" s="157" t="s">
        <v>191</v>
      </c>
      <c r="C5" s="157" t="s">
        <v>192</v>
      </c>
      <c r="D5" s="157" t="s">
        <v>193</v>
      </c>
      <c r="E5" s="157" t="s">
        <v>194</v>
      </c>
      <c r="F5" s="157" t="s">
        <v>195</v>
      </c>
      <c r="G5" s="157" t="s">
        <v>196</v>
      </c>
      <c r="H5" s="157" t="s">
        <v>197</v>
      </c>
      <c r="I5" s="185" t="s">
        <v>198</v>
      </c>
      <c r="J5" s="115" t="s">
        <v>198</v>
      </c>
      <c r="K5" s="115"/>
      <c r="L5" s="115"/>
      <c r="M5" s="115"/>
      <c r="N5" s="115"/>
      <c r="O5" s="168"/>
      <c r="P5" s="168"/>
      <c r="Q5" s="168"/>
      <c r="R5" s="107" t="s">
        <v>61</v>
      </c>
      <c r="S5" s="115" t="s">
        <v>62</v>
      </c>
      <c r="T5" s="115"/>
      <c r="U5" s="115"/>
      <c r="V5" s="115"/>
      <c r="W5" s="115"/>
      <c r="X5" s="116"/>
    </row>
    <row r="6" ht="18" customHeight="1" spans="1:24">
      <c r="A6" s="158"/>
      <c r="B6" s="159"/>
      <c r="C6" s="180"/>
      <c r="D6" s="158"/>
      <c r="E6" s="158"/>
      <c r="F6" s="158"/>
      <c r="G6" s="158"/>
      <c r="H6" s="158"/>
      <c r="I6" s="186" t="s">
        <v>199</v>
      </c>
      <c r="J6" s="185" t="s">
        <v>58</v>
      </c>
      <c r="K6" s="115"/>
      <c r="L6" s="115"/>
      <c r="M6" s="115"/>
      <c r="N6" s="116"/>
      <c r="O6" s="167" t="s">
        <v>200</v>
      </c>
      <c r="P6" s="168"/>
      <c r="Q6" s="169"/>
      <c r="R6" s="157" t="s">
        <v>61</v>
      </c>
      <c r="S6" s="185" t="s">
        <v>62</v>
      </c>
      <c r="T6" s="107" t="s">
        <v>64</v>
      </c>
      <c r="U6" s="115" t="s">
        <v>62</v>
      </c>
      <c r="V6" s="107" t="s">
        <v>66</v>
      </c>
      <c r="W6" s="107" t="s">
        <v>67</v>
      </c>
      <c r="X6" s="190" t="s">
        <v>68</v>
      </c>
    </row>
    <row r="7" ht="19.5" customHeight="1" spans="1:24">
      <c r="A7" s="159"/>
      <c r="B7" s="159"/>
      <c r="C7" s="159"/>
      <c r="D7" s="159"/>
      <c r="E7" s="159"/>
      <c r="F7" s="159"/>
      <c r="G7" s="159"/>
      <c r="H7" s="159"/>
      <c r="I7" s="159"/>
      <c r="J7" s="187" t="s">
        <v>201</v>
      </c>
      <c r="K7" s="157" t="s">
        <v>202</v>
      </c>
      <c r="L7" s="157" t="s">
        <v>203</v>
      </c>
      <c r="M7" s="157" t="s">
        <v>204</v>
      </c>
      <c r="N7" s="157" t="s">
        <v>205</v>
      </c>
      <c r="O7" s="157" t="s">
        <v>58</v>
      </c>
      <c r="P7" s="157" t="s">
        <v>59</v>
      </c>
      <c r="Q7" s="157" t="s">
        <v>60</v>
      </c>
      <c r="R7" s="159"/>
      <c r="S7" s="157" t="s">
        <v>57</v>
      </c>
      <c r="T7" s="157" t="s">
        <v>64</v>
      </c>
      <c r="U7" s="157" t="s">
        <v>206</v>
      </c>
      <c r="V7" s="157" t="s">
        <v>66</v>
      </c>
      <c r="W7" s="157" t="s">
        <v>67</v>
      </c>
      <c r="X7" s="157" t="s">
        <v>68</v>
      </c>
    </row>
    <row r="8" ht="37.5" customHeight="1" spans="1:24">
      <c r="A8" s="181"/>
      <c r="B8" s="97"/>
      <c r="C8" s="181"/>
      <c r="D8" s="181"/>
      <c r="E8" s="181"/>
      <c r="F8" s="181"/>
      <c r="G8" s="181"/>
      <c r="H8" s="181"/>
      <c r="I8" s="181"/>
      <c r="J8" s="188" t="s">
        <v>57</v>
      </c>
      <c r="K8" s="160" t="s">
        <v>207</v>
      </c>
      <c r="L8" s="160" t="s">
        <v>203</v>
      </c>
      <c r="M8" s="160" t="s">
        <v>204</v>
      </c>
      <c r="N8" s="160" t="s">
        <v>205</v>
      </c>
      <c r="O8" s="160" t="s">
        <v>203</v>
      </c>
      <c r="P8" s="160" t="s">
        <v>204</v>
      </c>
      <c r="Q8" s="160" t="s">
        <v>205</v>
      </c>
      <c r="R8" s="160" t="s">
        <v>61</v>
      </c>
      <c r="S8" s="160" t="s">
        <v>57</v>
      </c>
      <c r="T8" s="160" t="s">
        <v>64</v>
      </c>
      <c r="U8" s="160" t="s">
        <v>206</v>
      </c>
      <c r="V8" s="160" t="s">
        <v>66</v>
      </c>
      <c r="W8" s="160" t="s">
        <v>67</v>
      </c>
      <c r="X8" s="160" t="s">
        <v>68</v>
      </c>
    </row>
    <row r="9" customHeight="1" spans="1:24">
      <c r="A9" s="175">
        <v>1</v>
      </c>
      <c r="B9" s="175">
        <v>2</v>
      </c>
      <c r="C9" s="175">
        <v>3</v>
      </c>
      <c r="D9" s="175">
        <v>4</v>
      </c>
      <c r="E9" s="175">
        <v>5</v>
      </c>
      <c r="F9" s="175">
        <v>6</v>
      </c>
      <c r="G9" s="175">
        <v>7</v>
      </c>
      <c r="H9" s="175">
        <v>8</v>
      </c>
      <c r="I9" s="175">
        <v>9</v>
      </c>
      <c r="J9" s="175">
        <v>10</v>
      </c>
      <c r="K9" s="175">
        <v>11</v>
      </c>
      <c r="L9" s="175">
        <v>12</v>
      </c>
      <c r="M9" s="175">
        <v>13</v>
      </c>
      <c r="N9" s="175">
        <v>14</v>
      </c>
      <c r="O9" s="175">
        <v>15</v>
      </c>
      <c r="P9" s="175">
        <v>16</v>
      </c>
      <c r="Q9" s="175">
        <v>17</v>
      </c>
      <c r="R9" s="175">
        <v>18</v>
      </c>
      <c r="S9" s="175">
        <v>19</v>
      </c>
      <c r="T9" s="175">
        <v>20</v>
      </c>
      <c r="U9" s="175">
        <v>21</v>
      </c>
      <c r="V9" s="175">
        <v>22</v>
      </c>
      <c r="W9" s="175">
        <v>23</v>
      </c>
      <c r="X9" s="175">
        <v>24</v>
      </c>
    </row>
    <row r="10" customHeight="1" spans="1:24">
      <c r="A10" s="182" t="s">
        <v>208</v>
      </c>
      <c r="B10" s="182" t="s">
        <v>70</v>
      </c>
      <c r="C10" s="162" t="s">
        <v>209</v>
      </c>
      <c r="D10" s="182" t="s">
        <v>210</v>
      </c>
      <c r="E10" s="182" t="s">
        <v>119</v>
      </c>
      <c r="F10" s="182" t="s">
        <v>120</v>
      </c>
      <c r="G10" s="182" t="s">
        <v>211</v>
      </c>
      <c r="H10" s="182" t="s">
        <v>212</v>
      </c>
      <c r="I10" s="189">
        <v>1108800</v>
      </c>
      <c r="J10" s="189">
        <v>1108800</v>
      </c>
      <c r="K10" s="175"/>
      <c r="L10" s="175"/>
      <c r="M10" s="175"/>
      <c r="N10" s="175"/>
      <c r="O10" s="175"/>
      <c r="P10" s="175"/>
      <c r="Q10" s="175"/>
      <c r="R10" s="175"/>
      <c r="S10" s="175"/>
      <c r="T10" s="175"/>
      <c r="U10" s="175"/>
      <c r="V10" s="175"/>
      <c r="W10" s="175"/>
      <c r="X10" s="175"/>
    </row>
    <row r="11" customHeight="1" spans="1:24">
      <c r="A11" s="182" t="s">
        <v>208</v>
      </c>
      <c r="B11" s="182" t="s">
        <v>70</v>
      </c>
      <c r="C11" s="162" t="s">
        <v>209</v>
      </c>
      <c r="D11" s="182" t="s">
        <v>210</v>
      </c>
      <c r="E11" s="182" t="s">
        <v>119</v>
      </c>
      <c r="F11" s="182" t="s">
        <v>120</v>
      </c>
      <c r="G11" s="182" t="s">
        <v>211</v>
      </c>
      <c r="H11" s="182" t="s">
        <v>212</v>
      </c>
      <c r="I11" s="189">
        <v>462000</v>
      </c>
      <c r="J11" s="189">
        <v>462000</v>
      </c>
      <c r="K11" s="175"/>
      <c r="L11" s="175"/>
      <c r="M11" s="175"/>
      <c r="N11" s="175"/>
      <c r="O11" s="175"/>
      <c r="P11" s="175"/>
      <c r="Q11" s="175"/>
      <c r="R11" s="175"/>
      <c r="S11" s="175"/>
      <c r="T11" s="175"/>
      <c r="U11" s="175"/>
      <c r="V11" s="175"/>
      <c r="W11" s="175"/>
      <c r="X11" s="175"/>
    </row>
    <row r="12" customHeight="1" spans="1:24">
      <c r="A12" s="182" t="s">
        <v>208</v>
      </c>
      <c r="B12" s="182" t="s">
        <v>70</v>
      </c>
      <c r="C12" s="162" t="s">
        <v>213</v>
      </c>
      <c r="D12" s="182" t="s">
        <v>214</v>
      </c>
      <c r="E12" s="182" t="s">
        <v>101</v>
      </c>
      <c r="F12" s="182" t="s">
        <v>102</v>
      </c>
      <c r="G12" s="182" t="s">
        <v>215</v>
      </c>
      <c r="H12" s="182" t="s">
        <v>216</v>
      </c>
      <c r="I12" s="189">
        <v>364800</v>
      </c>
      <c r="J12" s="189">
        <v>364800</v>
      </c>
      <c r="K12" s="175"/>
      <c r="L12" s="175"/>
      <c r="M12" s="175"/>
      <c r="N12" s="175"/>
      <c r="O12" s="175"/>
      <c r="P12" s="175"/>
      <c r="Q12" s="175"/>
      <c r="R12" s="175"/>
      <c r="S12" s="175"/>
      <c r="T12" s="175"/>
      <c r="U12" s="175"/>
      <c r="V12" s="175"/>
      <c r="W12" s="175"/>
      <c r="X12" s="175"/>
    </row>
    <row r="13" customHeight="1" spans="1:24">
      <c r="A13" s="182" t="s">
        <v>208</v>
      </c>
      <c r="B13" s="182" t="s">
        <v>70</v>
      </c>
      <c r="C13" s="162" t="s">
        <v>217</v>
      </c>
      <c r="D13" s="182" t="s">
        <v>218</v>
      </c>
      <c r="E13" s="182" t="s">
        <v>101</v>
      </c>
      <c r="F13" s="182" t="s">
        <v>102</v>
      </c>
      <c r="G13" s="182" t="s">
        <v>219</v>
      </c>
      <c r="H13" s="182" t="s">
        <v>220</v>
      </c>
      <c r="I13" s="189">
        <v>2520000</v>
      </c>
      <c r="J13" s="189">
        <v>2520000</v>
      </c>
      <c r="K13" s="175"/>
      <c r="L13" s="175"/>
      <c r="M13" s="175"/>
      <c r="N13" s="175"/>
      <c r="O13" s="175"/>
      <c r="P13" s="175"/>
      <c r="Q13" s="175"/>
      <c r="R13" s="175"/>
      <c r="S13" s="175"/>
      <c r="T13" s="175"/>
      <c r="U13" s="175"/>
      <c r="V13" s="175"/>
      <c r="W13" s="175"/>
      <c r="X13" s="175"/>
    </row>
    <row r="14" customHeight="1" spans="1:24">
      <c r="A14" s="182" t="s">
        <v>208</v>
      </c>
      <c r="B14" s="182" t="s">
        <v>70</v>
      </c>
      <c r="C14" s="162" t="s">
        <v>217</v>
      </c>
      <c r="D14" s="182" t="s">
        <v>218</v>
      </c>
      <c r="E14" s="182" t="s">
        <v>101</v>
      </c>
      <c r="F14" s="182" t="s">
        <v>102</v>
      </c>
      <c r="G14" s="182" t="s">
        <v>221</v>
      </c>
      <c r="H14" s="182" t="s">
        <v>222</v>
      </c>
      <c r="I14" s="189">
        <v>691200</v>
      </c>
      <c r="J14" s="189">
        <v>691200</v>
      </c>
      <c r="K14" s="175"/>
      <c r="L14" s="175"/>
      <c r="M14" s="175"/>
      <c r="N14" s="175"/>
      <c r="O14" s="175"/>
      <c r="P14" s="175"/>
      <c r="Q14" s="175"/>
      <c r="R14" s="175"/>
      <c r="S14" s="175"/>
      <c r="T14" s="175"/>
      <c r="U14" s="175"/>
      <c r="V14" s="175"/>
      <c r="W14" s="175"/>
      <c r="X14" s="175"/>
    </row>
    <row r="15" customHeight="1" spans="1:24">
      <c r="A15" s="182" t="s">
        <v>208</v>
      </c>
      <c r="B15" s="182" t="s">
        <v>70</v>
      </c>
      <c r="C15" s="162" t="s">
        <v>223</v>
      </c>
      <c r="D15" s="182" t="s">
        <v>224</v>
      </c>
      <c r="E15" s="182" t="s">
        <v>101</v>
      </c>
      <c r="F15" s="182" t="s">
        <v>102</v>
      </c>
      <c r="G15" s="182" t="s">
        <v>225</v>
      </c>
      <c r="H15" s="182" t="s">
        <v>226</v>
      </c>
      <c r="I15" s="189">
        <v>3640128</v>
      </c>
      <c r="J15" s="189">
        <v>3640128</v>
      </c>
      <c r="K15" s="175"/>
      <c r="L15" s="175"/>
      <c r="M15" s="175"/>
      <c r="N15" s="175"/>
      <c r="O15" s="175"/>
      <c r="P15" s="175"/>
      <c r="Q15" s="175"/>
      <c r="R15" s="175"/>
      <c r="S15" s="175"/>
      <c r="T15" s="175"/>
      <c r="U15" s="175"/>
      <c r="V15" s="175"/>
      <c r="W15" s="175"/>
      <c r="X15" s="175"/>
    </row>
    <row r="16" customHeight="1" spans="1:24">
      <c r="A16" s="182" t="s">
        <v>208</v>
      </c>
      <c r="B16" s="182" t="s">
        <v>70</v>
      </c>
      <c r="C16" s="162" t="s">
        <v>223</v>
      </c>
      <c r="D16" s="182" t="s">
        <v>224</v>
      </c>
      <c r="E16" s="182" t="s">
        <v>101</v>
      </c>
      <c r="F16" s="182" t="s">
        <v>102</v>
      </c>
      <c r="G16" s="182" t="s">
        <v>227</v>
      </c>
      <c r="H16" s="182" t="s">
        <v>228</v>
      </c>
      <c r="I16" s="189">
        <v>414000</v>
      </c>
      <c r="J16" s="189">
        <v>414000</v>
      </c>
      <c r="K16" s="175"/>
      <c r="L16" s="175"/>
      <c r="M16" s="175"/>
      <c r="N16" s="175"/>
      <c r="O16" s="175"/>
      <c r="P16" s="175"/>
      <c r="Q16" s="175"/>
      <c r="R16" s="175"/>
      <c r="S16" s="175"/>
      <c r="T16" s="175"/>
      <c r="U16" s="175"/>
      <c r="V16" s="175"/>
      <c r="W16" s="175"/>
      <c r="X16" s="175"/>
    </row>
    <row r="17" customHeight="1" spans="1:24">
      <c r="A17" s="182" t="s">
        <v>208</v>
      </c>
      <c r="B17" s="182" t="s">
        <v>70</v>
      </c>
      <c r="C17" s="162" t="s">
        <v>223</v>
      </c>
      <c r="D17" s="182" t="s">
        <v>224</v>
      </c>
      <c r="E17" s="182" t="s">
        <v>101</v>
      </c>
      <c r="F17" s="182" t="s">
        <v>102</v>
      </c>
      <c r="G17" s="182" t="s">
        <v>227</v>
      </c>
      <c r="H17" s="182" t="s">
        <v>228</v>
      </c>
      <c r="I17" s="189">
        <v>1510416</v>
      </c>
      <c r="J17" s="189">
        <v>1510416</v>
      </c>
      <c r="K17" s="175"/>
      <c r="L17" s="175"/>
      <c r="M17" s="175"/>
      <c r="N17" s="175"/>
      <c r="O17" s="175"/>
      <c r="P17" s="175"/>
      <c r="Q17" s="175"/>
      <c r="R17" s="175"/>
      <c r="S17" s="175"/>
      <c r="T17" s="175"/>
      <c r="U17" s="175"/>
      <c r="V17" s="175"/>
      <c r="W17" s="175"/>
      <c r="X17" s="175"/>
    </row>
    <row r="18" customHeight="1" spans="1:24">
      <c r="A18" s="182" t="s">
        <v>208</v>
      </c>
      <c r="B18" s="182" t="s">
        <v>70</v>
      </c>
      <c r="C18" s="162" t="s">
        <v>223</v>
      </c>
      <c r="D18" s="182" t="s">
        <v>224</v>
      </c>
      <c r="E18" s="182" t="s">
        <v>101</v>
      </c>
      <c r="F18" s="182" t="s">
        <v>102</v>
      </c>
      <c r="G18" s="182" t="s">
        <v>227</v>
      </c>
      <c r="H18" s="182" t="s">
        <v>228</v>
      </c>
      <c r="I18" s="189">
        <v>502600</v>
      </c>
      <c r="J18" s="189">
        <v>502600</v>
      </c>
      <c r="K18" s="175"/>
      <c r="L18" s="175"/>
      <c r="M18" s="175"/>
      <c r="N18" s="175"/>
      <c r="O18" s="175"/>
      <c r="P18" s="175"/>
      <c r="Q18" s="175"/>
      <c r="R18" s="175"/>
      <c r="S18" s="175"/>
      <c r="T18" s="175"/>
      <c r="U18" s="175"/>
      <c r="V18" s="175"/>
      <c r="W18" s="175"/>
      <c r="X18" s="175"/>
    </row>
    <row r="19" customHeight="1" spans="1:24">
      <c r="A19" s="182" t="s">
        <v>208</v>
      </c>
      <c r="B19" s="182" t="s">
        <v>70</v>
      </c>
      <c r="C19" s="162" t="s">
        <v>223</v>
      </c>
      <c r="D19" s="182" t="s">
        <v>224</v>
      </c>
      <c r="E19" s="182" t="s">
        <v>101</v>
      </c>
      <c r="F19" s="182" t="s">
        <v>102</v>
      </c>
      <c r="G19" s="182" t="s">
        <v>219</v>
      </c>
      <c r="H19" s="182" t="s">
        <v>220</v>
      </c>
      <c r="I19" s="189">
        <v>303344</v>
      </c>
      <c r="J19" s="189">
        <v>303344</v>
      </c>
      <c r="K19" s="175"/>
      <c r="L19" s="175"/>
      <c r="M19" s="175"/>
      <c r="N19" s="175"/>
      <c r="O19" s="175"/>
      <c r="P19" s="175"/>
      <c r="Q19" s="175"/>
      <c r="R19" s="175"/>
      <c r="S19" s="175"/>
      <c r="T19" s="175"/>
      <c r="U19" s="175"/>
      <c r="V19" s="175"/>
      <c r="W19" s="175"/>
      <c r="X19" s="175"/>
    </row>
    <row r="20" customHeight="1" spans="1:24">
      <c r="A20" s="182" t="s">
        <v>208</v>
      </c>
      <c r="B20" s="182" t="s">
        <v>70</v>
      </c>
      <c r="C20" s="162" t="s">
        <v>223</v>
      </c>
      <c r="D20" s="182" t="s">
        <v>224</v>
      </c>
      <c r="E20" s="182" t="s">
        <v>101</v>
      </c>
      <c r="F20" s="182" t="s">
        <v>102</v>
      </c>
      <c r="G20" s="182" t="s">
        <v>221</v>
      </c>
      <c r="H20" s="182" t="s">
        <v>222</v>
      </c>
      <c r="I20" s="189">
        <v>1357680</v>
      </c>
      <c r="J20" s="189">
        <v>1357680</v>
      </c>
      <c r="K20" s="175"/>
      <c r="L20" s="175"/>
      <c r="M20" s="175"/>
      <c r="N20" s="175"/>
      <c r="O20" s="175"/>
      <c r="P20" s="175"/>
      <c r="Q20" s="175"/>
      <c r="R20" s="175"/>
      <c r="S20" s="175"/>
      <c r="T20" s="175"/>
      <c r="U20" s="175"/>
      <c r="V20" s="175"/>
      <c r="W20" s="175"/>
      <c r="X20" s="175"/>
    </row>
    <row r="21" customHeight="1" spans="1:24">
      <c r="A21" s="182" t="s">
        <v>208</v>
      </c>
      <c r="B21" s="182" t="s">
        <v>70</v>
      </c>
      <c r="C21" s="162" t="s">
        <v>223</v>
      </c>
      <c r="D21" s="182" t="s">
        <v>224</v>
      </c>
      <c r="E21" s="182" t="s">
        <v>101</v>
      </c>
      <c r="F21" s="182" t="s">
        <v>102</v>
      </c>
      <c r="G21" s="182" t="s">
        <v>221</v>
      </c>
      <c r="H21" s="182" t="s">
        <v>222</v>
      </c>
      <c r="I21" s="189">
        <v>1371360</v>
      </c>
      <c r="J21" s="189">
        <v>1371360</v>
      </c>
      <c r="K21" s="175"/>
      <c r="L21" s="175"/>
      <c r="M21" s="175"/>
      <c r="N21" s="175"/>
      <c r="O21" s="175"/>
      <c r="P21" s="175"/>
      <c r="Q21" s="175"/>
      <c r="R21" s="175"/>
      <c r="S21" s="175"/>
      <c r="T21" s="175"/>
      <c r="U21" s="175"/>
      <c r="V21" s="175"/>
      <c r="W21" s="175"/>
      <c r="X21" s="175"/>
    </row>
    <row r="22" customHeight="1" spans="1:24">
      <c r="A22" s="182" t="s">
        <v>208</v>
      </c>
      <c r="B22" s="182" t="s">
        <v>70</v>
      </c>
      <c r="C22" s="162" t="s">
        <v>229</v>
      </c>
      <c r="D22" s="182" t="s">
        <v>230</v>
      </c>
      <c r="E22" s="182" t="s">
        <v>101</v>
      </c>
      <c r="F22" s="182" t="s">
        <v>102</v>
      </c>
      <c r="G22" s="182" t="s">
        <v>231</v>
      </c>
      <c r="H22" s="182" t="s">
        <v>232</v>
      </c>
      <c r="I22" s="189">
        <v>375000</v>
      </c>
      <c r="J22" s="189">
        <v>375000</v>
      </c>
      <c r="K22" s="175"/>
      <c r="L22" s="175"/>
      <c r="M22" s="175"/>
      <c r="N22" s="175"/>
      <c r="O22" s="175"/>
      <c r="P22" s="175"/>
      <c r="Q22" s="175"/>
      <c r="R22" s="175"/>
      <c r="S22" s="175"/>
      <c r="T22" s="175"/>
      <c r="U22" s="175"/>
      <c r="V22" s="175"/>
      <c r="W22" s="175"/>
      <c r="X22" s="175"/>
    </row>
    <row r="23" customHeight="1" spans="1:24">
      <c r="A23" s="182" t="s">
        <v>208</v>
      </c>
      <c r="B23" s="182" t="s">
        <v>70</v>
      </c>
      <c r="C23" s="162" t="s">
        <v>233</v>
      </c>
      <c r="D23" s="182" t="s">
        <v>234</v>
      </c>
      <c r="E23" s="182" t="s">
        <v>123</v>
      </c>
      <c r="F23" s="182" t="s">
        <v>124</v>
      </c>
      <c r="G23" s="182" t="s">
        <v>211</v>
      </c>
      <c r="H23" s="182" t="s">
        <v>212</v>
      </c>
      <c r="I23" s="189">
        <v>27640.8</v>
      </c>
      <c r="J23" s="189">
        <v>27640.8</v>
      </c>
      <c r="K23" s="175"/>
      <c r="L23" s="175"/>
      <c r="M23" s="175"/>
      <c r="N23" s="175"/>
      <c r="O23" s="175"/>
      <c r="P23" s="175"/>
      <c r="Q23" s="175"/>
      <c r="R23" s="175"/>
      <c r="S23" s="175"/>
      <c r="T23" s="175"/>
      <c r="U23" s="175"/>
      <c r="V23" s="175"/>
      <c r="W23" s="175"/>
      <c r="X23" s="175"/>
    </row>
    <row r="24" customHeight="1" spans="1:24">
      <c r="A24" s="182" t="s">
        <v>208</v>
      </c>
      <c r="B24" s="182" t="s">
        <v>70</v>
      </c>
      <c r="C24" s="162" t="s">
        <v>235</v>
      </c>
      <c r="D24" s="182" t="s">
        <v>236</v>
      </c>
      <c r="E24" s="182" t="s">
        <v>101</v>
      </c>
      <c r="F24" s="182" t="s">
        <v>102</v>
      </c>
      <c r="G24" s="182" t="s">
        <v>237</v>
      </c>
      <c r="H24" s="182" t="s">
        <v>236</v>
      </c>
      <c r="I24" s="189">
        <v>72802.56</v>
      </c>
      <c r="J24" s="189">
        <v>72802.56</v>
      </c>
      <c r="K24" s="175"/>
      <c r="L24" s="175"/>
      <c r="M24" s="175"/>
      <c r="N24" s="175"/>
      <c r="O24" s="175"/>
      <c r="P24" s="175"/>
      <c r="Q24" s="175"/>
      <c r="R24" s="175"/>
      <c r="S24" s="175"/>
      <c r="T24" s="175"/>
      <c r="U24" s="175"/>
      <c r="V24" s="175"/>
      <c r="W24" s="175"/>
      <c r="X24" s="175"/>
    </row>
    <row r="25" customHeight="1" spans="1:24">
      <c r="A25" s="182" t="s">
        <v>208</v>
      </c>
      <c r="B25" s="182" t="s">
        <v>70</v>
      </c>
      <c r="C25" s="162" t="s">
        <v>238</v>
      </c>
      <c r="D25" s="182" t="s">
        <v>239</v>
      </c>
      <c r="E25" s="182" t="s">
        <v>101</v>
      </c>
      <c r="F25" s="182" t="s">
        <v>102</v>
      </c>
      <c r="G25" s="182" t="s">
        <v>240</v>
      </c>
      <c r="H25" s="182" t="s">
        <v>241</v>
      </c>
      <c r="I25" s="189">
        <v>35458.49</v>
      </c>
      <c r="J25" s="189">
        <v>35458.49</v>
      </c>
      <c r="K25" s="175"/>
      <c r="L25" s="175"/>
      <c r="M25" s="175"/>
      <c r="N25" s="175"/>
      <c r="O25" s="175"/>
      <c r="P25" s="175"/>
      <c r="Q25" s="175"/>
      <c r="R25" s="175"/>
      <c r="S25" s="175"/>
      <c r="T25" s="175"/>
      <c r="U25" s="175"/>
      <c r="V25" s="175"/>
      <c r="W25" s="175"/>
      <c r="X25" s="175"/>
    </row>
    <row r="26" customHeight="1" spans="1:24">
      <c r="A26" s="182" t="s">
        <v>208</v>
      </c>
      <c r="B26" s="182" t="s">
        <v>70</v>
      </c>
      <c r="C26" s="162" t="s">
        <v>242</v>
      </c>
      <c r="D26" s="182" t="s">
        <v>243</v>
      </c>
      <c r="E26" s="182" t="s">
        <v>117</v>
      </c>
      <c r="F26" s="182" t="s">
        <v>118</v>
      </c>
      <c r="G26" s="182" t="s">
        <v>244</v>
      </c>
      <c r="H26" s="182" t="s">
        <v>245</v>
      </c>
      <c r="I26" s="189">
        <v>1356696</v>
      </c>
      <c r="J26" s="189">
        <v>1356696</v>
      </c>
      <c r="K26" s="175"/>
      <c r="L26" s="175"/>
      <c r="M26" s="175"/>
      <c r="N26" s="175"/>
      <c r="O26" s="175"/>
      <c r="P26" s="175"/>
      <c r="Q26" s="175"/>
      <c r="R26" s="175"/>
      <c r="S26" s="175"/>
      <c r="T26" s="175"/>
      <c r="U26" s="175"/>
      <c r="V26" s="175"/>
      <c r="W26" s="175"/>
      <c r="X26" s="175"/>
    </row>
    <row r="27" customHeight="1" spans="1:24">
      <c r="A27" s="182" t="s">
        <v>208</v>
      </c>
      <c r="B27" s="182" t="s">
        <v>70</v>
      </c>
      <c r="C27" s="162" t="s">
        <v>242</v>
      </c>
      <c r="D27" s="182" t="s">
        <v>243</v>
      </c>
      <c r="E27" s="182" t="s">
        <v>129</v>
      </c>
      <c r="F27" s="182" t="s">
        <v>130</v>
      </c>
      <c r="G27" s="182" t="s">
        <v>246</v>
      </c>
      <c r="H27" s="182" t="s">
        <v>247</v>
      </c>
      <c r="I27" s="189">
        <v>621216</v>
      </c>
      <c r="J27" s="189">
        <v>621216</v>
      </c>
      <c r="K27" s="175"/>
      <c r="L27" s="175"/>
      <c r="M27" s="175"/>
      <c r="N27" s="175"/>
      <c r="O27" s="175"/>
      <c r="P27" s="175"/>
      <c r="Q27" s="175"/>
      <c r="R27" s="175"/>
      <c r="S27" s="175"/>
      <c r="T27" s="175"/>
      <c r="U27" s="175"/>
      <c r="V27" s="175"/>
      <c r="W27" s="175"/>
      <c r="X27" s="175"/>
    </row>
    <row r="28" customHeight="1" spans="1:24">
      <c r="A28" s="182" t="s">
        <v>208</v>
      </c>
      <c r="B28" s="182" t="s">
        <v>70</v>
      </c>
      <c r="C28" s="162" t="s">
        <v>242</v>
      </c>
      <c r="D28" s="182" t="s">
        <v>243</v>
      </c>
      <c r="E28" s="182" t="s">
        <v>131</v>
      </c>
      <c r="F28" s="182" t="s">
        <v>132</v>
      </c>
      <c r="G28" s="182" t="s">
        <v>248</v>
      </c>
      <c r="H28" s="182" t="s">
        <v>249</v>
      </c>
      <c r="I28" s="189">
        <v>678695</v>
      </c>
      <c r="J28" s="189">
        <v>678695</v>
      </c>
      <c r="K28" s="175"/>
      <c r="L28" s="175"/>
      <c r="M28" s="175"/>
      <c r="N28" s="175"/>
      <c r="O28" s="175"/>
      <c r="P28" s="175"/>
      <c r="Q28" s="175"/>
      <c r="R28" s="175"/>
      <c r="S28" s="175"/>
      <c r="T28" s="175"/>
      <c r="U28" s="175"/>
      <c r="V28" s="175"/>
      <c r="W28" s="175"/>
      <c r="X28" s="175"/>
    </row>
    <row r="29" customHeight="1" spans="1:24">
      <c r="A29" s="182" t="s">
        <v>208</v>
      </c>
      <c r="B29" s="182" t="s">
        <v>70</v>
      </c>
      <c r="C29" s="162" t="s">
        <v>242</v>
      </c>
      <c r="D29" s="182" t="s">
        <v>243</v>
      </c>
      <c r="E29" s="182" t="s">
        <v>131</v>
      </c>
      <c r="F29" s="182" t="s">
        <v>132</v>
      </c>
      <c r="G29" s="182" t="s">
        <v>248</v>
      </c>
      <c r="H29" s="182" t="s">
        <v>249</v>
      </c>
      <c r="I29" s="189">
        <v>341625</v>
      </c>
      <c r="J29" s="189">
        <v>341625</v>
      </c>
      <c r="K29" s="175"/>
      <c r="L29" s="175"/>
      <c r="M29" s="175"/>
      <c r="N29" s="175"/>
      <c r="O29" s="175"/>
      <c r="P29" s="175"/>
      <c r="Q29" s="175"/>
      <c r="R29" s="175"/>
      <c r="S29" s="175"/>
      <c r="T29" s="175"/>
      <c r="U29" s="175"/>
      <c r="V29" s="175"/>
      <c r="W29" s="175"/>
      <c r="X29" s="175"/>
    </row>
    <row r="30" customHeight="1" spans="1:24">
      <c r="A30" s="182" t="s">
        <v>208</v>
      </c>
      <c r="B30" s="182" t="s">
        <v>70</v>
      </c>
      <c r="C30" s="162" t="s">
        <v>242</v>
      </c>
      <c r="D30" s="182" t="s">
        <v>243</v>
      </c>
      <c r="E30" s="182" t="s">
        <v>101</v>
      </c>
      <c r="F30" s="182" t="s">
        <v>102</v>
      </c>
      <c r="G30" s="182" t="s">
        <v>250</v>
      </c>
      <c r="H30" s="182" t="s">
        <v>251</v>
      </c>
      <c r="I30" s="189">
        <v>27584.76</v>
      </c>
      <c r="J30" s="189">
        <v>27584.76</v>
      </c>
      <c r="K30" s="175"/>
      <c r="L30" s="175"/>
      <c r="M30" s="175"/>
      <c r="N30" s="175"/>
      <c r="O30" s="175"/>
      <c r="P30" s="175"/>
      <c r="Q30" s="175"/>
      <c r="R30" s="175"/>
      <c r="S30" s="175"/>
      <c r="T30" s="175"/>
      <c r="U30" s="175"/>
      <c r="V30" s="175"/>
      <c r="W30" s="175"/>
      <c r="X30" s="175"/>
    </row>
    <row r="31" customHeight="1" spans="1:24">
      <c r="A31" s="182" t="s">
        <v>208</v>
      </c>
      <c r="B31" s="182" t="s">
        <v>70</v>
      </c>
      <c r="C31" s="162" t="s">
        <v>242</v>
      </c>
      <c r="D31" s="182" t="s">
        <v>243</v>
      </c>
      <c r="E31" s="182" t="s">
        <v>133</v>
      </c>
      <c r="F31" s="182" t="s">
        <v>134</v>
      </c>
      <c r="G31" s="182" t="s">
        <v>250</v>
      </c>
      <c r="H31" s="182" t="s">
        <v>251</v>
      </c>
      <c r="I31" s="189">
        <v>33475.56</v>
      </c>
      <c r="J31" s="189">
        <v>33475.56</v>
      </c>
      <c r="K31" s="175"/>
      <c r="L31" s="175"/>
      <c r="M31" s="175"/>
      <c r="N31" s="175"/>
      <c r="O31" s="175"/>
      <c r="P31" s="175"/>
      <c r="Q31" s="175"/>
      <c r="R31" s="175"/>
      <c r="S31" s="175"/>
      <c r="T31" s="175"/>
      <c r="U31" s="175"/>
      <c r="V31" s="175"/>
      <c r="W31" s="175"/>
      <c r="X31" s="175"/>
    </row>
    <row r="32" customHeight="1" spans="1:24">
      <c r="A32" s="182" t="s">
        <v>208</v>
      </c>
      <c r="B32" s="182" t="s">
        <v>70</v>
      </c>
      <c r="C32" s="162" t="s">
        <v>242</v>
      </c>
      <c r="D32" s="182" t="s">
        <v>243</v>
      </c>
      <c r="E32" s="182" t="s">
        <v>133</v>
      </c>
      <c r="F32" s="182" t="s">
        <v>134</v>
      </c>
      <c r="G32" s="182" t="s">
        <v>250</v>
      </c>
      <c r="H32" s="182" t="s">
        <v>251</v>
      </c>
      <c r="I32" s="189">
        <v>71073</v>
      </c>
      <c r="J32" s="189">
        <v>71073</v>
      </c>
      <c r="K32" s="175"/>
      <c r="L32" s="175"/>
      <c r="M32" s="175"/>
      <c r="N32" s="175"/>
      <c r="O32" s="175"/>
      <c r="P32" s="175"/>
      <c r="Q32" s="175"/>
      <c r="R32" s="175"/>
      <c r="S32" s="175"/>
      <c r="T32" s="175"/>
      <c r="U32" s="175"/>
      <c r="V32" s="175"/>
      <c r="W32" s="175"/>
      <c r="X32" s="175"/>
    </row>
    <row r="33" customHeight="1" spans="1:24">
      <c r="A33" s="182" t="s">
        <v>208</v>
      </c>
      <c r="B33" s="182" t="s">
        <v>70</v>
      </c>
      <c r="C33" s="162" t="s">
        <v>242</v>
      </c>
      <c r="D33" s="182" t="s">
        <v>243</v>
      </c>
      <c r="E33" s="182" t="s">
        <v>133</v>
      </c>
      <c r="F33" s="182" t="s">
        <v>134</v>
      </c>
      <c r="G33" s="182" t="s">
        <v>250</v>
      </c>
      <c r="H33" s="182" t="s">
        <v>251</v>
      </c>
      <c r="I33" s="189">
        <v>35775</v>
      </c>
      <c r="J33" s="189">
        <v>35775</v>
      </c>
      <c r="K33" s="175"/>
      <c r="L33" s="175"/>
      <c r="M33" s="175"/>
      <c r="N33" s="175"/>
      <c r="O33" s="175"/>
      <c r="P33" s="175"/>
      <c r="Q33" s="175"/>
      <c r="R33" s="175"/>
      <c r="S33" s="175"/>
      <c r="T33" s="175"/>
      <c r="U33" s="175"/>
      <c r="V33" s="175"/>
      <c r="W33" s="175"/>
      <c r="X33" s="175"/>
    </row>
    <row r="34" customHeight="1" spans="1:24">
      <c r="A34" s="182" t="s">
        <v>208</v>
      </c>
      <c r="B34" s="182" t="s">
        <v>70</v>
      </c>
      <c r="C34" s="162" t="s">
        <v>252</v>
      </c>
      <c r="D34" s="182" t="s">
        <v>253</v>
      </c>
      <c r="E34" s="182" t="s">
        <v>101</v>
      </c>
      <c r="F34" s="182" t="s">
        <v>102</v>
      </c>
      <c r="G34" s="182" t="s">
        <v>254</v>
      </c>
      <c r="H34" s="182" t="s">
        <v>255</v>
      </c>
      <c r="I34" s="189">
        <v>4800</v>
      </c>
      <c r="J34" s="189">
        <v>4800</v>
      </c>
      <c r="K34" s="175"/>
      <c r="L34" s="175"/>
      <c r="M34" s="175"/>
      <c r="N34" s="175"/>
      <c r="O34" s="175"/>
      <c r="P34" s="175"/>
      <c r="Q34" s="175"/>
      <c r="R34" s="175"/>
      <c r="S34" s="175"/>
      <c r="T34" s="175"/>
      <c r="U34" s="175"/>
      <c r="V34" s="175"/>
      <c r="W34" s="175"/>
      <c r="X34" s="175"/>
    </row>
    <row r="35" customHeight="1" spans="1:24">
      <c r="A35" s="182" t="s">
        <v>208</v>
      </c>
      <c r="B35" s="182" t="s">
        <v>70</v>
      </c>
      <c r="C35" s="162" t="s">
        <v>252</v>
      </c>
      <c r="D35" s="182" t="s">
        <v>253</v>
      </c>
      <c r="E35" s="182" t="s">
        <v>101</v>
      </c>
      <c r="F35" s="182" t="s">
        <v>102</v>
      </c>
      <c r="G35" s="182" t="s">
        <v>256</v>
      </c>
      <c r="H35" s="182" t="s">
        <v>257</v>
      </c>
      <c r="I35" s="189">
        <v>141207.36</v>
      </c>
      <c r="J35" s="189">
        <v>141207.36</v>
      </c>
      <c r="K35" s="175"/>
      <c r="L35" s="175"/>
      <c r="M35" s="175"/>
      <c r="N35" s="175"/>
      <c r="O35" s="175"/>
      <c r="P35" s="175"/>
      <c r="Q35" s="175"/>
      <c r="R35" s="175"/>
      <c r="S35" s="175"/>
      <c r="T35" s="175"/>
      <c r="U35" s="175"/>
      <c r="V35" s="175"/>
      <c r="W35" s="175"/>
      <c r="X35" s="175"/>
    </row>
    <row r="36" customHeight="1" spans="1:24">
      <c r="A36" s="182" t="s">
        <v>208</v>
      </c>
      <c r="B36" s="182" t="s">
        <v>70</v>
      </c>
      <c r="C36" s="162" t="s">
        <v>252</v>
      </c>
      <c r="D36" s="182" t="s">
        <v>253</v>
      </c>
      <c r="E36" s="182" t="s">
        <v>101</v>
      </c>
      <c r="F36" s="182" t="s">
        <v>102</v>
      </c>
      <c r="G36" s="182" t="s">
        <v>215</v>
      </c>
      <c r="H36" s="182" t="s">
        <v>216</v>
      </c>
      <c r="I36" s="189">
        <v>216000</v>
      </c>
      <c r="J36" s="189">
        <v>216000</v>
      </c>
      <c r="K36" s="175"/>
      <c r="L36" s="175"/>
      <c r="M36" s="175"/>
      <c r="N36" s="175"/>
      <c r="O36" s="175"/>
      <c r="P36" s="175"/>
      <c r="Q36" s="175"/>
      <c r="R36" s="175"/>
      <c r="S36" s="175"/>
      <c r="T36" s="175"/>
      <c r="U36" s="175"/>
      <c r="V36" s="175"/>
      <c r="W36" s="175"/>
      <c r="X36" s="175"/>
    </row>
    <row r="37" customHeight="1" spans="1:24">
      <c r="A37" s="182" t="s">
        <v>208</v>
      </c>
      <c r="B37" s="182" t="s">
        <v>70</v>
      </c>
      <c r="C37" s="162" t="s">
        <v>258</v>
      </c>
      <c r="D37" s="182" t="s">
        <v>259</v>
      </c>
      <c r="E37" s="182" t="s">
        <v>101</v>
      </c>
      <c r="F37" s="182" t="s">
        <v>102</v>
      </c>
      <c r="G37" s="182" t="s">
        <v>254</v>
      </c>
      <c r="H37" s="182" t="s">
        <v>255</v>
      </c>
      <c r="I37" s="189">
        <v>46200</v>
      </c>
      <c r="J37" s="189">
        <v>46200</v>
      </c>
      <c r="K37" s="175"/>
      <c r="L37" s="175"/>
      <c r="M37" s="175"/>
      <c r="N37" s="175"/>
      <c r="O37" s="175"/>
      <c r="P37" s="175"/>
      <c r="Q37" s="175"/>
      <c r="R37" s="175"/>
      <c r="S37" s="175"/>
      <c r="T37" s="175"/>
      <c r="U37" s="175"/>
      <c r="V37" s="175"/>
      <c r="W37" s="175"/>
      <c r="X37" s="175"/>
    </row>
    <row r="38" customHeight="1" spans="1:24">
      <c r="A38" s="182" t="s">
        <v>208</v>
      </c>
      <c r="B38" s="182" t="s">
        <v>70</v>
      </c>
      <c r="C38" s="162" t="s">
        <v>260</v>
      </c>
      <c r="D38" s="182" t="s">
        <v>140</v>
      </c>
      <c r="E38" s="182" t="s">
        <v>139</v>
      </c>
      <c r="F38" s="182" t="s">
        <v>140</v>
      </c>
      <c r="G38" s="182" t="s">
        <v>261</v>
      </c>
      <c r="H38" s="182" t="s">
        <v>140</v>
      </c>
      <c r="I38" s="189">
        <v>1276428</v>
      </c>
      <c r="J38" s="189">
        <v>1276428</v>
      </c>
      <c r="K38" s="175"/>
      <c r="L38" s="175"/>
      <c r="M38" s="175"/>
      <c r="N38" s="175"/>
      <c r="O38" s="175"/>
      <c r="P38" s="175"/>
      <c r="Q38" s="175"/>
      <c r="R38" s="175"/>
      <c r="S38" s="175"/>
      <c r="T38" s="175"/>
      <c r="U38" s="175"/>
      <c r="V38" s="175"/>
      <c r="W38" s="175"/>
      <c r="X38" s="175"/>
    </row>
    <row r="39" customHeight="1" spans="1:24">
      <c r="A39" s="182" t="s">
        <v>208</v>
      </c>
      <c r="B39" s="182" t="s">
        <v>70</v>
      </c>
      <c r="C39" s="162" t="s">
        <v>262</v>
      </c>
      <c r="D39" s="182" t="s">
        <v>263</v>
      </c>
      <c r="E39" s="182" t="s">
        <v>101</v>
      </c>
      <c r="F39" s="182" t="s">
        <v>102</v>
      </c>
      <c r="G39" s="182" t="s">
        <v>254</v>
      </c>
      <c r="H39" s="182" t="s">
        <v>255</v>
      </c>
      <c r="I39" s="189">
        <v>109660</v>
      </c>
      <c r="J39" s="189">
        <v>109660</v>
      </c>
      <c r="K39" s="175"/>
      <c r="L39" s="175"/>
      <c r="M39" s="175"/>
      <c r="N39" s="175"/>
      <c r="O39" s="175"/>
      <c r="P39" s="175"/>
      <c r="Q39" s="175"/>
      <c r="R39" s="175"/>
      <c r="S39" s="175"/>
      <c r="T39" s="175"/>
      <c r="U39" s="175"/>
      <c r="V39" s="175"/>
      <c r="W39" s="175"/>
      <c r="X39" s="175"/>
    </row>
    <row r="40" customHeight="1" spans="1:24">
      <c r="A40" s="182" t="s">
        <v>208</v>
      </c>
      <c r="B40" s="182" t="s">
        <v>70</v>
      </c>
      <c r="C40" s="162" t="s">
        <v>262</v>
      </c>
      <c r="D40" s="182" t="s">
        <v>263</v>
      </c>
      <c r="E40" s="182" t="s">
        <v>103</v>
      </c>
      <c r="F40" s="182" t="s">
        <v>104</v>
      </c>
      <c r="G40" s="182" t="s">
        <v>254</v>
      </c>
      <c r="H40" s="182" t="s">
        <v>255</v>
      </c>
      <c r="I40" s="189">
        <v>122200</v>
      </c>
      <c r="J40" s="189">
        <v>122200</v>
      </c>
      <c r="K40" s="175"/>
      <c r="L40" s="175"/>
      <c r="M40" s="175"/>
      <c r="N40" s="175"/>
      <c r="O40" s="175"/>
      <c r="P40" s="175"/>
      <c r="Q40" s="175"/>
      <c r="R40" s="175"/>
      <c r="S40" s="175"/>
      <c r="T40" s="175"/>
      <c r="U40" s="175"/>
      <c r="V40" s="175"/>
      <c r="W40" s="175"/>
      <c r="X40" s="175"/>
    </row>
    <row r="41" customHeight="1" spans="1:24">
      <c r="A41" s="182" t="s">
        <v>208</v>
      </c>
      <c r="B41" s="182" t="s">
        <v>70</v>
      </c>
      <c r="C41" s="162" t="s">
        <v>262</v>
      </c>
      <c r="D41" s="182" t="s">
        <v>263</v>
      </c>
      <c r="E41" s="182" t="s">
        <v>107</v>
      </c>
      <c r="F41" s="182" t="s">
        <v>108</v>
      </c>
      <c r="G41" s="182" t="s">
        <v>254</v>
      </c>
      <c r="H41" s="182" t="s">
        <v>255</v>
      </c>
      <c r="I41" s="189">
        <v>1223</v>
      </c>
      <c r="J41" s="189">
        <v>1223</v>
      </c>
      <c r="K41" s="175"/>
      <c r="L41" s="175"/>
      <c r="M41" s="175"/>
      <c r="N41" s="175"/>
      <c r="O41" s="175"/>
      <c r="P41" s="175"/>
      <c r="Q41" s="175"/>
      <c r="R41" s="175"/>
      <c r="S41" s="175"/>
      <c r="T41" s="175"/>
      <c r="U41" s="175"/>
      <c r="V41" s="175"/>
      <c r="W41" s="175"/>
      <c r="X41" s="175"/>
    </row>
    <row r="42" customHeight="1" spans="1:24">
      <c r="A42" s="182" t="s">
        <v>208</v>
      </c>
      <c r="B42" s="182" t="s">
        <v>70</v>
      </c>
      <c r="C42" s="162" t="s">
        <v>262</v>
      </c>
      <c r="D42" s="182" t="s">
        <v>263</v>
      </c>
      <c r="E42" s="182" t="s">
        <v>101</v>
      </c>
      <c r="F42" s="182" t="s">
        <v>102</v>
      </c>
      <c r="G42" s="182" t="s">
        <v>264</v>
      </c>
      <c r="H42" s="182" t="s">
        <v>265</v>
      </c>
      <c r="I42" s="189">
        <v>15000</v>
      </c>
      <c r="J42" s="189">
        <v>15000</v>
      </c>
      <c r="K42" s="175"/>
      <c r="L42" s="175"/>
      <c r="M42" s="175"/>
      <c r="N42" s="175"/>
      <c r="O42" s="175"/>
      <c r="P42" s="175"/>
      <c r="Q42" s="175"/>
      <c r="R42" s="175"/>
      <c r="S42" s="175"/>
      <c r="T42" s="175"/>
      <c r="U42" s="175"/>
      <c r="V42" s="175"/>
      <c r="W42" s="175"/>
      <c r="X42" s="175"/>
    </row>
    <row r="43" customHeight="1" spans="1:24">
      <c r="A43" s="182" t="s">
        <v>208</v>
      </c>
      <c r="B43" s="182" t="s">
        <v>70</v>
      </c>
      <c r="C43" s="162" t="s">
        <v>262</v>
      </c>
      <c r="D43" s="182" t="s">
        <v>263</v>
      </c>
      <c r="E43" s="182" t="s">
        <v>103</v>
      </c>
      <c r="F43" s="182" t="s">
        <v>104</v>
      </c>
      <c r="G43" s="182" t="s">
        <v>264</v>
      </c>
      <c r="H43" s="182" t="s">
        <v>265</v>
      </c>
      <c r="I43" s="189">
        <v>9000</v>
      </c>
      <c r="J43" s="189">
        <v>9000</v>
      </c>
      <c r="K43" s="175"/>
      <c r="L43" s="175"/>
      <c r="M43" s="175"/>
      <c r="N43" s="175"/>
      <c r="O43" s="175"/>
      <c r="P43" s="175"/>
      <c r="Q43" s="175"/>
      <c r="R43" s="175"/>
      <c r="S43" s="175"/>
      <c r="T43" s="175"/>
      <c r="U43" s="175"/>
      <c r="V43" s="175"/>
      <c r="W43" s="175"/>
      <c r="X43" s="175"/>
    </row>
    <row r="44" customHeight="1" spans="1:24">
      <c r="A44" s="182" t="s">
        <v>208</v>
      </c>
      <c r="B44" s="182" t="s">
        <v>70</v>
      </c>
      <c r="C44" s="162" t="s">
        <v>262</v>
      </c>
      <c r="D44" s="182" t="s">
        <v>263</v>
      </c>
      <c r="E44" s="182" t="s">
        <v>101</v>
      </c>
      <c r="F44" s="182" t="s">
        <v>102</v>
      </c>
      <c r="G44" s="182" t="s">
        <v>266</v>
      </c>
      <c r="H44" s="182" t="s">
        <v>267</v>
      </c>
      <c r="I44" s="189">
        <v>10000</v>
      </c>
      <c r="J44" s="189">
        <v>10000</v>
      </c>
      <c r="K44" s="175"/>
      <c r="L44" s="175"/>
      <c r="M44" s="175"/>
      <c r="N44" s="175"/>
      <c r="O44" s="175"/>
      <c r="P44" s="175"/>
      <c r="Q44" s="175"/>
      <c r="R44" s="175"/>
      <c r="S44" s="175"/>
      <c r="T44" s="175"/>
      <c r="U44" s="175"/>
      <c r="V44" s="175"/>
      <c r="W44" s="175"/>
      <c r="X44" s="175"/>
    </row>
    <row r="45" customHeight="1" spans="1:24">
      <c r="A45" s="182" t="s">
        <v>208</v>
      </c>
      <c r="B45" s="182" t="s">
        <v>70</v>
      </c>
      <c r="C45" s="162" t="s">
        <v>262</v>
      </c>
      <c r="D45" s="182" t="s">
        <v>263</v>
      </c>
      <c r="E45" s="182" t="s">
        <v>103</v>
      </c>
      <c r="F45" s="182" t="s">
        <v>104</v>
      </c>
      <c r="G45" s="182" t="s">
        <v>266</v>
      </c>
      <c r="H45" s="182" t="s">
        <v>267</v>
      </c>
      <c r="I45" s="189">
        <v>10000</v>
      </c>
      <c r="J45" s="189">
        <v>10000</v>
      </c>
      <c r="K45" s="175"/>
      <c r="L45" s="175"/>
      <c r="M45" s="175"/>
      <c r="N45" s="175"/>
      <c r="O45" s="175"/>
      <c r="P45" s="175"/>
      <c r="Q45" s="175"/>
      <c r="R45" s="175"/>
      <c r="S45" s="175"/>
      <c r="T45" s="175"/>
      <c r="U45" s="175"/>
      <c r="V45" s="175"/>
      <c r="W45" s="175"/>
      <c r="X45" s="175"/>
    </row>
    <row r="46" customHeight="1" spans="1:24">
      <c r="A46" s="182" t="s">
        <v>208</v>
      </c>
      <c r="B46" s="182" t="s">
        <v>70</v>
      </c>
      <c r="C46" s="162" t="s">
        <v>262</v>
      </c>
      <c r="D46" s="182" t="s">
        <v>263</v>
      </c>
      <c r="E46" s="182" t="s">
        <v>103</v>
      </c>
      <c r="F46" s="182" t="s">
        <v>104</v>
      </c>
      <c r="G46" s="182" t="s">
        <v>268</v>
      </c>
      <c r="H46" s="182" t="s">
        <v>269</v>
      </c>
      <c r="I46" s="189">
        <v>2600</v>
      </c>
      <c r="J46" s="189">
        <v>2600</v>
      </c>
      <c r="K46" s="175"/>
      <c r="L46" s="175"/>
      <c r="M46" s="175"/>
      <c r="N46" s="175"/>
      <c r="O46" s="175"/>
      <c r="P46" s="175"/>
      <c r="Q46" s="175"/>
      <c r="R46" s="175"/>
      <c r="S46" s="175"/>
      <c r="T46" s="175"/>
      <c r="U46" s="175"/>
      <c r="V46" s="175"/>
      <c r="W46" s="175"/>
      <c r="X46" s="175"/>
    </row>
    <row r="47" customHeight="1" spans="1:24">
      <c r="A47" s="182" t="s">
        <v>208</v>
      </c>
      <c r="B47" s="182" t="s">
        <v>70</v>
      </c>
      <c r="C47" s="162" t="s">
        <v>262</v>
      </c>
      <c r="D47" s="182" t="s">
        <v>263</v>
      </c>
      <c r="E47" s="182" t="s">
        <v>101</v>
      </c>
      <c r="F47" s="182" t="s">
        <v>102</v>
      </c>
      <c r="G47" s="182" t="s">
        <v>270</v>
      </c>
      <c r="H47" s="182" t="s">
        <v>271</v>
      </c>
      <c r="I47" s="189">
        <v>20000</v>
      </c>
      <c r="J47" s="189">
        <v>20000</v>
      </c>
      <c r="K47" s="175"/>
      <c r="L47" s="175"/>
      <c r="M47" s="175"/>
      <c r="N47" s="175"/>
      <c r="O47" s="175"/>
      <c r="P47" s="175"/>
      <c r="Q47" s="175"/>
      <c r="R47" s="175"/>
      <c r="S47" s="175"/>
      <c r="T47" s="175"/>
      <c r="U47" s="175"/>
      <c r="V47" s="175"/>
      <c r="W47" s="175"/>
      <c r="X47" s="175"/>
    </row>
    <row r="48" customHeight="1" spans="1:24">
      <c r="A48" s="182" t="s">
        <v>208</v>
      </c>
      <c r="B48" s="182" t="s">
        <v>70</v>
      </c>
      <c r="C48" s="162" t="s">
        <v>262</v>
      </c>
      <c r="D48" s="182" t="s">
        <v>263</v>
      </c>
      <c r="E48" s="182" t="s">
        <v>103</v>
      </c>
      <c r="F48" s="182" t="s">
        <v>104</v>
      </c>
      <c r="G48" s="182" t="s">
        <v>270</v>
      </c>
      <c r="H48" s="182" t="s">
        <v>271</v>
      </c>
      <c r="I48" s="189">
        <v>20000</v>
      </c>
      <c r="J48" s="189">
        <v>20000</v>
      </c>
      <c r="K48" s="175"/>
      <c r="L48" s="175"/>
      <c r="M48" s="175"/>
      <c r="N48" s="175"/>
      <c r="O48" s="175"/>
      <c r="P48" s="175"/>
      <c r="Q48" s="175"/>
      <c r="R48" s="175"/>
      <c r="S48" s="175"/>
      <c r="T48" s="175"/>
      <c r="U48" s="175"/>
      <c r="V48" s="175"/>
      <c r="W48" s="175"/>
      <c r="X48" s="175"/>
    </row>
    <row r="49" customHeight="1" spans="1:24">
      <c r="A49" s="182" t="s">
        <v>208</v>
      </c>
      <c r="B49" s="182" t="s">
        <v>70</v>
      </c>
      <c r="C49" s="162" t="s">
        <v>262</v>
      </c>
      <c r="D49" s="182" t="s">
        <v>263</v>
      </c>
      <c r="E49" s="182" t="s">
        <v>101</v>
      </c>
      <c r="F49" s="182" t="s">
        <v>102</v>
      </c>
      <c r="G49" s="182" t="s">
        <v>256</v>
      </c>
      <c r="H49" s="182" t="s">
        <v>257</v>
      </c>
      <c r="I49" s="189">
        <v>28852</v>
      </c>
      <c r="J49" s="189">
        <v>28852</v>
      </c>
      <c r="K49" s="175"/>
      <c r="L49" s="175"/>
      <c r="M49" s="175"/>
      <c r="N49" s="175"/>
      <c r="O49" s="175"/>
      <c r="P49" s="175"/>
      <c r="Q49" s="175"/>
      <c r="R49" s="175"/>
      <c r="S49" s="175"/>
      <c r="T49" s="175"/>
      <c r="U49" s="175"/>
      <c r="V49" s="175"/>
      <c r="W49" s="175"/>
      <c r="X49" s="175"/>
    </row>
    <row r="50" customHeight="1" spans="1:24">
      <c r="A50" s="182" t="s">
        <v>208</v>
      </c>
      <c r="B50" s="182" t="s">
        <v>70</v>
      </c>
      <c r="C50" s="162" t="s">
        <v>262</v>
      </c>
      <c r="D50" s="182" t="s">
        <v>263</v>
      </c>
      <c r="E50" s="182" t="s">
        <v>103</v>
      </c>
      <c r="F50" s="182" t="s">
        <v>104</v>
      </c>
      <c r="G50" s="182" t="s">
        <v>256</v>
      </c>
      <c r="H50" s="182" t="s">
        <v>257</v>
      </c>
      <c r="I50" s="189">
        <v>18200</v>
      </c>
      <c r="J50" s="189">
        <v>18200</v>
      </c>
      <c r="K50" s="175"/>
      <c r="L50" s="175"/>
      <c r="M50" s="175"/>
      <c r="N50" s="175"/>
      <c r="O50" s="175"/>
      <c r="P50" s="175"/>
      <c r="Q50" s="175"/>
      <c r="R50" s="175"/>
      <c r="S50" s="175"/>
      <c r="T50" s="175"/>
      <c r="U50" s="175"/>
      <c r="V50" s="175"/>
      <c r="W50" s="175"/>
      <c r="X50" s="175"/>
    </row>
    <row r="51" customHeight="1" spans="1:24">
      <c r="A51" s="182" t="s">
        <v>208</v>
      </c>
      <c r="B51" s="182" t="s">
        <v>70</v>
      </c>
      <c r="C51" s="162" t="s">
        <v>262</v>
      </c>
      <c r="D51" s="182" t="s">
        <v>263</v>
      </c>
      <c r="E51" s="182" t="s">
        <v>101</v>
      </c>
      <c r="F51" s="182" t="s">
        <v>102</v>
      </c>
      <c r="G51" s="182" t="s">
        <v>272</v>
      </c>
      <c r="H51" s="182" t="s">
        <v>273</v>
      </c>
      <c r="I51" s="189">
        <v>45000</v>
      </c>
      <c r="J51" s="189">
        <v>45000</v>
      </c>
      <c r="K51" s="175"/>
      <c r="L51" s="175"/>
      <c r="M51" s="175"/>
      <c r="N51" s="175"/>
      <c r="O51" s="175"/>
      <c r="P51" s="175"/>
      <c r="Q51" s="175"/>
      <c r="R51" s="175"/>
      <c r="S51" s="175"/>
      <c r="T51" s="175"/>
      <c r="U51" s="175"/>
      <c r="V51" s="175"/>
      <c r="W51" s="175"/>
      <c r="X51" s="175"/>
    </row>
    <row r="52" ht="20.25" customHeight="1" spans="1:24">
      <c r="A52" s="182" t="s">
        <v>208</v>
      </c>
      <c r="B52" s="182" t="s">
        <v>70</v>
      </c>
      <c r="C52" s="162" t="s">
        <v>262</v>
      </c>
      <c r="D52" s="182" t="s">
        <v>263</v>
      </c>
      <c r="E52" s="182" t="s">
        <v>101</v>
      </c>
      <c r="F52" s="182" t="s">
        <v>102</v>
      </c>
      <c r="G52" s="182" t="s">
        <v>274</v>
      </c>
      <c r="H52" s="182" t="s">
        <v>275</v>
      </c>
      <c r="I52" s="189">
        <v>60000</v>
      </c>
      <c r="J52" s="189">
        <v>60000</v>
      </c>
      <c r="K52" s="111"/>
      <c r="L52" s="111"/>
      <c r="M52" s="111"/>
      <c r="N52" s="111"/>
      <c r="O52" s="111"/>
      <c r="P52" s="111"/>
      <c r="Q52" s="111"/>
      <c r="R52" s="111"/>
      <c r="S52" s="111"/>
      <c r="T52" s="111"/>
      <c r="U52" s="111"/>
      <c r="V52" s="111"/>
      <c r="W52" s="111"/>
      <c r="X52" s="111"/>
    </row>
    <row r="53" ht="17.25" customHeight="1" spans="1:24">
      <c r="A53" s="163" t="s">
        <v>180</v>
      </c>
      <c r="B53" s="164"/>
      <c r="C53" s="183"/>
      <c r="D53" s="183"/>
      <c r="E53" s="183"/>
      <c r="F53" s="183"/>
      <c r="G53" s="183"/>
      <c r="H53" s="184"/>
      <c r="I53" s="189">
        <v>20079740.53</v>
      </c>
      <c r="J53" s="189">
        <v>20079740.53</v>
      </c>
      <c r="K53" s="111"/>
      <c r="L53" s="111"/>
      <c r="M53" s="111"/>
      <c r="N53" s="111"/>
      <c r="O53" s="111"/>
      <c r="P53" s="111"/>
      <c r="Q53" s="111"/>
      <c r="R53" s="111"/>
      <c r="S53" s="111"/>
      <c r="T53" s="111"/>
      <c r="U53" s="111"/>
      <c r="V53" s="111"/>
      <c r="W53" s="111"/>
      <c r="X53" s="111"/>
    </row>
  </sheetData>
  <mergeCells count="31">
    <mergeCell ref="A3:X3"/>
    <mergeCell ref="A4:H4"/>
    <mergeCell ref="I5:X5"/>
    <mergeCell ref="J6:N6"/>
    <mergeCell ref="O6:Q6"/>
    <mergeCell ref="S6:X6"/>
    <mergeCell ref="A53:H5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workbookViewId="0">
      <pane ySplit="1" topLeftCell="A2" activePane="bottomLeft" state="frozen"/>
      <selection/>
      <selection pane="bottomLeft" activeCell="D28" sqref="D28"/>
    </sheetView>
  </sheetViews>
  <sheetFormatPr defaultColWidth="9.14166666666667" defaultRowHeight="14.25" customHeight="1"/>
  <cols>
    <col min="1" max="1" width="12.75" customWidth="1"/>
    <col min="2" max="2" width="25.625" customWidth="1"/>
    <col min="3" max="3" width="32.8416666666667" customWidth="1"/>
    <col min="4" max="4" width="23.8583333333333" customWidth="1"/>
    <col min="5" max="5" width="11.1416666666667" customWidth="1"/>
    <col min="6" max="6" width="23" customWidth="1"/>
    <col min="7" max="7" width="9.85833333333333" customWidth="1"/>
    <col min="8" max="8" width="15.875" customWidth="1"/>
    <col min="9" max="9" width="17" customWidth="1"/>
    <col min="10"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79"/>
      <c r="B1" s="79"/>
      <c r="C1" s="79"/>
      <c r="D1" s="79"/>
      <c r="E1" s="79"/>
      <c r="F1" s="79"/>
      <c r="G1" s="79"/>
      <c r="H1" s="79"/>
      <c r="I1" s="79"/>
      <c r="J1" s="79"/>
      <c r="K1" s="79"/>
      <c r="L1" s="79"/>
      <c r="M1" s="79"/>
      <c r="N1" s="79"/>
      <c r="O1" s="79"/>
      <c r="P1" s="79"/>
      <c r="Q1" s="79"/>
      <c r="R1" s="79"/>
      <c r="S1" s="79"/>
      <c r="T1" s="79"/>
      <c r="U1" s="79"/>
      <c r="V1" s="79"/>
      <c r="W1" s="79"/>
    </row>
    <row r="2" ht="13.5" customHeight="1" spans="2:23">
      <c r="B2" s="154"/>
      <c r="E2" s="155"/>
      <c r="F2" s="155"/>
      <c r="G2" s="155"/>
      <c r="H2" s="155"/>
      <c r="U2" s="154"/>
      <c r="W2" s="176" t="s">
        <v>276</v>
      </c>
    </row>
    <row r="3" ht="46.5" customHeight="1" spans="1:23">
      <c r="A3" s="119" t="str">
        <f>"2025"&amp;"年部门项目支出预算表"</f>
        <v>2025年部门项目支出预算表</v>
      </c>
      <c r="B3" s="119"/>
      <c r="C3" s="119"/>
      <c r="D3" s="119"/>
      <c r="E3" s="119"/>
      <c r="F3" s="119"/>
      <c r="G3" s="119"/>
      <c r="H3" s="119"/>
      <c r="I3" s="119"/>
      <c r="J3" s="119"/>
      <c r="K3" s="119"/>
      <c r="L3" s="119"/>
      <c r="M3" s="119"/>
      <c r="N3" s="119"/>
      <c r="O3" s="119"/>
      <c r="P3" s="119"/>
      <c r="Q3" s="119"/>
      <c r="R3" s="119"/>
      <c r="S3" s="119"/>
      <c r="T3" s="119"/>
      <c r="U3" s="119"/>
      <c r="V3" s="119"/>
      <c r="W3" s="119"/>
    </row>
    <row r="4" ht="13.5" customHeight="1" spans="1:23">
      <c r="A4" s="129" t="str">
        <f>"单位名称："&amp;"昆明市西山区海口建磷中心学校"</f>
        <v>单位名称：昆明市西山区海口建磷中心学校</v>
      </c>
      <c r="B4" s="156"/>
      <c r="C4" s="156"/>
      <c r="D4" s="156"/>
      <c r="E4" s="156"/>
      <c r="F4" s="156"/>
      <c r="G4" s="156"/>
      <c r="H4" s="156"/>
      <c r="I4" s="121"/>
      <c r="J4" s="121"/>
      <c r="K4" s="121"/>
      <c r="L4" s="121"/>
      <c r="M4" s="121"/>
      <c r="N4" s="121"/>
      <c r="O4" s="121"/>
      <c r="P4" s="121"/>
      <c r="Q4" s="121"/>
      <c r="U4" s="154"/>
      <c r="W4" s="134" t="s">
        <v>1</v>
      </c>
    </row>
    <row r="5" ht="21.75" customHeight="1" spans="1:23">
      <c r="A5" s="157" t="s">
        <v>277</v>
      </c>
      <c r="B5" s="88" t="s">
        <v>192</v>
      </c>
      <c r="C5" s="157" t="s">
        <v>193</v>
      </c>
      <c r="D5" s="157" t="s">
        <v>278</v>
      </c>
      <c r="E5" s="88" t="s">
        <v>194</v>
      </c>
      <c r="F5" s="88" t="s">
        <v>195</v>
      </c>
      <c r="G5" s="88" t="s">
        <v>279</v>
      </c>
      <c r="H5" s="88" t="s">
        <v>280</v>
      </c>
      <c r="I5" s="166" t="s">
        <v>55</v>
      </c>
      <c r="J5" s="167" t="s">
        <v>281</v>
      </c>
      <c r="K5" s="168"/>
      <c r="L5" s="168"/>
      <c r="M5" s="169"/>
      <c r="N5" s="167" t="s">
        <v>200</v>
      </c>
      <c r="O5" s="168"/>
      <c r="P5" s="169"/>
      <c r="Q5" s="88" t="s">
        <v>61</v>
      </c>
      <c r="R5" s="167" t="s">
        <v>62</v>
      </c>
      <c r="S5" s="168"/>
      <c r="T5" s="168"/>
      <c r="U5" s="168"/>
      <c r="V5" s="168"/>
      <c r="W5" s="169"/>
    </row>
    <row r="6" ht="21.75" customHeight="1" spans="1:23">
      <c r="A6" s="158"/>
      <c r="B6" s="159"/>
      <c r="C6" s="158"/>
      <c r="D6" s="158"/>
      <c r="E6" s="91"/>
      <c r="F6" s="91"/>
      <c r="G6" s="91"/>
      <c r="H6" s="91"/>
      <c r="I6" s="159"/>
      <c r="J6" s="170" t="s">
        <v>58</v>
      </c>
      <c r="K6" s="171"/>
      <c r="L6" s="88" t="s">
        <v>59</v>
      </c>
      <c r="M6" s="88" t="s">
        <v>60</v>
      </c>
      <c r="N6" s="88" t="s">
        <v>58</v>
      </c>
      <c r="O6" s="88" t="s">
        <v>59</v>
      </c>
      <c r="P6" s="88" t="s">
        <v>60</v>
      </c>
      <c r="Q6" s="91"/>
      <c r="R6" s="88" t="s">
        <v>57</v>
      </c>
      <c r="S6" s="88" t="s">
        <v>64</v>
      </c>
      <c r="T6" s="88" t="s">
        <v>206</v>
      </c>
      <c r="U6" s="88" t="s">
        <v>66</v>
      </c>
      <c r="V6" s="88" t="s">
        <v>67</v>
      </c>
      <c r="W6" s="88" t="s">
        <v>68</v>
      </c>
    </row>
    <row r="7" ht="21" customHeight="1" spans="1:23">
      <c r="A7" s="159"/>
      <c r="B7" s="159"/>
      <c r="C7" s="159"/>
      <c r="D7" s="159"/>
      <c r="E7" s="159"/>
      <c r="F7" s="159"/>
      <c r="G7" s="159"/>
      <c r="H7" s="159"/>
      <c r="I7" s="159"/>
      <c r="J7" s="172" t="s">
        <v>57</v>
      </c>
      <c r="K7" s="173"/>
      <c r="L7" s="159"/>
      <c r="M7" s="159"/>
      <c r="N7" s="159"/>
      <c r="O7" s="159"/>
      <c r="P7" s="159"/>
      <c r="Q7" s="159"/>
      <c r="R7" s="159"/>
      <c r="S7" s="159"/>
      <c r="T7" s="159"/>
      <c r="U7" s="159"/>
      <c r="V7" s="159"/>
      <c r="W7" s="159"/>
    </row>
    <row r="8" ht="39.75" customHeight="1" spans="1:23">
      <c r="A8" s="160"/>
      <c r="B8" s="97"/>
      <c r="C8" s="160"/>
      <c r="D8" s="160"/>
      <c r="E8" s="94"/>
      <c r="F8" s="94"/>
      <c r="G8" s="94"/>
      <c r="H8" s="94"/>
      <c r="I8" s="97"/>
      <c r="J8" s="174" t="s">
        <v>57</v>
      </c>
      <c r="K8" s="174" t="s">
        <v>282</v>
      </c>
      <c r="L8" s="94"/>
      <c r="M8" s="94"/>
      <c r="N8" s="94"/>
      <c r="O8" s="94"/>
      <c r="P8" s="94"/>
      <c r="Q8" s="94"/>
      <c r="R8" s="94"/>
      <c r="S8" s="94"/>
      <c r="T8" s="94"/>
      <c r="U8" s="97"/>
      <c r="V8" s="94"/>
      <c r="W8" s="94"/>
    </row>
    <row r="9" ht="15" customHeight="1" spans="1:23">
      <c r="A9" s="161">
        <v>1</v>
      </c>
      <c r="B9" s="161">
        <v>2</v>
      </c>
      <c r="C9" s="161">
        <v>3</v>
      </c>
      <c r="D9" s="161">
        <v>4</v>
      </c>
      <c r="E9" s="161">
        <v>5</v>
      </c>
      <c r="F9" s="161">
        <v>6</v>
      </c>
      <c r="G9" s="161">
        <v>7</v>
      </c>
      <c r="H9" s="161">
        <v>8</v>
      </c>
      <c r="I9" s="161">
        <v>9</v>
      </c>
      <c r="J9" s="161">
        <v>10</v>
      </c>
      <c r="K9" s="161">
        <v>11</v>
      </c>
      <c r="L9" s="175">
        <v>12</v>
      </c>
      <c r="M9" s="175">
        <v>13</v>
      </c>
      <c r="N9" s="175">
        <v>14</v>
      </c>
      <c r="O9" s="175">
        <v>15</v>
      </c>
      <c r="P9" s="175">
        <v>16</v>
      </c>
      <c r="Q9" s="175">
        <v>17</v>
      </c>
      <c r="R9" s="175">
        <v>18</v>
      </c>
      <c r="S9" s="175">
        <v>19</v>
      </c>
      <c r="T9" s="175">
        <v>20</v>
      </c>
      <c r="U9" s="161">
        <v>21</v>
      </c>
      <c r="V9" s="175">
        <v>22</v>
      </c>
      <c r="W9" s="161">
        <v>23</v>
      </c>
    </row>
    <row r="10" ht="21.75" customHeight="1" spans="1:23">
      <c r="A10" s="24" t="s">
        <v>283</v>
      </c>
      <c r="B10" s="162" t="s">
        <v>284</v>
      </c>
      <c r="C10" s="23" t="s">
        <v>285</v>
      </c>
      <c r="D10" s="23" t="s">
        <v>70</v>
      </c>
      <c r="E10" s="24" t="s">
        <v>101</v>
      </c>
      <c r="F10" s="24" t="s">
        <v>102</v>
      </c>
      <c r="G10" s="24" t="s">
        <v>256</v>
      </c>
      <c r="H10" s="24" t="s">
        <v>257</v>
      </c>
      <c r="I10" s="128">
        <v>479</v>
      </c>
      <c r="J10" s="128">
        <v>479</v>
      </c>
      <c r="K10" s="128">
        <v>479</v>
      </c>
      <c r="L10" s="111"/>
      <c r="M10" s="111"/>
      <c r="N10" s="111"/>
      <c r="O10" s="111"/>
      <c r="P10" s="111"/>
      <c r="Q10" s="111"/>
      <c r="R10" s="111"/>
      <c r="S10" s="111"/>
      <c r="T10" s="111"/>
      <c r="U10" s="111"/>
      <c r="V10" s="111"/>
      <c r="W10" s="128"/>
    </row>
    <row r="11" ht="18.75" customHeight="1" spans="1:23">
      <c r="A11" s="24" t="s">
        <v>283</v>
      </c>
      <c r="B11" s="162" t="s">
        <v>284</v>
      </c>
      <c r="C11" s="23" t="s">
        <v>285</v>
      </c>
      <c r="D11" s="23" t="s">
        <v>70</v>
      </c>
      <c r="E11" s="24" t="s">
        <v>101</v>
      </c>
      <c r="F11" s="24" t="s">
        <v>102</v>
      </c>
      <c r="G11" s="24" t="s">
        <v>254</v>
      </c>
      <c r="H11" s="24" t="s">
        <v>255</v>
      </c>
      <c r="I11" s="128">
        <v>4313.32</v>
      </c>
      <c r="J11" s="128">
        <v>4313.32</v>
      </c>
      <c r="K11" s="128">
        <v>4313.32</v>
      </c>
      <c r="L11" s="111"/>
      <c r="M11" s="111"/>
      <c r="N11" s="111"/>
      <c r="O11" s="111"/>
      <c r="P11" s="111"/>
      <c r="Q11" s="111"/>
      <c r="R11" s="111"/>
      <c r="S11" s="111"/>
      <c r="T11" s="111"/>
      <c r="U11" s="111"/>
      <c r="V11" s="111"/>
      <c r="W11" s="128"/>
    </row>
    <row r="12" ht="18.75" customHeight="1" spans="1:23">
      <c r="A12" s="24" t="s">
        <v>286</v>
      </c>
      <c r="B12" s="162" t="s">
        <v>287</v>
      </c>
      <c r="C12" s="23" t="s">
        <v>288</v>
      </c>
      <c r="D12" s="23" t="s">
        <v>70</v>
      </c>
      <c r="E12" s="24" t="s">
        <v>111</v>
      </c>
      <c r="F12" s="24" t="s">
        <v>112</v>
      </c>
      <c r="G12" s="24" t="s">
        <v>274</v>
      </c>
      <c r="H12" s="24" t="s">
        <v>275</v>
      </c>
      <c r="I12" s="128">
        <v>437400</v>
      </c>
      <c r="J12" s="128">
        <v>437400</v>
      </c>
      <c r="K12" s="128">
        <v>437400</v>
      </c>
      <c r="L12" s="111"/>
      <c r="M12" s="111"/>
      <c r="N12" s="111"/>
      <c r="O12" s="111"/>
      <c r="P12" s="111"/>
      <c r="Q12" s="111"/>
      <c r="R12" s="111"/>
      <c r="S12" s="111"/>
      <c r="T12" s="111"/>
      <c r="U12" s="111"/>
      <c r="V12" s="111"/>
      <c r="W12" s="128"/>
    </row>
    <row r="13" ht="18.75" customHeight="1" spans="1:23">
      <c r="A13" s="24" t="s">
        <v>283</v>
      </c>
      <c r="B13" s="162" t="s">
        <v>289</v>
      </c>
      <c r="C13" s="23" t="s">
        <v>290</v>
      </c>
      <c r="D13" s="23" t="s">
        <v>70</v>
      </c>
      <c r="E13" s="24" t="s">
        <v>107</v>
      </c>
      <c r="F13" s="24" t="s">
        <v>108</v>
      </c>
      <c r="G13" s="24" t="s">
        <v>256</v>
      </c>
      <c r="H13" s="24" t="s">
        <v>257</v>
      </c>
      <c r="I13" s="128">
        <v>77</v>
      </c>
      <c r="J13" s="128">
        <v>77</v>
      </c>
      <c r="K13" s="128">
        <v>77</v>
      </c>
      <c r="L13" s="111"/>
      <c r="M13" s="111"/>
      <c r="N13" s="111"/>
      <c r="O13" s="111"/>
      <c r="P13" s="111"/>
      <c r="Q13" s="111"/>
      <c r="R13" s="111"/>
      <c r="S13" s="111"/>
      <c r="T13" s="111"/>
      <c r="U13" s="111"/>
      <c r="V13" s="111"/>
      <c r="W13" s="128"/>
    </row>
    <row r="14" ht="18.75" customHeight="1" spans="1:23">
      <c r="A14" s="24" t="s">
        <v>283</v>
      </c>
      <c r="B14" s="162" t="s">
        <v>289</v>
      </c>
      <c r="C14" s="23" t="s">
        <v>290</v>
      </c>
      <c r="D14" s="23" t="s">
        <v>70</v>
      </c>
      <c r="E14" s="24" t="s">
        <v>107</v>
      </c>
      <c r="F14" s="24" t="s">
        <v>108</v>
      </c>
      <c r="G14" s="24" t="s">
        <v>254</v>
      </c>
      <c r="H14" s="24" t="s">
        <v>255</v>
      </c>
      <c r="I14" s="128">
        <v>691</v>
      </c>
      <c r="J14" s="128">
        <v>691</v>
      </c>
      <c r="K14" s="128">
        <v>691</v>
      </c>
      <c r="L14" s="111"/>
      <c r="M14" s="111"/>
      <c r="N14" s="111"/>
      <c r="O14" s="111"/>
      <c r="P14" s="111"/>
      <c r="Q14" s="111"/>
      <c r="R14" s="111"/>
      <c r="S14" s="111"/>
      <c r="T14" s="111"/>
      <c r="U14" s="111"/>
      <c r="V14" s="111"/>
      <c r="W14" s="128"/>
    </row>
    <row r="15" ht="18.75" customHeight="1" spans="1:23">
      <c r="A15" s="24" t="s">
        <v>283</v>
      </c>
      <c r="B15" s="162" t="s">
        <v>291</v>
      </c>
      <c r="C15" s="23" t="s">
        <v>292</v>
      </c>
      <c r="D15" s="23" t="s">
        <v>70</v>
      </c>
      <c r="E15" s="24" t="s">
        <v>103</v>
      </c>
      <c r="F15" s="24" t="s">
        <v>104</v>
      </c>
      <c r="G15" s="24" t="s">
        <v>293</v>
      </c>
      <c r="H15" s="24" t="s">
        <v>294</v>
      </c>
      <c r="I15" s="128">
        <v>657920</v>
      </c>
      <c r="J15" s="128">
        <v>657920</v>
      </c>
      <c r="K15" s="128">
        <v>657920</v>
      </c>
      <c r="L15" s="111"/>
      <c r="M15" s="111"/>
      <c r="N15" s="111"/>
      <c r="O15" s="111"/>
      <c r="P15" s="111"/>
      <c r="Q15" s="111"/>
      <c r="R15" s="111"/>
      <c r="S15" s="111"/>
      <c r="T15" s="111"/>
      <c r="U15" s="111"/>
      <c r="V15" s="111"/>
      <c r="W15" s="128"/>
    </row>
    <row r="16" ht="18.75" customHeight="1" spans="1:23">
      <c r="A16" s="24" t="s">
        <v>283</v>
      </c>
      <c r="B16" s="162" t="s">
        <v>295</v>
      </c>
      <c r="C16" s="23" t="s">
        <v>296</v>
      </c>
      <c r="D16" s="23" t="s">
        <v>70</v>
      </c>
      <c r="E16" s="24" t="s">
        <v>103</v>
      </c>
      <c r="F16" s="24" t="s">
        <v>104</v>
      </c>
      <c r="G16" s="24" t="s">
        <v>293</v>
      </c>
      <c r="H16" s="24" t="s">
        <v>294</v>
      </c>
      <c r="I16" s="128">
        <v>36240</v>
      </c>
      <c r="J16" s="128">
        <v>36240</v>
      </c>
      <c r="K16" s="128">
        <v>36240</v>
      </c>
      <c r="L16" s="111"/>
      <c r="M16" s="111"/>
      <c r="N16" s="111"/>
      <c r="O16" s="111"/>
      <c r="P16" s="111"/>
      <c r="Q16" s="111"/>
      <c r="R16" s="111"/>
      <c r="S16" s="111"/>
      <c r="T16" s="111"/>
      <c r="U16" s="111"/>
      <c r="V16" s="111"/>
      <c r="W16" s="128"/>
    </row>
    <row r="17" ht="18.75" customHeight="1" spans="1:23">
      <c r="A17" s="24" t="s">
        <v>297</v>
      </c>
      <c r="B17" s="162" t="s">
        <v>298</v>
      </c>
      <c r="C17" s="23" t="s">
        <v>299</v>
      </c>
      <c r="D17" s="23" t="s">
        <v>70</v>
      </c>
      <c r="E17" s="24" t="s">
        <v>101</v>
      </c>
      <c r="F17" s="24" t="s">
        <v>102</v>
      </c>
      <c r="G17" s="24" t="s">
        <v>272</v>
      </c>
      <c r="H17" s="24" t="s">
        <v>273</v>
      </c>
      <c r="I17" s="128">
        <v>400000</v>
      </c>
      <c r="J17" s="128"/>
      <c r="K17" s="128"/>
      <c r="L17" s="111"/>
      <c r="M17" s="111"/>
      <c r="N17" s="111"/>
      <c r="O17" s="111"/>
      <c r="P17" s="111"/>
      <c r="Q17" s="111"/>
      <c r="R17" s="128">
        <v>400000</v>
      </c>
      <c r="S17" s="111"/>
      <c r="T17" s="111"/>
      <c r="U17" s="111"/>
      <c r="V17" s="111"/>
      <c r="W17" s="128">
        <v>400000</v>
      </c>
    </row>
    <row r="18" ht="18.75" customHeight="1" spans="1:23">
      <c r="A18" s="24" t="s">
        <v>283</v>
      </c>
      <c r="B18" s="162" t="s">
        <v>300</v>
      </c>
      <c r="C18" s="23" t="s">
        <v>301</v>
      </c>
      <c r="D18" s="23" t="s">
        <v>70</v>
      </c>
      <c r="E18" s="24" t="s">
        <v>101</v>
      </c>
      <c r="F18" s="24" t="s">
        <v>102</v>
      </c>
      <c r="G18" s="24" t="s">
        <v>254</v>
      </c>
      <c r="H18" s="24" t="s">
        <v>255</v>
      </c>
      <c r="I18" s="128">
        <v>28416.04</v>
      </c>
      <c r="J18" s="128">
        <v>28416.04</v>
      </c>
      <c r="K18" s="128">
        <v>28416.04</v>
      </c>
      <c r="L18" s="111"/>
      <c r="M18" s="111"/>
      <c r="N18" s="111"/>
      <c r="O18" s="111"/>
      <c r="P18" s="111"/>
      <c r="Q18" s="111"/>
      <c r="R18" s="111"/>
      <c r="S18" s="111"/>
      <c r="T18" s="111"/>
      <c r="U18" s="111"/>
      <c r="V18" s="111"/>
      <c r="W18" s="128"/>
    </row>
    <row r="19" ht="18.75" customHeight="1" spans="1:23">
      <c r="A19" s="24" t="s">
        <v>283</v>
      </c>
      <c r="B19" s="162" t="s">
        <v>300</v>
      </c>
      <c r="C19" s="23" t="s">
        <v>301</v>
      </c>
      <c r="D19" s="23" t="s">
        <v>70</v>
      </c>
      <c r="E19" s="24" t="s">
        <v>101</v>
      </c>
      <c r="F19" s="24" t="s">
        <v>102</v>
      </c>
      <c r="G19" s="24" t="s">
        <v>302</v>
      </c>
      <c r="H19" s="24" t="s">
        <v>303</v>
      </c>
      <c r="I19" s="128">
        <v>20000</v>
      </c>
      <c r="J19" s="128">
        <v>20000</v>
      </c>
      <c r="K19" s="128">
        <v>20000</v>
      </c>
      <c r="L19" s="111"/>
      <c r="M19" s="111"/>
      <c r="N19" s="111"/>
      <c r="O19" s="111"/>
      <c r="P19" s="111"/>
      <c r="Q19" s="111"/>
      <c r="R19" s="111"/>
      <c r="S19" s="111"/>
      <c r="T19" s="111"/>
      <c r="U19" s="111"/>
      <c r="V19" s="111"/>
      <c r="W19" s="128"/>
    </row>
    <row r="20" ht="18.75" customHeight="1" spans="1:23">
      <c r="A20" s="24" t="s">
        <v>283</v>
      </c>
      <c r="B20" s="162" t="s">
        <v>300</v>
      </c>
      <c r="C20" s="23" t="s">
        <v>301</v>
      </c>
      <c r="D20" s="23" t="s">
        <v>70</v>
      </c>
      <c r="E20" s="24" t="s">
        <v>101</v>
      </c>
      <c r="F20" s="24" t="s">
        <v>102</v>
      </c>
      <c r="G20" s="24" t="s">
        <v>268</v>
      </c>
      <c r="H20" s="24" t="s">
        <v>269</v>
      </c>
      <c r="I20" s="128">
        <v>5000</v>
      </c>
      <c r="J20" s="128">
        <v>5000</v>
      </c>
      <c r="K20" s="128">
        <v>5000</v>
      </c>
      <c r="L20" s="111"/>
      <c r="M20" s="111"/>
      <c r="N20" s="111"/>
      <c r="O20" s="111"/>
      <c r="P20" s="111"/>
      <c r="Q20" s="111"/>
      <c r="R20" s="111"/>
      <c r="S20" s="111"/>
      <c r="T20" s="111"/>
      <c r="U20" s="111"/>
      <c r="V20" s="111"/>
      <c r="W20" s="128"/>
    </row>
    <row r="21" ht="18.75" customHeight="1" spans="1:23">
      <c r="A21" s="24" t="s">
        <v>283</v>
      </c>
      <c r="B21" s="162" t="s">
        <v>300</v>
      </c>
      <c r="C21" s="23" t="s">
        <v>301</v>
      </c>
      <c r="D21" s="23" t="s">
        <v>70</v>
      </c>
      <c r="E21" s="24" t="s">
        <v>101</v>
      </c>
      <c r="F21" s="24" t="s">
        <v>102</v>
      </c>
      <c r="G21" s="24" t="s">
        <v>256</v>
      </c>
      <c r="H21" s="24" t="s">
        <v>257</v>
      </c>
      <c r="I21" s="128">
        <v>5935</v>
      </c>
      <c r="J21" s="128">
        <v>5935</v>
      </c>
      <c r="K21" s="128">
        <v>5935</v>
      </c>
      <c r="L21" s="111"/>
      <c r="M21" s="111"/>
      <c r="N21" s="111"/>
      <c r="O21" s="111"/>
      <c r="P21" s="111"/>
      <c r="Q21" s="111"/>
      <c r="R21" s="111"/>
      <c r="S21" s="111"/>
      <c r="T21" s="111"/>
      <c r="U21" s="111"/>
      <c r="V21" s="111"/>
      <c r="W21" s="128"/>
    </row>
    <row r="22" ht="18.75" customHeight="1" spans="1:23">
      <c r="A22" s="24" t="s">
        <v>283</v>
      </c>
      <c r="B22" s="162" t="s">
        <v>304</v>
      </c>
      <c r="C22" s="23" t="s">
        <v>305</v>
      </c>
      <c r="D22" s="23" t="s">
        <v>70</v>
      </c>
      <c r="E22" s="24" t="s">
        <v>103</v>
      </c>
      <c r="F22" s="24" t="s">
        <v>104</v>
      </c>
      <c r="G22" s="24" t="s">
        <v>302</v>
      </c>
      <c r="H22" s="24" t="s">
        <v>303</v>
      </c>
      <c r="I22" s="128">
        <v>10000</v>
      </c>
      <c r="J22" s="128">
        <v>10000</v>
      </c>
      <c r="K22" s="128">
        <v>10000</v>
      </c>
      <c r="L22" s="111"/>
      <c r="M22" s="111"/>
      <c r="N22" s="111"/>
      <c r="O22" s="111"/>
      <c r="P22" s="111"/>
      <c r="Q22" s="111"/>
      <c r="R22" s="111"/>
      <c r="S22" s="111"/>
      <c r="T22" s="111"/>
      <c r="U22" s="111"/>
      <c r="V22" s="111"/>
      <c r="W22" s="128"/>
    </row>
    <row r="23" ht="18.75" customHeight="1" spans="1:23">
      <c r="A23" s="24" t="s">
        <v>283</v>
      </c>
      <c r="B23" s="162" t="s">
        <v>304</v>
      </c>
      <c r="C23" s="23" t="s">
        <v>305</v>
      </c>
      <c r="D23" s="23" t="s">
        <v>70</v>
      </c>
      <c r="E23" s="24" t="s">
        <v>103</v>
      </c>
      <c r="F23" s="24" t="s">
        <v>104</v>
      </c>
      <c r="G23" s="24" t="s">
        <v>254</v>
      </c>
      <c r="H23" s="24" t="s">
        <v>255</v>
      </c>
      <c r="I23" s="128">
        <v>17072</v>
      </c>
      <c r="J23" s="128">
        <v>17072</v>
      </c>
      <c r="K23" s="128">
        <v>17072</v>
      </c>
      <c r="L23" s="111"/>
      <c r="M23" s="111"/>
      <c r="N23" s="111"/>
      <c r="O23" s="111"/>
      <c r="P23" s="111"/>
      <c r="Q23" s="111"/>
      <c r="R23" s="111"/>
      <c r="S23" s="111"/>
      <c r="T23" s="111"/>
      <c r="U23" s="111"/>
      <c r="V23" s="111"/>
      <c r="W23" s="128"/>
    </row>
    <row r="24" ht="18.75" customHeight="1" spans="1:23">
      <c r="A24" s="24" t="s">
        <v>283</v>
      </c>
      <c r="B24" s="162" t="s">
        <v>304</v>
      </c>
      <c r="C24" s="23" t="s">
        <v>305</v>
      </c>
      <c r="D24" s="23" t="s">
        <v>70</v>
      </c>
      <c r="E24" s="24" t="s">
        <v>103</v>
      </c>
      <c r="F24" s="24" t="s">
        <v>104</v>
      </c>
      <c r="G24" s="24" t="s">
        <v>256</v>
      </c>
      <c r="H24" s="24" t="s">
        <v>257</v>
      </c>
      <c r="I24" s="128">
        <v>3008</v>
      </c>
      <c r="J24" s="128">
        <v>3008</v>
      </c>
      <c r="K24" s="128">
        <v>3008</v>
      </c>
      <c r="L24" s="111"/>
      <c r="M24" s="111"/>
      <c r="N24" s="111"/>
      <c r="O24" s="111"/>
      <c r="P24" s="111"/>
      <c r="Q24" s="111"/>
      <c r="R24" s="111"/>
      <c r="S24" s="111"/>
      <c r="T24" s="111"/>
      <c r="U24" s="111"/>
      <c r="V24" s="111"/>
      <c r="W24" s="128"/>
    </row>
    <row r="25" ht="18.75" customHeight="1" spans="1:23">
      <c r="A25" s="163" t="s">
        <v>180</v>
      </c>
      <c r="B25" s="164"/>
      <c r="C25" s="164"/>
      <c r="D25" s="164"/>
      <c r="E25" s="164"/>
      <c r="F25" s="164"/>
      <c r="G25" s="164"/>
      <c r="H25" s="165"/>
      <c r="I25" s="128">
        <v>1626551.36</v>
      </c>
      <c r="J25" s="128">
        <v>1226551.36</v>
      </c>
      <c r="K25" s="128">
        <v>1226551.36</v>
      </c>
      <c r="L25" s="111"/>
      <c r="M25" s="111"/>
      <c r="N25" s="111"/>
      <c r="O25" s="111"/>
      <c r="P25" s="111"/>
      <c r="Q25" s="111"/>
      <c r="R25" s="128">
        <v>400000</v>
      </c>
      <c r="S25" s="111"/>
      <c r="T25" s="111"/>
      <c r="U25" s="111"/>
      <c r="V25" s="111"/>
      <c r="W25" s="128">
        <v>400000</v>
      </c>
    </row>
  </sheetData>
  <mergeCells count="28">
    <mergeCell ref="A3:W3"/>
    <mergeCell ref="A4:H4"/>
    <mergeCell ref="J5:M5"/>
    <mergeCell ref="N5:P5"/>
    <mergeCell ref="R5:W5"/>
    <mergeCell ref="A25:H2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4"/>
  <sheetViews>
    <sheetView showZeros="0" tabSelected="1" workbookViewId="0">
      <pane ySplit="1" topLeftCell="A2" activePane="bottomLeft" state="frozen"/>
      <selection/>
      <selection pane="bottomLeft" activeCell="G31" sqref="G31"/>
    </sheetView>
  </sheetViews>
  <sheetFormatPr defaultColWidth="9.14166666666667" defaultRowHeight="12" customHeight="1"/>
  <cols>
    <col min="1" max="1" width="26.5" style="1" customWidth="1"/>
    <col min="2" max="2" width="29" style="1" customWidth="1"/>
    <col min="3" max="5" width="23.575" style="1" customWidth="1"/>
    <col min="6" max="6" width="11.2833333333333" style="1" customWidth="1"/>
    <col min="7" max="7" width="21.25" style="1" customWidth="1"/>
    <col min="8" max="8" width="15.575" style="1" customWidth="1"/>
    <col min="9" max="9" width="13.425" style="1" customWidth="1"/>
    <col min="10" max="10" width="33.875" style="1" customWidth="1"/>
    <col min="11" max="16384" width="9.14166666666667" style="1"/>
  </cols>
  <sheetData>
    <row r="1" customHeight="1" spans="1:10">
      <c r="A1" s="2"/>
      <c r="B1" s="2"/>
      <c r="C1" s="2"/>
      <c r="D1" s="2"/>
      <c r="E1" s="2"/>
      <c r="F1" s="2"/>
      <c r="G1" s="2"/>
      <c r="H1" s="2"/>
      <c r="I1" s="2"/>
      <c r="J1" s="2"/>
    </row>
    <row r="2" ht="18" customHeight="1" spans="10:10">
      <c r="J2" s="4" t="s">
        <v>306</v>
      </c>
    </row>
    <row r="3" ht="39.75" customHeight="1" spans="1:10">
      <c r="A3" s="64" t="str">
        <f>"2025"&amp;"年部门项目支出绩效目标表"</f>
        <v>2025年部门项目支出绩效目标表</v>
      </c>
      <c r="B3" s="5"/>
      <c r="C3" s="5"/>
      <c r="D3" s="5"/>
      <c r="E3" s="5"/>
      <c r="F3" s="65"/>
      <c r="G3" s="5"/>
      <c r="H3" s="65"/>
      <c r="I3" s="65"/>
      <c r="J3" s="5"/>
    </row>
    <row r="4" ht="17.25" customHeight="1" spans="1:1">
      <c r="A4" s="6" t="str">
        <f>"单位名称："&amp;"昆明市西山区海口建磷中心学校"</f>
        <v>单位名称：昆明市西山区海口建磷中心学校</v>
      </c>
    </row>
    <row r="5" ht="44.25" customHeight="1" spans="1:10">
      <c r="A5" s="66" t="s">
        <v>193</v>
      </c>
      <c r="B5" s="66" t="s">
        <v>307</v>
      </c>
      <c r="C5" s="66" t="s">
        <v>308</v>
      </c>
      <c r="D5" s="66" t="s">
        <v>309</v>
      </c>
      <c r="E5" s="66" t="s">
        <v>310</v>
      </c>
      <c r="F5" s="67" t="s">
        <v>311</v>
      </c>
      <c r="G5" s="66" t="s">
        <v>312</v>
      </c>
      <c r="H5" s="67" t="s">
        <v>313</v>
      </c>
      <c r="I5" s="67" t="s">
        <v>314</v>
      </c>
      <c r="J5" s="66" t="s">
        <v>315</v>
      </c>
    </row>
    <row r="6" ht="18.75" customHeight="1" spans="1:10">
      <c r="A6" s="151">
        <v>1</v>
      </c>
      <c r="B6" s="151">
        <v>2</v>
      </c>
      <c r="C6" s="151">
        <v>3</v>
      </c>
      <c r="D6" s="151">
        <v>4</v>
      </c>
      <c r="E6" s="151">
        <v>5</v>
      </c>
      <c r="F6" s="38">
        <v>6</v>
      </c>
      <c r="G6" s="151">
        <v>7</v>
      </c>
      <c r="H6" s="38">
        <v>8</v>
      </c>
      <c r="I6" s="38">
        <v>9</v>
      </c>
      <c r="J6" s="151">
        <v>10</v>
      </c>
    </row>
    <row r="7" s="150" customFormat="1" ht="30" customHeight="1" spans="1:10">
      <c r="A7" s="152" t="s">
        <v>290</v>
      </c>
      <c r="B7" s="153" t="s">
        <v>316</v>
      </c>
      <c r="C7" s="153" t="s">
        <v>317</v>
      </c>
      <c r="D7" s="153" t="s">
        <v>318</v>
      </c>
      <c r="E7" s="153" t="s">
        <v>319</v>
      </c>
      <c r="F7" s="153" t="s">
        <v>320</v>
      </c>
      <c r="G7" s="153" t="s">
        <v>321</v>
      </c>
      <c r="H7" s="153" t="s">
        <v>322</v>
      </c>
      <c r="I7" s="153" t="s">
        <v>323</v>
      </c>
      <c r="J7" s="153" t="s">
        <v>324</v>
      </c>
    </row>
    <row r="8" s="150" customFormat="1" ht="30" customHeight="1" spans="1:10">
      <c r="A8" s="152" t="s">
        <v>290</v>
      </c>
      <c r="B8" s="153" t="s">
        <v>316</v>
      </c>
      <c r="C8" s="153" t="s">
        <v>317</v>
      </c>
      <c r="D8" s="153" t="s">
        <v>318</v>
      </c>
      <c r="E8" s="153" t="s">
        <v>325</v>
      </c>
      <c r="F8" s="153" t="s">
        <v>320</v>
      </c>
      <c r="G8" s="153" t="s">
        <v>82</v>
      </c>
      <c r="H8" s="153" t="s">
        <v>326</v>
      </c>
      <c r="I8" s="153" t="s">
        <v>323</v>
      </c>
      <c r="J8" s="153" t="s">
        <v>327</v>
      </c>
    </row>
    <row r="9" s="150" customFormat="1" ht="30" customHeight="1" spans="1:10">
      <c r="A9" s="152" t="s">
        <v>290</v>
      </c>
      <c r="B9" s="153" t="s">
        <v>316</v>
      </c>
      <c r="C9" s="153" t="s">
        <v>317</v>
      </c>
      <c r="D9" s="153" t="s">
        <v>318</v>
      </c>
      <c r="E9" s="153" t="s">
        <v>328</v>
      </c>
      <c r="F9" s="153" t="s">
        <v>329</v>
      </c>
      <c r="G9" s="153" t="s">
        <v>83</v>
      </c>
      <c r="H9" s="153" t="s">
        <v>330</v>
      </c>
      <c r="I9" s="153" t="s">
        <v>323</v>
      </c>
      <c r="J9" s="153" t="s">
        <v>331</v>
      </c>
    </row>
    <row r="10" s="150" customFormat="1" ht="30" customHeight="1" spans="1:10">
      <c r="A10" s="152" t="s">
        <v>290</v>
      </c>
      <c r="B10" s="153" t="s">
        <v>316</v>
      </c>
      <c r="C10" s="153" t="s">
        <v>317</v>
      </c>
      <c r="D10" s="153" t="s">
        <v>332</v>
      </c>
      <c r="E10" s="153" t="s">
        <v>333</v>
      </c>
      <c r="F10" s="153" t="s">
        <v>320</v>
      </c>
      <c r="G10" s="153" t="s">
        <v>334</v>
      </c>
      <c r="H10" s="153" t="s">
        <v>335</v>
      </c>
      <c r="I10" s="153" t="s">
        <v>323</v>
      </c>
      <c r="J10" s="153" t="s">
        <v>333</v>
      </c>
    </row>
    <row r="11" s="150" customFormat="1" ht="30" customHeight="1" spans="1:10">
      <c r="A11" s="152" t="s">
        <v>290</v>
      </c>
      <c r="B11" s="153" t="s">
        <v>316</v>
      </c>
      <c r="C11" s="153" t="s">
        <v>317</v>
      </c>
      <c r="D11" s="153" t="s">
        <v>336</v>
      </c>
      <c r="E11" s="153" t="s">
        <v>337</v>
      </c>
      <c r="F11" s="153" t="s">
        <v>338</v>
      </c>
      <c r="G11" s="153" t="s">
        <v>91</v>
      </c>
      <c r="H11" s="153" t="s">
        <v>339</v>
      </c>
      <c r="I11" s="153" t="s">
        <v>323</v>
      </c>
      <c r="J11" s="153" t="s">
        <v>340</v>
      </c>
    </row>
    <row r="12" s="150" customFormat="1" ht="30" customHeight="1" spans="1:10">
      <c r="A12" s="152" t="s">
        <v>290</v>
      </c>
      <c r="B12" s="153" t="s">
        <v>316</v>
      </c>
      <c r="C12" s="153" t="s">
        <v>317</v>
      </c>
      <c r="D12" s="153" t="s">
        <v>336</v>
      </c>
      <c r="E12" s="153" t="s">
        <v>341</v>
      </c>
      <c r="F12" s="153" t="s">
        <v>338</v>
      </c>
      <c r="G12" s="153" t="s">
        <v>342</v>
      </c>
      <c r="H12" s="153" t="s">
        <v>339</v>
      </c>
      <c r="I12" s="153" t="s">
        <v>323</v>
      </c>
      <c r="J12" s="153" t="s">
        <v>343</v>
      </c>
    </row>
    <row r="13" s="150" customFormat="1" ht="30" customHeight="1" spans="1:10">
      <c r="A13" s="152" t="s">
        <v>290</v>
      </c>
      <c r="B13" s="153" t="s">
        <v>316</v>
      </c>
      <c r="C13" s="153" t="s">
        <v>317</v>
      </c>
      <c r="D13" s="153" t="s">
        <v>344</v>
      </c>
      <c r="E13" s="153" t="s">
        <v>345</v>
      </c>
      <c r="F13" s="153" t="s">
        <v>320</v>
      </c>
      <c r="G13" s="153" t="s">
        <v>346</v>
      </c>
      <c r="H13" s="153" t="s">
        <v>347</v>
      </c>
      <c r="I13" s="153" t="s">
        <v>323</v>
      </c>
      <c r="J13" s="153" t="s">
        <v>348</v>
      </c>
    </row>
    <row r="14" s="150" customFormat="1" ht="30" customHeight="1" spans="1:10">
      <c r="A14" s="152" t="s">
        <v>290</v>
      </c>
      <c r="B14" s="153" t="s">
        <v>316</v>
      </c>
      <c r="C14" s="153" t="s">
        <v>349</v>
      </c>
      <c r="D14" s="153" t="s">
        <v>350</v>
      </c>
      <c r="E14" s="153" t="s">
        <v>351</v>
      </c>
      <c r="F14" s="153" t="s">
        <v>320</v>
      </c>
      <c r="G14" s="153" t="s">
        <v>90</v>
      </c>
      <c r="H14" s="153" t="s">
        <v>352</v>
      </c>
      <c r="I14" s="153" t="s">
        <v>323</v>
      </c>
      <c r="J14" s="153" t="s">
        <v>351</v>
      </c>
    </row>
    <row r="15" s="150" customFormat="1" ht="30" customHeight="1" spans="1:10">
      <c r="A15" s="152" t="s">
        <v>290</v>
      </c>
      <c r="B15" s="153" t="s">
        <v>316</v>
      </c>
      <c r="C15" s="153" t="s">
        <v>353</v>
      </c>
      <c r="D15" s="153" t="s">
        <v>354</v>
      </c>
      <c r="E15" s="153" t="s">
        <v>355</v>
      </c>
      <c r="F15" s="153" t="s">
        <v>329</v>
      </c>
      <c r="G15" s="153" t="s">
        <v>356</v>
      </c>
      <c r="H15" s="153" t="s">
        <v>335</v>
      </c>
      <c r="I15" s="153" t="s">
        <v>323</v>
      </c>
      <c r="J15" s="153" t="s">
        <v>355</v>
      </c>
    </row>
    <row r="16" s="150" customFormat="1" ht="30" customHeight="1" spans="1:10">
      <c r="A16" s="152" t="s">
        <v>305</v>
      </c>
      <c r="B16" s="153" t="s">
        <v>357</v>
      </c>
      <c r="C16" s="153" t="s">
        <v>317</v>
      </c>
      <c r="D16" s="153" t="s">
        <v>318</v>
      </c>
      <c r="E16" s="153" t="s">
        <v>358</v>
      </c>
      <c r="F16" s="153" t="s">
        <v>320</v>
      </c>
      <c r="G16" s="153" t="s">
        <v>359</v>
      </c>
      <c r="H16" s="153" t="s">
        <v>326</v>
      </c>
      <c r="I16" s="153" t="s">
        <v>323</v>
      </c>
      <c r="J16" s="153" t="s">
        <v>360</v>
      </c>
    </row>
    <row r="17" s="150" customFormat="1" ht="30" customHeight="1" spans="1:10">
      <c r="A17" s="152" t="s">
        <v>305</v>
      </c>
      <c r="B17" s="153" t="s">
        <v>357</v>
      </c>
      <c r="C17" s="153" t="s">
        <v>317</v>
      </c>
      <c r="D17" s="153" t="s">
        <v>318</v>
      </c>
      <c r="E17" s="153" t="s">
        <v>319</v>
      </c>
      <c r="F17" s="153" t="s">
        <v>320</v>
      </c>
      <c r="G17" s="153" t="s">
        <v>361</v>
      </c>
      <c r="H17" s="153" t="s">
        <v>322</v>
      </c>
      <c r="I17" s="153" t="s">
        <v>323</v>
      </c>
      <c r="J17" s="153" t="s">
        <v>362</v>
      </c>
    </row>
    <row r="18" s="150" customFormat="1" ht="30" customHeight="1" spans="1:10">
      <c r="A18" s="152" t="s">
        <v>305</v>
      </c>
      <c r="B18" s="153" t="s">
        <v>357</v>
      </c>
      <c r="C18" s="153" t="s">
        <v>317</v>
      </c>
      <c r="D18" s="153" t="s">
        <v>318</v>
      </c>
      <c r="E18" s="153" t="s">
        <v>363</v>
      </c>
      <c r="F18" s="153" t="s">
        <v>329</v>
      </c>
      <c r="G18" s="153" t="s">
        <v>84</v>
      </c>
      <c r="H18" s="153" t="s">
        <v>330</v>
      </c>
      <c r="I18" s="153" t="s">
        <v>364</v>
      </c>
      <c r="J18" s="153" t="s">
        <v>365</v>
      </c>
    </row>
    <row r="19" s="150" customFormat="1" ht="30" customHeight="1" spans="1:10">
      <c r="A19" s="152" t="s">
        <v>305</v>
      </c>
      <c r="B19" s="153" t="s">
        <v>357</v>
      </c>
      <c r="C19" s="153" t="s">
        <v>317</v>
      </c>
      <c r="D19" s="153" t="s">
        <v>332</v>
      </c>
      <c r="E19" s="153" t="s">
        <v>333</v>
      </c>
      <c r="F19" s="153" t="s">
        <v>320</v>
      </c>
      <c r="G19" s="153" t="s">
        <v>334</v>
      </c>
      <c r="H19" s="153" t="s">
        <v>335</v>
      </c>
      <c r="I19" s="153" t="s">
        <v>323</v>
      </c>
      <c r="J19" s="153" t="s">
        <v>366</v>
      </c>
    </row>
    <row r="20" s="150" customFormat="1" ht="30" customHeight="1" spans="1:10">
      <c r="A20" s="152" t="s">
        <v>305</v>
      </c>
      <c r="B20" s="153" t="s">
        <v>357</v>
      </c>
      <c r="C20" s="153" t="s">
        <v>317</v>
      </c>
      <c r="D20" s="153" t="s">
        <v>332</v>
      </c>
      <c r="E20" s="153" t="s">
        <v>367</v>
      </c>
      <c r="F20" s="153" t="s">
        <v>320</v>
      </c>
      <c r="G20" s="153" t="s">
        <v>334</v>
      </c>
      <c r="H20" s="153" t="s">
        <v>335</v>
      </c>
      <c r="I20" s="153" t="s">
        <v>323</v>
      </c>
      <c r="J20" s="153" t="s">
        <v>368</v>
      </c>
    </row>
    <row r="21" s="150" customFormat="1" ht="30" customHeight="1" spans="1:10">
      <c r="A21" s="152" t="s">
        <v>305</v>
      </c>
      <c r="B21" s="153" t="s">
        <v>357</v>
      </c>
      <c r="C21" s="153" t="s">
        <v>317</v>
      </c>
      <c r="D21" s="153" t="s">
        <v>336</v>
      </c>
      <c r="E21" s="153" t="s">
        <v>337</v>
      </c>
      <c r="F21" s="153" t="s">
        <v>338</v>
      </c>
      <c r="G21" s="153" t="s">
        <v>91</v>
      </c>
      <c r="H21" s="153" t="s">
        <v>339</v>
      </c>
      <c r="I21" s="153" t="s">
        <v>323</v>
      </c>
      <c r="J21" s="153" t="s">
        <v>369</v>
      </c>
    </row>
    <row r="22" s="150" customFormat="1" ht="30" customHeight="1" spans="1:10">
      <c r="A22" s="152" t="s">
        <v>305</v>
      </c>
      <c r="B22" s="153" t="s">
        <v>357</v>
      </c>
      <c r="C22" s="153" t="s">
        <v>317</v>
      </c>
      <c r="D22" s="153" t="s">
        <v>336</v>
      </c>
      <c r="E22" s="153" t="s">
        <v>370</v>
      </c>
      <c r="F22" s="153" t="s">
        <v>338</v>
      </c>
      <c r="G22" s="153" t="s">
        <v>93</v>
      </c>
      <c r="H22" s="153" t="s">
        <v>339</v>
      </c>
      <c r="I22" s="153" t="s">
        <v>323</v>
      </c>
      <c r="J22" s="153" t="s">
        <v>343</v>
      </c>
    </row>
    <row r="23" s="150" customFormat="1" ht="30" customHeight="1" spans="1:10">
      <c r="A23" s="152" t="s">
        <v>305</v>
      </c>
      <c r="B23" s="153" t="s">
        <v>357</v>
      </c>
      <c r="C23" s="153" t="s">
        <v>317</v>
      </c>
      <c r="D23" s="153" t="s">
        <v>344</v>
      </c>
      <c r="E23" s="153" t="s">
        <v>345</v>
      </c>
      <c r="F23" s="153" t="s">
        <v>320</v>
      </c>
      <c r="G23" s="153" t="s">
        <v>371</v>
      </c>
      <c r="H23" s="153" t="s">
        <v>347</v>
      </c>
      <c r="I23" s="153" t="s">
        <v>323</v>
      </c>
      <c r="J23" s="153" t="s">
        <v>372</v>
      </c>
    </row>
    <row r="24" s="150" customFormat="1" ht="30" customHeight="1" spans="1:10">
      <c r="A24" s="152" t="s">
        <v>305</v>
      </c>
      <c r="B24" s="153" t="s">
        <v>357</v>
      </c>
      <c r="C24" s="153" t="s">
        <v>349</v>
      </c>
      <c r="D24" s="153" t="s">
        <v>373</v>
      </c>
      <c r="E24" s="153" t="s">
        <v>374</v>
      </c>
      <c r="F24" s="153" t="s">
        <v>320</v>
      </c>
      <c r="G24" s="153" t="s">
        <v>334</v>
      </c>
      <c r="H24" s="153" t="s">
        <v>335</v>
      </c>
      <c r="I24" s="153" t="s">
        <v>323</v>
      </c>
      <c r="J24" s="153" t="s">
        <v>374</v>
      </c>
    </row>
    <row r="25" s="150" customFormat="1" ht="30" customHeight="1" spans="1:10">
      <c r="A25" s="152" t="s">
        <v>305</v>
      </c>
      <c r="B25" s="153" t="s">
        <v>357</v>
      </c>
      <c r="C25" s="153" t="s">
        <v>349</v>
      </c>
      <c r="D25" s="153" t="s">
        <v>350</v>
      </c>
      <c r="E25" s="153" t="s">
        <v>375</v>
      </c>
      <c r="F25" s="153" t="s">
        <v>320</v>
      </c>
      <c r="G25" s="153" t="s">
        <v>90</v>
      </c>
      <c r="H25" s="153" t="s">
        <v>352</v>
      </c>
      <c r="I25" s="153" t="s">
        <v>323</v>
      </c>
      <c r="J25" s="153" t="s">
        <v>375</v>
      </c>
    </row>
    <row r="26" s="150" customFormat="1" ht="30" customHeight="1" spans="1:10">
      <c r="A26" s="152" t="s">
        <v>305</v>
      </c>
      <c r="B26" s="153" t="s">
        <v>357</v>
      </c>
      <c r="C26" s="153" t="s">
        <v>353</v>
      </c>
      <c r="D26" s="153" t="s">
        <v>354</v>
      </c>
      <c r="E26" s="153" t="s">
        <v>376</v>
      </c>
      <c r="F26" s="153" t="s">
        <v>329</v>
      </c>
      <c r="G26" s="153" t="s">
        <v>377</v>
      </c>
      <c r="H26" s="153" t="s">
        <v>335</v>
      </c>
      <c r="I26" s="153" t="s">
        <v>323</v>
      </c>
      <c r="J26" s="153" t="s">
        <v>376</v>
      </c>
    </row>
    <row r="27" s="150" customFormat="1" ht="30" customHeight="1" spans="1:10">
      <c r="A27" s="152" t="s">
        <v>305</v>
      </c>
      <c r="B27" s="153" t="s">
        <v>357</v>
      </c>
      <c r="C27" s="153" t="s">
        <v>353</v>
      </c>
      <c r="D27" s="153" t="s">
        <v>354</v>
      </c>
      <c r="E27" s="153" t="s">
        <v>378</v>
      </c>
      <c r="F27" s="153" t="s">
        <v>329</v>
      </c>
      <c r="G27" s="153" t="s">
        <v>377</v>
      </c>
      <c r="H27" s="153" t="s">
        <v>335</v>
      </c>
      <c r="I27" s="153" t="s">
        <v>323</v>
      </c>
      <c r="J27" s="153" t="s">
        <v>378</v>
      </c>
    </row>
    <row r="28" s="150" customFormat="1" ht="30" customHeight="1" spans="1:10">
      <c r="A28" s="152" t="s">
        <v>285</v>
      </c>
      <c r="B28" s="153" t="s">
        <v>379</v>
      </c>
      <c r="C28" s="153" t="s">
        <v>317</v>
      </c>
      <c r="D28" s="153" t="s">
        <v>318</v>
      </c>
      <c r="E28" s="153" t="s">
        <v>319</v>
      </c>
      <c r="F28" s="153" t="s">
        <v>320</v>
      </c>
      <c r="G28" s="153" t="s">
        <v>380</v>
      </c>
      <c r="H28" s="153" t="s">
        <v>322</v>
      </c>
      <c r="I28" s="153" t="s">
        <v>323</v>
      </c>
      <c r="J28" s="153" t="s">
        <v>381</v>
      </c>
    </row>
    <row r="29" s="150" customFormat="1" ht="30" customHeight="1" spans="1:10">
      <c r="A29" s="152" t="s">
        <v>285</v>
      </c>
      <c r="B29" s="153" t="s">
        <v>379</v>
      </c>
      <c r="C29" s="153" t="s">
        <v>317</v>
      </c>
      <c r="D29" s="153" t="s">
        <v>318</v>
      </c>
      <c r="E29" s="153" t="s">
        <v>325</v>
      </c>
      <c r="F29" s="153" t="s">
        <v>338</v>
      </c>
      <c r="G29" s="153" t="s">
        <v>382</v>
      </c>
      <c r="H29" s="153" t="s">
        <v>326</v>
      </c>
      <c r="I29" s="153" t="s">
        <v>323</v>
      </c>
      <c r="J29" s="153" t="s">
        <v>325</v>
      </c>
    </row>
    <row r="30" s="150" customFormat="1" ht="30" customHeight="1" spans="1:10">
      <c r="A30" s="152" t="s">
        <v>285</v>
      </c>
      <c r="B30" s="153" t="s">
        <v>379</v>
      </c>
      <c r="C30" s="153" t="s">
        <v>317</v>
      </c>
      <c r="D30" s="153" t="s">
        <v>332</v>
      </c>
      <c r="E30" s="153" t="s">
        <v>333</v>
      </c>
      <c r="F30" s="153" t="s">
        <v>320</v>
      </c>
      <c r="G30" s="153" t="s">
        <v>334</v>
      </c>
      <c r="H30" s="153" t="s">
        <v>335</v>
      </c>
      <c r="I30" s="153" t="s">
        <v>323</v>
      </c>
      <c r="J30" s="153" t="s">
        <v>333</v>
      </c>
    </row>
    <row r="31" s="150" customFormat="1" ht="30" customHeight="1" spans="1:10">
      <c r="A31" s="152" t="s">
        <v>285</v>
      </c>
      <c r="B31" s="153" t="s">
        <v>379</v>
      </c>
      <c r="C31" s="153" t="s">
        <v>317</v>
      </c>
      <c r="D31" s="153" t="s">
        <v>336</v>
      </c>
      <c r="E31" s="153" t="s">
        <v>383</v>
      </c>
      <c r="F31" s="153" t="s">
        <v>338</v>
      </c>
      <c r="G31" s="153" t="s">
        <v>93</v>
      </c>
      <c r="H31" s="153" t="s">
        <v>339</v>
      </c>
      <c r="I31" s="153" t="s">
        <v>323</v>
      </c>
      <c r="J31" s="153" t="s">
        <v>343</v>
      </c>
    </row>
    <row r="32" s="150" customFormat="1" ht="30" customHeight="1" spans="1:10">
      <c r="A32" s="152" t="s">
        <v>285</v>
      </c>
      <c r="B32" s="153" t="s">
        <v>379</v>
      </c>
      <c r="C32" s="153" t="s">
        <v>317</v>
      </c>
      <c r="D32" s="153" t="s">
        <v>344</v>
      </c>
      <c r="E32" s="153" t="s">
        <v>345</v>
      </c>
      <c r="F32" s="153" t="s">
        <v>320</v>
      </c>
      <c r="G32" s="153" t="s">
        <v>384</v>
      </c>
      <c r="H32" s="153" t="s">
        <v>347</v>
      </c>
      <c r="I32" s="153" t="s">
        <v>323</v>
      </c>
      <c r="J32" s="153" t="s">
        <v>385</v>
      </c>
    </row>
    <row r="33" s="150" customFormat="1" ht="30" customHeight="1" spans="1:10">
      <c r="A33" s="152" t="s">
        <v>285</v>
      </c>
      <c r="B33" s="153" t="s">
        <v>379</v>
      </c>
      <c r="C33" s="153" t="s">
        <v>349</v>
      </c>
      <c r="D33" s="153" t="s">
        <v>350</v>
      </c>
      <c r="E33" s="153" t="s">
        <v>386</v>
      </c>
      <c r="F33" s="153" t="s">
        <v>329</v>
      </c>
      <c r="G33" s="153" t="s">
        <v>356</v>
      </c>
      <c r="H33" s="153" t="s">
        <v>335</v>
      </c>
      <c r="I33" s="153" t="s">
        <v>323</v>
      </c>
      <c r="J33" s="153" t="s">
        <v>386</v>
      </c>
    </row>
    <row r="34" s="150" customFormat="1" ht="30" customHeight="1" spans="1:10">
      <c r="A34" s="152" t="s">
        <v>285</v>
      </c>
      <c r="B34" s="153" t="s">
        <v>379</v>
      </c>
      <c r="C34" s="153" t="s">
        <v>353</v>
      </c>
      <c r="D34" s="153" t="s">
        <v>354</v>
      </c>
      <c r="E34" s="153" t="s">
        <v>387</v>
      </c>
      <c r="F34" s="153" t="s">
        <v>329</v>
      </c>
      <c r="G34" s="153" t="s">
        <v>356</v>
      </c>
      <c r="H34" s="153" t="s">
        <v>335</v>
      </c>
      <c r="I34" s="153" t="s">
        <v>323</v>
      </c>
      <c r="J34" s="153" t="s">
        <v>387</v>
      </c>
    </row>
    <row r="35" s="150" customFormat="1" ht="30" customHeight="1" spans="1:10">
      <c r="A35" s="152" t="s">
        <v>301</v>
      </c>
      <c r="B35" s="153" t="s">
        <v>388</v>
      </c>
      <c r="C35" s="153" t="s">
        <v>317</v>
      </c>
      <c r="D35" s="153" t="s">
        <v>318</v>
      </c>
      <c r="E35" s="153" t="s">
        <v>389</v>
      </c>
      <c r="F35" s="153" t="s">
        <v>320</v>
      </c>
      <c r="G35" s="153" t="s">
        <v>390</v>
      </c>
      <c r="H35" s="153" t="s">
        <v>326</v>
      </c>
      <c r="I35" s="153" t="s">
        <v>323</v>
      </c>
      <c r="J35" s="153" t="s">
        <v>389</v>
      </c>
    </row>
    <row r="36" s="150" customFormat="1" ht="30" customHeight="1" spans="1:10">
      <c r="A36" s="152" t="s">
        <v>301</v>
      </c>
      <c r="B36" s="153" t="s">
        <v>388</v>
      </c>
      <c r="C36" s="153" t="s">
        <v>317</v>
      </c>
      <c r="D36" s="153" t="s">
        <v>318</v>
      </c>
      <c r="E36" s="153" t="s">
        <v>319</v>
      </c>
      <c r="F36" s="153" t="s">
        <v>320</v>
      </c>
      <c r="G36" s="153" t="s">
        <v>380</v>
      </c>
      <c r="H36" s="153" t="s">
        <v>322</v>
      </c>
      <c r="I36" s="153" t="s">
        <v>323</v>
      </c>
      <c r="J36" s="153" t="s">
        <v>391</v>
      </c>
    </row>
    <row r="37" s="150" customFormat="1" ht="30" customHeight="1" spans="1:10">
      <c r="A37" s="152" t="s">
        <v>301</v>
      </c>
      <c r="B37" s="153" t="s">
        <v>388</v>
      </c>
      <c r="C37" s="153" t="s">
        <v>317</v>
      </c>
      <c r="D37" s="153" t="s">
        <v>318</v>
      </c>
      <c r="E37" s="153" t="s">
        <v>328</v>
      </c>
      <c r="F37" s="153" t="s">
        <v>329</v>
      </c>
      <c r="G37" s="153" t="s">
        <v>85</v>
      </c>
      <c r="H37" s="153" t="s">
        <v>330</v>
      </c>
      <c r="I37" s="153" t="s">
        <v>323</v>
      </c>
      <c r="J37" s="153" t="s">
        <v>392</v>
      </c>
    </row>
    <row r="38" s="150" customFormat="1" ht="30" customHeight="1" spans="1:10">
      <c r="A38" s="152" t="s">
        <v>301</v>
      </c>
      <c r="B38" s="153" t="s">
        <v>388</v>
      </c>
      <c r="C38" s="153" t="s">
        <v>317</v>
      </c>
      <c r="D38" s="153" t="s">
        <v>332</v>
      </c>
      <c r="E38" s="153" t="s">
        <v>393</v>
      </c>
      <c r="F38" s="153" t="s">
        <v>320</v>
      </c>
      <c r="G38" s="153" t="s">
        <v>334</v>
      </c>
      <c r="H38" s="153" t="s">
        <v>335</v>
      </c>
      <c r="I38" s="153" t="s">
        <v>323</v>
      </c>
      <c r="J38" s="153" t="s">
        <v>393</v>
      </c>
    </row>
    <row r="39" s="150" customFormat="1" ht="30" customHeight="1" spans="1:10">
      <c r="A39" s="152" t="s">
        <v>301</v>
      </c>
      <c r="B39" s="153" t="s">
        <v>388</v>
      </c>
      <c r="C39" s="153" t="s">
        <v>317</v>
      </c>
      <c r="D39" s="153" t="s">
        <v>332</v>
      </c>
      <c r="E39" s="153" t="s">
        <v>394</v>
      </c>
      <c r="F39" s="153" t="s">
        <v>329</v>
      </c>
      <c r="G39" s="153" t="s">
        <v>91</v>
      </c>
      <c r="H39" s="153" t="s">
        <v>335</v>
      </c>
      <c r="I39" s="153" t="s">
        <v>323</v>
      </c>
      <c r="J39" s="153" t="s">
        <v>394</v>
      </c>
    </row>
    <row r="40" s="150" customFormat="1" ht="30" customHeight="1" spans="1:10">
      <c r="A40" s="152" t="s">
        <v>301</v>
      </c>
      <c r="B40" s="153" t="s">
        <v>388</v>
      </c>
      <c r="C40" s="153" t="s">
        <v>317</v>
      </c>
      <c r="D40" s="153" t="s">
        <v>336</v>
      </c>
      <c r="E40" s="153" t="s">
        <v>337</v>
      </c>
      <c r="F40" s="153" t="s">
        <v>338</v>
      </c>
      <c r="G40" s="153" t="s">
        <v>91</v>
      </c>
      <c r="H40" s="153" t="s">
        <v>339</v>
      </c>
      <c r="I40" s="153" t="s">
        <v>323</v>
      </c>
      <c r="J40" s="153" t="s">
        <v>340</v>
      </c>
    </row>
    <row r="41" s="150" customFormat="1" ht="30" customHeight="1" spans="1:10">
      <c r="A41" s="152" t="s">
        <v>301</v>
      </c>
      <c r="B41" s="153" t="s">
        <v>388</v>
      </c>
      <c r="C41" s="153" t="s">
        <v>317</v>
      </c>
      <c r="D41" s="153" t="s">
        <v>336</v>
      </c>
      <c r="E41" s="153" t="s">
        <v>395</v>
      </c>
      <c r="F41" s="153" t="s">
        <v>338</v>
      </c>
      <c r="G41" s="153" t="s">
        <v>93</v>
      </c>
      <c r="H41" s="153" t="s">
        <v>339</v>
      </c>
      <c r="I41" s="153" t="s">
        <v>323</v>
      </c>
      <c r="J41" s="153" t="s">
        <v>343</v>
      </c>
    </row>
    <row r="42" s="150" customFormat="1" ht="30" customHeight="1" spans="1:10">
      <c r="A42" s="152" t="s">
        <v>301</v>
      </c>
      <c r="B42" s="153" t="s">
        <v>388</v>
      </c>
      <c r="C42" s="153" t="s">
        <v>317</v>
      </c>
      <c r="D42" s="153" t="s">
        <v>344</v>
      </c>
      <c r="E42" s="153" t="s">
        <v>345</v>
      </c>
      <c r="F42" s="153" t="s">
        <v>320</v>
      </c>
      <c r="G42" s="153" t="s">
        <v>396</v>
      </c>
      <c r="H42" s="153" t="s">
        <v>347</v>
      </c>
      <c r="I42" s="153" t="s">
        <v>323</v>
      </c>
      <c r="J42" s="153" t="s">
        <v>397</v>
      </c>
    </row>
    <row r="43" s="150" customFormat="1" ht="30" customHeight="1" spans="1:10">
      <c r="A43" s="152" t="s">
        <v>301</v>
      </c>
      <c r="B43" s="153" t="s">
        <v>388</v>
      </c>
      <c r="C43" s="153" t="s">
        <v>349</v>
      </c>
      <c r="D43" s="153" t="s">
        <v>373</v>
      </c>
      <c r="E43" s="153" t="s">
        <v>374</v>
      </c>
      <c r="F43" s="153" t="s">
        <v>320</v>
      </c>
      <c r="G43" s="153" t="s">
        <v>334</v>
      </c>
      <c r="H43" s="153" t="s">
        <v>335</v>
      </c>
      <c r="I43" s="153" t="s">
        <v>323</v>
      </c>
      <c r="J43" s="153" t="s">
        <v>374</v>
      </c>
    </row>
    <row r="44" s="150" customFormat="1" ht="30" customHeight="1" spans="1:10">
      <c r="A44" s="152" t="s">
        <v>301</v>
      </c>
      <c r="B44" s="153" t="s">
        <v>388</v>
      </c>
      <c r="C44" s="153" t="s">
        <v>349</v>
      </c>
      <c r="D44" s="153" t="s">
        <v>350</v>
      </c>
      <c r="E44" s="153" t="s">
        <v>375</v>
      </c>
      <c r="F44" s="153" t="s">
        <v>320</v>
      </c>
      <c r="G44" s="153" t="s">
        <v>90</v>
      </c>
      <c r="H44" s="153" t="s">
        <v>352</v>
      </c>
      <c r="I44" s="153" t="s">
        <v>323</v>
      </c>
      <c r="J44" s="153" t="s">
        <v>375</v>
      </c>
    </row>
    <row r="45" s="150" customFormat="1" ht="30" customHeight="1" spans="1:10">
      <c r="A45" s="152" t="s">
        <v>301</v>
      </c>
      <c r="B45" s="153" t="s">
        <v>388</v>
      </c>
      <c r="C45" s="153" t="s">
        <v>353</v>
      </c>
      <c r="D45" s="153" t="s">
        <v>354</v>
      </c>
      <c r="E45" s="153" t="s">
        <v>376</v>
      </c>
      <c r="F45" s="153" t="s">
        <v>329</v>
      </c>
      <c r="G45" s="153" t="s">
        <v>377</v>
      </c>
      <c r="H45" s="153" t="s">
        <v>335</v>
      </c>
      <c r="I45" s="153" t="s">
        <v>323</v>
      </c>
      <c r="J45" s="153" t="s">
        <v>376</v>
      </c>
    </row>
    <row r="46" s="150" customFormat="1" ht="30" customHeight="1" spans="1:10">
      <c r="A46" s="152" t="s">
        <v>301</v>
      </c>
      <c r="B46" s="153" t="s">
        <v>388</v>
      </c>
      <c r="C46" s="153" t="s">
        <v>353</v>
      </c>
      <c r="D46" s="153" t="s">
        <v>354</v>
      </c>
      <c r="E46" s="153" t="s">
        <v>378</v>
      </c>
      <c r="F46" s="153" t="s">
        <v>329</v>
      </c>
      <c r="G46" s="153" t="s">
        <v>377</v>
      </c>
      <c r="H46" s="153" t="s">
        <v>335</v>
      </c>
      <c r="I46" s="153" t="s">
        <v>323</v>
      </c>
      <c r="J46" s="153" t="s">
        <v>378</v>
      </c>
    </row>
    <row r="47" s="150" customFormat="1" ht="30" customHeight="1" spans="1:10">
      <c r="A47" s="152" t="s">
        <v>299</v>
      </c>
      <c r="B47" s="153" t="s">
        <v>398</v>
      </c>
      <c r="C47" s="153" t="s">
        <v>317</v>
      </c>
      <c r="D47" s="153" t="s">
        <v>318</v>
      </c>
      <c r="E47" s="153" t="s">
        <v>399</v>
      </c>
      <c r="F47" s="153" t="s">
        <v>338</v>
      </c>
      <c r="G47" s="153" t="s">
        <v>356</v>
      </c>
      <c r="H47" s="153" t="s">
        <v>326</v>
      </c>
      <c r="I47" s="153" t="s">
        <v>323</v>
      </c>
      <c r="J47" s="153" t="s">
        <v>400</v>
      </c>
    </row>
    <row r="48" s="150" customFormat="1" ht="30" customHeight="1" spans="1:10">
      <c r="A48" s="152" t="s">
        <v>299</v>
      </c>
      <c r="B48" s="153" t="s">
        <v>398</v>
      </c>
      <c r="C48" s="153" t="s">
        <v>317</v>
      </c>
      <c r="D48" s="153" t="s">
        <v>318</v>
      </c>
      <c r="E48" s="153" t="s">
        <v>401</v>
      </c>
      <c r="F48" s="153" t="s">
        <v>338</v>
      </c>
      <c r="G48" s="153" t="s">
        <v>83</v>
      </c>
      <c r="H48" s="153" t="s">
        <v>402</v>
      </c>
      <c r="I48" s="153" t="s">
        <v>323</v>
      </c>
      <c r="J48" s="153" t="s">
        <v>403</v>
      </c>
    </row>
    <row r="49" s="150" customFormat="1" ht="30" customHeight="1" spans="1:10">
      <c r="A49" s="152" t="s">
        <v>299</v>
      </c>
      <c r="B49" s="153" t="s">
        <v>398</v>
      </c>
      <c r="C49" s="153" t="s">
        <v>317</v>
      </c>
      <c r="D49" s="153" t="s">
        <v>318</v>
      </c>
      <c r="E49" s="153" t="s">
        <v>404</v>
      </c>
      <c r="F49" s="153" t="s">
        <v>329</v>
      </c>
      <c r="G49" s="153" t="s">
        <v>405</v>
      </c>
      <c r="H49" s="153" t="s">
        <v>326</v>
      </c>
      <c r="I49" s="153" t="s">
        <v>323</v>
      </c>
      <c r="J49" s="153" t="s">
        <v>406</v>
      </c>
    </row>
    <row r="50" s="150" customFormat="1" ht="47" customHeight="1" spans="1:10">
      <c r="A50" s="152" t="s">
        <v>299</v>
      </c>
      <c r="B50" s="153" t="s">
        <v>398</v>
      </c>
      <c r="C50" s="153" t="s">
        <v>317</v>
      </c>
      <c r="D50" s="153" t="s">
        <v>332</v>
      </c>
      <c r="E50" s="153" t="s">
        <v>407</v>
      </c>
      <c r="F50" s="153" t="s">
        <v>320</v>
      </c>
      <c r="G50" s="153" t="s">
        <v>334</v>
      </c>
      <c r="H50" s="153" t="s">
        <v>335</v>
      </c>
      <c r="I50" s="153" t="s">
        <v>323</v>
      </c>
      <c r="J50" s="153" t="s">
        <v>408</v>
      </c>
    </row>
    <row r="51" s="150" customFormat="1" ht="30" customHeight="1" spans="1:10">
      <c r="A51" s="152" t="s">
        <v>299</v>
      </c>
      <c r="B51" s="153" t="s">
        <v>398</v>
      </c>
      <c r="C51" s="153" t="s">
        <v>317</v>
      </c>
      <c r="D51" s="153" t="s">
        <v>336</v>
      </c>
      <c r="E51" s="153" t="s">
        <v>341</v>
      </c>
      <c r="F51" s="153" t="s">
        <v>338</v>
      </c>
      <c r="G51" s="153" t="s">
        <v>93</v>
      </c>
      <c r="H51" s="153" t="s">
        <v>339</v>
      </c>
      <c r="I51" s="153" t="s">
        <v>323</v>
      </c>
      <c r="J51" s="153" t="s">
        <v>409</v>
      </c>
    </row>
    <row r="52" s="150" customFormat="1" ht="30" customHeight="1" spans="1:10">
      <c r="A52" s="152" t="s">
        <v>299</v>
      </c>
      <c r="B52" s="153" t="s">
        <v>398</v>
      </c>
      <c r="C52" s="153" t="s">
        <v>317</v>
      </c>
      <c r="D52" s="153" t="s">
        <v>336</v>
      </c>
      <c r="E52" s="153" t="s">
        <v>410</v>
      </c>
      <c r="F52" s="153" t="s">
        <v>320</v>
      </c>
      <c r="G52" s="153" t="s">
        <v>83</v>
      </c>
      <c r="H52" s="153" t="s">
        <v>411</v>
      </c>
      <c r="I52" s="153" t="s">
        <v>323</v>
      </c>
      <c r="J52" s="153" t="s">
        <v>412</v>
      </c>
    </row>
    <row r="53" s="150" customFormat="1" ht="30" customHeight="1" spans="1:10">
      <c r="A53" s="152" t="s">
        <v>299</v>
      </c>
      <c r="B53" s="153" t="s">
        <v>398</v>
      </c>
      <c r="C53" s="153" t="s">
        <v>317</v>
      </c>
      <c r="D53" s="153" t="s">
        <v>344</v>
      </c>
      <c r="E53" s="153" t="s">
        <v>345</v>
      </c>
      <c r="F53" s="153" t="s">
        <v>338</v>
      </c>
      <c r="G53" s="153" t="s">
        <v>413</v>
      </c>
      <c r="H53" s="153" t="s">
        <v>414</v>
      </c>
      <c r="I53" s="153" t="s">
        <v>323</v>
      </c>
      <c r="J53" s="153" t="s">
        <v>415</v>
      </c>
    </row>
    <row r="54" s="150" customFormat="1" ht="30" customHeight="1" spans="1:10">
      <c r="A54" s="152" t="s">
        <v>299</v>
      </c>
      <c r="B54" s="153" t="s">
        <v>398</v>
      </c>
      <c r="C54" s="153" t="s">
        <v>349</v>
      </c>
      <c r="D54" s="153" t="s">
        <v>373</v>
      </c>
      <c r="E54" s="153" t="s">
        <v>416</v>
      </c>
      <c r="F54" s="153" t="s">
        <v>320</v>
      </c>
      <c r="G54" s="153" t="s">
        <v>334</v>
      </c>
      <c r="H54" s="153" t="s">
        <v>335</v>
      </c>
      <c r="I54" s="153" t="s">
        <v>323</v>
      </c>
      <c r="J54" s="153" t="s">
        <v>417</v>
      </c>
    </row>
    <row r="55" s="150" customFormat="1" ht="30" customHeight="1" spans="1:10">
      <c r="A55" s="152" t="s">
        <v>299</v>
      </c>
      <c r="B55" s="153" t="s">
        <v>398</v>
      </c>
      <c r="C55" s="153" t="s">
        <v>353</v>
      </c>
      <c r="D55" s="153" t="s">
        <v>354</v>
      </c>
      <c r="E55" s="153" t="s">
        <v>418</v>
      </c>
      <c r="F55" s="153" t="s">
        <v>329</v>
      </c>
      <c r="G55" s="153" t="s">
        <v>377</v>
      </c>
      <c r="H55" s="153" t="s">
        <v>335</v>
      </c>
      <c r="I55" s="153" t="s">
        <v>323</v>
      </c>
      <c r="J55" s="153" t="s">
        <v>418</v>
      </c>
    </row>
    <row r="56" s="150" customFormat="1" ht="30" customHeight="1" spans="1:10">
      <c r="A56" s="152" t="s">
        <v>288</v>
      </c>
      <c r="B56" s="153" t="s">
        <v>419</v>
      </c>
      <c r="C56" s="153" t="s">
        <v>317</v>
      </c>
      <c r="D56" s="153" t="s">
        <v>318</v>
      </c>
      <c r="E56" s="153" t="s">
        <v>420</v>
      </c>
      <c r="F56" s="153" t="s">
        <v>320</v>
      </c>
      <c r="G56" s="153" t="s">
        <v>90</v>
      </c>
      <c r="H56" s="153" t="s">
        <v>326</v>
      </c>
      <c r="I56" s="153" t="s">
        <v>323</v>
      </c>
      <c r="J56" s="153" t="s">
        <v>421</v>
      </c>
    </row>
    <row r="57" s="150" customFormat="1" ht="30" customHeight="1" spans="1:10">
      <c r="A57" s="152" t="s">
        <v>288</v>
      </c>
      <c r="B57" s="153" t="s">
        <v>422</v>
      </c>
      <c r="C57" s="153" t="s">
        <v>317</v>
      </c>
      <c r="D57" s="153" t="s">
        <v>318</v>
      </c>
      <c r="E57" s="153" t="s">
        <v>423</v>
      </c>
      <c r="F57" s="153" t="s">
        <v>338</v>
      </c>
      <c r="G57" s="153" t="s">
        <v>424</v>
      </c>
      <c r="H57" s="153" t="s">
        <v>425</v>
      </c>
      <c r="I57" s="153" t="s">
        <v>323</v>
      </c>
      <c r="J57" s="153" t="s">
        <v>426</v>
      </c>
    </row>
    <row r="58" s="150" customFormat="1" ht="30" customHeight="1" spans="1:10">
      <c r="A58" s="152" t="s">
        <v>288</v>
      </c>
      <c r="B58" s="153" t="s">
        <v>422</v>
      </c>
      <c r="C58" s="153" t="s">
        <v>317</v>
      </c>
      <c r="D58" s="153" t="s">
        <v>332</v>
      </c>
      <c r="E58" s="153" t="s">
        <v>427</v>
      </c>
      <c r="F58" s="153" t="s">
        <v>320</v>
      </c>
      <c r="G58" s="153" t="s">
        <v>334</v>
      </c>
      <c r="H58" s="153" t="s">
        <v>335</v>
      </c>
      <c r="I58" s="153" t="s">
        <v>323</v>
      </c>
      <c r="J58" s="153" t="s">
        <v>428</v>
      </c>
    </row>
    <row r="59" s="150" customFormat="1" ht="30" customHeight="1" spans="1:10">
      <c r="A59" s="152" t="s">
        <v>288</v>
      </c>
      <c r="B59" s="153" t="s">
        <v>422</v>
      </c>
      <c r="C59" s="153" t="s">
        <v>317</v>
      </c>
      <c r="D59" s="153" t="s">
        <v>336</v>
      </c>
      <c r="E59" s="153" t="s">
        <v>429</v>
      </c>
      <c r="F59" s="153" t="s">
        <v>320</v>
      </c>
      <c r="G59" s="153" t="s">
        <v>93</v>
      </c>
      <c r="H59" s="153" t="s">
        <v>430</v>
      </c>
      <c r="I59" s="153" t="s">
        <v>323</v>
      </c>
      <c r="J59" s="153" t="s">
        <v>431</v>
      </c>
    </row>
    <row r="60" s="150" customFormat="1" ht="30" customHeight="1" spans="1:10">
      <c r="A60" s="152" t="s">
        <v>288</v>
      </c>
      <c r="B60" s="153" t="s">
        <v>422</v>
      </c>
      <c r="C60" s="153" t="s">
        <v>317</v>
      </c>
      <c r="D60" s="153" t="s">
        <v>336</v>
      </c>
      <c r="E60" s="153" t="s">
        <v>432</v>
      </c>
      <c r="F60" s="153" t="s">
        <v>338</v>
      </c>
      <c r="G60" s="153" t="s">
        <v>84</v>
      </c>
      <c r="H60" s="153" t="s">
        <v>339</v>
      </c>
      <c r="I60" s="153" t="s">
        <v>323</v>
      </c>
      <c r="J60" s="153" t="s">
        <v>433</v>
      </c>
    </row>
    <row r="61" s="150" customFormat="1" ht="30" customHeight="1" spans="1:10">
      <c r="A61" s="152" t="s">
        <v>288</v>
      </c>
      <c r="B61" s="153" t="s">
        <v>422</v>
      </c>
      <c r="C61" s="153" t="s">
        <v>317</v>
      </c>
      <c r="D61" s="153" t="s">
        <v>344</v>
      </c>
      <c r="E61" s="153" t="s">
        <v>345</v>
      </c>
      <c r="F61" s="153" t="s">
        <v>338</v>
      </c>
      <c r="G61" s="153" t="s">
        <v>434</v>
      </c>
      <c r="H61" s="153" t="s">
        <v>347</v>
      </c>
      <c r="I61" s="153" t="s">
        <v>323</v>
      </c>
      <c r="J61" s="153" t="s">
        <v>435</v>
      </c>
    </row>
    <row r="62" s="150" customFormat="1" ht="42" customHeight="1" spans="1:10">
      <c r="A62" s="152" t="s">
        <v>288</v>
      </c>
      <c r="B62" s="153" t="s">
        <v>422</v>
      </c>
      <c r="C62" s="153" t="s">
        <v>349</v>
      </c>
      <c r="D62" s="153" t="s">
        <v>373</v>
      </c>
      <c r="E62" s="153" t="s">
        <v>416</v>
      </c>
      <c r="F62" s="153" t="s">
        <v>329</v>
      </c>
      <c r="G62" s="153" t="s">
        <v>377</v>
      </c>
      <c r="H62" s="153" t="s">
        <v>335</v>
      </c>
      <c r="I62" s="153" t="s">
        <v>323</v>
      </c>
      <c r="J62" s="153" t="s">
        <v>436</v>
      </c>
    </row>
    <row r="63" s="150" customFormat="1" ht="30" customHeight="1" spans="1:10">
      <c r="A63" s="152" t="s">
        <v>288</v>
      </c>
      <c r="B63" s="153" t="s">
        <v>422</v>
      </c>
      <c r="C63" s="153" t="s">
        <v>353</v>
      </c>
      <c r="D63" s="153" t="s">
        <v>354</v>
      </c>
      <c r="E63" s="153" t="s">
        <v>418</v>
      </c>
      <c r="F63" s="153" t="s">
        <v>329</v>
      </c>
      <c r="G63" s="153" t="s">
        <v>377</v>
      </c>
      <c r="H63" s="153" t="s">
        <v>335</v>
      </c>
      <c r="I63" s="153" t="s">
        <v>323</v>
      </c>
      <c r="J63" s="153" t="s">
        <v>437</v>
      </c>
    </row>
    <row r="64" s="150" customFormat="1" ht="60" customHeight="1" spans="1:10">
      <c r="A64" s="152" t="s">
        <v>296</v>
      </c>
      <c r="B64" s="153" t="s">
        <v>438</v>
      </c>
      <c r="C64" s="153" t="s">
        <v>317</v>
      </c>
      <c r="D64" s="153" t="s">
        <v>318</v>
      </c>
      <c r="E64" s="153" t="s">
        <v>439</v>
      </c>
      <c r="F64" s="153" t="s">
        <v>329</v>
      </c>
      <c r="G64" s="153" t="s">
        <v>440</v>
      </c>
      <c r="H64" s="153" t="s">
        <v>326</v>
      </c>
      <c r="I64" s="153" t="s">
        <v>323</v>
      </c>
      <c r="J64" s="153" t="s">
        <v>441</v>
      </c>
    </row>
    <row r="65" s="150" customFormat="1" ht="43" customHeight="1" spans="1:10">
      <c r="A65" s="152" t="s">
        <v>296</v>
      </c>
      <c r="B65" s="153" t="s">
        <v>438</v>
      </c>
      <c r="C65" s="153" t="s">
        <v>317</v>
      </c>
      <c r="D65" s="153" t="s">
        <v>332</v>
      </c>
      <c r="E65" s="153" t="s">
        <v>442</v>
      </c>
      <c r="F65" s="153" t="s">
        <v>320</v>
      </c>
      <c r="G65" s="153" t="s">
        <v>334</v>
      </c>
      <c r="H65" s="153" t="s">
        <v>335</v>
      </c>
      <c r="I65" s="153" t="s">
        <v>323</v>
      </c>
      <c r="J65" s="153" t="s">
        <v>443</v>
      </c>
    </row>
    <row r="66" s="150" customFormat="1" ht="30" customHeight="1" spans="1:10">
      <c r="A66" s="152" t="s">
        <v>296</v>
      </c>
      <c r="B66" s="153" t="s">
        <v>438</v>
      </c>
      <c r="C66" s="153" t="s">
        <v>317</v>
      </c>
      <c r="D66" s="153" t="s">
        <v>336</v>
      </c>
      <c r="E66" s="153" t="s">
        <v>444</v>
      </c>
      <c r="F66" s="153" t="s">
        <v>320</v>
      </c>
      <c r="G66" s="153" t="s">
        <v>334</v>
      </c>
      <c r="H66" s="153" t="s">
        <v>335</v>
      </c>
      <c r="I66" s="153" t="s">
        <v>323</v>
      </c>
      <c r="J66" s="153" t="s">
        <v>445</v>
      </c>
    </row>
    <row r="67" s="150" customFormat="1" ht="30" customHeight="1" spans="1:10">
      <c r="A67" s="152" t="s">
        <v>296</v>
      </c>
      <c r="B67" s="153" t="s">
        <v>438</v>
      </c>
      <c r="C67" s="153" t="s">
        <v>317</v>
      </c>
      <c r="D67" s="153" t="s">
        <v>336</v>
      </c>
      <c r="E67" s="153" t="s">
        <v>446</v>
      </c>
      <c r="F67" s="153" t="s">
        <v>320</v>
      </c>
      <c r="G67" s="153" t="s">
        <v>447</v>
      </c>
      <c r="H67" s="153" t="s">
        <v>339</v>
      </c>
      <c r="I67" s="153" t="s">
        <v>323</v>
      </c>
      <c r="J67" s="153" t="s">
        <v>448</v>
      </c>
    </row>
    <row r="68" s="150" customFormat="1" ht="30" customHeight="1" spans="1:10">
      <c r="A68" s="152" t="s">
        <v>296</v>
      </c>
      <c r="B68" s="153" t="s">
        <v>438</v>
      </c>
      <c r="C68" s="153" t="s">
        <v>317</v>
      </c>
      <c r="D68" s="153" t="s">
        <v>336</v>
      </c>
      <c r="E68" s="153" t="s">
        <v>449</v>
      </c>
      <c r="F68" s="153" t="s">
        <v>320</v>
      </c>
      <c r="G68" s="153" t="s">
        <v>83</v>
      </c>
      <c r="H68" s="153" t="s">
        <v>411</v>
      </c>
      <c r="I68" s="153" t="s">
        <v>323</v>
      </c>
      <c r="J68" s="153" t="s">
        <v>450</v>
      </c>
    </row>
    <row r="69" s="150" customFormat="1" ht="88" customHeight="1" spans="1:10">
      <c r="A69" s="152" t="s">
        <v>296</v>
      </c>
      <c r="B69" s="153" t="s">
        <v>438</v>
      </c>
      <c r="C69" s="153" t="s">
        <v>317</v>
      </c>
      <c r="D69" s="153" t="s">
        <v>344</v>
      </c>
      <c r="E69" s="153" t="s">
        <v>345</v>
      </c>
      <c r="F69" s="153" t="s">
        <v>320</v>
      </c>
      <c r="G69" s="153" t="s">
        <v>451</v>
      </c>
      <c r="H69" s="153" t="s">
        <v>322</v>
      </c>
      <c r="I69" s="153" t="s">
        <v>323</v>
      </c>
      <c r="J69" s="153" t="s">
        <v>452</v>
      </c>
    </row>
    <row r="70" s="150" customFormat="1" ht="30" customHeight="1" spans="1:10">
      <c r="A70" s="152" t="s">
        <v>296</v>
      </c>
      <c r="B70" s="153" t="s">
        <v>438</v>
      </c>
      <c r="C70" s="153" t="s">
        <v>349</v>
      </c>
      <c r="D70" s="153" t="s">
        <v>373</v>
      </c>
      <c r="E70" s="153" t="s">
        <v>374</v>
      </c>
      <c r="F70" s="153" t="s">
        <v>320</v>
      </c>
      <c r="G70" s="153" t="s">
        <v>334</v>
      </c>
      <c r="H70" s="153" t="s">
        <v>335</v>
      </c>
      <c r="I70" s="153" t="s">
        <v>323</v>
      </c>
      <c r="J70" s="153" t="s">
        <v>374</v>
      </c>
    </row>
    <row r="71" s="150" customFormat="1" ht="30" customHeight="1" spans="1:10">
      <c r="A71" s="152" t="s">
        <v>296</v>
      </c>
      <c r="B71" s="153" t="s">
        <v>438</v>
      </c>
      <c r="C71" s="153" t="s">
        <v>353</v>
      </c>
      <c r="D71" s="153" t="s">
        <v>354</v>
      </c>
      <c r="E71" s="153" t="s">
        <v>453</v>
      </c>
      <c r="F71" s="153" t="s">
        <v>329</v>
      </c>
      <c r="G71" s="153" t="s">
        <v>377</v>
      </c>
      <c r="H71" s="153" t="s">
        <v>335</v>
      </c>
      <c r="I71" s="153" t="s">
        <v>323</v>
      </c>
      <c r="J71" s="153" t="s">
        <v>454</v>
      </c>
    </row>
    <row r="72" s="150" customFormat="1" ht="30" customHeight="1" spans="1:10">
      <c r="A72" s="152" t="s">
        <v>296</v>
      </c>
      <c r="B72" s="153" t="s">
        <v>438</v>
      </c>
      <c r="C72" s="153" t="s">
        <v>353</v>
      </c>
      <c r="D72" s="153" t="s">
        <v>354</v>
      </c>
      <c r="E72" s="153" t="s">
        <v>378</v>
      </c>
      <c r="F72" s="153" t="s">
        <v>329</v>
      </c>
      <c r="G72" s="153" t="s">
        <v>377</v>
      </c>
      <c r="H72" s="153" t="s">
        <v>335</v>
      </c>
      <c r="I72" s="153" t="s">
        <v>323</v>
      </c>
      <c r="J72" s="153" t="s">
        <v>455</v>
      </c>
    </row>
    <row r="73" s="150" customFormat="1" ht="30" customHeight="1" spans="1:10">
      <c r="A73" s="152" t="s">
        <v>292</v>
      </c>
      <c r="B73" s="153" t="s">
        <v>456</v>
      </c>
      <c r="C73" s="153" t="s">
        <v>317</v>
      </c>
      <c r="D73" s="153" t="s">
        <v>318</v>
      </c>
      <c r="E73" s="153" t="s">
        <v>457</v>
      </c>
      <c r="F73" s="153" t="s">
        <v>320</v>
      </c>
      <c r="G73" s="153" t="s">
        <v>458</v>
      </c>
      <c r="H73" s="153" t="s">
        <v>459</v>
      </c>
      <c r="I73" s="153" t="s">
        <v>323</v>
      </c>
      <c r="J73" s="153" t="s">
        <v>460</v>
      </c>
    </row>
    <row r="74" s="150" customFormat="1" ht="30" customHeight="1" spans="1:10">
      <c r="A74" s="152" t="s">
        <v>292</v>
      </c>
      <c r="B74" s="153" t="s">
        <v>461</v>
      </c>
      <c r="C74" s="153" t="s">
        <v>317</v>
      </c>
      <c r="D74" s="153" t="s">
        <v>318</v>
      </c>
      <c r="E74" s="153" t="s">
        <v>462</v>
      </c>
      <c r="F74" s="153" t="s">
        <v>338</v>
      </c>
      <c r="G74" s="153" t="s">
        <v>463</v>
      </c>
      <c r="H74" s="153" t="s">
        <v>459</v>
      </c>
      <c r="I74" s="153" t="s">
        <v>323</v>
      </c>
      <c r="J74" s="153" t="s">
        <v>464</v>
      </c>
    </row>
    <row r="75" s="150" customFormat="1" ht="30" customHeight="1" spans="1:10">
      <c r="A75" s="152" t="s">
        <v>292</v>
      </c>
      <c r="B75" s="153" t="s">
        <v>461</v>
      </c>
      <c r="C75" s="153" t="s">
        <v>317</v>
      </c>
      <c r="D75" s="153" t="s">
        <v>318</v>
      </c>
      <c r="E75" s="153" t="s">
        <v>325</v>
      </c>
      <c r="F75" s="153" t="s">
        <v>338</v>
      </c>
      <c r="G75" s="153" t="s">
        <v>465</v>
      </c>
      <c r="H75" s="153" t="s">
        <v>326</v>
      </c>
      <c r="I75" s="153" t="s">
        <v>323</v>
      </c>
      <c r="J75" s="153" t="s">
        <v>466</v>
      </c>
    </row>
    <row r="76" s="150" customFormat="1" ht="30" customHeight="1" spans="1:10">
      <c r="A76" s="152" t="s">
        <v>292</v>
      </c>
      <c r="B76" s="153" t="s">
        <v>461</v>
      </c>
      <c r="C76" s="153" t="s">
        <v>317</v>
      </c>
      <c r="D76" s="153" t="s">
        <v>318</v>
      </c>
      <c r="E76" s="153" t="s">
        <v>467</v>
      </c>
      <c r="F76" s="153" t="s">
        <v>329</v>
      </c>
      <c r="G76" s="153" t="s">
        <v>440</v>
      </c>
      <c r="H76" s="153" t="s">
        <v>459</v>
      </c>
      <c r="I76" s="153" t="s">
        <v>323</v>
      </c>
      <c r="J76" s="153" t="s">
        <v>468</v>
      </c>
    </row>
    <row r="77" s="150" customFormat="1" ht="30" customHeight="1" spans="1:10">
      <c r="A77" s="152" t="s">
        <v>292</v>
      </c>
      <c r="B77" s="153" t="s">
        <v>461</v>
      </c>
      <c r="C77" s="153" t="s">
        <v>317</v>
      </c>
      <c r="D77" s="153" t="s">
        <v>332</v>
      </c>
      <c r="E77" s="153" t="s">
        <v>469</v>
      </c>
      <c r="F77" s="153" t="s">
        <v>470</v>
      </c>
      <c r="G77" s="153" t="s">
        <v>471</v>
      </c>
      <c r="H77" s="153" t="s">
        <v>430</v>
      </c>
      <c r="I77" s="153" t="s">
        <v>323</v>
      </c>
      <c r="J77" s="153" t="s">
        <v>472</v>
      </c>
    </row>
    <row r="78" s="150" customFormat="1" ht="30" customHeight="1" spans="1:10">
      <c r="A78" s="152" t="s">
        <v>292</v>
      </c>
      <c r="B78" s="153" t="s">
        <v>461</v>
      </c>
      <c r="C78" s="153" t="s">
        <v>317</v>
      </c>
      <c r="D78" s="153" t="s">
        <v>332</v>
      </c>
      <c r="E78" s="153" t="s">
        <v>333</v>
      </c>
      <c r="F78" s="153" t="s">
        <v>320</v>
      </c>
      <c r="G78" s="153" t="s">
        <v>334</v>
      </c>
      <c r="H78" s="153" t="s">
        <v>335</v>
      </c>
      <c r="I78" s="153" t="s">
        <v>323</v>
      </c>
      <c r="J78" s="153" t="s">
        <v>473</v>
      </c>
    </row>
    <row r="79" s="150" customFormat="1" ht="30" customHeight="1" spans="1:10">
      <c r="A79" s="152" t="s">
        <v>292</v>
      </c>
      <c r="B79" s="153" t="s">
        <v>461</v>
      </c>
      <c r="C79" s="153" t="s">
        <v>317</v>
      </c>
      <c r="D79" s="153" t="s">
        <v>336</v>
      </c>
      <c r="E79" s="153" t="s">
        <v>474</v>
      </c>
      <c r="F79" s="153" t="s">
        <v>338</v>
      </c>
      <c r="G79" s="153" t="s">
        <v>92</v>
      </c>
      <c r="H79" s="153" t="s">
        <v>339</v>
      </c>
      <c r="I79" s="153" t="s">
        <v>323</v>
      </c>
      <c r="J79" s="153" t="s">
        <v>475</v>
      </c>
    </row>
    <row r="80" s="150" customFormat="1" ht="30" customHeight="1" spans="1:10">
      <c r="A80" s="152" t="s">
        <v>292</v>
      </c>
      <c r="B80" s="153" t="s">
        <v>461</v>
      </c>
      <c r="C80" s="153" t="s">
        <v>317</v>
      </c>
      <c r="D80" s="153" t="s">
        <v>336</v>
      </c>
      <c r="E80" s="153" t="s">
        <v>370</v>
      </c>
      <c r="F80" s="153" t="s">
        <v>338</v>
      </c>
      <c r="G80" s="153" t="s">
        <v>93</v>
      </c>
      <c r="H80" s="153" t="s">
        <v>339</v>
      </c>
      <c r="I80" s="153" t="s">
        <v>323</v>
      </c>
      <c r="J80" s="153" t="s">
        <v>476</v>
      </c>
    </row>
    <row r="81" s="150" customFormat="1" ht="30" customHeight="1" spans="1:10">
      <c r="A81" s="152" t="s">
        <v>292</v>
      </c>
      <c r="B81" s="153" t="s">
        <v>461</v>
      </c>
      <c r="C81" s="153" t="s">
        <v>317</v>
      </c>
      <c r="D81" s="153" t="s">
        <v>336</v>
      </c>
      <c r="E81" s="153" t="s">
        <v>477</v>
      </c>
      <c r="F81" s="153" t="s">
        <v>338</v>
      </c>
      <c r="G81" s="153" t="s">
        <v>85</v>
      </c>
      <c r="H81" s="153" t="s">
        <v>339</v>
      </c>
      <c r="I81" s="153" t="s">
        <v>323</v>
      </c>
      <c r="J81" s="153" t="s">
        <v>478</v>
      </c>
    </row>
    <row r="82" s="150" customFormat="1" ht="30" customHeight="1" spans="1:10">
      <c r="A82" s="152" t="s">
        <v>292</v>
      </c>
      <c r="B82" s="153" t="s">
        <v>461</v>
      </c>
      <c r="C82" s="153" t="s">
        <v>317</v>
      </c>
      <c r="D82" s="153" t="s">
        <v>344</v>
      </c>
      <c r="E82" s="153" t="s">
        <v>345</v>
      </c>
      <c r="F82" s="153" t="s">
        <v>320</v>
      </c>
      <c r="G82" s="153" t="s">
        <v>479</v>
      </c>
      <c r="H82" s="153" t="s">
        <v>322</v>
      </c>
      <c r="I82" s="153" t="s">
        <v>323</v>
      </c>
      <c r="J82" s="153" t="s">
        <v>473</v>
      </c>
    </row>
    <row r="83" s="150" customFormat="1" ht="30" customHeight="1" spans="1:10">
      <c r="A83" s="152" t="s">
        <v>292</v>
      </c>
      <c r="B83" s="153" t="s">
        <v>461</v>
      </c>
      <c r="C83" s="153" t="s">
        <v>349</v>
      </c>
      <c r="D83" s="153" t="s">
        <v>373</v>
      </c>
      <c r="E83" s="153" t="s">
        <v>480</v>
      </c>
      <c r="F83" s="153" t="s">
        <v>329</v>
      </c>
      <c r="G83" s="153" t="s">
        <v>377</v>
      </c>
      <c r="H83" s="153" t="s">
        <v>335</v>
      </c>
      <c r="I83" s="153" t="s">
        <v>323</v>
      </c>
      <c r="J83" s="153" t="s">
        <v>481</v>
      </c>
    </row>
    <row r="84" s="150" customFormat="1" ht="30" customHeight="1" spans="1:10">
      <c r="A84" s="152" t="s">
        <v>292</v>
      </c>
      <c r="B84" s="153" t="s">
        <v>461</v>
      </c>
      <c r="C84" s="153" t="s">
        <v>353</v>
      </c>
      <c r="D84" s="153" t="s">
        <v>354</v>
      </c>
      <c r="E84" s="153" t="s">
        <v>355</v>
      </c>
      <c r="F84" s="153" t="s">
        <v>329</v>
      </c>
      <c r="G84" s="153" t="s">
        <v>356</v>
      </c>
      <c r="H84" s="153" t="s">
        <v>335</v>
      </c>
      <c r="I84" s="153" t="s">
        <v>323</v>
      </c>
      <c r="J84" s="153" t="s">
        <v>481</v>
      </c>
    </row>
  </sheetData>
  <mergeCells count="18">
    <mergeCell ref="A3:J3"/>
    <mergeCell ref="A4:H4"/>
    <mergeCell ref="A7:A15"/>
    <mergeCell ref="A16:A27"/>
    <mergeCell ref="A28:A34"/>
    <mergeCell ref="A35:A46"/>
    <mergeCell ref="A47:A55"/>
    <mergeCell ref="A56:A63"/>
    <mergeCell ref="A64:A72"/>
    <mergeCell ref="A73:A84"/>
    <mergeCell ref="B7:B15"/>
    <mergeCell ref="B16:B27"/>
    <mergeCell ref="B28:B34"/>
    <mergeCell ref="B35:B46"/>
    <mergeCell ref="B47:B55"/>
    <mergeCell ref="B56:B63"/>
    <mergeCell ref="B64:B72"/>
    <mergeCell ref="B73:B8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2025-02-06T07:09:00Z</dcterms:created>
  <dcterms:modified xsi:type="dcterms:W3CDTF">2025-04-07T01:21:57Z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C87A0F07388A4B6E9A383147C83CAAFB_13</vt:lpwstr>
  </property>
  <property fmtid="{D5CDD505-2E9C-101B-9397-08002B2CF9AE}" pid="3" name="KSOProductBuildVer">
    <vt:lpwstr>2052-12.1.0.20305</vt:lpwstr>
  </property>
</Properties>
</file>