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894" firstSheet="10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<sst xmlns="http://schemas.openxmlformats.org/spreadsheetml/2006/main" count="1421" uniqueCount="495">
  <si>
    <t>预算01-1表</t>
  </si>
  <si>
    <t>单位名称：昆明市西山区科学技术协会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</si>
  <si>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</si>
  <si>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</si>
  <si>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</si>
  <si>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</si>
  <si>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</si>
  <si>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</si>
  <si>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</si>
  <si>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</si>
  <si>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</si>
  <si>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</si>
  <si>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</si>
  <si>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</si>
  <si>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</si>
  <si>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</si>
  <si>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</si>
  <si>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</si>
  <si>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</si>
  <si>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</si>
  <si>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</si>
  <si>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</si>
  <si>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</si>
  <si>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</si>
  <si>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</si>
  <si>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</si>
  <si>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</si>
  <si>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</si>
  <si>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</si>
  <si>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</si>
  <si>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</si>
  <si>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</si>
  <si>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</si>
  <si>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</si>
  <si>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</si>
  <si>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</si>
  <si>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</si>
  <si>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</si>
  <si>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</si>
  <si>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</si>
  <si>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</si>
  <si>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</si>
  <si>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</si>
  <si>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</si>
  <si>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</si>
  <si>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</si>
  <si>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</si>
  <si>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</si>
  <si>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</si>
  <si>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</si>
  <si>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</si>
  <si>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</si>
  <si>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</si>
  <si>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</si>
  <si>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</si>
  <si>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</si>
  <si>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</si>
  <si>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</si>
  <si>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</si>
  <si>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</si>
  <si>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</si>
  <si>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</si>
  <si>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</si>
  <si>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</si>
  <si>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</si>
  <si>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</si>
  <si>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</si>
  <si>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</si>
  <si>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</si>
  <si>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</si>
  <si>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213</t>
  </si>
  <si>
    <t>昆明市西山区科学技术协会</t>
  </si>
  <si>
    <t>213001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</si>
  <si>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</si>
  <si>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</si>
  <si>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</si>
  <si>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</si>
  <si>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</si>
  <si>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</si>
  <si>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</si>
  <si>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</si>
  <si>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</si>
  <si>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</si>
  <si>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</si>
  <si>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</si>
  <si>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</si>
  <si>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</si>
  <si>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</si>
  <si>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</si>
  <si>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</si>
  <si>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</si>
  <si>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</si>
  <si>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</si>
  <si>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</si>
  <si>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</si>
  <si>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</si>
  <si>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</si>
  <si>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</si>
  <si>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</si>
  <si>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206</t>
  </si>
  <si>
    <t>科学技术支出</t>
  </si>
  <si>
    <t>20607</t>
  </si>
  <si>
    <t>科学技术普及</t>
  </si>
  <si>
    <t>2060701</t>
  </si>
  <si>
    <t>机构运行</t>
  </si>
  <si>
    <t>2060702</t>
  </si>
  <si>
    <t>科普活动</t>
  </si>
  <si>
    <t>2060799</t>
  </si>
  <si>
    <t>其他科学技术普及支出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</si>
  <si>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</si>
  <si>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</si>
  <si>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</si>
  <si>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</si>
  <si>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</si>
  <si>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</si>
  <si>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</si>
  <si>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</si>
  <si>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</si>
  <si>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</si>
  <si>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</si>
  <si>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</si>
  <si>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</si>
  <si>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</si>
  <si>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</si>
  <si>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</si>
  <si>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</si>
  <si>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</si>
  <si>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</si>
  <si>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</si>
  <si>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</si>
  <si>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</si>
  <si>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</si>
  <si>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</si>
  <si>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</si>
  <si>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</si>
  <si>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</si>
  <si>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</si>
  <si>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</si>
  <si>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</si>
  <si>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</si>
  <si>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</si>
  <si>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</si>
  <si>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</si>
  <si>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</si>
  <si>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</si>
  <si>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</si>
  <si>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</si>
  <si>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</si>
  <si>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</si>
  <si>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</si>
  <si>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</si>
  <si>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</si>
  <si>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</si>
  <si>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</si>
  <si>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</si>
  <si>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</si>
  <si>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</si>
  <si>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</si>
  <si>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</si>
  <si>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</si>
  <si>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</si>
  <si>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</si>
  <si>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</si>
  <si>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</si>
  <si>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</si>
  <si>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</si>
  <si>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</si>
  <si>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</si>
  <si>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</si>
  <si>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</si>
  <si>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</si>
  <si>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</si>
  <si>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</si>
  <si>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</si>
  <si>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</si>
  <si>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</si>
  <si>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</si>
  <si>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</si>
  <si>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</si>
  <si>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备注：因本单位2025年无“三公”经费支出预算，我单位无一般公共预算“三公”经费支出预算表相关内容，该表以空表进行公开。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</si>
  <si>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</si>
  <si>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</si>
  <si>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</si>
  <si>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</si>
  <si>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</si>
  <si>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</si>
  <si>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</si>
  <si>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</si>
  <si>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</si>
  <si>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</si>
  <si>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</si>
  <si>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</si>
  <si>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</si>
  <si>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</si>
  <si>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</si>
  <si>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</si>
  <si>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</si>
  <si>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</si>
  <si>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</si>
  <si>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530112210000000002356</t>
  </si>
  <si>
    <t>行政基本工资</t>
  </si>
  <si>
    <t>30101</t>
  </si>
  <si>
    <t>基本工资</t>
  </si>
  <si>
    <t>行政津贴补贴</t>
  </si>
  <si>
    <t>30102</t>
  </si>
  <si>
    <t>津贴补贴</t>
  </si>
  <si>
    <t>行政2017改革性补贴</t>
  </si>
  <si>
    <t>行政年终一次性奖金</t>
  </si>
  <si>
    <t>30103</t>
  </si>
  <si>
    <t>奖金</t>
  </si>
  <si>
    <t>530112210000000002358</t>
  </si>
  <si>
    <t>养老保险</t>
  </si>
  <si>
    <t>30108</t>
  </si>
  <si>
    <t>机关事业单位基本养老保险缴费</t>
  </si>
  <si>
    <t>基本医疗保险（行政）</t>
  </si>
  <si>
    <t>30110</t>
  </si>
  <si>
    <t>职工基本医疗保险缴费</t>
  </si>
  <si>
    <t>公务员医疗统筹</t>
  </si>
  <si>
    <t>30111</t>
  </si>
  <si>
    <t>公务员医疗补助缴费</t>
  </si>
  <si>
    <t>重特病医疗统筹</t>
  </si>
  <si>
    <t>30112</t>
  </si>
  <si>
    <t>其他社会保障缴费</t>
  </si>
  <si>
    <t>工伤保险</t>
  </si>
  <si>
    <t>530112231100001223503</t>
  </si>
  <si>
    <t>退休人员生活补助</t>
  </si>
  <si>
    <t>30305</t>
  </si>
  <si>
    <t>生活补助</t>
  </si>
  <si>
    <t>530112241100002189319</t>
  </si>
  <si>
    <t>度假区职能划转临聘人员工资</t>
  </si>
  <si>
    <t>30199</t>
  </si>
  <si>
    <t>其他工资福利支出</t>
  </si>
  <si>
    <t>其他部门临聘人员保险</t>
  </si>
  <si>
    <t>其他部门临聘人员工资</t>
  </si>
  <si>
    <t>度假区职能划转临聘人员保险</t>
  </si>
  <si>
    <t>530112231100001421322</t>
  </si>
  <si>
    <t>离退休人员福利费</t>
  </si>
  <si>
    <t>30229</t>
  </si>
  <si>
    <t>福利费</t>
  </si>
  <si>
    <t>530112210000000002362</t>
  </si>
  <si>
    <t>行政工会经费</t>
  </si>
  <si>
    <t>30228</t>
  </si>
  <si>
    <t>工会经费</t>
  </si>
  <si>
    <t>530112251100003679828</t>
  </si>
  <si>
    <t>残疾人就业保障金</t>
  </si>
  <si>
    <t>30299</t>
  </si>
  <si>
    <t>其他商品和服务支出</t>
  </si>
  <si>
    <t>530112231100001421339</t>
  </si>
  <si>
    <t>公务员基础绩效奖</t>
  </si>
  <si>
    <t>行政政府综合目标奖</t>
  </si>
  <si>
    <t>530112210000000002364</t>
  </si>
  <si>
    <t>采购A4复印纸</t>
  </si>
  <si>
    <t>30201</t>
  </si>
  <si>
    <t>办公费</t>
  </si>
  <si>
    <t>行政单位饮用水费（行政部分）</t>
  </si>
  <si>
    <t>30205</t>
  </si>
  <si>
    <t>水费</t>
  </si>
  <si>
    <t>行政单位邮电费（行政部分）</t>
  </si>
  <si>
    <t>30207</t>
  </si>
  <si>
    <t>邮电费</t>
  </si>
  <si>
    <t>行政单位差旅费（行政部分）</t>
  </si>
  <si>
    <t>30211</t>
  </si>
  <si>
    <t>差旅费</t>
  </si>
  <si>
    <t>行政部门在职职工福利费（行政部分）</t>
  </si>
  <si>
    <t>公共交通专项经费</t>
  </si>
  <si>
    <t>30239</t>
  </si>
  <si>
    <t>其他交通费用</t>
  </si>
  <si>
    <t>行政单位会议费</t>
  </si>
  <si>
    <t>30215</t>
  </si>
  <si>
    <t>会议费</t>
  </si>
  <si>
    <t>行政单位培训费（行政部分）</t>
  </si>
  <si>
    <t>30216</t>
  </si>
  <si>
    <t>培训费</t>
  </si>
  <si>
    <t>行政单位维修（护）费（行政部分）</t>
  </si>
  <si>
    <t>30213</t>
  </si>
  <si>
    <t>维修（护）费</t>
  </si>
  <si>
    <t>530112210000000002363</t>
  </si>
  <si>
    <t>退休人员公用经费</t>
  </si>
  <si>
    <t>530112210000000002361</t>
  </si>
  <si>
    <t>公务交通补贴</t>
  </si>
  <si>
    <t>530112210000000001966</t>
  </si>
  <si>
    <t>30113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</si>
  <si>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</si>
  <si>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</si>
  <si>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</si>
  <si>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</si>
  <si>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</si>
  <si>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</si>
  <si>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</si>
  <si>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</si>
  <si>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530112241100002226066</t>
  </si>
  <si>
    <t>社区科普专项经费</t>
  </si>
  <si>
    <t>30227</t>
  </si>
  <si>
    <t>委托业务费</t>
  </si>
  <si>
    <t>530112241100002226421</t>
  </si>
  <si>
    <t>青少年科普专项经费</t>
  </si>
  <si>
    <t>530112241100002226557</t>
  </si>
  <si>
    <t>全民素质纲要工作经费</t>
  </si>
  <si>
    <t>530112241100002226575</t>
  </si>
  <si>
    <t>大型科普活动经费</t>
  </si>
  <si>
    <t>530112241100002226653</t>
  </si>
  <si>
    <t>创建全国科普示范县（市、区）工作经费</t>
  </si>
  <si>
    <t>530112241100002226669</t>
  </si>
  <si>
    <t>度假区职能划转科普经费</t>
  </si>
  <si>
    <t>530112241100002226700</t>
  </si>
  <si>
    <t>老科技工作者协会工作经费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</si>
  <si>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</si>
  <si>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</si>
  <si>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</si>
  <si>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</si>
  <si>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</si>
  <si>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</si>
  <si>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</si>
  <si>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</si>
  <si>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</si>
  <si>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</si>
  <si>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根据《西山区科协系统深化改革实施方案》的通知（西办通（2017）83号）文件精神和要求，做好“全国科普日”“全国科技者工作日”等工作。</t>
  </si>
  <si>
    <t>产出指标</t>
  </si>
  <si>
    <t>数量指标</t>
  </si>
  <si>
    <t>公开发放的宣传材料数量</t>
  </si>
  <si>
    <t>&gt;=</t>
  </si>
  <si>
    <t>2000</t>
  </si>
  <si>
    <t>份（部、个、幅、条）</t>
  </si>
  <si>
    <t>定量指标</t>
  </si>
  <si>
    <t>反映制作宣传横幅、宣传册等的数量情况。</t>
  </si>
  <si>
    <t>发布稿件数量</t>
  </si>
  <si>
    <t>篇</t>
  </si>
  <si>
    <t>反映通过相关媒体、网络等发布或推送稿件的篇数情况。</t>
  </si>
  <si>
    <t>宣传活动举办次数</t>
  </si>
  <si>
    <t>次</t>
  </si>
  <si>
    <t>反映组织宣传活动次数的情况。</t>
  </si>
  <si>
    <t>发布短视频数量</t>
  </si>
  <si>
    <t>个</t>
  </si>
  <si>
    <t>反映通过相关媒体、网络等发布或推送短视频的数量情况。</t>
  </si>
  <si>
    <t>质量指标</t>
  </si>
  <si>
    <t>及时率</t>
  </si>
  <si>
    <t>&lt;=</t>
  </si>
  <si>
    <t>天</t>
  </si>
  <si>
    <t>反映事实发生与作为宣传事实发生之间的时间差距情况。</t>
  </si>
  <si>
    <t>发布稿件（短视频）原创率</t>
  </si>
  <si>
    <t>95</t>
  </si>
  <si>
    <t>%</t>
  </si>
  <si>
    <t>发布稿件（短视频）原创率=发布或推送的原创稿件（短视频）数量/发布或推送的稿件（短视频）总数量*100%适用于有原创要求的稿件或短视频</t>
  </si>
  <si>
    <t>时效指标</t>
  </si>
  <si>
    <t>计划完成率</t>
  </si>
  <si>
    <t>=</t>
  </si>
  <si>
    <t>定性指标</t>
  </si>
  <si>
    <t>计划完成率=在规定时间内宣传任务完成数/宣传任务计划数*100%</t>
  </si>
  <si>
    <t>经济成本指标</t>
  </si>
  <si>
    <t>万元</t>
  </si>
  <si>
    <t>计划安排资金10万元。</t>
  </si>
  <si>
    <t>效益指标</t>
  </si>
  <si>
    <t>社会效益</t>
  </si>
  <si>
    <t>报刊（杂志、公众号）订阅区域增</t>
  </si>
  <si>
    <t>90</t>
  </si>
  <si>
    <t>反映宣传辐射区域范围增长情况。报刊（杂志、公众号）订阅区域增长率=（本年订阅区域量-上年订阅区域量）/上年订阅区域量*100%</t>
  </si>
  <si>
    <t>媒体关注量</t>
  </si>
  <si>
    <t>反映通过相关媒体、网络等宣传形成点赞、关注、转发量的情况。</t>
  </si>
  <si>
    <t>宣传内容知晓率</t>
  </si>
  <si>
    <t>80</t>
  </si>
  <si>
    <t xml:space="preserve">反映通过抽查方式完成，相关受众群体对宣传内容的知晓程度。宣传内容知晓率=被调查对象中知晓人数/被调查对象的人数*100%
</t>
  </si>
  <si>
    <t>媒体采用数</t>
  </si>
  <si>
    <t>反映宣传内容被国家级相关媒体、网络等采用的数量情况。</t>
  </si>
  <si>
    <t>宣传活动参与人次</t>
  </si>
  <si>
    <t>10000</t>
  </si>
  <si>
    <t>人次</t>
  </si>
  <si>
    <t>反映宣传活动参与人次情况。</t>
  </si>
  <si>
    <t>满意度指标</t>
  </si>
  <si>
    <t>服务对象满意度</t>
  </si>
  <si>
    <t>社会公众满意度</t>
  </si>
  <si>
    <t>85</t>
  </si>
  <si>
    <t>反映社会公众对宣传的满意程度。</t>
  </si>
  <si>
    <t>根据《西山区科协系统深化改革实施方案》西办通〔2017〕83号、《国务院关于印发全民科学素质行动规划纲要（2021-2035）的通知》（国发〔2021〕9号）、云南省人民政府关于印发《云南省全民科学素质行动实施方案（2021—2025年）》的通知（云政发〔2021〕29号）、西山区全民科学素质工作领导小组关于印发《西山区全民科学素质行动实施方案（2021-2025年）》的通知   （西全科组通〔2022〕1号  ）文件的要求，做好科普干部能力素质提升、“十四五”纲要工作中期评估、全科素成员单位专项科普宣传活动等工作。</t>
  </si>
  <si>
    <t>科普干部能力素质提升</t>
  </si>
  <si>
    <t>项</t>
  </si>
  <si>
    <t>做好科普干部能力素质提升培训</t>
  </si>
  <si>
    <t>科普宣传活动覆盖率</t>
  </si>
  <si>
    <t>按照2025年科普实施方案执行</t>
  </si>
  <si>
    <t>项目任务目标时间</t>
  </si>
  <si>
    <t>计划2025年11月30日前完成</t>
  </si>
  <si>
    <t>成本指标</t>
  </si>
  <si>
    <t>具备公民科学素质比例</t>
  </si>
  <si>
    <t>力争2025年西山区公民具备科学素质比例超过17%</t>
  </si>
  <si>
    <t>年</t>
  </si>
  <si>
    <t>科普公共服务群众满意度</t>
  </si>
  <si>
    <t>贯彻落实中共昆明市委办公室 昆明市人民政府办公室《关于开发（度假）区社会管理职能剥离移交的实施意见》（昆办发【2019】23号）、中共昆明市西山区委办公室 昆明市西山区人民政府办公室《关于印发&lt;西山区接收滇池旅游度假区社会管理职能工作方案&gt;的通知》（西委办【2019】24号）文件要求，做好度假区职能划转科普工作。</t>
  </si>
  <si>
    <t>科普活动提升</t>
  </si>
  <si>
    <t>按计划征集科普项目</t>
  </si>
  <si>
    <t>青少年科普</t>
  </si>
  <si>
    <t>开展科普营、机器人竞赛等活动，提高全区青少年科学素养</t>
  </si>
  <si>
    <t>微型科技馆（流动）运行</t>
  </si>
  <si>
    <t>创新工作机制，让微型科技馆流动起来，进社区、进校园、进乡村，打通科普最后一公里。</t>
  </si>
  <si>
    <t>开展科普活动覆盖率</t>
  </si>
  <si>
    <t>按照2025年科普实施方案执行做好度假区职能划转科普工作。</t>
  </si>
  <si>
    <t>项目任务目标完成及时率</t>
  </si>
  <si>
    <t>项目完成时间安排</t>
  </si>
  <si>
    <t>全省公民具备科学素质比例增幅</t>
  </si>
  <si>
    <t>辖区居民、青少年</t>
  </si>
  <si>
    <t>根据《西山区科协系统深化改革实施方案》的通知（西办通（2017）83号）文件精神和要求，完成2025年西山区青少年科技创新大赛系列活动（含学生机器人竞赛、创意编程与智能设计大赛、无人机大赛等活动）、青少年科普营培训（计划寒暑假各一次）、创建青少年科普教育基地、开展“三点半科技教育”课堂、青少年科技创新等各项工作。</t>
  </si>
  <si>
    <t>学校”三点半科技教育“课堂</t>
  </si>
  <si>
    <t>所</t>
  </si>
  <si>
    <t>完成不低于5所学校”三点半科技教育“课堂项目，培训学生人数不低于80人，课程不低于40次。</t>
  </si>
  <si>
    <t>科普营培训</t>
  </si>
  <si>
    <t>期</t>
  </si>
  <si>
    <t>完成寒假、暑假科普培训不低于两次，单次培训人数不低于40人次。</t>
  </si>
  <si>
    <t>青少年科技创新</t>
  </si>
  <si>
    <t>完成青少年科技创新项目不低于5项。</t>
  </si>
  <si>
    <t>实际完成情况数量不低于计划开展的90%。</t>
  </si>
  <si>
    <t>项目任务目标完成时间</t>
  </si>
  <si>
    <t>2025年11月30日完成</t>
  </si>
  <si>
    <t>计划2025年11月30日以前完成。</t>
  </si>
  <si>
    <t>25</t>
  </si>
  <si>
    <t>计划安排资金25万元。</t>
  </si>
  <si>
    <t>计划实现幼儿园、小学、初中和高中范围全覆盖。</t>
  </si>
  <si>
    <t>科普公共服务受众满意度</t>
  </si>
  <si>
    <t>受服务人群满意度不低于90%。</t>
  </si>
  <si>
    <t>根据西办通﹝2017﹞83号的文件精神，团结和组织广大老科技工作者，做好建言献策调研、科普培训、《金秋》会刊编辑、印刷、专业组“老有所学”活动等工作。</t>
  </si>
  <si>
    <t>科普培训</t>
  </si>
  <si>
    <t>1.00</t>
  </si>
  <si>
    <t>开展科普培训4期</t>
  </si>
  <si>
    <t>《金秋》会刊编辑、印刷</t>
  </si>
  <si>
    <t>开展科普会刊编辑、印刷</t>
  </si>
  <si>
    <t>开展科普宣传活动覆盖率</t>
  </si>
  <si>
    <t>做好建言献策调研、科普培训、《金秋》会刊编辑、印刷、专业组“老有所学”活动等工作。</t>
  </si>
  <si>
    <t>根据中共昆明市西山区委办公室昆明市西山区人民政府办公室印发《关于创建2021—2025年度全国科普示范县（市、区）工作的实施意见》的通知</t>
  </si>
  <si>
    <t>法律顾问服务费</t>
  </si>
  <si>
    <t>“两微一端”运行维护费</t>
  </si>
  <si>
    <t>科普创建推广</t>
  </si>
  <si>
    <t>宣传资料制作</t>
  </si>
  <si>
    <t>项目完成时间要求</t>
  </si>
  <si>
    <t>20</t>
  </si>
  <si>
    <t>根据《西山区科协系统深化改革实施方案》西办通【2017】83号、云南省人民政府关于印发《云南省全民科学素质行动实施方案（2021—2025年）》的通知（云政发〔2021〕29号）、西山区全民科学素质工作领导小组关于印发《西山区全民科学素质行动实施方案（2021-2025年）》的通知   （西全科组通〔2022〕1号  ）文件的要求，做好基层科普能力提升计划、微型科技馆（流动）运行、科普项目、科普基地体系培育、农村科普等工作。</t>
  </si>
  <si>
    <t>流动微型科技馆</t>
  </si>
  <si>
    <t>场</t>
  </si>
  <si>
    <t>根据《西山区科协系统深化改革实施方案》西办通【2017】83号、《国务院关于印发全民科学素质行动规划纲要（2021-2035）的通知》（国发〔2021〕9号）、云南省人民政府关于印发《云南省全民科学素质行动实施方案（2021—2025年）》的通知（云政发〔2021〕29号）、西山区全民科学素质工作领导小组关于印发《西山区全民科学素质行动实施方案（2021-2025年）》的通知   （西全科组通〔2022〕1号  ）文件的要求，做好基层科普能力提升计划、微型科技馆（流动）运行、科普项目、科普基地体系培育、农村科普等工作。</t>
  </si>
  <si>
    <t>科普基地体系培育</t>
  </si>
  <si>
    <t>科普基地体系的培育，巩固和提升</t>
  </si>
  <si>
    <t>农函大培训</t>
  </si>
  <si>
    <t>700</t>
  </si>
  <si>
    <t>按计划开展农函大培训700人</t>
  </si>
  <si>
    <t>社区科普专项宣传活动</t>
  </si>
  <si>
    <t>项（个）</t>
  </si>
  <si>
    <t>开展社区科普专项宣传活动</t>
  </si>
  <si>
    <t>社区科普活动覆盖率</t>
  </si>
  <si>
    <t>年初工作计划</t>
  </si>
  <si>
    <t>计划2025年11月30日完成</t>
  </si>
  <si>
    <t>具备科学素质比例</t>
  </si>
  <si>
    <t>预算06表</t>
  </si>
  <si>
    <t>政府性基金预算支出预算表</t>
  </si>
  <si>
    <t>单位名称：昆明市发展和改革委员会</t>
  </si>
  <si>
    <t>政府性基金预算支出</t>
  </si>
  <si>
    <t>备注：因本单位2025年无政府性基金预算支出，我单位无政府性基金预算支出预算表相关内容，该表以空表进行公开。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</si>
  <si>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</si>
  <si>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</si>
  <si>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</si>
  <si>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</si>
  <si>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</si>
  <si>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</si>
  <si>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</si>
  <si>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</si>
  <si>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</si>
  <si>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</si>
  <si>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</si>
  <si>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</si>
  <si>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</si>
  <si>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</si>
  <si>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</si>
  <si>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</si>
  <si>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</si>
  <si>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</si>
  <si>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</si>
  <si>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</si>
  <si>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备注：因本单位2025年无部门政府购买服务预算，我单位无部门政府购买服务预算表相关内容，该表以空表进行公开。</t>
  </si>
  <si>
    <t>预算09-1表</t>
  </si>
  <si>
    <t>单位名称（项目）</t>
  </si>
  <si>
    <t>地区</t>
  </si>
  <si>
    <t>备注：因本单位2025年无对下转移支付预算，我单位无对下转移支付预算表相关内容，该表以空表进行公开。</t>
  </si>
  <si>
    <t>预算09-2表</t>
  </si>
  <si>
    <t>备注：因本单位2025年无对下转移支付预算，我单位无对下转移支付绩效目标表相关内容，该表以空表进行公开。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</si>
  <si>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</si>
  <si>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</si>
  <si>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</si>
  <si>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</si>
  <si>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</si>
  <si>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</si>
  <si>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</si>
  <si>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</si>
  <si>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备注：因本单位2025年无新增资产配置预算，我单位无新增资产配置表相关内容，此表以空表进行公开。</t>
  </si>
  <si>
    <t>预算11表</t>
  </si>
  <si>
    <t>上级补助</t>
  </si>
  <si>
    <t>备注：因本单位2025年无上级转移支付补助项目支出预算，我单位无上级转移支付补助项目支出预算表相关内容，此表以空表进行公开。</t>
  </si>
  <si>
    <t>预算12表</t>
  </si>
  <si>
    <t>项目级次</t>
  </si>
  <si>
    <t>311 专项业务类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</si>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</sst>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#,##0;\-#,##0;;@"/>
    <numFmt numFmtId="178" formatCode="#,##0.00;\-#,##0.00;;@"/>
    <numFmt numFmtId="179" formatCode="yyyy\-mm\-dd"/>
    <numFmt numFmtId="180" formatCode="hh:mm:ss"/>
  </numFmts>
  <fonts count="3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1" fillId="0" borderId="7">
      <alignment horizontal="right"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11" fillId="0" borderId="7">
      <alignment horizontal="right"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9" applyNumberFormat="0" applyAlignment="0" applyProtection="0">
      <alignment vertical="center"/>
    </xf>
    <xf numFmtId="0" fontId="28" fillId="12" borderId="15" applyNumberFormat="0" applyAlignment="0" applyProtection="0">
      <alignment vertical="center"/>
    </xf>
    <xf numFmtId="0" fontId="29" fillId="13" borderId="2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10" fontId="11" fillId="0" borderId="7">
      <alignment horizontal="right"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178" fontId="11" fillId="0" borderId="7">
      <alignment horizontal="right" vertical="center"/>
    </xf>
    <xf numFmtId="49" fontId="11" fillId="0" borderId="7">
      <alignment horizontal="left" vertical="center" wrapText="1"/>
    </xf>
    <xf numFmtId="178" fontId="11" fillId="0" borderId="7">
      <alignment horizontal="right" vertical="center"/>
    </xf>
    <xf numFmtId="180" fontId="11" fillId="0" borderId="7">
      <alignment horizontal="right" vertical="center"/>
    </xf>
    <xf numFmtId="177" fontId="11" fillId="0" borderId="7">
      <alignment horizontal="right" vertical="center"/>
    </xf>
  </cellStyleXfs>
  <cellXfs count="265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8" fontId="5" fillId="0" borderId="7" xfId="54" applyFont="1" applyBorder="1" applyAlignment="1">
      <alignment horizontal="center" vertical="center"/>
    </xf>
    <xf numFmtId="178" fontId="5" fillId="0" borderId="7" xfId="54" applyFont="1">
      <alignment horizontal="right" vertical="center"/>
    </xf>
    <xf numFmtId="178" fontId="5" fillId="0" borderId="7" xfId="54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>
      <alignment horizontal="right" vertical="center" wrapText="1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5" fillId="0" borderId="7" xfId="54" applyNumberFormat="1" applyFont="1" applyFill="1" applyBorder="1">
      <alignment horizontal="right" vertical="center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78" fontId="5" fillId="0" borderId="7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/>
    <xf numFmtId="177" fontId="5" fillId="0" borderId="7" xfId="56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4" fontId="2" fillId="0" borderId="7" xfId="0" applyNumberFormat="1" applyFont="1" applyBorder="1" applyAlignment="1">
      <alignment horizontal="right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9" fillId="0" borderId="0" xfId="0" applyFont="1" applyFill="1" applyBorder="1" applyAlignment="1" applyProtection="1">
      <alignment horizontal="right"/>
      <protection locked="0"/>
    </xf>
    <xf numFmtId="49" fontId="9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49" fontId="5" fillId="0" borderId="7" xfId="53" applyFont="1" applyAlignment="1">
      <alignment horizontal="center" vertical="center" wrapText="1"/>
    </xf>
    <xf numFmtId="49" fontId="5" fillId="0" borderId="7" xfId="53" applyFont="1">
      <alignment horizontal="left" vertical="center" wrapText="1"/>
    </xf>
    <xf numFmtId="49" fontId="5" fillId="0" borderId="7" xfId="53" applyFont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49" fontId="1" fillId="0" borderId="0" xfId="0" applyNumberFormat="1" applyFont="1" applyBorder="1"/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7" xfId="53" applyNumberFormat="1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6" xfId="0" applyFont="1" applyBorder="1"/>
    <xf numFmtId="0" fontId="0" fillId="0" borderId="4" xfId="0" applyFont="1" applyBorder="1"/>
    <xf numFmtId="0" fontId="0" fillId="0" borderId="7" xfId="0" applyFont="1" applyBorder="1"/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>
      <alignment horizontal="left" vertical="center" wrapText="1"/>
    </xf>
    <xf numFmtId="0" fontId="11" fillId="0" borderId="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1" fillId="0" borderId="7" xfId="54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6" fillId="0" borderId="0" xfId="0" applyFont="1" applyFill="1" applyBorder="1" applyAlignment="1">
      <alignment horizontal="left" vertical="center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4" fontId="14" fillId="0" borderId="7" xfId="0" applyNumberFormat="1" applyFont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right" vertical="center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4" fontId="14" fillId="0" borderId="7" xfId="0" applyNumberFormat="1" applyFont="1" applyBorder="1" applyAlignment="1">
      <alignment horizontal="right" vertical="center"/>
    </xf>
    <xf numFmtId="0" fontId="2" fillId="0" borderId="3" xfId="0" applyFont="1" applyBorder="1" applyAlignment="1" quotePrefix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B47" sqref="B47"/>
    </sheetView>
  </sheetViews>
  <sheetFormatPr defaultColWidth="8.57407407407407" defaultRowHeight="12.75" customHeight="1" outlineLevelCol="3"/>
  <cols>
    <col min="1" max="4" width="41" style="1" customWidth="1"/>
    <col min="5" max="16384" width="8.57407407407407" style="1"/>
  </cols>
  <sheetData>
    <row r="1" customHeight="1" spans="1:4">
      <c r="A1" s="2"/>
      <c r="B1" s="2"/>
      <c r="C1" s="2"/>
      <c r="D1" s="2"/>
    </row>
    <row r="2" ht="15" customHeight="1" spans="1:4">
      <c r="A2" s="49"/>
      <c r="B2" s="49"/>
      <c r="C2" s="49"/>
      <c r="D2" s="64" t="s">
        <v>0</v>
      </c>
    </row>
    <row r="3" ht="41.25" customHeight="1" spans="1:1">
      <c r="A3" s="44" t="str">
        <f>"2025"&amp;"年部门财务收支预算总表"</f>
        <v>2025年部门财务收支预算总表</v>
      </c>
    </row>
    <row r="4" ht="17.25" customHeight="1" spans="1:4">
      <c r="A4" s="47" t="s">
        <v>1</v>
      </c>
      <c r="B4" s="222"/>
      <c r="D4" s="212" t="s">
        <v>2</v>
      </c>
    </row>
    <row r="5" ht="23.25" customHeight="1" spans="1:4">
      <c r="A5" s="223" t="s">
        <v>3</v>
      </c>
      <c r="B5" s="224"/>
      <c r="C5" s="223" t="s">
        <v>4</v>
      </c>
      <c r="D5" s="224"/>
    </row>
    <row r="6" ht="24" customHeight="1" spans="1:4">
      <c r="A6" s="223" t="s">
        <v>5</v>
      </c>
      <c r="B6" s="223" t="s">
        <v>6</v>
      </c>
      <c r="C6" s="223" t="s">
        <v>7</v>
      </c>
      <c r="D6" s="223" t="s">
        <v>6</v>
      </c>
    </row>
    <row r="7" ht="17.25" customHeight="1" spans="1:4">
      <c r="A7" s="225" t="s">
        <v>8</v>
      </c>
      <c r="B7" s="226">
        <v>2628269.66</v>
      </c>
      <c r="C7" s="225" t="s">
        <v>9</v>
      </c>
      <c r="D7" s="226"/>
    </row>
    <row r="8" ht="17.25" customHeight="1" spans="1:4">
      <c r="A8" s="225" t="s">
        <v>10</v>
      </c>
      <c r="B8" s="226"/>
      <c r="C8" s="225" t="s">
        <v>11</v>
      </c>
      <c r="D8" s="226"/>
    </row>
    <row r="9" ht="17.25" customHeight="1" spans="1:4">
      <c r="A9" s="225" t="s">
        <v>12</v>
      </c>
      <c r="B9" s="226"/>
      <c r="C9" s="263" t="s">
        <v>13</v>
      </c>
      <c r="D9" s="226"/>
    </row>
    <row r="10" ht="17.25" customHeight="1" spans="1:4">
      <c r="A10" s="225" t="s">
        <v>14</v>
      </c>
      <c r="B10" s="226"/>
      <c r="C10" s="263" t="s">
        <v>15</v>
      </c>
      <c r="D10" s="226"/>
    </row>
    <row r="11" ht="17.25" customHeight="1" spans="1:4">
      <c r="A11" s="225" t="s">
        <v>16</v>
      </c>
      <c r="B11" s="226"/>
      <c r="C11" s="263" t="s">
        <v>17</v>
      </c>
      <c r="D11" s="226"/>
    </row>
    <row r="12" ht="17.25" customHeight="1" spans="1:4">
      <c r="A12" s="225" t="s">
        <v>18</v>
      </c>
      <c r="B12" s="226"/>
      <c r="C12" s="263" t="s">
        <v>19</v>
      </c>
      <c r="D12" s="226">
        <v>2194847.66</v>
      </c>
    </row>
    <row r="13" ht="17.25" customHeight="1" spans="1:4">
      <c r="A13" s="225" t="s">
        <v>20</v>
      </c>
      <c r="B13" s="226"/>
      <c r="C13" s="33" t="s">
        <v>21</v>
      </c>
      <c r="D13" s="226"/>
    </row>
    <row r="14" ht="17.25" customHeight="1" spans="1:4">
      <c r="A14" s="225" t="s">
        <v>22</v>
      </c>
      <c r="B14" s="226"/>
      <c r="C14" s="33" t="s">
        <v>23</v>
      </c>
      <c r="D14" s="226">
        <v>192045</v>
      </c>
    </row>
    <row r="15" ht="17.25" customHeight="1" spans="1:4">
      <c r="A15" s="225" t="s">
        <v>24</v>
      </c>
      <c r="B15" s="226"/>
      <c r="C15" s="33" t="s">
        <v>25</v>
      </c>
      <c r="D15" s="226">
        <v>111985</v>
      </c>
    </row>
    <row r="16" ht="17.25" customHeight="1" spans="1:4">
      <c r="A16" s="225" t="s">
        <v>26</v>
      </c>
      <c r="B16" s="226"/>
      <c r="C16" s="33" t="s">
        <v>27</v>
      </c>
      <c r="D16" s="226"/>
    </row>
    <row r="17" ht="17.25" customHeight="1" spans="1:4">
      <c r="A17" s="227"/>
      <c r="B17" s="226"/>
      <c r="C17" s="33" t="s">
        <v>28</v>
      </c>
      <c r="D17" s="136"/>
    </row>
    <row r="18" ht="17.25" customHeight="1" spans="1:4">
      <c r="A18" s="228"/>
      <c r="B18" s="229"/>
      <c r="C18" s="33" t="s">
        <v>29</v>
      </c>
      <c r="D18" s="136"/>
    </row>
    <row r="19" ht="17.25" customHeight="1" spans="1:4">
      <c r="A19" s="228"/>
      <c r="B19" s="229"/>
      <c r="C19" s="33" t="s">
        <v>30</v>
      </c>
      <c r="D19" s="136"/>
    </row>
    <row r="20" ht="17.25" customHeight="1" spans="1:4">
      <c r="A20" s="228"/>
      <c r="B20" s="229"/>
      <c r="C20" s="33" t="s">
        <v>31</v>
      </c>
      <c r="D20" s="136"/>
    </row>
    <row r="21" ht="17.25" customHeight="1" spans="1:4">
      <c r="A21" s="228"/>
      <c r="B21" s="229"/>
      <c r="C21" s="33" t="s">
        <v>32</v>
      </c>
      <c r="D21" s="136"/>
    </row>
    <row r="22" ht="17.25" customHeight="1" spans="1:4">
      <c r="A22" s="228"/>
      <c r="B22" s="229"/>
      <c r="C22" s="33" t="s">
        <v>33</v>
      </c>
      <c r="D22" s="136"/>
    </row>
    <row r="23" ht="17.25" customHeight="1" spans="1:4">
      <c r="A23" s="228"/>
      <c r="B23" s="229"/>
      <c r="C23" s="33" t="s">
        <v>34</v>
      </c>
      <c r="D23" s="136"/>
    </row>
    <row r="24" ht="17.25" customHeight="1" spans="1:4">
      <c r="A24" s="228"/>
      <c r="B24" s="229"/>
      <c r="C24" s="33" t="s">
        <v>35</v>
      </c>
      <c r="D24" s="136"/>
    </row>
    <row r="25" ht="17.25" customHeight="1" spans="1:4">
      <c r="A25" s="228"/>
      <c r="B25" s="229"/>
      <c r="C25" s="33" t="s">
        <v>36</v>
      </c>
      <c r="D25" s="136">
        <v>129392</v>
      </c>
    </row>
    <row r="26" ht="17.25" customHeight="1" spans="1:4">
      <c r="A26" s="228"/>
      <c r="B26" s="229"/>
      <c r="C26" s="33" t="s">
        <v>37</v>
      </c>
      <c r="D26" s="136"/>
    </row>
    <row r="27" ht="17.25" customHeight="1" spans="1:4">
      <c r="A27" s="228"/>
      <c r="B27" s="229"/>
      <c r="C27" s="227" t="s">
        <v>38</v>
      </c>
      <c r="D27" s="136"/>
    </row>
    <row r="28" ht="17.25" customHeight="1" spans="1:4">
      <c r="A28" s="228"/>
      <c r="B28" s="229"/>
      <c r="C28" s="33" t="s">
        <v>39</v>
      </c>
      <c r="D28" s="136"/>
    </row>
    <row r="29" ht="16.5" customHeight="1" spans="1:4">
      <c r="A29" s="228"/>
      <c r="B29" s="229"/>
      <c r="C29" s="33" t="s">
        <v>40</v>
      </c>
      <c r="D29" s="136"/>
    </row>
    <row r="30" ht="16.5" customHeight="1" spans="1:4">
      <c r="A30" s="228"/>
      <c r="B30" s="229"/>
      <c r="C30" s="227" t="s">
        <v>41</v>
      </c>
      <c r="D30" s="136"/>
    </row>
    <row r="31" ht="17.25" customHeight="1" spans="1:4">
      <c r="A31" s="228"/>
      <c r="B31" s="229"/>
      <c r="C31" s="227" t="s">
        <v>42</v>
      </c>
      <c r="D31" s="136"/>
    </row>
    <row r="32" ht="17.25" customHeight="1" spans="1:4">
      <c r="A32" s="228"/>
      <c r="B32" s="229"/>
      <c r="C32" s="33" t="s">
        <v>43</v>
      </c>
      <c r="D32" s="136"/>
    </row>
    <row r="33" ht="16.5" customHeight="1" spans="1:4">
      <c r="A33" s="228" t="s">
        <v>44</v>
      </c>
      <c r="B33" s="264">
        <v>2628269.66</v>
      </c>
      <c r="C33" s="228" t="s">
        <v>45</v>
      </c>
      <c r="D33" s="232">
        <v>2628269.66</v>
      </c>
    </row>
    <row r="34" ht="16.5" customHeight="1" spans="1:4">
      <c r="A34" s="227" t="s">
        <v>46</v>
      </c>
      <c r="B34" s="136"/>
      <c r="C34" s="227" t="s">
        <v>47</v>
      </c>
      <c r="D34" s="80"/>
    </row>
    <row r="35" ht="16.5" customHeight="1" spans="1:4">
      <c r="A35" s="33" t="s">
        <v>48</v>
      </c>
      <c r="B35" s="232"/>
      <c r="C35" s="33" t="s">
        <v>48</v>
      </c>
      <c r="D35" s="80"/>
    </row>
    <row r="36" ht="16.5" customHeight="1" spans="1:4">
      <c r="A36" s="33" t="s">
        <v>49</v>
      </c>
      <c r="B36" s="80"/>
      <c r="C36" s="33" t="s">
        <v>50</v>
      </c>
      <c r="D36" s="80"/>
    </row>
    <row r="37" ht="16.5" customHeight="1" spans="1:4">
      <c r="A37" s="231" t="s">
        <v>51</v>
      </c>
      <c r="B37" s="232">
        <v>2628269.66</v>
      </c>
      <c r="C37" s="231" t="s">
        <v>52</v>
      </c>
      <c r="D37" s="232">
        <v>2628269.66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B20" sqref="B20"/>
    </sheetView>
  </sheetViews>
  <sheetFormatPr defaultColWidth="8.57407407407407" defaultRowHeight="12.75" customHeight="1"/>
  <cols>
    <col min="1" max="1" width="15.8888888888889" style="1" customWidth="1"/>
    <col min="2" max="2" width="35" style="1" customWidth="1"/>
    <col min="3" max="19" width="22" style="1" customWidth="1"/>
    <col min="20" max="16384" width="8.57407407407407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4" t="s">
        <v>53</v>
      </c>
    </row>
    <row r="3" ht="41.25" customHeight="1" spans="1:1">
      <c r="A3" s="44" t="str">
        <f>"2025"&amp;"年部门收入预算表"</f>
        <v>2025年部门收入预算表</v>
      </c>
    </row>
    <row r="4" ht="17.25" customHeight="1" spans="1:19">
      <c r="A4" s="47" t="s">
        <v>1</v>
      </c>
      <c r="S4" s="49" t="s">
        <v>2</v>
      </c>
    </row>
    <row r="5" ht="21.75" customHeight="1" spans="1:19">
      <c r="A5" s="249" t="s">
        <v>54</v>
      </c>
      <c r="B5" s="250" t="s">
        <v>55</v>
      </c>
      <c r="C5" s="250" t="s">
        <v>56</v>
      </c>
      <c r="D5" s="251" t="s">
        <v>57</v>
      </c>
      <c r="E5" s="251"/>
      <c r="F5" s="251"/>
      <c r="G5" s="251"/>
      <c r="H5" s="251"/>
      <c r="I5" s="154"/>
      <c r="J5" s="251"/>
      <c r="K5" s="251"/>
      <c r="L5" s="251"/>
      <c r="M5" s="251"/>
      <c r="N5" s="258"/>
      <c r="O5" s="251" t="s">
        <v>46</v>
      </c>
      <c r="P5" s="251"/>
      <c r="Q5" s="251"/>
      <c r="R5" s="251"/>
      <c r="S5" s="258"/>
    </row>
    <row r="6" ht="27" customHeight="1" spans="1:19">
      <c r="A6" s="252"/>
      <c r="B6" s="253"/>
      <c r="C6" s="253"/>
      <c r="D6" s="253" t="s">
        <v>58</v>
      </c>
      <c r="E6" s="253" t="s">
        <v>59</v>
      </c>
      <c r="F6" s="253" t="s">
        <v>60</v>
      </c>
      <c r="G6" s="253" t="s">
        <v>61</v>
      </c>
      <c r="H6" s="253" t="s">
        <v>62</v>
      </c>
      <c r="I6" s="259" t="s">
        <v>63</v>
      </c>
      <c r="J6" s="260"/>
      <c r="K6" s="260"/>
      <c r="L6" s="260"/>
      <c r="M6" s="260"/>
      <c r="N6" s="261"/>
      <c r="O6" s="253" t="s">
        <v>58</v>
      </c>
      <c r="P6" s="253" t="s">
        <v>59</v>
      </c>
      <c r="Q6" s="253" t="s">
        <v>60</v>
      </c>
      <c r="R6" s="253" t="s">
        <v>61</v>
      </c>
      <c r="S6" s="253" t="s">
        <v>64</v>
      </c>
    </row>
    <row r="7" ht="30" customHeight="1" spans="1:19">
      <c r="A7" s="254"/>
      <c r="B7" s="255"/>
      <c r="C7" s="256"/>
      <c r="D7" s="256"/>
      <c r="E7" s="256"/>
      <c r="F7" s="256"/>
      <c r="G7" s="256"/>
      <c r="H7" s="256"/>
      <c r="I7" s="70" t="s">
        <v>58</v>
      </c>
      <c r="J7" s="261" t="s">
        <v>65</v>
      </c>
      <c r="K7" s="261" t="s">
        <v>66</v>
      </c>
      <c r="L7" s="261" t="s">
        <v>67</v>
      </c>
      <c r="M7" s="261" t="s">
        <v>68</v>
      </c>
      <c r="N7" s="261" t="s">
        <v>69</v>
      </c>
      <c r="O7" s="262"/>
      <c r="P7" s="262"/>
      <c r="Q7" s="262"/>
      <c r="R7" s="262"/>
      <c r="S7" s="256"/>
    </row>
    <row r="8" ht="15" customHeight="1" spans="1:19">
      <c r="A8" s="60">
        <v>1</v>
      </c>
      <c r="B8" s="60">
        <v>2</v>
      </c>
      <c r="C8" s="60">
        <v>3</v>
      </c>
      <c r="D8" s="60">
        <v>4</v>
      </c>
      <c r="E8" s="60">
        <v>5</v>
      </c>
      <c r="F8" s="60">
        <v>6</v>
      </c>
      <c r="G8" s="60">
        <v>7</v>
      </c>
      <c r="H8" s="60">
        <v>8</v>
      </c>
      <c r="I8" s="70">
        <v>9</v>
      </c>
      <c r="J8" s="60">
        <v>10</v>
      </c>
      <c r="K8" s="60">
        <v>11</v>
      </c>
      <c r="L8" s="60">
        <v>12</v>
      </c>
      <c r="M8" s="60">
        <v>13</v>
      </c>
      <c r="N8" s="60">
        <v>14</v>
      </c>
      <c r="O8" s="60">
        <v>15</v>
      </c>
      <c r="P8" s="60">
        <v>16</v>
      </c>
      <c r="Q8" s="60">
        <v>17</v>
      </c>
      <c r="R8" s="60">
        <v>18</v>
      </c>
      <c r="S8" s="60">
        <v>19</v>
      </c>
    </row>
    <row r="9" ht="18" customHeight="1" spans="1:19">
      <c r="A9" s="26" t="s">
        <v>70</v>
      </c>
      <c r="B9" s="26" t="s">
        <v>71</v>
      </c>
      <c r="C9" s="137">
        <v>2628269.66</v>
      </c>
      <c r="D9" s="137">
        <v>2628269.66</v>
      </c>
      <c r="E9" s="137">
        <v>2628269.66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18" customHeight="1" spans="1:19">
      <c r="A10" s="257" t="s">
        <v>72</v>
      </c>
      <c r="B10" s="257" t="s">
        <v>71</v>
      </c>
      <c r="C10" s="137">
        <v>2628269.66</v>
      </c>
      <c r="D10" s="137">
        <v>2628269.66</v>
      </c>
      <c r="E10" s="137">
        <v>2628269.66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  <row r="11" ht="18" customHeight="1" spans="1:19">
      <c r="A11" s="160" t="s">
        <v>56</v>
      </c>
      <c r="B11" s="160"/>
      <c r="C11" s="137">
        <v>2628269.66</v>
      </c>
      <c r="D11" s="137">
        <v>2628269.66</v>
      </c>
      <c r="E11" s="137">
        <v>2628269.66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2" activePane="bottomLeft" state="frozen"/>
      <selection/>
      <selection pane="bottomLeft" activeCell="B31" sqref="B31"/>
    </sheetView>
  </sheetViews>
  <sheetFormatPr defaultColWidth="8.57407407407407" defaultRowHeight="12.75" customHeight="1"/>
  <cols>
    <col min="1" max="1" width="14.2777777777778" style="1" customWidth="1"/>
    <col min="2" max="2" width="37.5740740740741" style="1" customWidth="1"/>
    <col min="3" max="8" width="24.5740740740741" style="1" customWidth="1"/>
    <col min="9" max="9" width="26.712962962963" style="1" customWidth="1"/>
    <col min="10" max="11" width="24.4259259259259" style="1" customWidth="1"/>
    <col min="12" max="15" width="24.5740740740741" style="1" customWidth="1"/>
    <col min="16" max="16384" width="8.57407407407407" style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9" t="s">
        <v>73</v>
      </c>
    </row>
    <row r="3" ht="41.25" customHeight="1" spans="1:1">
      <c r="A3" s="44" t="str">
        <f>"2025"&amp;"年部门支出预算表"</f>
        <v>2025年部门支出预算表</v>
      </c>
    </row>
    <row r="4" ht="17.25" customHeight="1" spans="1:15">
      <c r="A4" s="47" t="str">
        <f>"单位名称：昆明市西山区科学技术协会"&amp;""</f>
        <v>单位名称：昆明市西山区科学技术协会</v>
      </c>
      <c r="O4" s="49" t="s">
        <v>2</v>
      </c>
    </row>
    <row r="5" ht="27" customHeight="1" spans="1:15">
      <c r="A5" s="233" t="s">
        <v>74</v>
      </c>
      <c r="B5" s="233" t="s">
        <v>75</v>
      </c>
      <c r="C5" s="233" t="s">
        <v>56</v>
      </c>
      <c r="D5" s="234" t="s">
        <v>59</v>
      </c>
      <c r="E5" s="235"/>
      <c r="F5" s="236"/>
      <c r="G5" s="237" t="s">
        <v>60</v>
      </c>
      <c r="H5" s="237" t="s">
        <v>61</v>
      </c>
      <c r="I5" s="237" t="s">
        <v>76</v>
      </c>
      <c r="J5" s="234" t="s">
        <v>63</v>
      </c>
      <c r="K5" s="235"/>
      <c r="L5" s="235"/>
      <c r="M5" s="235"/>
      <c r="N5" s="247"/>
      <c r="O5" s="248"/>
    </row>
    <row r="6" ht="42" customHeight="1" spans="1:15">
      <c r="A6" s="238"/>
      <c r="B6" s="238"/>
      <c r="C6" s="239"/>
      <c r="D6" s="240" t="s">
        <v>58</v>
      </c>
      <c r="E6" s="240" t="s">
        <v>77</v>
      </c>
      <c r="F6" s="240" t="s">
        <v>78</v>
      </c>
      <c r="G6" s="239"/>
      <c r="H6" s="239"/>
      <c r="I6" s="238"/>
      <c r="J6" s="240" t="s">
        <v>58</v>
      </c>
      <c r="K6" s="223" t="s">
        <v>79</v>
      </c>
      <c r="L6" s="223" t="s">
        <v>80</v>
      </c>
      <c r="M6" s="223" t="s">
        <v>81</v>
      </c>
      <c r="N6" s="223" t="s">
        <v>82</v>
      </c>
      <c r="O6" s="223" t="s">
        <v>83</v>
      </c>
    </row>
    <row r="7" ht="18" customHeight="1" spans="1:15">
      <c r="A7" s="53" t="s">
        <v>84</v>
      </c>
      <c r="B7" s="241" t="s">
        <v>85</v>
      </c>
      <c r="C7" s="53" t="s">
        <v>86</v>
      </c>
      <c r="D7" s="57" t="s">
        <v>87</v>
      </c>
      <c r="E7" s="57" t="s">
        <v>88</v>
      </c>
      <c r="F7" s="57" t="s">
        <v>89</v>
      </c>
      <c r="G7" s="57" t="s">
        <v>90</v>
      </c>
      <c r="H7" s="57" t="s">
        <v>91</v>
      </c>
      <c r="I7" s="57" t="s">
        <v>92</v>
      </c>
      <c r="J7" s="57" t="s">
        <v>93</v>
      </c>
      <c r="K7" s="57" t="s">
        <v>94</v>
      </c>
      <c r="L7" s="57" t="s">
        <v>95</v>
      </c>
      <c r="M7" s="57" t="s">
        <v>96</v>
      </c>
      <c r="N7" s="53" t="s">
        <v>97</v>
      </c>
      <c r="O7" s="57" t="s">
        <v>98</v>
      </c>
    </row>
    <row r="8" ht="21" customHeight="1" spans="1:15">
      <c r="A8" s="242" t="s">
        <v>99</v>
      </c>
      <c r="B8" s="242" t="s">
        <v>100</v>
      </c>
      <c r="C8" s="136">
        <v>2194847.66</v>
      </c>
      <c r="D8" s="137">
        <v>2194847.66</v>
      </c>
      <c r="E8" s="137">
        <v>1424847.66</v>
      </c>
      <c r="F8" s="137">
        <v>770000</v>
      </c>
      <c r="G8" s="80"/>
      <c r="H8" s="80"/>
      <c r="I8" s="80"/>
      <c r="J8" s="80"/>
      <c r="K8" s="80"/>
      <c r="L8" s="80"/>
      <c r="M8" s="80"/>
      <c r="N8" s="80"/>
      <c r="O8" s="80"/>
    </row>
    <row r="9" ht="21" customHeight="1" spans="1:15">
      <c r="A9" s="243" t="s">
        <v>101</v>
      </c>
      <c r="B9" s="243" t="s">
        <v>102</v>
      </c>
      <c r="C9" s="136">
        <v>2194847.66</v>
      </c>
      <c r="D9" s="137">
        <v>2194847.66</v>
      </c>
      <c r="E9" s="137">
        <v>1424847.66</v>
      </c>
      <c r="F9" s="137">
        <v>770000</v>
      </c>
      <c r="G9" s="80"/>
      <c r="H9" s="80"/>
      <c r="I9" s="80"/>
      <c r="J9" s="80"/>
      <c r="K9" s="80"/>
      <c r="L9" s="80"/>
      <c r="M9" s="80"/>
      <c r="N9" s="80"/>
      <c r="O9" s="80"/>
    </row>
    <row r="10" ht="21" customHeight="1" spans="1:15">
      <c r="A10" s="244" t="s">
        <v>103</v>
      </c>
      <c r="B10" s="244" t="s">
        <v>104</v>
      </c>
      <c r="C10" s="136">
        <v>1424847.66</v>
      </c>
      <c r="D10" s="137">
        <v>1424847.66</v>
      </c>
      <c r="E10" s="137">
        <v>1424847.66</v>
      </c>
      <c r="F10" s="137"/>
      <c r="G10" s="80"/>
      <c r="H10" s="80"/>
      <c r="I10" s="80"/>
      <c r="J10" s="80"/>
      <c r="K10" s="80"/>
      <c r="L10" s="80"/>
      <c r="M10" s="80"/>
      <c r="N10" s="80"/>
      <c r="O10" s="80"/>
    </row>
    <row r="11" ht="21" customHeight="1" spans="1:15">
      <c r="A11" s="244" t="s">
        <v>105</v>
      </c>
      <c r="B11" s="244" t="s">
        <v>106</v>
      </c>
      <c r="C11" s="136">
        <v>750000</v>
      </c>
      <c r="D11" s="137">
        <v>750000</v>
      </c>
      <c r="E11" s="137"/>
      <c r="F11" s="137">
        <v>750000</v>
      </c>
      <c r="G11" s="80"/>
      <c r="H11" s="80"/>
      <c r="I11" s="80"/>
      <c r="J11" s="80"/>
      <c r="K11" s="80"/>
      <c r="L11" s="80"/>
      <c r="M11" s="80"/>
      <c r="N11" s="80"/>
      <c r="O11" s="80"/>
    </row>
    <row r="12" ht="21" customHeight="1" spans="1:15">
      <c r="A12" s="244" t="s">
        <v>107</v>
      </c>
      <c r="B12" s="244" t="s">
        <v>108</v>
      </c>
      <c r="C12" s="136">
        <v>20000</v>
      </c>
      <c r="D12" s="137">
        <v>20000</v>
      </c>
      <c r="E12" s="137"/>
      <c r="F12" s="137">
        <v>20000</v>
      </c>
      <c r="G12" s="80"/>
      <c r="H12" s="80"/>
      <c r="I12" s="80"/>
      <c r="J12" s="80"/>
      <c r="K12" s="80"/>
      <c r="L12" s="80"/>
      <c r="M12" s="80"/>
      <c r="N12" s="80"/>
      <c r="O12" s="80"/>
    </row>
    <row r="13" ht="21" customHeight="1" spans="1:15">
      <c r="A13" s="242" t="s">
        <v>109</v>
      </c>
      <c r="B13" s="242" t="s">
        <v>110</v>
      </c>
      <c r="C13" s="136">
        <v>192045</v>
      </c>
      <c r="D13" s="137">
        <v>192045</v>
      </c>
      <c r="E13" s="137">
        <v>192045</v>
      </c>
      <c r="F13" s="137"/>
      <c r="G13" s="80"/>
      <c r="H13" s="80"/>
      <c r="I13" s="80"/>
      <c r="J13" s="80"/>
      <c r="K13" s="80"/>
      <c r="L13" s="80"/>
      <c r="M13" s="80"/>
      <c r="N13" s="80"/>
      <c r="O13" s="80"/>
    </row>
    <row r="14" ht="21" customHeight="1" spans="1:15">
      <c r="A14" s="243" t="s">
        <v>111</v>
      </c>
      <c r="B14" s="243" t="s">
        <v>112</v>
      </c>
      <c r="C14" s="136">
        <v>192045</v>
      </c>
      <c r="D14" s="137">
        <v>192045</v>
      </c>
      <c r="E14" s="137">
        <v>192045</v>
      </c>
      <c r="F14" s="137"/>
      <c r="G14" s="80"/>
      <c r="H14" s="80"/>
      <c r="I14" s="80"/>
      <c r="J14" s="80"/>
      <c r="K14" s="80"/>
      <c r="L14" s="80"/>
      <c r="M14" s="80"/>
      <c r="N14" s="80"/>
      <c r="O14" s="80"/>
    </row>
    <row r="15" ht="21" customHeight="1" spans="1:15">
      <c r="A15" s="244" t="s">
        <v>113</v>
      </c>
      <c r="B15" s="244" t="s">
        <v>114</v>
      </c>
      <c r="C15" s="136">
        <v>141645</v>
      </c>
      <c r="D15" s="137">
        <v>141645</v>
      </c>
      <c r="E15" s="137">
        <v>141645</v>
      </c>
      <c r="F15" s="137"/>
      <c r="G15" s="80"/>
      <c r="H15" s="80"/>
      <c r="I15" s="80"/>
      <c r="J15" s="80"/>
      <c r="K15" s="80"/>
      <c r="L15" s="80"/>
      <c r="M15" s="80"/>
      <c r="N15" s="80"/>
      <c r="O15" s="80"/>
    </row>
    <row r="16" ht="21" customHeight="1" spans="1:15">
      <c r="A16" s="244" t="s">
        <v>115</v>
      </c>
      <c r="B16" s="244" t="s">
        <v>116</v>
      </c>
      <c r="C16" s="136">
        <v>50400</v>
      </c>
      <c r="D16" s="137">
        <v>50400</v>
      </c>
      <c r="E16" s="137">
        <v>50400</v>
      </c>
      <c r="F16" s="137"/>
      <c r="G16" s="80"/>
      <c r="H16" s="80"/>
      <c r="I16" s="80"/>
      <c r="J16" s="80"/>
      <c r="K16" s="80"/>
      <c r="L16" s="80"/>
      <c r="M16" s="80"/>
      <c r="N16" s="80"/>
      <c r="O16" s="80"/>
    </row>
    <row r="17" ht="21" customHeight="1" spans="1:15">
      <c r="A17" s="242" t="s">
        <v>117</v>
      </c>
      <c r="B17" s="242" t="s">
        <v>118</v>
      </c>
      <c r="C17" s="136">
        <v>111985</v>
      </c>
      <c r="D17" s="137">
        <v>111985</v>
      </c>
      <c r="E17" s="137">
        <v>111985</v>
      </c>
      <c r="F17" s="137"/>
      <c r="G17" s="80"/>
      <c r="H17" s="80"/>
      <c r="I17" s="80"/>
      <c r="J17" s="80"/>
      <c r="K17" s="80"/>
      <c r="L17" s="80"/>
      <c r="M17" s="80"/>
      <c r="N17" s="80"/>
      <c r="O17" s="80"/>
    </row>
    <row r="18" ht="21" customHeight="1" spans="1:15">
      <c r="A18" s="243" t="s">
        <v>119</v>
      </c>
      <c r="B18" s="243" t="s">
        <v>120</v>
      </c>
      <c r="C18" s="136">
        <v>111985</v>
      </c>
      <c r="D18" s="137">
        <v>111985</v>
      </c>
      <c r="E18" s="137">
        <v>111985</v>
      </c>
      <c r="F18" s="137"/>
      <c r="G18" s="80"/>
      <c r="H18" s="80"/>
      <c r="I18" s="80"/>
      <c r="J18" s="80"/>
      <c r="K18" s="80"/>
      <c r="L18" s="80"/>
      <c r="M18" s="80"/>
      <c r="N18" s="80"/>
      <c r="O18" s="80"/>
    </row>
    <row r="19" ht="21" customHeight="1" spans="1:15">
      <c r="A19" s="244" t="s">
        <v>121</v>
      </c>
      <c r="B19" s="244" t="s">
        <v>122</v>
      </c>
      <c r="C19" s="136">
        <v>60949</v>
      </c>
      <c r="D19" s="137">
        <v>60949</v>
      </c>
      <c r="E19" s="137">
        <v>60949</v>
      </c>
      <c r="F19" s="137"/>
      <c r="G19" s="80"/>
      <c r="H19" s="80"/>
      <c r="I19" s="80"/>
      <c r="J19" s="80"/>
      <c r="K19" s="80"/>
      <c r="L19" s="80"/>
      <c r="M19" s="80"/>
      <c r="N19" s="80"/>
      <c r="O19" s="80"/>
    </row>
    <row r="20" ht="21" customHeight="1" spans="1:15">
      <c r="A20" s="244" t="s">
        <v>123</v>
      </c>
      <c r="B20" s="244" t="s">
        <v>124</v>
      </c>
      <c r="C20" s="136">
        <v>44703</v>
      </c>
      <c r="D20" s="137">
        <v>44703</v>
      </c>
      <c r="E20" s="137">
        <v>44703</v>
      </c>
      <c r="F20" s="137"/>
      <c r="G20" s="80"/>
      <c r="H20" s="80"/>
      <c r="I20" s="80"/>
      <c r="J20" s="80"/>
      <c r="K20" s="80"/>
      <c r="L20" s="80"/>
      <c r="M20" s="80"/>
      <c r="N20" s="80"/>
      <c r="O20" s="80"/>
    </row>
    <row r="21" ht="21" customHeight="1" spans="1:15">
      <c r="A21" s="244" t="s">
        <v>125</v>
      </c>
      <c r="B21" s="244" t="s">
        <v>126</v>
      </c>
      <c r="C21" s="136">
        <v>6333</v>
      </c>
      <c r="D21" s="137">
        <v>6333</v>
      </c>
      <c r="E21" s="137">
        <v>6333</v>
      </c>
      <c r="F21" s="137"/>
      <c r="G21" s="80"/>
      <c r="H21" s="80"/>
      <c r="I21" s="80"/>
      <c r="J21" s="80"/>
      <c r="K21" s="80"/>
      <c r="L21" s="80"/>
      <c r="M21" s="80"/>
      <c r="N21" s="80"/>
      <c r="O21" s="80"/>
    </row>
    <row r="22" ht="21" customHeight="1" spans="1:15">
      <c r="A22" s="242" t="s">
        <v>127</v>
      </c>
      <c r="B22" s="242" t="s">
        <v>128</v>
      </c>
      <c r="C22" s="136">
        <v>129392</v>
      </c>
      <c r="D22" s="137">
        <v>129392</v>
      </c>
      <c r="E22" s="137">
        <v>129392</v>
      </c>
      <c r="F22" s="137"/>
      <c r="G22" s="80"/>
      <c r="H22" s="80"/>
      <c r="I22" s="80"/>
      <c r="J22" s="80"/>
      <c r="K22" s="80"/>
      <c r="L22" s="80"/>
      <c r="M22" s="80"/>
      <c r="N22" s="80"/>
      <c r="O22" s="80"/>
    </row>
    <row r="23" ht="21" customHeight="1" spans="1:15">
      <c r="A23" s="243" t="s">
        <v>129</v>
      </c>
      <c r="B23" s="243" t="s">
        <v>130</v>
      </c>
      <c r="C23" s="136">
        <v>129392</v>
      </c>
      <c r="D23" s="137">
        <v>129392</v>
      </c>
      <c r="E23" s="137">
        <v>129392</v>
      </c>
      <c r="F23" s="137"/>
      <c r="G23" s="80"/>
      <c r="H23" s="80"/>
      <c r="I23" s="80"/>
      <c r="J23" s="80"/>
      <c r="K23" s="80"/>
      <c r="L23" s="80"/>
      <c r="M23" s="80"/>
      <c r="N23" s="80"/>
      <c r="O23" s="80"/>
    </row>
    <row r="24" ht="21" customHeight="1" spans="1:15">
      <c r="A24" s="244" t="s">
        <v>131</v>
      </c>
      <c r="B24" s="244" t="s">
        <v>132</v>
      </c>
      <c r="C24" s="136">
        <v>129392</v>
      </c>
      <c r="D24" s="137">
        <v>129392</v>
      </c>
      <c r="E24" s="137">
        <v>129392</v>
      </c>
      <c r="F24" s="137"/>
      <c r="G24" s="80"/>
      <c r="H24" s="80"/>
      <c r="I24" s="80"/>
      <c r="J24" s="80"/>
      <c r="K24" s="80"/>
      <c r="L24" s="80"/>
      <c r="M24" s="80"/>
      <c r="N24" s="80"/>
      <c r="O24" s="80"/>
    </row>
    <row r="25" ht="21" customHeight="1" spans="1:15">
      <c r="A25" s="245" t="s">
        <v>56</v>
      </c>
      <c r="B25" s="246"/>
      <c r="C25" s="137">
        <v>2628269.66</v>
      </c>
      <c r="D25" s="137">
        <v>2628269.66</v>
      </c>
      <c r="E25" s="137">
        <v>1858269.66</v>
      </c>
      <c r="F25" s="137">
        <v>770000</v>
      </c>
      <c r="G25" s="80"/>
      <c r="H25" s="80"/>
      <c r="I25" s="80"/>
      <c r="J25" s="80"/>
      <c r="K25" s="80"/>
      <c r="L25" s="80"/>
      <c r="M25" s="80"/>
      <c r="N25" s="80"/>
      <c r="O25" s="80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3" activePane="bottomLeft" state="frozen"/>
      <selection/>
      <selection pane="bottomLeft" activeCell="D27" sqref="D27"/>
    </sheetView>
  </sheetViews>
  <sheetFormatPr defaultColWidth="8.57407407407407" defaultRowHeight="12.75" customHeight="1" outlineLevelCol="3"/>
  <cols>
    <col min="1" max="4" width="35.5740740740741" style="1" customWidth="1"/>
    <col min="5" max="16384" width="8.57407407407407" style="1"/>
  </cols>
  <sheetData>
    <row r="1" customHeight="1" spans="1:4">
      <c r="A1" s="2"/>
      <c r="B1" s="2"/>
      <c r="C1" s="2"/>
      <c r="D1" s="2"/>
    </row>
    <row r="2" ht="15" customHeight="1" spans="1:4">
      <c r="A2" s="45"/>
      <c r="B2" s="49"/>
      <c r="C2" s="49"/>
      <c r="D2" s="49" t="s">
        <v>133</v>
      </c>
    </row>
    <row r="3" ht="41.25" customHeight="1" spans="1:1">
      <c r="A3" s="44" t="str">
        <f>"2025"&amp;"年部门财政拨款收支预算总表"</f>
        <v>2025年部门财政拨款收支预算总表</v>
      </c>
    </row>
    <row r="4" ht="17.25" customHeight="1" spans="1:4">
      <c r="A4" s="47" t="str">
        <f>"单位名称：昆明市西山区科学技术协会"&amp;""</f>
        <v>单位名称：昆明市西山区科学技术协会</v>
      </c>
      <c r="B4" s="222"/>
      <c r="D4" s="49" t="s">
        <v>2</v>
      </c>
    </row>
    <row r="5" ht="17.25" customHeight="1" spans="1:4">
      <c r="A5" s="223" t="s">
        <v>3</v>
      </c>
      <c r="B5" s="224"/>
      <c r="C5" s="223" t="s">
        <v>4</v>
      </c>
      <c r="D5" s="224"/>
    </row>
    <row r="6" ht="18.75" customHeight="1" spans="1:4">
      <c r="A6" s="223" t="s">
        <v>5</v>
      </c>
      <c r="B6" s="223" t="s">
        <v>6</v>
      </c>
      <c r="C6" s="223" t="s">
        <v>7</v>
      </c>
      <c r="D6" s="223" t="s">
        <v>6</v>
      </c>
    </row>
    <row r="7" ht="16.5" customHeight="1" spans="1:4">
      <c r="A7" s="225" t="s">
        <v>134</v>
      </c>
      <c r="B7" s="226">
        <v>2628269.66</v>
      </c>
      <c r="C7" s="225" t="s">
        <v>135</v>
      </c>
      <c r="D7" s="226">
        <v>2628269.66</v>
      </c>
    </row>
    <row r="8" ht="16.5" customHeight="1" spans="1:4">
      <c r="A8" s="225" t="s">
        <v>136</v>
      </c>
      <c r="B8" s="226">
        <v>2628269.66</v>
      </c>
      <c r="C8" s="225" t="s">
        <v>137</v>
      </c>
      <c r="D8" s="226"/>
    </row>
    <row r="9" ht="16.5" customHeight="1" spans="1:4">
      <c r="A9" s="225" t="s">
        <v>138</v>
      </c>
      <c r="B9" s="226"/>
      <c r="C9" s="225" t="s">
        <v>139</v>
      </c>
      <c r="D9" s="226"/>
    </row>
    <row r="10" ht="16.5" customHeight="1" spans="1:4">
      <c r="A10" s="225" t="s">
        <v>140</v>
      </c>
      <c r="B10" s="226"/>
      <c r="C10" s="225" t="s">
        <v>141</v>
      </c>
      <c r="D10" s="226"/>
    </row>
    <row r="11" ht="16.5" customHeight="1" spans="1:4">
      <c r="A11" s="225" t="s">
        <v>142</v>
      </c>
      <c r="B11" s="226"/>
      <c r="C11" s="225" t="s">
        <v>143</v>
      </c>
      <c r="D11" s="226"/>
    </row>
    <row r="12" ht="16.5" customHeight="1" spans="1:4">
      <c r="A12" s="225" t="s">
        <v>136</v>
      </c>
      <c r="B12" s="226"/>
      <c r="C12" s="225" t="s">
        <v>144</v>
      </c>
      <c r="D12" s="226"/>
    </row>
    <row r="13" ht="16.5" customHeight="1" spans="1:4">
      <c r="A13" s="227" t="s">
        <v>138</v>
      </c>
      <c r="B13" s="136"/>
      <c r="C13" s="69" t="s">
        <v>145</v>
      </c>
      <c r="D13" s="136">
        <v>2194847.66</v>
      </c>
    </row>
    <row r="14" ht="16.5" customHeight="1" spans="1:4">
      <c r="A14" s="227" t="s">
        <v>140</v>
      </c>
      <c r="B14" s="136"/>
      <c r="C14" s="69" t="s">
        <v>146</v>
      </c>
      <c r="D14" s="136"/>
    </row>
    <row r="15" ht="16.5" customHeight="1" spans="1:4">
      <c r="A15" s="228"/>
      <c r="B15" s="229"/>
      <c r="C15" s="69" t="s">
        <v>147</v>
      </c>
      <c r="D15" s="136">
        <v>192045</v>
      </c>
    </row>
    <row r="16" ht="16.5" customHeight="1" spans="1:4">
      <c r="A16" s="228"/>
      <c r="B16" s="229"/>
      <c r="C16" s="69" t="s">
        <v>148</v>
      </c>
      <c r="D16" s="136">
        <v>111985</v>
      </c>
    </row>
    <row r="17" ht="16.5" customHeight="1" spans="1:4">
      <c r="A17" s="228"/>
      <c r="B17" s="229"/>
      <c r="C17" s="69" t="s">
        <v>149</v>
      </c>
      <c r="D17" s="136"/>
    </row>
    <row r="18" ht="16.5" customHeight="1" spans="1:4">
      <c r="A18" s="228"/>
      <c r="B18" s="229"/>
      <c r="C18" s="69" t="s">
        <v>150</v>
      </c>
      <c r="D18" s="136"/>
    </row>
    <row r="19" ht="16.5" customHeight="1" spans="1:4">
      <c r="A19" s="228"/>
      <c r="B19" s="229"/>
      <c r="C19" s="69" t="s">
        <v>151</v>
      </c>
      <c r="D19" s="136"/>
    </row>
    <row r="20" ht="16.5" customHeight="1" spans="1:4">
      <c r="A20" s="228"/>
      <c r="B20" s="229"/>
      <c r="C20" s="69" t="s">
        <v>152</v>
      </c>
      <c r="D20" s="136"/>
    </row>
    <row r="21" ht="16.5" customHeight="1" spans="1:4">
      <c r="A21" s="228"/>
      <c r="B21" s="229"/>
      <c r="C21" s="69" t="s">
        <v>153</v>
      </c>
      <c r="D21" s="136"/>
    </row>
    <row r="22" ht="16.5" customHeight="1" spans="1:4">
      <c r="A22" s="228"/>
      <c r="B22" s="229"/>
      <c r="C22" s="69" t="s">
        <v>154</v>
      </c>
      <c r="D22" s="136"/>
    </row>
    <row r="23" ht="16.5" customHeight="1" spans="1:4">
      <c r="A23" s="228"/>
      <c r="B23" s="229"/>
      <c r="C23" s="69" t="s">
        <v>155</v>
      </c>
      <c r="D23" s="136"/>
    </row>
    <row r="24" ht="16.5" customHeight="1" spans="1:4">
      <c r="A24" s="228"/>
      <c r="B24" s="229"/>
      <c r="C24" s="69" t="s">
        <v>156</v>
      </c>
      <c r="D24" s="136"/>
    </row>
    <row r="25" ht="16.5" customHeight="1" spans="1:4">
      <c r="A25" s="228"/>
      <c r="B25" s="229"/>
      <c r="C25" s="69" t="s">
        <v>157</v>
      </c>
      <c r="D25" s="136"/>
    </row>
    <row r="26" ht="16.5" customHeight="1" spans="1:4">
      <c r="A26" s="228"/>
      <c r="B26" s="229"/>
      <c r="C26" s="69" t="s">
        <v>158</v>
      </c>
      <c r="D26" s="136">
        <v>129392</v>
      </c>
    </row>
    <row r="27" ht="16.5" customHeight="1" spans="1:4">
      <c r="A27" s="228"/>
      <c r="B27" s="229"/>
      <c r="C27" s="69" t="s">
        <v>159</v>
      </c>
      <c r="D27" s="136"/>
    </row>
    <row r="28" ht="16.5" customHeight="1" spans="1:4">
      <c r="A28" s="228"/>
      <c r="B28" s="229"/>
      <c r="C28" s="69" t="s">
        <v>160</v>
      </c>
      <c r="D28" s="136"/>
    </row>
    <row r="29" ht="16.5" customHeight="1" spans="1:4">
      <c r="A29" s="228"/>
      <c r="B29" s="229"/>
      <c r="C29" s="69" t="s">
        <v>161</v>
      </c>
      <c r="D29" s="136"/>
    </row>
    <row r="30" ht="16.5" customHeight="1" spans="1:4">
      <c r="A30" s="228"/>
      <c r="B30" s="229"/>
      <c r="C30" s="69" t="s">
        <v>162</v>
      </c>
      <c r="D30" s="136"/>
    </row>
    <row r="31" ht="16.5" customHeight="1" spans="1:4">
      <c r="A31" s="228"/>
      <c r="B31" s="229"/>
      <c r="C31" s="69" t="s">
        <v>163</v>
      </c>
      <c r="D31" s="136"/>
    </row>
    <row r="32" ht="16.5" customHeight="1" spans="1:4">
      <c r="A32" s="228"/>
      <c r="B32" s="229"/>
      <c r="C32" s="227" t="s">
        <v>164</v>
      </c>
      <c r="D32" s="136"/>
    </row>
    <row r="33" ht="16.5" customHeight="1" spans="1:4">
      <c r="A33" s="228"/>
      <c r="B33" s="229"/>
      <c r="C33" s="227" t="s">
        <v>165</v>
      </c>
      <c r="D33" s="136"/>
    </row>
    <row r="34" ht="16.5" customHeight="1" spans="1:4">
      <c r="A34" s="228"/>
      <c r="B34" s="229"/>
      <c r="C34" s="32" t="s">
        <v>166</v>
      </c>
      <c r="D34" s="230"/>
    </row>
    <row r="35" ht="15" customHeight="1" spans="1:4">
      <c r="A35" s="231" t="s">
        <v>51</v>
      </c>
      <c r="B35" s="232">
        <v>2628269.66</v>
      </c>
      <c r="C35" s="231" t="s">
        <v>52</v>
      </c>
      <c r="D35" s="232">
        <v>2628269.66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B28" sqref="B28"/>
    </sheetView>
  </sheetViews>
  <sheetFormatPr defaultColWidth="9.14814814814815" defaultRowHeight="14.25" customHeight="1" outlineLevelCol="6"/>
  <cols>
    <col min="1" max="1" width="20.1481481481481" style="1" customWidth="1"/>
    <col min="2" max="2" width="44" style="1" customWidth="1"/>
    <col min="3" max="7" width="24.1481481481481" style="1" customWidth="1"/>
    <col min="8" max="16384" width="9.14814814814815" style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211"/>
      <c r="F2" s="71"/>
      <c r="G2" s="212" t="s">
        <v>167</v>
      </c>
    </row>
    <row r="3" ht="41.25" customHeight="1" spans="1:7">
      <c r="A3" s="147" t="str">
        <f>"2025"&amp;"年一般公共预算支出预算表（按功能科目分类）"</f>
        <v>2025年一般公共预算支出预算表（按功能科目分类）</v>
      </c>
      <c r="B3" s="147"/>
      <c r="C3" s="147"/>
      <c r="D3" s="147"/>
      <c r="E3" s="147"/>
      <c r="F3" s="147"/>
      <c r="G3" s="147"/>
    </row>
    <row r="4" ht="18" customHeight="1" spans="1:7">
      <c r="A4" s="6" t="str">
        <f>"单位名称：昆明市西山区科学技术协会"&amp;""</f>
        <v>单位名称：昆明市西山区科学技术协会</v>
      </c>
      <c r="F4" s="143"/>
      <c r="G4" s="212" t="s">
        <v>2</v>
      </c>
    </row>
    <row r="5" ht="20.25" customHeight="1" spans="1:7">
      <c r="A5" s="213" t="s">
        <v>168</v>
      </c>
      <c r="B5" s="214"/>
      <c r="C5" s="148" t="s">
        <v>56</v>
      </c>
      <c r="D5" s="215" t="s">
        <v>77</v>
      </c>
      <c r="E5" s="13"/>
      <c r="F5" s="14"/>
      <c r="G5" s="216" t="s">
        <v>78</v>
      </c>
    </row>
    <row r="6" ht="20.25" customHeight="1" spans="1:7">
      <c r="A6" s="217" t="s">
        <v>74</v>
      </c>
      <c r="B6" s="217" t="s">
        <v>75</v>
      </c>
      <c r="C6" s="20"/>
      <c r="D6" s="153" t="s">
        <v>58</v>
      </c>
      <c r="E6" s="153" t="s">
        <v>169</v>
      </c>
      <c r="F6" s="153" t="s">
        <v>170</v>
      </c>
      <c r="G6" s="218"/>
    </row>
    <row r="7" ht="15" customHeight="1" spans="1:7">
      <c r="A7" s="60" t="s">
        <v>84</v>
      </c>
      <c r="B7" s="60" t="s">
        <v>85</v>
      </c>
      <c r="C7" s="60" t="s">
        <v>86</v>
      </c>
      <c r="D7" s="60" t="s">
        <v>87</v>
      </c>
      <c r="E7" s="60" t="s">
        <v>88</v>
      </c>
      <c r="F7" s="60" t="s">
        <v>89</v>
      </c>
      <c r="G7" s="60" t="s">
        <v>90</v>
      </c>
    </row>
    <row r="8" ht="18" customHeight="1" spans="1:7">
      <c r="A8" s="125" t="s">
        <v>99</v>
      </c>
      <c r="B8" s="125" t="s">
        <v>100</v>
      </c>
      <c r="C8" s="190">
        <v>2194847.66</v>
      </c>
      <c r="D8" s="219">
        <v>1424847.66</v>
      </c>
      <c r="E8" s="219">
        <v>1238119</v>
      </c>
      <c r="F8" s="219">
        <v>186728.66</v>
      </c>
      <c r="G8" s="219">
        <v>770000</v>
      </c>
    </row>
    <row r="9" ht="18" customHeight="1" spans="1:7">
      <c r="A9" s="220" t="s">
        <v>101</v>
      </c>
      <c r="B9" s="220" t="s">
        <v>102</v>
      </c>
      <c r="C9" s="190">
        <v>2194847.66</v>
      </c>
      <c r="D9" s="219">
        <v>1424847.66</v>
      </c>
      <c r="E9" s="219">
        <v>1238119</v>
      </c>
      <c r="F9" s="219">
        <v>186728.66</v>
      </c>
      <c r="G9" s="219">
        <v>770000</v>
      </c>
    </row>
    <row r="10" ht="18" customHeight="1" spans="1:7">
      <c r="A10" s="221" t="s">
        <v>103</v>
      </c>
      <c r="B10" s="221" t="s">
        <v>104</v>
      </c>
      <c r="C10" s="190">
        <v>1424847.66</v>
      </c>
      <c r="D10" s="219">
        <v>1424847.66</v>
      </c>
      <c r="E10" s="219">
        <v>1238119</v>
      </c>
      <c r="F10" s="219">
        <v>186728.66</v>
      </c>
      <c r="G10" s="219"/>
    </row>
    <row r="11" ht="18" customHeight="1" spans="1:7">
      <c r="A11" s="221" t="s">
        <v>105</v>
      </c>
      <c r="B11" s="221" t="s">
        <v>106</v>
      </c>
      <c r="C11" s="190">
        <v>750000</v>
      </c>
      <c r="D11" s="219"/>
      <c r="E11" s="219"/>
      <c r="F11" s="219"/>
      <c r="G11" s="219">
        <v>750000</v>
      </c>
    </row>
    <row r="12" ht="18" customHeight="1" spans="1:7">
      <c r="A12" s="221" t="s">
        <v>107</v>
      </c>
      <c r="B12" s="221" t="s">
        <v>108</v>
      </c>
      <c r="C12" s="190">
        <v>20000</v>
      </c>
      <c r="D12" s="219"/>
      <c r="E12" s="219"/>
      <c r="F12" s="219"/>
      <c r="G12" s="219">
        <v>20000</v>
      </c>
    </row>
    <row r="13" ht="18" customHeight="1" spans="1:7">
      <c r="A13" s="125" t="s">
        <v>109</v>
      </c>
      <c r="B13" s="125" t="s">
        <v>110</v>
      </c>
      <c r="C13" s="190">
        <v>192045</v>
      </c>
      <c r="D13" s="219">
        <v>192045</v>
      </c>
      <c r="E13" s="219">
        <v>192045</v>
      </c>
      <c r="F13" s="219"/>
      <c r="G13" s="219"/>
    </row>
    <row r="14" ht="18" customHeight="1" spans="1:7">
      <c r="A14" s="220" t="s">
        <v>111</v>
      </c>
      <c r="B14" s="220" t="s">
        <v>112</v>
      </c>
      <c r="C14" s="190">
        <v>192045</v>
      </c>
      <c r="D14" s="219">
        <v>192045</v>
      </c>
      <c r="E14" s="219">
        <v>192045</v>
      </c>
      <c r="F14" s="219"/>
      <c r="G14" s="219"/>
    </row>
    <row r="15" ht="18" customHeight="1" spans="1:7">
      <c r="A15" s="221" t="s">
        <v>113</v>
      </c>
      <c r="B15" s="221" t="s">
        <v>114</v>
      </c>
      <c r="C15" s="190">
        <v>141645</v>
      </c>
      <c r="D15" s="219">
        <v>141645</v>
      </c>
      <c r="E15" s="219">
        <v>141645</v>
      </c>
      <c r="F15" s="219"/>
      <c r="G15" s="219"/>
    </row>
    <row r="16" ht="18" customHeight="1" spans="1:7">
      <c r="A16" s="221" t="s">
        <v>115</v>
      </c>
      <c r="B16" s="221" t="s">
        <v>116</v>
      </c>
      <c r="C16" s="190">
        <v>50400</v>
      </c>
      <c r="D16" s="219">
        <v>50400</v>
      </c>
      <c r="E16" s="219">
        <v>50400</v>
      </c>
      <c r="F16" s="219"/>
      <c r="G16" s="219"/>
    </row>
    <row r="17" ht="18" customHeight="1" spans="1:7">
      <c r="A17" s="125" t="s">
        <v>117</v>
      </c>
      <c r="B17" s="125" t="s">
        <v>118</v>
      </c>
      <c r="C17" s="190">
        <v>111985</v>
      </c>
      <c r="D17" s="219">
        <v>111985</v>
      </c>
      <c r="E17" s="219">
        <v>111985</v>
      </c>
      <c r="F17" s="219"/>
      <c r="G17" s="219"/>
    </row>
    <row r="18" ht="18" customHeight="1" spans="1:7">
      <c r="A18" s="220" t="s">
        <v>119</v>
      </c>
      <c r="B18" s="220" t="s">
        <v>120</v>
      </c>
      <c r="C18" s="190">
        <v>111985</v>
      </c>
      <c r="D18" s="219">
        <v>111985</v>
      </c>
      <c r="E18" s="219">
        <v>111985</v>
      </c>
      <c r="F18" s="219"/>
      <c r="G18" s="219"/>
    </row>
    <row r="19" ht="18" customHeight="1" spans="1:7">
      <c r="A19" s="221" t="s">
        <v>121</v>
      </c>
      <c r="B19" s="221" t="s">
        <v>122</v>
      </c>
      <c r="C19" s="190">
        <v>60949</v>
      </c>
      <c r="D19" s="219">
        <v>60949</v>
      </c>
      <c r="E19" s="219">
        <v>60949</v>
      </c>
      <c r="F19" s="219"/>
      <c r="G19" s="219"/>
    </row>
    <row r="20" ht="18" customHeight="1" spans="1:7">
      <c r="A20" s="221" t="s">
        <v>123</v>
      </c>
      <c r="B20" s="221" t="s">
        <v>124</v>
      </c>
      <c r="C20" s="190">
        <v>44703</v>
      </c>
      <c r="D20" s="219">
        <v>44703</v>
      </c>
      <c r="E20" s="219">
        <v>44703</v>
      </c>
      <c r="F20" s="219"/>
      <c r="G20" s="219"/>
    </row>
    <row r="21" ht="18" customHeight="1" spans="1:7">
      <c r="A21" s="221" t="s">
        <v>125</v>
      </c>
      <c r="B21" s="221" t="s">
        <v>126</v>
      </c>
      <c r="C21" s="190">
        <v>6333</v>
      </c>
      <c r="D21" s="219">
        <v>6333</v>
      </c>
      <c r="E21" s="219">
        <v>6333</v>
      </c>
      <c r="F21" s="219"/>
      <c r="G21" s="219"/>
    </row>
    <row r="22" ht="18" customHeight="1" spans="1:7">
      <c r="A22" s="125" t="s">
        <v>127</v>
      </c>
      <c r="B22" s="125" t="s">
        <v>128</v>
      </c>
      <c r="C22" s="190">
        <v>129392</v>
      </c>
      <c r="D22" s="219">
        <v>129392</v>
      </c>
      <c r="E22" s="219">
        <v>129392</v>
      </c>
      <c r="F22" s="219"/>
      <c r="G22" s="219"/>
    </row>
    <row r="23" ht="18" customHeight="1" spans="1:7">
      <c r="A23" s="220" t="s">
        <v>129</v>
      </c>
      <c r="B23" s="220" t="s">
        <v>130</v>
      </c>
      <c r="C23" s="190">
        <v>129392</v>
      </c>
      <c r="D23" s="219">
        <v>129392</v>
      </c>
      <c r="E23" s="219">
        <v>129392</v>
      </c>
      <c r="F23" s="219"/>
      <c r="G23" s="219"/>
    </row>
    <row r="24" ht="18" customHeight="1" spans="1:7">
      <c r="A24" s="221" t="s">
        <v>131</v>
      </c>
      <c r="B24" s="221" t="s">
        <v>132</v>
      </c>
      <c r="C24" s="190">
        <v>129392</v>
      </c>
      <c r="D24" s="219">
        <v>129392</v>
      </c>
      <c r="E24" s="219">
        <v>129392</v>
      </c>
      <c r="F24" s="219"/>
      <c r="G24" s="219"/>
    </row>
    <row r="25" ht="18" customHeight="1" spans="1:7">
      <c r="A25" s="170" t="s">
        <v>171</v>
      </c>
      <c r="B25" s="170"/>
      <c r="C25" s="190">
        <v>2628269.66</v>
      </c>
      <c r="D25" s="219">
        <v>1858269.66</v>
      </c>
      <c r="E25" s="190">
        <v>1671541</v>
      </c>
      <c r="F25" s="190">
        <v>186728.66</v>
      </c>
      <c r="G25" s="190">
        <v>770000</v>
      </c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10.4259259259259" defaultRowHeight="14.25" customHeight="1" outlineLevelCol="5"/>
  <cols>
    <col min="1" max="1" width="48.3333333333333" style="1" customWidth="1"/>
    <col min="2" max="2" width="51.7777777777778" style="1" customWidth="1"/>
    <col min="3" max="6" width="28.1481481481481" style="1" customWidth="1"/>
    <col min="7" max="16384" width="10.4259259259259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6"/>
      <c r="B2" s="46"/>
      <c r="C2" s="46"/>
      <c r="D2" s="46"/>
      <c r="E2" s="45"/>
      <c r="F2" s="206" t="s">
        <v>172</v>
      </c>
    </row>
    <row r="3" ht="41.25" customHeight="1" spans="1:6">
      <c r="A3" s="207" t="str">
        <f>"2025"&amp;"年一般公共预算“三公”经费支出预算表"</f>
        <v>2025年一般公共预算“三公”经费支出预算表</v>
      </c>
      <c r="B3" s="46"/>
      <c r="C3" s="46"/>
      <c r="D3" s="46"/>
      <c r="E3" s="45"/>
      <c r="F3" s="46"/>
    </row>
    <row r="4" customHeight="1" spans="1:6">
      <c r="A4" s="208" t="str">
        <f>"单位名称：昆明市西山区科学技术协会"&amp;""</f>
        <v>单位名称：昆明市西山区科学技术协会</v>
      </c>
      <c r="B4" s="209"/>
      <c r="D4" s="46"/>
      <c r="E4" s="45"/>
      <c r="F4" s="64" t="s">
        <v>2</v>
      </c>
    </row>
    <row r="5" ht="27" customHeight="1" spans="1:6">
      <c r="A5" s="50" t="s">
        <v>173</v>
      </c>
      <c r="B5" s="50" t="s">
        <v>174</v>
      </c>
      <c r="C5" s="50" t="s">
        <v>175</v>
      </c>
      <c r="D5" s="50"/>
      <c r="E5" s="39"/>
      <c r="F5" s="50" t="s">
        <v>176</v>
      </c>
    </row>
    <row r="6" ht="28.5" customHeight="1" spans="1:6">
      <c r="A6" s="210"/>
      <c r="B6" s="52"/>
      <c r="C6" s="39" t="s">
        <v>58</v>
      </c>
      <c r="D6" s="39" t="s">
        <v>177</v>
      </c>
      <c r="E6" s="39" t="s">
        <v>178</v>
      </c>
      <c r="F6" s="51"/>
    </row>
    <row r="7" ht="17.25" customHeight="1" spans="1:6">
      <c r="A7" s="57" t="s">
        <v>84</v>
      </c>
      <c r="B7" s="57" t="s">
        <v>85</v>
      </c>
      <c r="C7" s="57" t="s">
        <v>86</v>
      </c>
      <c r="D7" s="57" t="s">
        <v>87</v>
      </c>
      <c r="E7" s="57" t="s">
        <v>88</v>
      </c>
      <c r="F7" s="57" t="s">
        <v>89</v>
      </c>
    </row>
    <row r="8" ht="17.25" customHeight="1" spans="1:6">
      <c r="A8" s="80"/>
      <c r="B8" s="80"/>
      <c r="C8" s="80"/>
      <c r="D8" s="80"/>
      <c r="E8" s="80"/>
      <c r="F8" s="80"/>
    </row>
    <row r="9" customHeight="1" spans="1:2">
      <c r="A9" s="208" t="s">
        <v>179</v>
      </c>
      <c r="B9" s="209"/>
    </row>
  </sheetData>
  <mergeCells count="7">
    <mergeCell ref="A3:F3"/>
    <mergeCell ref="A4:B4"/>
    <mergeCell ref="C5:E5"/>
    <mergeCell ref="A9:B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3"/>
  <sheetViews>
    <sheetView showZeros="0" topLeftCell="D1" workbookViewId="0">
      <pane ySplit="1" topLeftCell="A9" activePane="bottomLeft" state="frozen"/>
      <selection/>
      <selection pane="bottomLeft" activeCell="K13" sqref="K13"/>
    </sheetView>
  </sheetViews>
  <sheetFormatPr defaultColWidth="9.14814814814815" defaultRowHeight="14.25" customHeight="1"/>
  <cols>
    <col min="1" max="1" width="32.8425925925926" customWidth="1"/>
    <col min="2" max="2" width="28.8888888888889" customWidth="1"/>
    <col min="3" max="3" width="24" customWidth="1"/>
    <col min="4" max="4" width="31.2777777777778" customWidth="1"/>
    <col min="5" max="5" width="10.1481481481481" customWidth="1"/>
    <col min="6" max="6" width="31.7777777777778" customWidth="1"/>
    <col min="7" max="7" width="10.2777777777778" customWidth="1"/>
    <col min="8" max="8" width="30.1111111111111" customWidth="1"/>
    <col min="9" max="24" width="18.712962962963" customWidth="1"/>
  </cols>
  <sheetData>
    <row r="1" customHeight="1" spans="1:24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ht="13.5" customHeight="1" spans="2:24">
      <c r="B2" s="163"/>
      <c r="C2" s="192"/>
      <c r="E2" s="193"/>
      <c r="F2" s="193"/>
      <c r="G2" s="193"/>
      <c r="H2" s="193"/>
      <c r="I2" s="83"/>
      <c r="J2" s="83"/>
      <c r="K2" s="83"/>
      <c r="L2" s="83"/>
      <c r="M2" s="83"/>
      <c r="N2" s="83"/>
      <c r="R2" s="83"/>
      <c r="V2" s="192"/>
      <c r="X2" s="138" t="s">
        <v>180</v>
      </c>
    </row>
    <row r="3" ht="45.75" customHeight="1" spans="1:24">
      <c r="A3" s="85" t="str">
        <f>"2025"&amp;"年部门基本支出预算表"</f>
        <v>2025年部门基本支出预算表</v>
      </c>
      <c r="B3" s="120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120"/>
      <c r="P3" s="120"/>
      <c r="Q3" s="120"/>
      <c r="R3" s="85"/>
      <c r="S3" s="85"/>
      <c r="T3" s="85"/>
      <c r="U3" s="85"/>
      <c r="V3" s="85"/>
      <c r="W3" s="85"/>
      <c r="X3" s="85"/>
    </row>
    <row r="4" ht="18.75" customHeight="1" spans="1:24">
      <c r="A4" s="133" t="str">
        <f>"单位名称：昆明市西山区科学技术协会"&amp;""</f>
        <v>单位名称：昆明市西山区科学技术协会</v>
      </c>
      <c r="B4" s="165"/>
      <c r="C4" s="194"/>
      <c r="D4" s="194"/>
      <c r="E4" s="194"/>
      <c r="F4" s="194"/>
      <c r="G4" s="194"/>
      <c r="H4" s="194"/>
      <c r="I4" s="88"/>
      <c r="J4" s="88"/>
      <c r="K4" s="88"/>
      <c r="L4" s="88"/>
      <c r="M4" s="88"/>
      <c r="N4" s="88"/>
      <c r="O4" s="122"/>
      <c r="P4" s="122"/>
      <c r="Q4" s="122"/>
      <c r="R4" s="88"/>
      <c r="V4" s="192"/>
      <c r="X4" s="138" t="s">
        <v>2</v>
      </c>
    </row>
    <row r="5" ht="18" customHeight="1" spans="1:24">
      <c r="A5" s="166" t="s">
        <v>181</v>
      </c>
      <c r="B5" s="166" t="s">
        <v>182</v>
      </c>
      <c r="C5" s="166" t="s">
        <v>183</v>
      </c>
      <c r="D5" s="166" t="s">
        <v>184</v>
      </c>
      <c r="E5" s="166" t="s">
        <v>185</v>
      </c>
      <c r="F5" s="166" t="s">
        <v>186</v>
      </c>
      <c r="G5" s="166" t="s">
        <v>187</v>
      </c>
      <c r="H5" s="166" t="s">
        <v>188</v>
      </c>
      <c r="I5" s="200" t="s">
        <v>189</v>
      </c>
      <c r="J5" s="116" t="s">
        <v>189</v>
      </c>
      <c r="K5" s="116"/>
      <c r="L5" s="116"/>
      <c r="M5" s="116"/>
      <c r="N5" s="116"/>
      <c r="O5" s="178"/>
      <c r="P5" s="178"/>
      <c r="Q5" s="178"/>
      <c r="R5" s="109" t="s">
        <v>62</v>
      </c>
      <c r="S5" s="116" t="s">
        <v>63</v>
      </c>
      <c r="T5" s="116"/>
      <c r="U5" s="116"/>
      <c r="V5" s="116"/>
      <c r="W5" s="116"/>
      <c r="X5" s="117"/>
    </row>
    <row r="6" ht="18" customHeight="1" spans="1:24">
      <c r="A6" s="167"/>
      <c r="B6" s="168"/>
      <c r="C6" s="195"/>
      <c r="D6" s="167"/>
      <c r="E6" s="167"/>
      <c r="F6" s="167"/>
      <c r="G6" s="167"/>
      <c r="H6" s="167"/>
      <c r="I6" s="201" t="s">
        <v>190</v>
      </c>
      <c r="J6" s="200" t="s">
        <v>59</v>
      </c>
      <c r="K6" s="116"/>
      <c r="L6" s="116"/>
      <c r="M6" s="116"/>
      <c r="N6" s="117"/>
      <c r="O6" s="177" t="s">
        <v>191</v>
      </c>
      <c r="P6" s="178"/>
      <c r="Q6" s="179"/>
      <c r="R6" s="166" t="s">
        <v>62</v>
      </c>
      <c r="S6" s="200" t="s">
        <v>63</v>
      </c>
      <c r="T6" s="109" t="s">
        <v>65</v>
      </c>
      <c r="U6" s="116" t="s">
        <v>63</v>
      </c>
      <c r="V6" s="109" t="s">
        <v>67</v>
      </c>
      <c r="W6" s="109" t="s">
        <v>68</v>
      </c>
      <c r="X6" s="205" t="s">
        <v>69</v>
      </c>
    </row>
    <row r="7" ht="19.5" customHeight="1" spans="1:24">
      <c r="A7" s="168"/>
      <c r="B7" s="168"/>
      <c r="C7" s="168"/>
      <c r="D7" s="168"/>
      <c r="E7" s="168"/>
      <c r="F7" s="168"/>
      <c r="G7" s="168"/>
      <c r="H7" s="168"/>
      <c r="I7" s="168"/>
      <c r="J7" s="202" t="s">
        <v>192</v>
      </c>
      <c r="K7" s="166" t="s">
        <v>193</v>
      </c>
      <c r="L7" s="166" t="s">
        <v>194</v>
      </c>
      <c r="M7" s="166" t="s">
        <v>195</v>
      </c>
      <c r="N7" s="166" t="s">
        <v>196</v>
      </c>
      <c r="O7" s="166" t="s">
        <v>59</v>
      </c>
      <c r="P7" s="166" t="s">
        <v>60</v>
      </c>
      <c r="Q7" s="166" t="s">
        <v>61</v>
      </c>
      <c r="R7" s="168"/>
      <c r="S7" s="166" t="s">
        <v>58</v>
      </c>
      <c r="T7" s="166" t="s">
        <v>65</v>
      </c>
      <c r="U7" s="166" t="s">
        <v>197</v>
      </c>
      <c r="V7" s="166" t="s">
        <v>67</v>
      </c>
      <c r="W7" s="166" t="s">
        <v>68</v>
      </c>
      <c r="X7" s="166" t="s">
        <v>69</v>
      </c>
    </row>
    <row r="8" ht="37.5" customHeight="1" spans="1:24">
      <c r="A8" s="196"/>
      <c r="B8" s="99"/>
      <c r="C8" s="196"/>
      <c r="D8" s="196"/>
      <c r="E8" s="196"/>
      <c r="F8" s="196"/>
      <c r="G8" s="196"/>
      <c r="H8" s="196"/>
      <c r="I8" s="196"/>
      <c r="J8" s="203" t="s">
        <v>58</v>
      </c>
      <c r="K8" s="169" t="s">
        <v>198</v>
      </c>
      <c r="L8" s="169" t="s">
        <v>194</v>
      </c>
      <c r="M8" s="169" t="s">
        <v>195</v>
      </c>
      <c r="N8" s="169" t="s">
        <v>196</v>
      </c>
      <c r="O8" s="169" t="s">
        <v>194</v>
      </c>
      <c r="P8" s="169" t="s">
        <v>195</v>
      </c>
      <c r="Q8" s="169" t="s">
        <v>196</v>
      </c>
      <c r="R8" s="169" t="s">
        <v>62</v>
      </c>
      <c r="S8" s="169" t="s">
        <v>58</v>
      </c>
      <c r="T8" s="169" t="s">
        <v>65</v>
      </c>
      <c r="U8" s="169" t="s">
        <v>197</v>
      </c>
      <c r="V8" s="169" t="s">
        <v>67</v>
      </c>
      <c r="W8" s="169" t="s">
        <v>68</v>
      </c>
      <c r="X8" s="169" t="s">
        <v>69</v>
      </c>
    </row>
    <row r="9" customHeight="1" spans="1:24">
      <c r="A9" s="185">
        <v>1</v>
      </c>
      <c r="B9" s="185">
        <v>2</v>
      </c>
      <c r="C9" s="185">
        <v>3</v>
      </c>
      <c r="D9" s="185">
        <v>4</v>
      </c>
      <c r="E9" s="185">
        <v>5</v>
      </c>
      <c r="F9" s="185">
        <v>6</v>
      </c>
      <c r="G9" s="185">
        <v>7</v>
      </c>
      <c r="H9" s="185">
        <v>8</v>
      </c>
      <c r="I9" s="185">
        <v>9</v>
      </c>
      <c r="J9" s="185">
        <v>10</v>
      </c>
      <c r="K9" s="185">
        <v>11</v>
      </c>
      <c r="L9" s="185">
        <v>12</v>
      </c>
      <c r="M9" s="185">
        <v>13</v>
      </c>
      <c r="N9" s="185">
        <v>14</v>
      </c>
      <c r="O9" s="185">
        <v>15</v>
      </c>
      <c r="P9" s="185">
        <v>16</v>
      </c>
      <c r="Q9" s="185">
        <v>17</v>
      </c>
      <c r="R9" s="185">
        <v>18</v>
      </c>
      <c r="S9" s="185">
        <v>19</v>
      </c>
      <c r="T9" s="185">
        <v>20</v>
      </c>
      <c r="U9" s="185">
        <v>21</v>
      </c>
      <c r="V9" s="185">
        <v>22</v>
      </c>
      <c r="W9" s="185">
        <v>23</v>
      </c>
      <c r="X9" s="185">
        <v>24</v>
      </c>
    </row>
    <row r="10" ht="20.25" customHeight="1" spans="1:24">
      <c r="A10" s="197" t="s">
        <v>71</v>
      </c>
      <c r="B10" s="197" t="s">
        <v>71</v>
      </c>
      <c r="C10" s="198" t="s">
        <v>199</v>
      </c>
      <c r="D10" s="197" t="s">
        <v>200</v>
      </c>
      <c r="E10" s="197" t="s">
        <v>103</v>
      </c>
      <c r="F10" s="197" t="s">
        <v>104</v>
      </c>
      <c r="G10" s="197" t="s">
        <v>201</v>
      </c>
      <c r="H10" s="197" t="s">
        <v>202</v>
      </c>
      <c r="I10" s="204">
        <v>296052</v>
      </c>
      <c r="J10" s="204">
        <v>296052</v>
      </c>
      <c r="K10" s="204"/>
      <c r="L10" s="204"/>
      <c r="M10" s="204">
        <v>296052</v>
      </c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ht="17.25" customHeight="1" spans="1:24">
      <c r="A11" s="197" t="s">
        <v>71</v>
      </c>
      <c r="B11" s="197" t="s">
        <v>71</v>
      </c>
      <c r="C11" s="198" t="s">
        <v>199</v>
      </c>
      <c r="D11" s="197" t="s">
        <v>203</v>
      </c>
      <c r="E11" s="197" t="s">
        <v>103</v>
      </c>
      <c r="F11" s="197" t="s">
        <v>104</v>
      </c>
      <c r="G11" s="197" t="s">
        <v>204</v>
      </c>
      <c r="H11" s="197" t="s">
        <v>205</v>
      </c>
      <c r="I11" s="204">
        <v>352080</v>
      </c>
      <c r="J11" s="204">
        <v>352080</v>
      </c>
      <c r="K11" s="204"/>
      <c r="L11" s="204"/>
      <c r="M11" s="204">
        <v>352080</v>
      </c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ht="17.25" customHeight="1" spans="1:24">
      <c r="A12" s="197" t="s">
        <v>71</v>
      </c>
      <c r="B12" s="197" t="s">
        <v>71</v>
      </c>
      <c r="C12" s="198" t="s">
        <v>199</v>
      </c>
      <c r="D12" s="197" t="s">
        <v>206</v>
      </c>
      <c r="E12" s="197" t="s">
        <v>103</v>
      </c>
      <c r="F12" s="197" t="s">
        <v>104</v>
      </c>
      <c r="G12" s="197" t="s">
        <v>204</v>
      </c>
      <c r="H12" s="197" t="s">
        <v>205</v>
      </c>
      <c r="I12" s="204">
        <v>81000</v>
      </c>
      <c r="J12" s="204">
        <v>81000</v>
      </c>
      <c r="K12" s="204"/>
      <c r="L12" s="204"/>
      <c r="M12" s="204">
        <v>81000</v>
      </c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ht="17.25" customHeight="1" spans="1:24">
      <c r="A13" s="197" t="s">
        <v>71</v>
      </c>
      <c r="B13" s="197" t="s">
        <v>71</v>
      </c>
      <c r="C13" s="198" t="s">
        <v>199</v>
      </c>
      <c r="D13" s="197" t="s">
        <v>207</v>
      </c>
      <c r="E13" s="197" t="s">
        <v>103</v>
      </c>
      <c r="F13" s="197" t="s">
        <v>104</v>
      </c>
      <c r="G13" s="197" t="s">
        <v>208</v>
      </c>
      <c r="H13" s="197" t="s">
        <v>209</v>
      </c>
      <c r="I13" s="204">
        <v>24671</v>
      </c>
      <c r="J13" s="204">
        <v>24671</v>
      </c>
      <c r="K13" s="204"/>
      <c r="L13" s="204"/>
      <c r="M13" s="204">
        <v>24671</v>
      </c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ht="17.25" customHeight="1" spans="1:24">
      <c r="A14" s="197" t="s">
        <v>71</v>
      </c>
      <c r="B14" s="197" t="s">
        <v>71</v>
      </c>
      <c r="C14" s="198" t="s">
        <v>210</v>
      </c>
      <c r="D14" s="197" t="s">
        <v>211</v>
      </c>
      <c r="E14" s="197" t="s">
        <v>113</v>
      </c>
      <c r="F14" s="197" t="s">
        <v>114</v>
      </c>
      <c r="G14" s="197" t="s">
        <v>212</v>
      </c>
      <c r="H14" s="197" t="s">
        <v>213</v>
      </c>
      <c r="I14" s="204">
        <v>141645</v>
      </c>
      <c r="J14" s="204">
        <v>141645</v>
      </c>
      <c r="K14" s="204"/>
      <c r="L14" s="204"/>
      <c r="M14" s="204">
        <v>141645</v>
      </c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ht="17.25" customHeight="1" spans="1:24">
      <c r="A15" s="197" t="s">
        <v>71</v>
      </c>
      <c r="B15" s="197" t="s">
        <v>71</v>
      </c>
      <c r="C15" s="198" t="s">
        <v>210</v>
      </c>
      <c r="D15" s="197" t="s">
        <v>214</v>
      </c>
      <c r="E15" s="197" t="s">
        <v>121</v>
      </c>
      <c r="F15" s="197" t="s">
        <v>122</v>
      </c>
      <c r="G15" s="197" t="s">
        <v>215</v>
      </c>
      <c r="H15" s="197" t="s">
        <v>216</v>
      </c>
      <c r="I15" s="204">
        <v>60949</v>
      </c>
      <c r="J15" s="204">
        <v>60949</v>
      </c>
      <c r="K15" s="204"/>
      <c r="L15" s="204"/>
      <c r="M15" s="204">
        <v>60949</v>
      </c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ht="17.25" customHeight="1" spans="1:24">
      <c r="A16" s="197" t="s">
        <v>71</v>
      </c>
      <c r="B16" s="197" t="s">
        <v>71</v>
      </c>
      <c r="C16" s="198" t="s">
        <v>210</v>
      </c>
      <c r="D16" s="197" t="s">
        <v>217</v>
      </c>
      <c r="E16" s="197" t="s">
        <v>123</v>
      </c>
      <c r="F16" s="197" t="s">
        <v>124</v>
      </c>
      <c r="G16" s="197" t="s">
        <v>218</v>
      </c>
      <c r="H16" s="197" t="s">
        <v>219</v>
      </c>
      <c r="I16" s="204">
        <v>44703</v>
      </c>
      <c r="J16" s="204">
        <v>44703</v>
      </c>
      <c r="K16" s="204"/>
      <c r="L16" s="204"/>
      <c r="M16" s="204">
        <v>44703</v>
      </c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ht="17.25" customHeight="1" spans="1:24">
      <c r="A17" s="197" t="s">
        <v>71</v>
      </c>
      <c r="B17" s="197" t="s">
        <v>71</v>
      </c>
      <c r="C17" s="198" t="s">
        <v>210</v>
      </c>
      <c r="D17" s="197" t="s">
        <v>220</v>
      </c>
      <c r="E17" s="197" t="s">
        <v>125</v>
      </c>
      <c r="F17" s="197" t="s">
        <v>126</v>
      </c>
      <c r="G17" s="197" t="s">
        <v>221</v>
      </c>
      <c r="H17" s="197" t="s">
        <v>222</v>
      </c>
      <c r="I17" s="204">
        <v>4293</v>
      </c>
      <c r="J17" s="204">
        <v>4293</v>
      </c>
      <c r="K17" s="204"/>
      <c r="L17" s="204"/>
      <c r="M17" s="204">
        <v>4293</v>
      </c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ht="17.25" customHeight="1" spans="1:24">
      <c r="A18" s="197" t="s">
        <v>71</v>
      </c>
      <c r="B18" s="197" t="s">
        <v>71</v>
      </c>
      <c r="C18" s="198" t="s">
        <v>210</v>
      </c>
      <c r="D18" s="197" t="s">
        <v>223</v>
      </c>
      <c r="E18" s="197" t="s">
        <v>125</v>
      </c>
      <c r="F18" s="197" t="s">
        <v>126</v>
      </c>
      <c r="G18" s="197" t="s">
        <v>221</v>
      </c>
      <c r="H18" s="197" t="s">
        <v>222</v>
      </c>
      <c r="I18" s="204">
        <v>2040</v>
      </c>
      <c r="J18" s="204">
        <v>2040</v>
      </c>
      <c r="K18" s="204"/>
      <c r="L18" s="204"/>
      <c r="M18" s="204">
        <v>2040</v>
      </c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ht="17.25" customHeight="1" spans="1:24">
      <c r="A19" s="197" t="s">
        <v>71</v>
      </c>
      <c r="B19" s="197" t="s">
        <v>71</v>
      </c>
      <c r="C19" s="198" t="s">
        <v>224</v>
      </c>
      <c r="D19" s="197" t="s">
        <v>225</v>
      </c>
      <c r="E19" s="197" t="s">
        <v>115</v>
      </c>
      <c r="F19" s="197" t="s">
        <v>116</v>
      </c>
      <c r="G19" s="197" t="s">
        <v>226</v>
      </c>
      <c r="H19" s="197" t="s">
        <v>227</v>
      </c>
      <c r="I19" s="204">
        <v>21600</v>
      </c>
      <c r="J19" s="204">
        <v>21600</v>
      </c>
      <c r="K19" s="204"/>
      <c r="L19" s="204"/>
      <c r="M19" s="204">
        <v>21600</v>
      </c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ht="17.25" customHeight="1" spans="1:24">
      <c r="A20" s="197" t="s">
        <v>71</v>
      </c>
      <c r="B20" s="197" t="s">
        <v>71</v>
      </c>
      <c r="C20" s="198" t="s">
        <v>224</v>
      </c>
      <c r="D20" s="197" t="s">
        <v>225</v>
      </c>
      <c r="E20" s="197" t="s">
        <v>115</v>
      </c>
      <c r="F20" s="197" t="s">
        <v>116</v>
      </c>
      <c r="G20" s="197" t="s">
        <v>226</v>
      </c>
      <c r="H20" s="197" t="s">
        <v>227</v>
      </c>
      <c r="I20" s="204">
        <v>28800</v>
      </c>
      <c r="J20" s="204">
        <v>28800</v>
      </c>
      <c r="K20" s="204"/>
      <c r="L20" s="204"/>
      <c r="M20" s="204">
        <v>28800</v>
      </c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ht="17.25" customHeight="1" spans="1:24">
      <c r="A21" s="197" t="s">
        <v>71</v>
      </c>
      <c r="B21" s="197" t="s">
        <v>71</v>
      </c>
      <c r="C21" s="198" t="s">
        <v>228</v>
      </c>
      <c r="D21" s="197" t="s">
        <v>229</v>
      </c>
      <c r="E21" s="197" t="s">
        <v>103</v>
      </c>
      <c r="F21" s="197" t="s">
        <v>104</v>
      </c>
      <c r="G21" s="197" t="s">
        <v>230</v>
      </c>
      <c r="H21" s="197" t="s">
        <v>231</v>
      </c>
      <c r="I21" s="204">
        <v>41724</v>
      </c>
      <c r="J21" s="204">
        <v>41724</v>
      </c>
      <c r="K21" s="204"/>
      <c r="L21" s="204"/>
      <c r="M21" s="204">
        <v>41724</v>
      </c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ht="17.25" customHeight="1" spans="1:24">
      <c r="A22" s="197" t="s">
        <v>71</v>
      </c>
      <c r="B22" s="197" t="s">
        <v>71</v>
      </c>
      <c r="C22" s="198" t="s">
        <v>228</v>
      </c>
      <c r="D22" s="197" t="s">
        <v>232</v>
      </c>
      <c r="E22" s="197" t="s">
        <v>103</v>
      </c>
      <c r="F22" s="197" t="s">
        <v>104</v>
      </c>
      <c r="G22" s="197" t="s">
        <v>230</v>
      </c>
      <c r="H22" s="197" t="s">
        <v>231</v>
      </c>
      <c r="I22" s="204">
        <v>20496</v>
      </c>
      <c r="J22" s="204">
        <v>20496</v>
      </c>
      <c r="K22" s="204"/>
      <c r="L22" s="204"/>
      <c r="M22" s="204">
        <v>20496</v>
      </c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ht="17.25" customHeight="1" spans="1:24">
      <c r="A23" s="197" t="s">
        <v>71</v>
      </c>
      <c r="B23" s="197" t="s">
        <v>71</v>
      </c>
      <c r="C23" s="198" t="s">
        <v>228</v>
      </c>
      <c r="D23" s="197" t="s">
        <v>233</v>
      </c>
      <c r="E23" s="197" t="s">
        <v>103</v>
      </c>
      <c r="F23" s="197" t="s">
        <v>104</v>
      </c>
      <c r="G23" s="197" t="s">
        <v>230</v>
      </c>
      <c r="H23" s="197" t="s">
        <v>231</v>
      </c>
      <c r="I23" s="204">
        <v>96168</v>
      </c>
      <c r="J23" s="204">
        <v>96168</v>
      </c>
      <c r="K23" s="204"/>
      <c r="L23" s="204"/>
      <c r="M23" s="204">
        <v>96168</v>
      </c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ht="17.25" customHeight="1" spans="1:24">
      <c r="A24" s="197" t="s">
        <v>71</v>
      </c>
      <c r="B24" s="197" t="s">
        <v>71</v>
      </c>
      <c r="C24" s="198" t="s">
        <v>228</v>
      </c>
      <c r="D24" s="197" t="s">
        <v>234</v>
      </c>
      <c r="E24" s="197" t="s">
        <v>103</v>
      </c>
      <c r="F24" s="197" t="s">
        <v>104</v>
      </c>
      <c r="G24" s="197" t="s">
        <v>230</v>
      </c>
      <c r="H24" s="197" t="s">
        <v>231</v>
      </c>
      <c r="I24" s="204">
        <v>10248</v>
      </c>
      <c r="J24" s="204">
        <v>10248</v>
      </c>
      <c r="K24" s="204"/>
      <c r="L24" s="204"/>
      <c r="M24" s="204">
        <v>10248</v>
      </c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ht="17.25" customHeight="1" spans="1:24">
      <c r="A25" s="197" t="s">
        <v>71</v>
      </c>
      <c r="B25" s="197" t="s">
        <v>71</v>
      </c>
      <c r="C25" s="198" t="s">
        <v>235</v>
      </c>
      <c r="D25" s="197" t="s">
        <v>236</v>
      </c>
      <c r="E25" s="197" t="s">
        <v>103</v>
      </c>
      <c r="F25" s="197" t="s">
        <v>104</v>
      </c>
      <c r="G25" s="197" t="s">
        <v>237</v>
      </c>
      <c r="H25" s="197" t="s">
        <v>238</v>
      </c>
      <c r="I25" s="204">
        <v>4800</v>
      </c>
      <c r="J25" s="204">
        <v>4800</v>
      </c>
      <c r="K25" s="204"/>
      <c r="L25" s="204"/>
      <c r="M25" s="204">
        <v>4800</v>
      </c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ht="17.25" customHeight="1" spans="1:24">
      <c r="A26" s="197" t="s">
        <v>71</v>
      </c>
      <c r="B26" s="197" t="s">
        <v>71</v>
      </c>
      <c r="C26" s="198" t="s">
        <v>239</v>
      </c>
      <c r="D26" s="197" t="s">
        <v>240</v>
      </c>
      <c r="E26" s="197" t="s">
        <v>103</v>
      </c>
      <c r="F26" s="197" t="s">
        <v>104</v>
      </c>
      <c r="G26" s="197" t="s">
        <v>241</v>
      </c>
      <c r="H26" s="197" t="s">
        <v>242</v>
      </c>
      <c r="I26" s="204">
        <v>5921.04</v>
      </c>
      <c r="J26" s="204">
        <v>5921.04</v>
      </c>
      <c r="K26" s="204"/>
      <c r="L26" s="204"/>
      <c r="M26" s="204">
        <v>5921.04</v>
      </c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ht="17.25" customHeight="1" spans="1:24">
      <c r="A27" s="197" t="s">
        <v>71</v>
      </c>
      <c r="B27" s="197" t="s">
        <v>71</v>
      </c>
      <c r="C27" s="198" t="s">
        <v>243</v>
      </c>
      <c r="D27" s="197" t="s">
        <v>244</v>
      </c>
      <c r="E27" s="197" t="s">
        <v>103</v>
      </c>
      <c r="F27" s="197" t="s">
        <v>104</v>
      </c>
      <c r="G27" s="197" t="s">
        <v>245</v>
      </c>
      <c r="H27" s="197" t="s">
        <v>246</v>
      </c>
      <c r="I27" s="204">
        <v>12796.62</v>
      </c>
      <c r="J27" s="204">
        <v>12796.62</v>
      </c>
      <c r="K27" s="204"/>
      <c r="L27" s="204"/>
      <c r="M27" s="204">
        <v>12796.62</v>
      </c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ht="17.25" customHeight="1" spans="1:24">
      <c r="A28" s="197" t="s">
        <v>71</v>
      </c>
      <c r="B28" s="197" t="s">
        <v>71</v>
      </c>
      <c r="C28" s="198" t="s">
        <v>247</v>
      </c>
      <c r="D28" s="197" t="s">
        <v>248</v>
      </c>
      <c r="E28" s="197" t="s">
        <v>103</v>
      </c>
      <c r="F28" s="197" t="s">
        <v>104</v>
      </c>
      <c r="G28" s="197" t="s">
        <v>208</v>
      </c>
      <c r="H28" s="197" t="s">
        <v>209</v>
      </c>
      <c r="I28" s="204">
        <v>175680</v>
      </c>
      <c r="J28" s="204">
        <v>175680</v>
      </c>
      <c r="K28" s="204"/>
      <c r="L28" s="204"/>
      <c r="M28" s="204">
        <v>175680</v>
      </c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ht="17.25" customHeight="1" spans="1:24">
      <c r="A29" s="197" t="s">
        <v>71</v>
      </c>
      <c r="B29" s="197" t="s">
        <v>71</v>
      </c>
      <c r="C29" s="198" t="s">
        <v>247</v>
      </c>
      <c r="D29" s="197" t="s">
        <v>249</v>
      </c>
      <c r="E29" s="197" t="s">
        <v>103</v>
      </c>
      <c r="F29" s="197" t="s">
        <v>104</v>
      </c>
      <c r="G29" s="197" t="s">
        <v>208</v>
      </c>
      <c r="H29" s="197" t="s">
        <v>209</v>
      </c>
      <c r="I29" s="204">
        <v>140000</v>
      </c>
      <c r="J29" s="204">
        <v>140000</v>
      </c>
      <c r="K29" s="204"/>
      <c r="L29" s="204"/>
      <c r="M29" s="204">
        <v>140000</v>
      </c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ht="17.25" customHeight="1" spans="1:24">
      <c r="A30" s="197" t="s">
        <v>71</v>
      </c>
      <c r="B30" s="197" t="s">
        <v>71</v>
      </c>
      <c r="C30" s="198" t="s">
        <v>250</v>
      </c>
      <c r="D30" s="197" t="s">
        <v>251</v>
      </c>
      <c r="E30" s="197" t="s">
        <v>103</v>
      </c>
      <c r="F30" s="197" t="s">
        <v>104</v>
      </c>
      <c r="G30" s="197" t="s">
        <v>252</v>
      </c>
      <c r="H30" s="197" t="s">
        <v>253</v>
      </c>
      <c r="I30" s="204">
        <v>2000</v>
      </c>
      <c r="J30" s="204">
        <v>2000</v>
      </c>
      <c r="K30" s="204"/>
      <c r="L30" s="204"/>
      <c r="M30" s="204">
        <v>2000</v>
      </c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ht="17.25" customHeight="1" spans="1:24">
      <c r="A31" s="197" t="s">
        <v>71</v>
      </c>
      <c r="B31" s="197" t="s">
        <v>71</v>
      </c>
      <c r="C31" s="198" t="s">
        <v>250</v>
      </c>
      <c r="D31" s="197" t="s">
        <v>253</v>
      </c>
      <c r="E31" s="197" t="s">
        <v>103</v>
      </c>
      <c r="F31" s="197" t="s">
        <v>104</v>
      </c>
      <c r="G31" s="197" t="s">
        <v>252</v>
      </c>
      <c r="H31" s="197" t="s">
        <v>253</v>
      </c>
      <c r="I31" s="204">
        <v>18650</v>
      </c>
      <c r="J31" s="204">
        <v>18650</v>
      </c>
      <c r="K31" s="204"/>
      <c r="L31" s="204"/>
      <c r="M31" s="204">
        <v>18650</v>
      </c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ht="17.25" customHeight="1" spans="1:24">
      <c r="A32" s="197" t="s">
        <v>71</v>
      </c>
      <c r="B32" s="197" t="s">
        <v>71</v>
      </c>
      <c r="C32" s="198" t="s">
        <v>250</v>
      </c>
      <c r="D32" s="197" t="s">
        <v>254</v>
      </c>
      <c r="E32" s="197" t="s">
        <v>103</v>
      </c>
      <c r="F32" s="197" t="s">
        <v>104</v>
      </c>
      <c r="G32" s="197" t="s">
        <v>255</v>
      </c>
      <c r="H32" s="197" t="s">
        <v>256</v>
      </c>
      <c r="I32" s="204">
        <v>2800</v>
      </c>
      <c r="J32" s="204">
        <v>2800</v>
      </c>
      <c r="K32" s="204"/>
      <c r="L32" s="204"/>
      <c r="M32" s="204">
        <v>2800</v>
      </c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ht="17.25" customHeight="1" spans="1:24">
      <c r="A33" s="197" t="s">
        <v>71</v>
      </c>
      <c r="B33" s="197" t="s">
        <v>71</v>
      </c>
      <c r="C33" s="198" t="s">
        <v>250</v>
      </c>
      <c r="D33" s="197" t="s">
        <v>257</v>
      </c>
      <c r="E33" s="197" t="s">
        <v>103</v>
      </c>
      <c r="F33" s="197" t="s">
        <v>104</v>
      </c>
      <c r="G33" s="197" t="s">
        <v>258</v>
      </c>
      <c r="H33" s="197" t="s">
        <v>259</v>
      </c>
      <c r="I33" s="204">
        <v>5131</v>
      </c>
      <c r="J33" s="204">
        <v>5131</v>
      </c>
      <c r="K33" s="204"/>
      <c r="L33" s="204"/>
      <c r="M33" s="204">
        <v>5131</v>
      </c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ht="17.25" customHeight="1" spans="1:24">
      <c r="A34" s="197" t="s">
        <v>71</v>
      </c>
      <c r="B34" s="197" t="s">
        <v>71</v>
      </c>
      <c r="C34" s="198" t="s">
        <v>250</v>
      </c>
      <c r="D34" s="197" t="s">
        <v>260</v>
      </c>
      <c r="E34" s="197" t="s">
        <v>103</v>
      </c>
      <c r="F34" s="197" t="s">
        <v>104</v>
      </c>
      <c r="G34" s="197" t="s">
        <v>261</v>
      </c>
      <c r="H34" s="197" t="s">
        <v>262</v>
      </c>
      <c r="I34" s="204">
        <v>16800</v>
      </c>
      <c r="J34" s="204">
        <v>16800</v>
      </c>
      <c r="K34" s="204"/>
      <c r="L34" s="204"/>
      <c r="M34" s="204">
        <v>16800</v>
      </c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ht="17.25" customHeight="1" spans="1:24">
      <c r="A35" s="197" t="s">
        <v>71</v>
      </c>
      <c r="B35" s="197" t="s">
        <v>71</v>
      </c>
      <c r="C35" s="198" t="s">
        <v>250</v>
      </c>
      <c r="D35" s="197" t="s">
        <v>263</v>
      </c>
      <c r="E35" s="197" t="s">
        <v>103</v>
      </c>
      <c r="F35" s="197" t="s">
        <v>104</v>
      </c>
      <c r="G35" s="197" t="s">
        <v>237</v>
      </c>
      <c r="H35" s="197" t="s">
        <v>238</v>
      </c>
      <c r="I35" s="204">
        <v>21000</v>
      </c>
      <c r="J35" s="204">
        <v>21000</v>
      </c>
      <c r="K35" s="204"/>
      <c r="L35" s="204"/>
      <c r="M35" s="204">
        <v>21000</v>
      </c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ht="17.25" customHeight="1" spans="1:24">
      <c r="A36" s="197" t="s">
        <v>71</v>
      </c>
      <c r="B36" s="197" t="s">
        <v>71</v>
      </c>
      <c r="C36" s="198" t="s">
        <v>250</v>
      </c>
      <c r="D36" s="197" t="s">
        <v>264</v>
      </c>
      <c r="E36" s="197" t="s">
        <v>103</v>
      </c>
      <c r="F36" s="197" t="s">
        <v>104</v>
      </c>
      <c r="G36" s="197" t="s">
        <v>265</v>
      </c>
      <c r="H36" s="197" t="s">
        <v>266</v>
      </c>
      <c r="I36" s="204">
        <v>6180</v>
      </c>
      <c r="J36" s="204">
        <v>6180</v>
      </c>
      <c r="K36" s="204"/>
      <c r="L36" s="204"/>
      <c r="M36" s="204">
        <v>6180</v>
      </c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ht="17.25" customHeight="1" spans="1:24">
      <c r="A37" s="197" t="s">
        <v>71</v>
      </c>
      <c r="B37" s="197" t="s">
        <v>71</v>
      </c>
      <c r="C37" s="198" t="s">
        <v>250</v>
      </c>
      <c r="D37" s="197" t="s">
        <v>267</v>
      </c>
      <c r="E37" s="197" t="s">
        <v>103</v>
      </c>
      <c r="F37" s="197" t="s">
        <v>104</v>
      </c>
      <c r="G37" s="197" t="s">
        <v>268</v>
      </c>
      <c r="H37" s="197" t="s">
        <v>269</v>
      </c>
      <c r="I37" s="204">
        <v>14000</v>
      </c>
      <c r="J37" s="204">
        <v>14000</v>
      </c>
      <c r="K37" s="204"/>
      <c r="L37" s="204"/>
      <c r="M37" s="204">
        <v>14000</v>
      </c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ht="17.25" customHeight="1" spans="1:24">
      <c r="A38" s="197" t="s">
        <v>71</v>
      </c>
      <c r="B38" s="197" t="s">
        <v>71</v>
      </c>
      <c r="C38" s="198" t="s">
        <v>250</v>
      </c>
      <c r="D38" s="197" t="s">
        <v>270</v>
      </c>
      <c r="E38" s="197" t="s">
        <v>103</v>
      </c>
      <c r="F38" s="197" t="s">
        <v>104</v>
      </c>
      <c r="G38" s="197" t="s">
        <v>271</v>
      </c>
      <c r="H38" s="197" t="s">
        <v>272</v>
      </c>
      <c r="I38" s="204">
        <v>2450</v>
      </c>
      <c r="J38" s="204">
        <v>2450</v>
      </c>
      <c r="K38" s="204"/>
      <c r="L38" s="204"/>
      <c r="M38" s="204">
        <v>2450</v>
      </c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ht="17.25" customHeight="1" spans="1:24">
      <c r="A39" s="197" t="s">
        <v>71</v>
      </c>
      <c r="B39" s="197" t="s">
        <v>71</v>
      </c>
      <c r="C39" s="198" t="s">
        <v>250</v>
      </c>
      <c r="D39" s="197" t="s">
        <v>273</v>
      </c>
      <c r="E39" s="197" t="s">
        <v>103</v>
      </c>
      <c r="F39" s="197" t="s">
        <v>104</v>
      </c>
      <c r="G39" s="197" t="s">
        <v>274</v>
      </c>
      <c r="H39" s="197" t="s">
        <v>275</v>
      </c>
      <c r="I39" s="204">
        <v>11200</v>
      </c>
      <c r="J39" s="204">
        <v>11200</v>
      </c>
      <c r="K39" s="204"/>
      <c r="L39" s="204"/>
      <c r="M39" s="204">
        <v>11200</v>
      </c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ht="17.25" customHeight="1" spans="1:24">
      <c r="A40" s="197" t="s">
        <v>71</v>
      </c>
      <c r="B40" s="197" t="s">
        <v>71</v>
      </c>
      <c r="C40" s="198" t="s">
        <v>276</v>
      </c>
      <c r="D40" s="197" t="s">
        <v>277</v>
      </c>
      <c r="E40" s="197" t="s">
        <v>103</v>
      </c>
      <c r="F40" s="197" t="s">
        <v>104</v>
      </c>
      <c r="G40" s="197" t="s">
        <v>252</v>
      </c>
      <c r="H40" s="197" t="s">
        <v>253</v>
      </c>
      <c r="I40" s="204">
        <v>1200</v>
      </c>
      <c r="J40" s="204">
        <v>1200</v>
      </c>
      <c r="K40" s="204"/>
      <c r="L40" s="204"/>
      <c r="M40" s="204">
        <v>1200</v>
      </c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ht="17.25" customHeight="1" spans="1:24">
      <c r="A41" s="197" t="s">
        <v>71</v>
      </c>
      <c r="B41" s="197" t="s">
        <v>71</v>
      </c>
      <c r="C41" s="198" t="s">
        <v>278</v>
      </c>
      <c r="D41" s="197" t="s">
        <v>279</v>
      </c>
      <c r="E41" s="197" t="s">
        <v>103</v>
      </c>
      <c r="F41" s="197" t="s">
        <v>104</v>
      </c>
      <c r="G41" s="197" t="s">
        <v>265</v>
      </c>
      <c r="H41" s="197" t="s">
        <v>266</v>
      </c>
      <c r="I41" s="204">
        <v>61800</v>
      </c>
      <c r="J41" s="204">
        <v>61800</v>
      </c>
      <c r="K41" s="204"/>
      <c r="L41" s="204"/>
      <c r="M41" s="204">
        <v>61800</v>
      </c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ht="17.25" customHeight="1" spans="1:24">
      <c r="A42" s="197" t="s">
        <v>71</v>
      </c>
      <c r="B42" s="197" t="s">
        <v>71</v>
      </c>
      <c r="C42" s="265" t="s">
        <v>280</v>
      </c>
      <c r="D42" s="197" t="s">
        <v>132</v>
      </c>
      <c r="E42" s="197" t="s">
        <v>131</v>
      </c>
      <c r="F42" s="197" t="s">
        <v>132</v>
      </c>
      <c r="G42" s="197" t="s">
        <v>281</v>
      </c>
      <c r="H42" s="197" t="s">
        <v>132</v>
      </c>
      <c r="I42" s="204">
        <v>129392</v>
      </c>
      <c r="J42" s="204">
        <v>129392</v>
      </c>
      <c r="K42" s="204"/>
      <c r="L42" s="204"/>
      <c r="M42" s="204">
        <v>129392</v>
      </c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customHeight="1" spans="1:24">
      <c r="A43" s="199" t="s">
        <v>56</v>
      </c>
      <c r="B43" s="199"/>
      <c r="C43" s="199"/>
      <c r="D43" s="199"/>
      <c r="E43" s="199"/>
      <c r="F43" s="199"/>
      <c r="G43" s="199"/>
      <c r="H43" s="199"/>
      <c r="I43" s="204">
        <v>1858269.66</v>
      </c>
      <c r="J43" s="204">
        <v>1858269.66</v>
      </c>
      <c r="K43" s="204"/>
      <c r="L43" s="204"/>
      <c r="M43" s="204">
        <v>1858269.66</v>
      </c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</row>
  </sheetData>
  <mergeCells count="30">
    <mergeCell ref="A3:X3"/>
    <mergeCell ref="A4:H4"/>
    <mergeCell ref="I5:X5"/>
    <mergeCell ref="J6:N6"/>
    <mergeCell ref="O6:Q6"/>
    <mergeCell ref="S6:X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7"/>
  <sheetViews>
    <sheetView showZeros="0" workbookViewId="0">
      <pane ySplit="1" topLeftCell="A2" activePane="bottomLeft" state="frozen"/>
      <selection/>
      <selection pane="bottomLeft" activeCell="U22" sqref="U22"/>
    </sheetView>
  </sheetViews>
  <sheetFormatPr defaultColWidth="9.14814814814815" defaultRowHeight="14.25" customHeight="1"/>
  <cols>
    <col min="1" max="1" width="13.4444444444444" customWidth="1"/>
    <col min="2" max="2" width="21.6666666666667" customWidth="1"/>
    <col min="3" max="3" width="32.8425925925926" customWidth="1"/>
    <col min="4" max="4" width="23.8518518518519" customWidth="1"/>
    <col min="5" max="5" width="11.1481481481481" customWidth="1"/>
    <col min="6" max="6" width="22.1111111111111" customWidth="1"/>
    <col min="7" max="7" width="9.85185185185185" customWidth="1"/>
    <col min="8" max="8" width="17.712962962963" customWidth="1"/>
    <col min="9" max="13" width="20" customWidth="1"/>
    <col min="14" max="14" width="12.2777777777778" customWidth="1"/>
    <col min="15" max="15" width="12.712962962963" customWidth="1"/>
    <col min="16" max="16" width="11.1481481481481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</row>
    <row r="2" ht="13.5" customHeight="1" spans="2:23">
      <c r="B2" s="163"/>
      <c r="E2" s="164"/>
      <c r="F2" s="164"/>
      <c r="G2" s="164"/>
      <c r="H2" s="164"/>
      <c r="U2" s="163"/>
      <c r="W2" s="191" t="s">
        <v>282</v>
      </c>
    </row>
    <row r="3" ht="46.5" customHeight="1" spans="1:23">
      <c r="A3" s="120" t="str">
        <f>"2025"&amp;"年部门项目支出预算表"</f>
        <v>2025年部门项目支出预算表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</row>
    <row r="4" ht="13.5" customHeight="1" spans="1:23">
      <c r="A4" s="133" t="str">
        <f>"单位名称：昆明市西山区科学技术协会"&amp;""</f>
        <v>单位名称：昆明市西山区科学技术协会</v>
      </c>
      <c r="B4" s="165"/>
      <c r="C4" s="165"/>
      <c r="D4" s="165"/>
      <c r="E4" s="165"/>
      <c r="F4" s="165"/>
      <c r="G4" s="165"/>
      <c r="H4" s="165"/>
      <c r="I4" s="122"/>
      <c r="J4" s="122"/>
      <c r="K4" s="122"/>
      <c r="L4" s="122"/>
      <c r="M4" s="122"/>
      <c r="N4" s="122"/>
      <c r="O4" s="122"/>
      <c r="P4" s="122"/>
      <c r="Q4" s="122"/>
      <c r="U4" s="163"/>
      <c r="W4" s="140" t="s">
        <v>2</v>
      </c>
    </row>
    <row r="5" ht="21.75" customHeight="1" spans="1:23">
      <c r="A5" s="166" t="s">
        <v>283</v>
      </c>
      <c r="B5" s="90" t="s">
        <v>183</v>
      </c>
      <c r="C5" s="166" t="s">
        <v>184</v>
      </c>
      <c r="D5" s="166" t="s">
        <v>284</v>
      </c>
      <c r="E5" s="90" t="s">
        <v>185</v>
      </c>
      <c r="F5" s="90" t="s">
        <v>186</v>
      </c>
      <c r="G5" s="90" t="s">
        <v>285</v>
      </c>
      <c r="H5" s="90" t="s">
        <v>286</v>
      </c>
      <c r="I5" s="176" t="s">
        <v>56</v>
      </c>
      <c r="J5" s="177" t="s">
        <v>287</v>
      </c>
      <c r="K5" s="178"/>
      <c r="L5" s="178"/>
      <c r="M5" s="179"/>
      <c r="N5" s="177" t="s">
        <v>191</v>
      </c>
      <c r="O5" s="178"/>
      <c r="P5" s="179"/>
      <c r="Q5" s="90" t="s">
        <v>62</v>
      </c>
      <c r="R5" s="177" t="s">
        <v>63</v>
      </c>
      <c r="S5" s="178"/>
      <c r="T5" s="178"/>
      <c r="U5" s="178"/>
      <c r="V5" s="178"/>
      <c r="W5" s="179"/>
    </row>
    <row r="6" ht="21.75" customHeight="1" spans="1:23">
      <c r="A6" s="167"/>
      <c r="B6" s="168"/>
      <c r="C6" s="167"/>
      <c r="D6" s="167"/>
      <c r="E6" s="93"/>
      <c r="F6" s="93"/>
      <c r="G6" s="93"/>
      <c r="H6" s="93"/>
      <c r="I6" s="168"/>
      <c r="J6" s="180" t="s">
        <v>59</v>
      </c>
      <c r="K6" s="181"/>
      <c r="L6" s="90" t="s">
        <v>60</v>
      </c>
      <c r="M6" s="90" t="s">
        <v>61</v>
      </c>
      <c r="N6" s="90" t="s">
        <v>59</v>
      </c>
      <c r="O6" s="90" t="s">
        <v>60</v>
      </c>
      <c r="P6" s="90" t="s">
        <v>61</v>
      </c>
      <c r="Q6" s="93"/>
      <c r="R6" s="90" t="s">
        <v>58</v>
      </c>
      <c r="S6" s="90" t="s">
        <v>65</v>
      </c>
      <c r="T6" s="90" t="s">
        <v>197</v>
      </c>
      <c r="U6" s="90" t="s">
        <v>67</v>
      </c>
      <c r="V6" s="90" t="s">
        <v>68</v>
      </c>
      <c r="W6" s="90" t="s">
        <v>69</v>
      </c>
    </row>
    <row r="7" ht="21" customHeight="1" spans="1:23">
      <c r="A7" s="168"/>
      <c r="B7" s="168"/>
      <c r="C7" s="168"/>
      <c r="D7" s="168"/>
      <c r="E7" s="168"/>
      <c r="F7" s="168"/>
      <c r="G7" s="168"/>
      <c r="H7" s="168"/>
      <c r="I7" s="168"/>
      <c r="J7" s="182" t="s">
        <v>58</v>
      </c>
      <c r="K7" s="183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</row>
    <row r="8" ht="39.75" customHeight="1" spans="1:23">
      <c r="A8" s="169"/>
      <c r="B8" s="99"/>
      <c r="C8" s="169"/>
      <c r="D8" s="169"/>
      <c r="E8" s="96"/>
      <c r="F8" s="96"/>
      <c r="G8" s="96"/>
      <c r="H8" s="96"/>
      <c r="I8" s="99"/>
      <c r="J8" s="184" t="s">
        <v>58</v>
      </c>
      <c r="K8" s="184" t="s">
        <v>288</v>
      </c>
      <c r="L8" s="96"/>
      <c r="M8" s="96"/>
      <c r="N8" s="96"/>
      <c r="O8" s="96"/>
      <c r="P8" s="96"/>
      <c r="Q8" s="96"/>
      <c r="R8" s="96"/>
      <c r="S8" s="96"/>
      <c r="T8" s="96"/>
      <c r="U8" s="99"/>
      <c r="V8" s="96"/>
      <c r="W8" s="96"/>
    </row>
    <row r="9" ht="15" customHeight="1" spans="1:23">
      <c r="A9" s="170">
        <v>1</v>
      </c>
      <c r="B9" s="170">
        <v>2</v>
      </c>
      <c r="C9" s="170">
        <v>3</v>
      </c>
      <c r="D9" s="170">
        <v>4</v>
      </c>
      <c r="E9" s="170">
        <v>5</v>
      </c>
      <c r="F9" s="170">
        <v>6</v>
      </c>
      <c r="G9" s="170">
        <v>7</v>
      </c>
      <c r="H9" s="170">
        <v>8</v>
      </c>
      <c r="I9" s="170">
        <v>9</v>
      </c>
      <c r="J9" s="170">
        <v>10</v>
      </c>
      <c r="K9" s="170">
        <v>11</v>
      </c>
      <c r="L9" s="185">
        <v>12</v>
      </c>
      <c r="M9" s="185">
        <v>13</v>
      </c>
      <c r="N9" s="185">
        <v>14</v>
      </c>
      <c r="O9" s="185">
        <v>15</v>
      </c>
      <c r="P9" s="185">
        <v>16</v>
      </c>
      <c r="Q9" s="185">
        <v>17</v>
      </c>
      <c r="R9" s="185">
        <v>18</v>
      </c>
      <c r="S9" s="185">
        <v>19</v>
      </c>
      <c r="T9" s="185">
        <v>20</v>
      </c>
      <c r="U9" s="170">
        <v>21</v>
      </c>
      <c r="V9" s="185">
        <v>22</v>
      </c>
      <c r="W9" s="170">
        <v>23</v>
      </c>
    </row>
    <row r="10" ht="22" customHeight="1" spans="1:23">
      <c r="A10" s="26" t="s">
        <v>289</v>
      </c>
      <c r="B10" s="171" t="s">
        <v>290</v>
      </c>
      <c r="C10" s="25" t="s">
        <v>291</v>
      </c>
      <c r="D10" s="172" t="s">
        <v>71</v>
      </c>
      <c r="E10" s="26" t="s">
        <v>105</v>
      </c>
      <c r="F10" s="26" t="s">
        <v>106</v>
      </c>
      <c r="G10" s="26" t="s">
        <v>292</v>
      </c>
      <c r="H10" s="26" t="s">
        <v>293</v>
      </c>
      <c r="I10" s="137">
        <v>150000</v>
      </c>
      <c r="J10" s="137">
        <v>150000</v>
      </c>
      <c r="K10" s="137">
        <v>150000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</row>
    <row r="11" ht="22" customHeight="1" spans="1:23">
      <c r="A11" s="26" t="s">
        <v>289</v>
      </c>
      <c r="B11" s="171" t="s">
        <v>294</v>
      </c>
      <c r="C11" s="25" t="s">
        <v>295</v>
      </c>
      <c r="D11" s="172"/>
      <c r="E11" s="26" t="s">
        <v>105</v>
      </c>
      <c r="F11" s="26" t="s">
        <v>106</v>
      </c>
      <c r="G11" s="26" t="s">
        <v>292</v>
      </c>
      <c r="H11" s="26" t="s">
        <v>293</v>
      </c>
      <c r="I11" s="137">
        <v>250000</v>
      </c>
      <c r="J11" s="137">
        <v>250000</v>
      </c>
      <c r="K11" s="137">
        <v>250000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</row>
    <row r="12" ht="22" customHeight="1" spans="1:23">
      <c r="A12" s="26" t="s">
        <v>289</v>
      </c>
      <c r="B12" s="171" t="s">
        <v>296</v>
      </c>
      <c r="C12" s="25" t="s">
        <v>297</v>
      </c>
      <c r="D12" s="172"/>
      <c r="E12" s="26" t="s">
        <v>105</v>
      </c>
      <c r="F12" s="26" t="s">
        <v>106</v>
      </c>
      <c r="G12" s="26" t="s">
        <v>271</v>
      </c>
      <c r="H12" s="26" t="s">
        <v>272</v>
      </c>
      <c r="I12" s="137">
        <v>50000</v>
      </c>
      <c r="J12" s="137">
        <v>50000</v>
      </c>
      <c r="K12" s="137">
        <v>50000</v>
      </c>
      <c r="L12" s="186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</row>
    <row r="13" ht="22" customHeight="1" spans="1:23">
      <c r="A13" s="26" t="s">
        <v>289</v>
      </c>
      <c r="B13" s="171" t="s">
        <v>298</v>
      </c>
      <c r="C13" s="25" t="s">
        <v>299</v>
      </c>
      <c r="D13" s="172"/>
      <c r="E13" s="26" t="s">
        <v>105</v>
      </c>
      <c r="F13" s="26" t="s">
        <v>106</v>
      </c>
      <c r="G13" s="26" t="s">
        <v>292</v>
      </c>
      <c r="H13" s="26" t="s">
        <v>293</v>
      </c>
      <c r="I13" s="137">
        <v>100000</v>
      </c>
      <c r="J13" s="137">
        <v>100000</v>
      </c>
      <c r="K13" s="137">
        <v>100000</v>
      </c>
      <c r="L13" s="188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</row>
    <row r="14" ht="22" customHeight="1" spans="1:23">
      <c r="A14" s="26" t="s">
        <v>289</v>
      </c>
      <c r="B14" s="171" t="s">
        <v>300</v>
      </c>
      <c r="C14" s="25" t="s">
        <v>301</v>
      </c>
      <c r="D14" s="172"/>
      <c r="E14" s="26" t="s">
        <v>105</v>
      </c>
      <c r="F14" s="26" t="s">
        <v>106</v>
      </c>
      <c r="G14" s="26" t="s">
        <v>292</v>
      </c>
      <c r="H14" s="26" t="s">
        <v>293</v>
      </c>
      <c r="I14" s="137">
        <v>100000</v>
      </c>
      <c r="J14" s="137">
        <v>100000</v>
      </c>
      <c r="K14" s="137">
        <v>100000</v>
      </c>
      <c r="L14" s="188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</row>
    <row r="15" ht="22" customHeight="1" spans="1:23">
      <c r="A15" s="26" t="s">
        <v>289</v>
      </c>
      <c r="B15" s="171" t="s">
        <v>302</v>
      </c>
      <c r="C15" s="25" t="s">
        <v>303</v>
      </c>
      <c r="D15" s="172"/>
      <c r="E15" s="26" t="s">
        <v>105</v>
      </c>
      <c r="F15" s="26" t="s">
        <v>106</v>
      </c>
      <c r="G15" s="26" t="s">
        <v>292</v>
      </c>
      <c r="H15" s="26" t="s">
        <v>293</v>
      </c>
      <c r="I15" s="137">
        <v>100000</v>
      </c>
      <c r="J15" s="137">
        <v>100000</v>
      </c>
      <c r="K15" s="137">
        <v>100000</v>
      </c>
      <c r="L15" s="188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</row>
    <row r="16" ht="22" customHeight="1" spans="1:23">
      <c r="A16" s="26" t="s">
        <v>289</v>
      </c>
      <c r="B16" s="171" t="s">
        <v>304</v>
      </c>
      <c r="C16" s="25" t="s">
        <v>305</v>
      </c>
      <c r="D16" s="172"/>
      <c r="E16" s="26" t="s">
        <v>107</v>
      </c>
      <c r="F16" s="26" t="s">
        <v>108</v>
      </c>
      <c r="G16" s="26" t="s">
        <v>292</v>
      </c>
      <c r="H16" s="26" t="s">
        <v>293</v>
      </c>
      <c r="I16" s="137">
        <v>20000</v>
      </c>
      <c r="J16" s="137">
        <v>20000</v>
      </c>
      <c r="K16" s="137">
        <v>20000</v>
      </c>
      <c r="L16" s="188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</row>
    <row r="17" ht="22" customHeight="1" spans="1:23">
      <c r="A17" s="173" t="s">
        <v>171</v>
      </c>
      <c r="B17" s="174"/>
      <c r="C17" s="174"/>
      <c r="D17" s="174"/>
      <c r="E17" s="174"/>
      <c r="F17" s="174"/>
      <c r="G17" s="174"/>
      <c r="H17" s="175"/>
      <c r="I17" s="190">
        <v>770000</v>
      </c>
      <c r="J17" s="190">
        <v>770000</v>
      </c>
      <c r="K17" s="190">
        <v>770000</v>
      </c>
      <c r="L17" s="188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</row>
  </sheetData>
  <mergeCells count="29">
    <mergeCell ref="A3:W3"/>
    <mergeCell ref="A4:H4"/>
    <mergeCell ref="J5:M5"/>
    <mergeCell ref="N5:P5"/>
    <mergeCell ref="R5:W5"/>
    <mergeCell ref="A17:H17"/>
    <mergeCell ref="A5:A8"/>
    <mergeCell ref="B5:B8"/>
    <mergeCell ref="C5:C8"/>
    <mergeCell ref="D5:D8"/>
    <mergeCell ref="D10:D16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70"/>
  <sheetViews>
    <sheetView showZeros="0" workbookViewId="0">
      <pane ySplit="1" topLeftCell="A2" activePane="bottomLeft" state="frozen"/>
      <selection/>
      <selection pane="bottomLeft" activeCell="B52" sqref="B52:B61"/>
    </sheetView>
  </sheetViews>
  <sheetFormatPr defaultColWidth="9.14814814814815" defaultRowHeight="12" customHeight="1"/>
  <cols>
    <col min="1" max="1" width="34.2777777777778" style="1" customWidth="1"/>
    <col min="2" max="2" width="42.1111111111111" style="1" customWidth="1"/>
    <col min="3" max="4" width="23.5740740740741" style="1" customWidth="1"/>
    <col min="5" max="5" width="29.3333333333333" style="1" customWidth="1"/>
    <col min="6" max="6" width="11.2777777777778" style="1" customWidth="1"/>
    <col min="7" max="7" width="30.8888888888889" style="1" customWidth="1"/>
    <col min="8" max="8" width="18.2222222222222" style="1" customWidth="1"/>
    <col min="9" max="9" width="13.4259259259259" style="1" customWidth="1"/>
    <col min="10" max="10" width="109.666666666667" style="1" customWidth="1"/>
    <col min="11" max="16384" width="9.14814814814815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306</v>
      </c>
    </row>
    <row r="3" ht="39.75" customHeight="1" spans="1:10">
      <c r="A3" s="65" t="str">
        <f>"2025"&amp;"年部门项目支出绩效目标表"</f>
        <v>2025年部门项目支出绩效目标表</v>
      </c>
      <c r="B3" s="5"/>
      <c r="C3" s="5"/>
      <c r="D3" s="5"/>
      <c r="E3" s="5"/>
      <c r="F3" s="66"/>
      <c r="G3" s="5"/>
      <c r="H3" s="66"/>
      <c r="I3" s="66"/>
      <c r="J3" s="5"/>
    </row>
    <row r="4" ht="17.25" customHeight="1" spans="1:1">
      <c r="A4" s="6" t="str">
        <f>"单位名称：昆明市西山区科学技术协会"&amp;""</f>
        <v>单位名称：昆明市西山区科学技术协会</v>
      </c>
    </row>
    <row r="5" ht="44.25" customHeight="1" spans="1:10">
      <c r="A5" s="67" t="s">
        <v>184</v>
      </c>
      <c r="B5" s="67" t="s">
        <v>307</v>
      </c>
      <c r="C5" s="67" t="s">
        <v>308</v>
      </c>
      <c r="D5" s="67" t="s">
        <v>309</v>
      </c>
      <c r="E5" s="67" t="s">
        <v>310</v>
      </c>
      <c r="F5" s="68" t="s">
        <v>311</v>
      </c>
      <c r="G5" s="67" t="s">
        <v>312</v>
      </c>
      <c r="H5" s="68" t="s">
        <v>313</v>
      </c>
      <c r="I5" s="68" t="s">
        <v>314</v>
      </c>
      <c r="J5" s="67" t="s">
        <v>315</v>
      </c>
    </row>
    <row r="6" ht="18.75" customHeight="1" spans="1:10">
      <c r="A6" s="156">
        <v>1</v>
      </c>
      <c r="B6" s="156">
        <v>2</v>
      </c>
      <c r="C6" s="156">
        <v>3</v>
      </c>
      <c r="D6" s="156">
        <v>4</v>
      </c>
      <c r="E6" s="156">
        <v>5</v>
      </c>
      <c r="F6" s="39">
        <v>6</v>
      </c>
      <c r="G6" s="156">
        <v>7</v>
      </c>
      <c r="H6" s="39">
        <v>8</v>
      </c>
      <c r="I6" s="39">
        <v>9</v>
      </c>
      <c r="J6" s="156">
        <v>10</v>
      </c>
    </row>
    <row r="7" ht="17" customHeight="1" spans="1:10">
      <c r="A7" s="157" t="s">
        <v>71</v>
      </c>
      <c r="B7" s="158"/>
      <c r="C7" s="158"/>
      <c r="D7" s="158"/>
      <c r="E7" s="157"/>
      <c r="F7" s="159"/>
      <c r="G7" s="157"/>
      <c r="H7" s="159"/>
      <c r="I7" s="159"/>
      <c r="J7" s="157"/>
    </row>
    <row r="8" ht="26" customHeight="1" spans="1:10">
      <c r="A8" s="160" t="s">
        <v>299</v>
      </c>
      <c r="B8" s="161" t="s">
        <v>316</v>
      </c>
      <c r="C8" s="161" t="s">
        <v>317</v>
      </c>
      <c r="D8" s="161" t="s">
        <v>318</v>
      </c>
      <c r="E8" s="161" t="s">
        <v>319</v>
      </c>
      <c r="F8" s="161" t="s">
        <v>320</v>
      </c>
      <c r="G8" s="161" t="s">
        <v>321</v>
      </c>
      <c r="H8" s="161" t="s">
        <v>322</v>
      </c>
      <c r="I8" s="161" t="s">
        <v>323</v>
      </c>
      <c r="J8" s="161" t="s">
        <v>324</v>
      </c>
    </row>
    <row r="9" ht="17" customHeight="1" spans="1:10">
      <c r="A9" s="160"/>
      <c r="B9" s="161" t="s">
        <v>316</v>
      </c>
      <c r="C9" s="161" t="s">
        <v>317</v>
      </c>
      <c r="D9" s="161" t="s">
        <v>318</v>
      </c>
      <c r="E9" s="161" t="s">
        <v>325</v>
      </c>
      <c r="F9" s="161" t="s">
        <v>320</v>
      </c>
      <c r="G9" s="161" t="s">
        <v>85</v>
      </c>
      <c r="H9" s="161" t="s">
        <v>326</v>
      </c>
      <c r="I9" s="161" t="s">
        <v>323</v>
      </c>
      <c r="J9" s="161" t="s">
        <v>327</v>
      </c>
    </row>
    <row r="10" ht="17" customHeight="1" spans="1:10">
      <c r="A10" s="160"/>
      <c r="B10" s="161" t="s">
        <v>316</v>
      </c>
      <c r="C10" s="161" t="s">
        <v>317</v>
      </c>
      <c r="D10" s="161" t="s">
        <v>318</v>
      </c>
      <c r="E10" s="161" t="s">
        <v>328</v>
      </c>
      <c r="F10" s="161" t="s">
        <v>320</v>
      </c>
      <c r="G10" s="161" t="s">
        <v>85</v>
      </c>
      <c r="H10" s="161" t="s">
        <v>329</v>
      </c>
      <c r="I10" s="161" t="s">
        <v>323</v>
      </c>
      <c r="J10" s="161" t="s">
        <v>330</v>
      </c>
    </row>
    <row r="11" ht="17" customHeight="1" spans="1:10">
      <c r="A11" s="160"/>
      <c r="B11" s="161" t="s">
        <v>316</v>
      </c>
      <c r="C11" s="161" t="s">
        <v>317</v>
      </c>
      <c r="D11" s="161" t="s">
        <v>318</v>
      </c>
      <c r="E11" s="161" t="s">
        <v>331</v>
      </c>
      <c r="F11" s="161" t="s">
        <v>320</v>
      </c>
      <c r="G11" s="161" t="s">
        <v>84</v>
      </c>
      <c r="H11" s="161" t="s">
        <v>332</v>
      </c>
      <c r="I11" s="161" t="s">
        <v>323</v>
      </c>
      <c r="J11" s="161" t="s">
        <v>333</v>
      </c>
    </row>
    <row r="12" ht="17" customHeight="1" spans="1:10">
      <c r="A12" s="160"/>
      <c r="B12" s="161" t="s">
        <v>316</v>
      </c>
      <c r="C12" s="161" t="s">
        <v>317</v>
      </c>
      <c r="D12" s="161" t="s">
        <v>334</v>
      </c>
      <c r="E12" s="161" t="s">
        <v>335</v>
      </c>
      <c r="F12" s="161" t="s">
        <v>336</v>
      </c>
      <c r="G12" s="161" t="s">
        <v>90</v>
      </c>
      <c r="H12" s="161" t="s">
        <v>337</v>
      </c>
      <c r="I12" s="161" t="s">
        <v>323</v>
      </c>
      <c r="J12" s="161" t="s">
        <v>338</v>
      </c>
    </row>
    <row r="13" ht="17" customHeight="1" spans="1:10">
      <c r="A13" s="160"/>
      <c r="B13" s="161" t="s">
        <v>316</v>
      </c>
      <c r="C13" s="161" t="s">
        <v>317</v>
      </c>
      <c r="D13" s="161" t="s">
        <v>334</v>
      </c>
      <c r="E13" s="161" t="s">
        <v>339</v>
      </c>
      <c r="F13" s="161" t="s">
        <v>320</v>
      </c>
      <c r="G13" s="161" t="s">
        <v>340</v>
      </c>
      <c r="H13" s="161" t="s">
        <v>341</v>
      </c>
      <c r="I13" s="161" t="s">
        <v>323</v>
      </c>
      <c r="J13" s="161" t="s">
        <v>342</v>
      </c>
    </row>
    <row r="14" ht="17" customHeight="1" spans="1:10">
      <c r="A14" s="160"/>
      <c r="B14" s="161" t="s">
        <v>316</v>
      </c>
      <c r="C14" s="161" t="s">
        <v>317</v>
      </c>
      <c r="D14" s="161" t="s">
        <v>343</v>
      </c>
      <c r="E14" s="161" t="s">
        <v>344</v>
      </c>
      <c r="F14" s="161" t="s">
        <v>345</v>
      </c>
      <c r="G14" s="161" t="s">
        <v>340</v>
      </c>
      <c r="H14" s="161" t="s">
        <v>341</v>
      </c>
      <c r="I14" s="161" t="s">
        <v>346</v>
      </c>
      <c r="J14" s="161" t="s">
        <v>347</v>
      </c>
    </row>
    <row r="15" ht="17" customHeight="1" spans="1:10">
      <c r="A15" s="160"/>
      <c r="B15" s="161" t="s">
        <v>316</v>
      </c>
      <c r="C15" s="161" t="s">
        <v>317</v>
      </c>
      <c r="D15" s="161" t="s">
        <v>318</v>
      </c>
      <c r="E15" s="161" t="s">
        <v>348</v>
      </c>
      <c r="F15" s="161" t="s">
        <v>345</v>
      </c>
      <c r="G15" s="161" t="s">
        <v>93</v>
      </c>
      <c r="H15" s="161" t="s">
        <v>349</v>
      </c>
      <c r="I15" s="161" t="s">
        <v>323</v>
      </c>
      <c r="J15" s="161" t="s">
        <v>350</v>
      </c>
    </row>
    <row r="16" ht="17" customHeight="1" spans="1:10">
      <c r="A16" s="160"/>
      <c r="B16" s="161" t="s">
        <v>316</v>
      </c>
      <c r="C16" s="161" t="s">
        <v>351</v>
      </c>
      <c r="D16" s="161" t="s">
        <v>352</v>
      </c>
      <c r="E16" s="161" t="s">
        <v>353</v>
      </c>
      <c r="F16" s="161" t="s">
        <v>320</v>
      </c>
      <c r="G16" s="161" t="s">
        <v>354</v>
      </c>
      <c r="H16" s="161" t="s">
        <v>341</v>
      </c>
      <c r="I16" s="161" t="s">
        <v>323</v>
      </c>
      <c r="J16" s="161" t="s">
        <v>355</v>
      </c>
    </row>
    <row r="17" ht="17" customHeight="1" spans="1:10">
      <c r="A17" s="160"/>
      <c r="B17" s="161" t="s">
        <v>316</v>
      </c>
      <c r="C17" s="161" t="s">
        <v>351</v>
      </c>
      <c r="D17" s="161" t="s">
        <v>352</v>
      </c>
      <c r="E17" s="161" t="s">
        <v>356</v>
      </c>
      <c r="F17" s="161" t="s">
        <v>320</v>
      </c>
      <c r="G17" s="161" t="s">
        <v>87</v>
      </c>
      <c r="H17" s="161" t="s">
        <v>329</v>
      </c>
      <c r="I17" s="161" t="s">
        <v>323</v>
      </c>
      <c r="J17" s="161" t="s">
        <v>357</v>
      </c>
    </row>
    <row r="18" ht="17" customHeight="1" spans="1:10">
      <c r="A18" s="160"/>
      <c r="B18" s="161" t="s">
        <v>316</v>
      </c>
      <c r="C18" s="161" t="s">
        <v>351</v>
      </c>
      <c r="D18" s="161" t="s">
        <v>352</v>
      </c>
      <c r="E18" s="161" t="s">
        <v>358</v>
      </c>
      <c r="F18" s="161" t="s">
        <v>320</v>
      </c>
      <c r="G18" s="161" t="s">
        <v>359</v>
      </c>
      <c r="H18" s="161" t="s">
        <v>341</v>
      </c>
      <c r="I18" s="161" t="s">
        <v>323</v>
      </c>
      <c r="J18" s="162" t="s">
        <v>360</v>
      </c>
    </row>
    <row r="19" ht="17" customHeight="1" spans="1:10">
      <c r="A19" s="160"/>
      <c r="B19" s="161" t="s">
        <v>316</v>
      </c>
      <c r="C19" s="161" t="s">
        <v>351</v>
      </c>
      <c r="D19" s="161" t="s">
        <v>352</v>
      </c>
      <c r="E19" s="161" t="s">
        <v>361</v>
      </c>
      <c r="F19" s="161" t="s">
        <v>320</v>
      </c>
      <c r="G19" s="161" t="s">
        <v>84</v>
      </c>
      <c r="H19" s="161" t="s">
        <v>329</v>
      </c>
      <c r="I19" s="161" t="s">
        <v>323</v>
      </c>
      <c r="J19" s="161" t="s">
        <v>362</v>
      </c>
    </row>
    <row r="20" ht="17" customHeight="1" spans="1:10">
      <c r="A20" s="160"/>
      <c r="B20" s="161" t="s">
        <v>316</v>
      </c>
      <c r="C20" s="161" t="s">
        <v>351</v>
      </c>
      <c r="D20" s="161" t="s">
        <v>352</v>
      </c>
      <c r="E20" s="161" t="s">
        <v>363</v>
      </c>
      <c r="F20" s="161" t="s">
        <v>320</v>
      </c>
      <c r="G20" s="161" t="s">
        <v>364</v>
      </c>
      <c r="H20" s="161" t="s">
        <v>365</v>
      </c>
      <c r="I20" s="161" t="s">
        <v>323</v>
      </c>
      <c r="J20" s="161" t="s">
        <v>366</v>
      </c>
    </row>
    <row r="21" ht="17" customHeight="1" spans="1:10">
      <c r="A21" s="160"/>
      <c r="B21" s="161" t="s">
        <v>316</v>
      </c>
      <c r="C21" s="161" t="s">
        <v>367</v>
      </c>
      <c r="D21" s="161" t="s">
        <v>368</v>
      </c>
      <c r="E21" s="161" t="s">
        <v>369</v>
      </c>
      <c r="F21" s="161" t="s">
        <v>320</v>
      </c>
      <c r="G21" s="161" t="s">
        <v>370</v>
      </c>
      <c r="H21" s="161" t="s">
        <v>341</v>
      </c>
      <c r="I21" s="161" t="s">
        <v>323</v>
      </c>
      <c r="J21" s="161" t="s">
        <v>371</v>
      </c>
    </row>
    <row r="22" ht="17" customHeight="1" spans="1:10">
      <c r="A22" s="160" t="s">
        <v>297</v>
      </c>
      <c r="B22" s="161" t="s">
        <v>372</v>
      </c>
      <c r="C22" s="161" t="s">
        <v>317</v>
      </c>
      <c r="D22" s="161" t="s">
        <v>318</v>
      </c>
      <c r="E22" s="161" t="s">
        <v>373</v>
      </c>
      <c r="F22" s="161" t="s">
        <v>320</v>
      </c>
      <c r="G22" s="161" t="s">
        <v>84</v>
      </c>
      <c r="H22" s="161" t="s">
        <v>374</v>
      </c>
      <c r="I22" s="161" t="s">
        <v>323</v>
      </c>
      <c r="J22" s="161" t="s">
        <v>375</v>
      </c>
    </row>
    <row r="23" ht="17" customHeight="1" spans="1:10">
      <c r="A23" s="160"/>
      <c r="B23" s="161" t="s">
        <v>372</v>
      </c>
      <c r="C23" s="161" t="s">
        <v>317</v>
      </c>
      <c r="D23" s="161" t="s">
        <v>334</v>
      </c>
      <c r="E23" s="161" t="s">
        <v>376</v>
      </c>
      <c r="F23" s="161" t="s">
        <v>320</v>
      </c>
      <c r="G23" s="161" t="s">
        <v>370</v>
      </c>
      <c r="H23" s="161" t="s">
        <v>341</v>
      </c>
      <c r="I23" s="161" t="s">
        <v>323</v>
      </c>
      <c r="J23" s="161" t="s">
        <v>377</v>
      </c>
    </row>
    <row r="24" ht="17" customHeight="1" spans="1:10">
      <c r="A24" s="160"/>
      <c r="B24" s="161" t="s">
        <v>372</v>
      </c>
      <c r="C24" s="161" t="s">
        <v>317</v>
      </c>
      <c r="D24" s="161" t="s">
        <v>343</v>
      </c>
      <c r="E24" s="161" t="s">
        <v>378</v>
      </c>
      <c r="F24" s="161" t="s">
        <v>320</v>
      </c>
      <c r="G24" s="161" t="s">
        <v>379</v>
      </c>
      <c r="H24" s="161" t="s">
        <v>374</v>
      </c>
      <c r="I24" s="161" t="s">
        <v>323</v>
      </c>
      <c r="J24" s="161" t="s">
        <v>377</v>
      </c>
    </row>
    <row r="25" ht="17" customHeight="1" spans="1:10">
      <c r="A25" s="160"/>
      <c r="B25" s="161" t="s">
        <v>372</v>
      </c>
      <c r="C25" s="161" t="s">
        <v>317</v>
      </c>
      <c r="D25" s="161" t="s">
        <v>380</v>
      </c>
      <c r="E25" s="161" t="s">
        <v>348</v>
      </c>
      <c r="F25" s="161" t="s">
        <v>345</v>
      </c>
      <c r="G25" s="161" t="s">
        <v>88</v>
      </c>
      <c r="H25" s="161" t="s">
        <v>349</v>
      </c>
      <c r="I25" s="161" t="s">
        <v>323</v>
      </c>
      <c r="J25" s="161" t="s">
        <v>377</v>
      </c>
    </row>
    <row r="26" ht="24" customHeight="1" spans="1:10">
      <c r="A26" s="160"/>
      <c r="B26" s="161" t="s">
        <v>372</v>
      </c>
      <c r="C26" s="161" t="s">
        <v>351</v>
      </c>
      <c r="D26" s="161" t="s">
        <v>352</v>
      </c>
      <c r="E26" s="161" t="s">
        <v>381</v>
      </c>
      <c r="F26" s="161" t="s">
        <v>320</v>
      </c>
      <c r="G26" s="161" t="s">
        <v>382</v>
      </c>
      <c r="H26" s="161" t="s">
        <v>383</v>
      </c>
      <c r="I26" s="161" t="s">
        <v>323</v>
      </c>
      <c r="J26" s="161" t="s">
        <v>377</v>
      </c>
    </row>
    <row r="27" ht="47" customHeight="1" spans="1:10">
      <c r="A27" s="160"/>
      <c r="B27" s="161" t="s">
        <v>372</v>
      </c>
      <c r="C27" s="161" t="s">
        <v>367</v>
      </c>
      <c r="D27" s="161" t="s">
        <v>368</v>
      </c>
      <c r="E27" s="161" t="s">
        <v>384</v>
      </c>
      <c r="F27" s="161" t="s">
        <v>320</v>
      </c>
      <c r="G27" s="161" t="s">
        <v>359</v>
      </c>
      <c r="H27" s="161" t="s">
        <v>341</v>
      </c>
      <c r="I27" s="161" t="s">
        <v>323</v>
      </c>
      <c r="J27" s="161" t="s">
        <v>377</v>
      </c>
    </row>
    <row r="28" ht="17" customHeight="1" spans="1:10">
      <c r="A28" s="160" t="s">
        <v>303</v>
      </c>
      <c r="B28" s="161" t="s">
        <v>385</v>
      </c>
      <c r="C28" s="161" t="s">
        <v>317</v>
      </c>
      <c r="D28" s="161" t="s">
        <v>318</v>
      </c>
      <c r="E28" s="161" t="s">
        <v>386</v>
      </c>
      <c r="F28" s="161" t="s">
        <v>320</v>
      </c>
      <c r="G28" s="161" t="s">
        <v>84</v>
      </c>
      <c r="H28" s="161" t="s">
        <v>374</v>
      </c>
      <c r="I28" s="161" t="s">
        <v>323</v>
      </c>
      <c r="J28" s="161" t="s">
        <v>387</v>
      </c>
    </row>
    <row r="29" ht="17" customHeight="1" spans="1:10">
      <c r="A29" s="160"/>
      <c r="B29" s="161" t="s">
        <v>385</v>
      </c>
      <c r="C29" s="161" t="s">
        <v>317</v>
      </c>
      <c r="D29" s="161" t="s">
        <v>318</v>
      </c>
      <c r="E29" s="161" t="s">
        <v>388</v>
      </c>
      <c r="F29" s="161" t="s">
        <v>320</v>
      </c>
      <c r="G29" s="161" t="s">
        <v>84</v>
      </c>
      <c r="H29" s="161" t="s">
        <v>374</v>
      </c>
      <c r="I29" s="161" t="s">
        <v>323</v>
      </c>
      <c r="J29" s="161" t="s">
        <v>389</v>
      </c>
    </row>
    <row r="30" ht="17" customHeight="1" spans="1:10">
      <c r="A30" s="160"/>
      <c r="B30" s="161" t="s">
        <v>385</v>
      </c>
      <c r="C30" s="161" t="s">
        <v>317</v>
      </c>
      <c r="D30" s="161" t="s">
        <v>318</v>
      </c>
      <c r="E30" s="161" t="s">
        <v>390</v>
      </c>
      <c r="F30" s="161" t="s">
        <v>320</v>
      </c>
      <c r="G30" s="161" t="s">
        <v>84</v>
      </c>
      <c r="H30" s="161" t="s">
        <v>374</v>
      </c>
      <c r="I30" s="161" t="s">
        <v>323</v>
      </c>
      <c r="J30" s="161" t="s">
        <v>391</v>
      </c>
    </row>
    <row r="31" ht="17" customHeight="1" spans="1:10">
      <c r="A31" s="160"/>
      <c r="B31" s="161" t="s">
        <v>385</v>
      </c>
      <c r="C31" s="161" t="s">
        <v>317</v>
      </c>
      <c r="D31" s="161" t="s">
        <v>334</v>
      </c>
      <c r="E31" s="161" t="s">
        <v>392</v>
      </c>
      <c r="F31" s="161" t="s">
        <v>320</v>
      </c>
      <c r="G31" s="161" t="s">
        <v>354</v>
      </c>
      <c r="H31" s="161" t="s">
        <v>341</v>
      </c>
      <c r="I31" s="161" t="s">
        <v>323</v>
      </c>
      <c r="J31" s="161" t="s">
        <v>393</v>
      </c>
    </row>
    <row r="32" ht="17" customHeight="1" spans="1:10">
      <c r="A32" s="160"/>
      <c r="B32" s="161" t="s">
        <v>385</v>
      </c>
      <c r="C32" s="161" t="s">
        <v>317</v>
      </c>
      <c r="D32" s="161" t="s">
        <v>343</v>
      </c>
      <c r="E32" s="161" t="s">
        <v>394</v>
      </c>
      <c r="F32" s="161" t="s">
        <v>320</v>
      </c>
      <c r="G32" s="161" t="s">
        <v>354</v>
      </c>
      <c r="H32" s="161" t="s">
        <v>341</v>
      </c>
      <c r="I32" s="161" t="s">
        <v>323</v>
      </c>
      <c r="J32" s="161" t="s">
        <v>393</v>
      </c>
    </row>
    <row r="33" ht="17" customHeight="1" spans="1:10">
      <c r="A33" s="160"/>
      <c r="B33" s="161" t="s">
        <v>385</v>
      </c>
      <c r="C33" s="161" t="s">
        <v>317</v>
      </c>
      <c r="D33" s="161" t="s">
        <v>343</v>
      </c>
      <c r="E33" s="161" t="s">
        <v>395</v>
      </c>
      <c r="F33" s="161" t="s">
        <v>345</v>
      </c>
      <c r="G33" s="161" t="s">
        <v>379</v>
      </c>
      <c r="H33" s="161" t="s">
        <v>374</v>
      </c>
      <c r="I33" s="161" t="s">
        <v>323</v>
      </c>
      <c r="J33" s="161" t="s">
        <v>393</v>
      </c>
    </row>
    <row r="34" ht="17" customHeight="1" spans="1:10">
      <c r="A34" s="160"/>
      <c r="B34" s="161" t="s">
        <v>385</v>
      </c>
      <c r="C34" s="161" t="s">
        <v>317</v>
      </c>
      <c r="D34" s="161" t="s">
        <v>380</v>
      </c>
      <c r="E34" s="161" t="s">
        <v>348</v>
      </c>
      <c r="F34" s="161" t="s">
        <v>345</v>
      </c>
      <c r="G34" s="161" t="s">
        <v>93</v>
      </c>
      <c r="H34" s="161" t="s">
        <v>349</v>
      </c>
      <c r="I34" s="161" t="s">
        <v>323</v>
      </c>
      <c r="J34" s="161" t="s">
        <v>393</v>
      </c>
    </row>
    <row r="35" ht="17" customHeight="1" spans="1:10">
      <c r="A35" s="160"/>
      <c r="B35" s="161" t="s">
        <v>385</v>
      </c>
      <c r="C35" s="161" t="s">
        <v>351</v>
      </c>
      <c r="D35" s="161" t="s">
        <v>352</v>
      </c>
      <c r="E35" s="161" t="s">
        <v>396</v>
      </c>
      <c r="F35" s="161" t="s">
        <v>320</v>
      </c>
      <c r="G35" s="161" t="s">
        <v>84</v>
      </c>
      <c r="H35" s="161" t="s">
        <v>341</v>
      </c>
      <c r="I35" s="161" t="s">
        <v>323</v>
      </c>
      <c r="J35" s="161" t="s">
        <v>393</v>
      </c>
    </row>
    <row r="36" ht="17" customHeight="1" spans="1:10">
      <c r="A36" s="160"/>
      <c r="B36" s="161" t="s">
        <v>385</v>
      </c>
      <c r="C36" s="161" t="s">
        <v>367</v>
      </c>
      <c r="D36" s="161" t="s">
        <v>368</v>
      </c>
      <c r="E36" s="161" t="s">
        <v>397</v>
      </c>
      <c r="F36" s="161" t="s">
        <v>320</v>
      </c>
      <c r="G36" s="161" t="s">
        <v>359</v>
      </c>
      <c r="H36" s="161" t="s">
        <v>341</v>
      </c>
      <c r="I36" s="161" t="s">
        <v>323</v>
      </c>
      <c r="J36" s="161" t="s">
        <v>393</v>
      </c>
    </row>
    <row r="37" ht="17" customHeight="1" spans="1:10">
      <c r="A37" s="160" t="s">
        <v>295</v>
      </c>
      <c r="B37" s="161" t="s">
        <v>398</v>
      </c>
      <c r="C37" s="161" t="s">
        <v>317</v>
      </c>
      <c r="D37" s="161" t="s">
        <v>318</v>
      </c>
      <c r="E37" s="161" t="s">
        <v>399</v>
      </c>
      <c r="F37" s="161" t="s">
        <v>320</v>
      </c>
      <c r="G37" s="161" t="s">
        <v>91</v>
      </c>
      <c r="H37" s="161" t="s">
        <v>400</v>
      </c>
      <c r="I37" s="161" t="s">
        <v>323</v>
      </c>
      <c r="J37" s="161" t="s">
        <v>401</v>
      </c>
    </row>
    <row r="38" ht="17" customHeight="1" spans="1:10">
      <c r="A38" s="160"/>
      <c r="B38" s="161" t="s">
        <v>398</v>
      </c>
      <c r="C38" s="161" t="s">
        <v>317</v>
      </c>
      <c r="D38" s="161" t="s">
        <v>318</v>
      </c>
      <c r="E38" s="161" t="s">
        <v>402</v>
      </c>
      <c r="F38" s="161" t="s">
        <v>320</v>
      </c>
      <c r="G38" s="161" t="s">
        <v>84</v>
      </c>
      <c r="H38" s="161" t="s">
        <v>403</v>
      </c>
      <c r="I38" s="161" t="s">
        <v>323</v>
      </c>
      <c r="J38" s="161" t="s">
        <v>404</v>
      </c>
    </row>
    <row r="39" ht="17" customHeight="1" spans="1:10">
      <c r="A39" s="160"/>
      <c r="B39" s="161" t="s">
        <v>398</v>
      </c>
      <c r="C39" s="161" t="s">
        <v>317</v>
      </c>
      <c r="D39" s="161" t="s">
        <v>318</v>
      </c>
      <c r="E39" s="161" t="s">
        <v>405</v>
      </c>
      <c r="F39" s="161" t="s">
        <v>320</v>
      </c>
      <c r="G39" s="161" t="s">
        <v>86</v>
      </c>
      <c r="H39" s="161" t="s">
        <v>374</v>
      </c>
      <c r="I39" s="161" t="s">
        <v>323</v>
      </c>
      <c r="J39" s="161" t="s">
        <v>406</v>
      </c>
    </row>
    <row r="40" ht="17" customHeight="1" spans="1:10">
      <c r="A40" s="160"/>
      <c r="B40" s="161" t="s">
        <v>398</v>
      </c>
      <c r="C40" s="161" t="s">
        <v>317</v>
      </c>
      <c r="D40" s="161" t="s">
        <v>334</v>
      </c>
      <c r="E40" s="161" t="s">
        <v>376</v>
      </c>
      <c r="F40" s="161" t="s">
        <v>320</v>
      </c>
      <c r="G40" s="161" t="s">
        <v>354</v>
      </c>
      <c r="H40" s="161" t="s">
        <v>341</v>
      </c>
      <c r="I40" s="161" t="s">
        <v>323</v>
      </c>
      <c r="J40" s="161" t="s">
        <v>407</v>
      </c>
    </row>
    <row r="41" ht="17" customHeight="1" spans="1:10">
      <c r="A41" s="160"/>
      <c r="B41" s="161" t="s">
        <v>398</v>
      </c>
      <c r="C41" s="161" t="s">
        <v>317</v>
      </c>
      <c r="D41" s="161" t="s">
        <v>343</v>
      </c>
      <c r="E41" s="161" t="s">
        <v>408</v>
      </c>
      <c r="F41" s="161" t="s">
        <v>336</v>
      </c>
      <c r="G41" s="161" t="s">
        <v>409</v>
      </c>
      <c r="H41" s="161" t="s">
        <v>374</v>
      </c>
      <c r="I41" s="161" t="s">
        <v>323</v>
      </c>
      <c r="J41" s="161" t="s">
        <v>410</v>
      </c>
    </row>
    <row r="42" ht="18" customHeight="1" spans="1:10">
      <c r="A42" s="160"/>
      <c r="B42" s="161" t="s">
        <v>398</v>
      </c>
      <c r="C42" s="161" t="s">
        <v>317</v>
      </c>
      <c r="D42" s="161" t="s">
        <v>380</v>
      </c>
      <c r="E42" s="161" t="s">
        <v>348</v>
      </c>
      <c r="F42" s="161" t="s">
        <v>345</v>
      </c>
      <c r="G42" s="161" t="s">
        <v>411</v>
      </c>
      <c r="H42" s="161" t="s">
        <v>349</v>
      </c>
      <c r="I42" s="161" t="s">
        <v>323</v>
      </c>
      <c r="J42" s="161" t="s">
        <v>412</v>
      </c>
    </row>
    <row r="43" ht="23" customHeight="1" spans="1:10">
      <c r="A43" s="160"/>
      <c r="B43" s="161" t="s">
        <v>398</v>
      </c>
      <c r="C43" s="161" t="s">
        <v>351</v>
      </c>
      <c r="D43" s="161" t="s">
        <v>352</v>
      </c>
      <c r="E43" s="161" t="s">
        <v>381</v>
      </c>
      <c r="F43" s="161" t="s">
        <v>320</v>
      </c>
      <c r="G43" s="161" t="s">
        <v>382</v>
      </c>
      <c r="H43" s="161" t="s">
        <v>383</v>
      </c>
      <c r="I43" s="161" t="s">
        <v>323</v>
      </c>
      <c r="J43" s="161" t="s">
        <v>413</v>
      </c>
    </row>
    <row r="44" ht="17" customHeight="1" spans="1:10">
      <c r="A44" s="160"/>
      <c r="B44" s="161" t="s">
        <v>398</v>
      </c>
      <c r="C44" s="161" t="s">
        <v>367</v>
      </c>
      <c r="D44" s="161" t="s">
        <v>368</v>
      </c>
      <c r="E44" s="161" t="s">
        <v>414</v>
      </c>
      <c r="F44" s="161" t="s">
        <v>320</v>
      </c>
      <c r="G44" s="161" t="s">
        <v>354</v>
      </c>
      <c r="H44" s="161" t="s">
        <v>341</v>
      </c>
      <c r="I44" s="161" t="s">
        <v>323</v>
      </c>
      <c r="J44" s="161" t="s">
        <v>415</v>
      </c>
    </row>
    <row r="45" ht="17" customHeight="1" spans="1:10">
      <c r="A45" s="160" t="s">
        <v>305</v>
      </c>
      <c r="B45" s="161" t="s">
        <v>416</v>
      </c>
      <c r="C45" s="161" t="s">
        <v>317</v>
      </c>
      <c r="D45" s="161" t="s">
        <v>318</v>
      </c>
      <c r="E45" s="161" t="s">
        <v>417</v>
      </c>
      <c r="F45" s="161" t="s">
        <v>320</v>
      </c>
      <c r="G45" s="161" t="s">
        <v>418</v>
      </c>
      <c r="H45" s="161" t="s">
        <v>403</v>
      </c>
      <c r="I45" s="161" t="s">
        <v>323</v>
      </c>
      <c r="J45" s="161" t="s">
        <v>419</v>
      </c>
    </row>
    <row r="46" ht="17" customHeight="1" spans="1:10">
      <c r="A46" s="160"/>
      <c r="B46" s="161" t="s">
        <v>416</v>
      </c>
      <c r="C46" s="161" t="s">
        <v>317</v>
      </c>
      <c r="D46" s="161" t="s">
        <v>318</v>
      </c>
      <c r="E46" s="161" t="s">
        <v>420</v>
      </c>
      <c r="F46" s="161" t="s">
        <v>320</v>
      </c>
      <c r="G46" s="161" t="s">
        <v>87</v>
      </c>
      <c r="H46" s="161" t="s">
        <v>403</v>
      </c>
      <c r="I46" s="161" t="s">
        <v>323</v>
      </c>
      <c r="J46" s="161" t="s">
        <v>421</v>
      </c>
    </row>
    <row r="47" ht="17" customHeight="1" spans="1:10">
      <c r="A47" s="160"/>
      <c r="B47" s="161" t="s">
        <v>416</v>
      </c>
      <c r="C47" s="161" t="s">
        <v>317</v>
      </c>
      <c r="D47" s="161" t="s">
        <v>334</v>
      </c>
      <c r="E47" s="161" t="s">
        <v>422</v>
      </c>
      <c r="F47" s="161" t="s">
        <v>320</v>
      </c>
      <c r="G47" s="161" t="s">
        <v>370</v>
      </c>
      <c r="H47" s="161" t="s">
        <v>341</v>
      </c>
      <c r="I47" s="161" t="s">
        <v>323</v>
      </c>
      <c r="J47" s="161" t="s">
        <v>423</v>
      </c>
    </row>
    <row r="48" ht="17" customHeight="1" spans="1:10">
      <c r="A48" s="160"/>
      <c r="B48" s="161" t="s">
        <v>416</v>
      </c>
      <c r="C48" s="161" t="s">
        <v>317</v>
      </c>
      <c r="D48" s="161" t="s">
        <v>343</v>
      </c>
      <c r="E48" s="161" t="s">
        <v>408</v>
      </c>
      <c r="F48" s="161" t="s">
        <v>345</v>
      </c>
      <c r="G48" s="161" t="s">
        <v>379</v>
      </c>
      <c r="H48" s="161" t="s">
        <v>374</v>
      </c>
      <c r="I48" s="161" t="s">
        <v>346</v>
      </c>
      <c r="J48" s="161" t="s">
        <v>423</v>
      </c>
    </row>
    <row r="49" ht="17" customHeight="1" spans="1:10">
      <c r="A49" s="160"/>
      <c r="B49" s="161" t="s">
        <v>416</v>
      </c>
      <c r="C49" s="161" t="s">
        <v>317</v>
      </c>
      <c r="D49" s="161" t="s">
        <v>380</v>
      </c>
      <c r="E49" s="161" t="s">
        <v>348</v>
      </c>
      <c r="F49" s="161" t="s">
        <v>345</v>
      </c>
      <c r="G49" s="161" t="s">
        <v>85</v>
      </c>
      <c r="H49" s="161" t="s">
        <v>349</v>
      </c>
      <c r="I49" s="161" t="s">
        <v>346</v>
      </c>
      <c r="J49" s="161" t="s">
        <v>423</v>
      </c>
    </row>
    <row r="50" ht="26" customHeight="1" spans="1:10">
      <c r="A50" s="160"/>
      <c r="B50" s="161" t="s">
        <v>416</v>
      </c>
      <c r="C50" s="161" t="s">
        <v>351</v>
      </c>
      <c r="D50" s="161" t="s">
        <v>352</v>
      </c>
      <c r="E50" s="161" t="s">
        <v>381</v>
      </c>
      <c r="F50" s="161" t="s">
        <v>320</v>
      </c>
      <c r="G50" s="161" t="s">
        <v>382</v>
      </c>
      <c r="H50" s="161" t="s">
        <v>383</v>
      </c>
      <c r="I50" s="161" t="s">
        <v>323</v>
      </c>
      <c r="J50" s="161" t="s">
        <v>423</v>
      </c>
    </row>
    <row r="51" ht="17" customHeight="1" spans="1:10">
      <c r="A51" s="160"/>
      <c r="B51" s="161" t="s">
        <v>416</v>
      </c>
      <c r="C51" s="161" t="s">
        <v>367</v>
      </c>
      <c r="D51" s="161" t="s">
        <v>368</v>
      </c>
      <c r="E51" s="161" t="s">
        <v>414</v>
      </c>
      <c r="F51" s="161" t="s">
        <v>320</v>
      </c>
      <c r="G51" s="161" t="s">
        <v>354</v>
      </c>
      <c r="H51" s="161" t="s">
        <v>341</v>
      </c>
      <c r="I51" s="161" t="s">
        <v>323</v>
      </c>
      <c r="J51" s="161" t="s">
        <v>423</v>
      </c>
    </row>
    <row r="52" ht="17" customHeight="1" spans="1:10">
      <c r="A52" s="160" t="s">
        <v>301</v>
      </c>
      <c r="B52" s="161" t="s">
        <v>424</v>
      </c>
      <c r="C52" s="161" t="s">
        <v>317</v>
      </c>
      <c r="D52" s="161" t="s">
        <v>318</v>
      </c>
      <c r="E52" s="161" t="s">
        <v>425</v>
      </c>
      <c r="F52" s="161" t="s">
        <v>320</v>
      </c>
      <c r="G52" s="161" t="s">
        <v>84</v>
      </c>
      <c r="H52" s="161" t="s">
        <v>374</v>
      </c>
      <c r="I52" s="161" t="s">
        <v>323</v>
      </c>
      <c r="J52" s="161" t="s">
        <v>377</v>
      </c>
    </row>
    <row r="53" ht="17" customHeight="1" spans="1:10">
      <c r="A53" s="160"/>
      <c r="B53" s="161" t="s">
        <v>424</v>
      </c>
      <c r="C53" s="161" t="s">
        <v>317</v>
      </c>
      <c r="D53" s="161" t="s">
        <v>318</v>
      </c>
      <c r="E53" s="161" t="s">
        <v>426</v>
      </c>
      <c r="F53" s="161" t="s">
        <v>320</v>
      </c>
      <c r="G53" s="161" t="s">
        <v>84</v>
      </c>
      <c r="H53" s="161" t="s">
        <v>374</v>
      </c>
      <c r="I53" s="161" t="s">
        <v>323</v>
      </c>
      <c r="J53" s="161" t="s">
        <v>377</v>
      </c>
    </row>
    <row r="54" ht="17" customHeight="1" spans="1:10">
      <c r="A54" s="160"/>
      <c r="B54" s="161" t="s">
        <v>424</v>
      </c>
      <c r="C54" s="161" t="s">
        <v>317</v>
      </c>
      <c r="D54" s="161" t="s">
        <v>318</v>
      </c>
      <c r="E54" s="161" t="s">
        <v>427</v>
      </c>
      <c r="F54" s="161" t="s">
        <v>320</v>
      </c>
      <c r="G54" s="161" t="s">
        <v>84</v>
      </c>
      <c r="H54" s="161" t="s">
        <v>374</v>
      </c>
      <c r="I54" s="161" t="s">
        <v>323</v>
      </c>
      <c r="J54" s="161" t="s">
        <v>377</v>
      </c>
    </row>
    <row r="55" ht="17" customHeight="1" spans="1:10">
      <c r="A55" s="160"/>
      <c r="B55" s="161" t="s">
        <v>424</v>
      </c>
      <c r="C55" s="161" t="s">
        <v>317</v>
      </c>
      <c r="D55" s="161" t="s">
        <v>318</v>
      </c>
      <c r="E55" s="161" t="s">
        <v>428</v>
      </c>
      <c r="F55" s="161" t="s">
        <v>320</v>
      </c>
      <c r="G55" s="161" t="s">
        <v>84</v>
      </c>
      <c r="H55" s="161" t="s">
        <v>374</v>
      </c>
      <c r="I55" s="161" t="s">
        <v>323</v>
      </c>
      <c r="J55" s="161" t="s">
        <v>377</v>
      </c>
    </row>
    <row r="56" ht="17" customHeight="1" spans="1:10">
      <c r="A56" s="160"/>
      <c r="B56" s="161" t="s">
        <v>424</v>
      </c>
      <c r="C56" s="161" t="s">
        <v>317</v>
      </c>
      <c r="D56" s="161" t="s">
        <v>334</v>
      </c>
      <c r="E56" s="161" t="s">
        <v>376</v>
      </c>
      <c r="F56" s="161" t="s">
        <v>320</v>
      </c>
      <c r="G56" s="161" t="s">
        <v>370</v>
      </c>
      <c r="H56" s="161" t="s">
        <v>341</v>
      </c>
      <c r="I56" s="161" t="s">
        <v>323</v>
      </c>
      <c r="J56" s="161" t="s">
        <v>377</v>
      </c>
    </row>
    <row r="57" ht="17" customHeight="1" spans="1:10">
      <c r="A57" s="160"/>
      <c r="B57" s="161" t="s">
        <v>424</v>
      </c>
      <c r="C57" s="161" t="s">
        <v>317</v>
      </c>
      <c r="D57" s="161" t="s">
        <v>343</v>
      </c>
      <c r="E57" s="161" t="s">
        <v>394</v>
      </c>
      <c r="F57" s="161" t="s">
        <v>320</v>
      </c>
      <c r="G57" s="161" t="s">
        <v>354</v>
      </c>
      <c r="H57" s="161" t="s">
        <v>341</v>
      </c>
      <c r="I57" s="161" t="s">
        <v>323</v>
      </c>
      <c r="J57" s="161" t="s">
        <v>377</v>
      </c>
    </row>
    <row r="58" ht="17" customHeight="1" spans="1:10">
      <c r="A58" s="160"/>
      <c r="B58" s="161" t="s">
        <v>424</v>
      </c>
      <c r="C58" s="161" t="s">
        <v>317</v>
      </c>
      <c r="D58" s="161" t="s">
        <v>343</v>
      </c>
      <c r="E58" s="161" t="s">
        <v>429</v>
      </c>
      <c r="F58" s="161" t="s">
        <v>345</v>
      </c>
      <c r="G58" s="161" t="s">
        <v>379</v>
      </c>
      <c r="H58" s="161" t="s">
        <v>374</v>
      </c>
      <c r="I58" s="161" t="s">
        <v>346</v>
      </c>
      <c r="J58" s="161" t="s">
        <v>377</v>
      </c>
    </row>
    <row r="59" ht="17" customHeight="1" spans="1:10">
      <c r="A59" s="160"/>
      <c r="B59" s="161" t="s">
        <v>424</v>
      </c>
      <c r="C59" s="161" t="s">
        <v>317</v>
      </c>
      <c r="D59" s="161" t="s">
        <v>380</v>
      </c>
      <c r="E59" s="161" t="s">
        <v>348</v>
      </c>
      <c r="F59" s="161" t="s">
        <v>345</v>
      </c>
      <c r="G59" s="161" t="s">
        <v>430</v>
      </c>
      <c r="H59" s="161" t="s">
        <v>349</v>
      </c>
      <c r="I59" s="161" t="s">
        <v>323</v>
      </c>
      <c r="J59" s="161" t="s">
        <v>377</v>
      </c>
    </row>
    <row r="60" ht="17" customHeight="1" spans="1:10">
      <c r="A60" s="160"/>
      <c r="B60" s="161" t="s">
        <v>424</v>
      </c>
      <c r="C60" s="161" t="s">
        <v>351</v>
      </c>
      <c r="D60" s="161" t="s">
        <v>352</v>
      </c>
      <c r="E60" s="161" t="s">
        <v>396</v>
      </c>
      <c r="F60" s="161" t="s">
        <v>320</v>
      </c>
      <c r="G60" s="161" t="s">
        <v>84</v>
      </c>
      <c r="H60" s="161" t="s">
        <v>341</v>
      </c>
      <c r="I60" s="161" t="s">
        <v>323</v>
      </c>
      <c r="J60" s="161" t="s">
        <v>377</v>
      </c>
    </row>
    <row r="61" ht="17" customHeight="1" spans="1:10">
      <c r="A61" s="160"/>
      <c r="B61" s="161" t="s">
        <v>424</v>
      </c>
      <c r="C61" s="161" t="s">
        <v>367</v>
      </c>
      <c r="D61" s="161" t="s">
        <v>368</v>
      </c>
      <c r="E61" s="161" t="s">
        <v>414</v>
      </c>
      <c r="F61" s="161" t="s">
        <v>320</v>
      </c>
      <c r="G61" s="161" t="s">
        <v>359</v>
      </c>
      <c r="H61" s="161" t="s">
        <v>341</v>
      </c>
      <c r="I61" s="161" t="s">
        <v>323</v>
      </c>
      <c r="J61" s="161" t="s">
        <v>377</v>
      </c>
    </row>
    <row r="62" ht="17" customHeight="1" spans="1:10">
      <c r="A62" s="160" t="s">
        <v>291</v>
      </c>
      <c r="B62" s="161" t="s">
        <v>431</v>
      </c>
      <c r="C62" s="161" t="s">
        <v>317</v>
      </c>
      <c r="D62" s="161" t="s">
        <v>318</v>
      </c>
      <c r="E62" s="161" t="s">
        <v>432</v>
      </c>
      <c r="F62" s="161" t="s">
        <v>320</v>
      </c>
      <c r="G62" s="161" t="s">
        <v>89</v>
      </c>
      <c r="H62" s="161" t="s">
        <v>433</v>
      </c>
      <c r="I62" s="161" t="s">
        <v>323</v>
      </c>
      <c r="J62" s="161" t="s">
        <v>391</v>
      </c>
    </row>
    <row r="63" ht="17" customHeight="1" spans="1:10">
      <c r="A63" s="160"/>
      <c r="B63" s="161" t="s">
        <v>434</v>
      </c>
      <c r="C63" s="161" t="s">
        <v>317</v>
      </c>
      <c r="D63" s="161" t="s">
        <v>318</v>
      </c>
      <c r="E63" s="161" t="s">
        <v>435</v>
      </c>
      <c r="F63" s="161" t="s">
        <v>320</v>
      </c>
      <c r="G63" s="161" t="s">
        <v>86</v>
      </c>
      <c r="H63" s="161" t="s">
        <v>332</v>
      </c>
      <c r="I63" s="161" t="s">
        <v>323</v>
      </c>
      <c r="J63" s="161" t="s">
        <v>436</v>
      </c>
    </row>
    <row r="64" ht="17" customHeight="1" spans="1:10">
      <c r="A64" s="160"/>
      <c r="B64" s="161" t="s">
        <v>434</v>
      </c>
      <c r="C64" s="161" t="s">
        <v>317</v>
      </c>
      <c r="D64" s="161" t="s">
        <v>318</v>
      </c>
      <c r="E64" s="161" t="s">
        <v>437</v>
      </c>
      <c r="F64" s="161" t="s">
        <v>320</v>
      </c>
      <c r="G64" s="161" t="s">
        <v>438</v>
      </c>
      <c r="H64" s="161" t="s">
        <v>365</v>
      </c>
      <c r="I64" s="161" t="s">
        <v>323</v>
      </c>
      <c r="J64" s="161" t="s">
        <v>439</v>
      </c>
    </row>
    <row r="65" ht="17" customHeight="1" spans="1:10">
      <c r="A65" s="160"/>
      <c r="B65" s="161" t="s">
        <v>434</v>
      </c>
      <c r="C65" s="161" t="s">
        <v>317</v>
      </c>
      <c r="D65" s="161" t="s">
        <v>318</v>
      </c>
      <c r="E65" s="161" t="s">
        <v>440</v>
      </c>
      <c r="F65" s="161" t="s">
        <v>320</v>
      </c>
      <c r="G65" s="161" t="s">
        <v>418</v>
      </c>
      <c r="H65" s="161" t="s">
        <v>441</v>
      </c>
      <c r="I65" s="161" t="s">
        <v>323</v>
      </c>
      <c r="J65" s="161" t="s">
        <v>442</v>
      </c>
    </row>
    <row r="66" ht="17" customHeight="1" spans="1:10">
      <c r="A66" s="160"/>
      <c r="B66" s="161" t="s">
        <v>434</v>
      </c>
      <c r="C66" s="161" t="s">
        <v>317</v>
      </c>
      <c r="D66" s="161" t="s">
        <v>334</v>
      </c>
      <c r="E66" s="161" t="s">
        <v>443</v>
      </c>
      <c r="F66" s="161" t="s">
        <v>320</v>
      </c>
      <c r="G66" s="161" t="s">
        <v>354</v>
      </c>
      <c r="H66" s="161" t="s">
        <v>341</v>
      </c>
      <c r="I66" s="161" t="s">
        <v>323</v>
      </c>
      <c r="J66" s="161" t="s">
        <v>444</v>
      </c>
    </row>
    <row r="67" ht="17" customHeight="1" spans="1:10">
      <c r="A67" s="160"/>
      <c r="B67" s="161" t="s">
        <v>434</v>
      </c>
      <c r="C67" s="161" t="s">
        <v>317</v>
      </c>
      <c r="D67" s="161" t="s">
        <v>343</v>
      </c>
      <c r="E67" s="161" t="s">
        <v>408</v>
      </c>
      <c r="F67" s="161" t="s">
        <v>320</v>
      </c>
      <c r="G67" s="161" t="s">
        <v>445</v>
      </c>
      <c r="H67" s="161" t="s">
        <v>374</v>
      </c>
      <c r="I67" s="161" t="s">
        <v>323</v>
      </c>
      <c r="J67" s="161" t="s">
        <v>444</v>
      </c>
    </row>
    <row r="68" ht="17" customHeight="1" spans="1:10">
      <c r="A68" s="160"/>
      <c r="B68" s="161" t="s">
        <v>434</v>
      </c>
      <c r="C68" s="161" t="s">
        <v>317</v>
      </c>
      <c r="D68" s="161" t="s">
        <v>380</v>
      </c>
      <c r="E68" s="161" t="s">
        <v>348</v>
      </c>
      <c r="F68" s="161" t="s">
        <v>345</v>
      </c>
      <c r="G68" s="161" t="s">
        <v>98</v>
      </c>
      <c r="H68" s="161" t="s">
        <v>349</v>
      </c>
      <c r="I68" s="161" t="s">
        <v>323</v>
      </c>
      <c r="J68" s="161" t="s">
        <v>444</v>
      </c>
    </row>
    <row r="69" ht="23" customHeight="1" spans="1:10">
      <c r="A69" s="160"/>
      <c r="B69" s="161" t="s">
        <v>434</v>
      </c>
      <c r="C69" s="161" t="s">
        <v>351</v>
      </c>
      <c r="D69" s="161" t="s">
        <v>352</v>
      </c>
      <c r="E69" s="161" t="s">
        <v>446</v>
      </c>
      <c r="F69" s="161" t="s">
        <v>320</v>
      </c>
      <c r="G69" s="161" t="s">
        <v>382</v>
      </c>
      <c r="H69" s="161" t="s">
        <v>383</v>
      </c>
      <c r="I69" s="161" t="s">
        <v>323</v>
      </c>
      <c r="J69" s="161" t="s">
        <v>444</v>
      </c>
    </row>
    <row r="70" ht="17" customHeight="1" spans="1:10">
      <c r="A70" s="160"/>
      <c r="B70" s="161" t="s">
        <v>434</v>
      </c>
      <c r="C70" s="161" t="s">
        <v>367</v>
      </c>
      <c r="D70" s="161" t="s">
        <v>368</v>
      </c>
      <c r="E70" s="161" t="s">
        <v>384</v>
      </c>
      <c r="F70" s="161" t="s">
        <v>320</v>
      </c>
      <c r="G70" s="161" t="s">
        <v>359</v>
      </c>
      <c r="H70" s="161" t="s">
        <v>341</v>
      </c>
      <c r="I70" s="161" t="s">
        <v>323</v>
      </c>
      <c r="J70" s="161" t="s">
        <v>444</v>
      </c>
    </row>
  </sheetData>
  <mergeCells count="16">
    <mergeCell ref="A3:J3"/>
    <mergeCell ref="A4:H4"/>
    <mergeCell ref="A8:A21"/>
    <mergeCell ref="A22:A27"/>
    <mergeCell ref="A28:A36"/>
    <mergeCell ref="A37:A44"/>
    <mergeCell ref="A45:A51"/>
    <mergeCell ref="A52:A61"/>
    <mergeCell ref="A62:A70"/>
    <mergeCell ref="B8:B21"/>
    <mergeCell ref="B22:B27"/>
    <mergeCell ref="B28:B36"/>
    <mergeCell ref="B37:B44"/>
    <mergeCell ref="B45:B51"/>
    <mergeCell ref="B52:B61"/>
    <mergeCell ref="B62:B70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3" activePane="bottomLeft" state="frozen"/>
      <selection/>
      <selection pane="bottomLeft" activeCell="C12" sqref="C12"/>
    </sheetView>
  </sheetViews>
  <sheetFormatPr defaultColWidth="9.14814814814815" defaultRowHeight="14.25" customHeight="1" outlineLevelCol="5"/>
  <cols>
    <col min="1" max="1" width="32.1481481481481" style="1" customWidth="1"/>
    <col min="2" max="2" width="20.712962962963" style="1" customWidth="1"/>
    <col min="3" max="3" width="37.3333333333333" style="1" customWidth="1"/>
    <col min="4" max="4" width="27.712962962963" style="1" customWidth="1"/>
    <col min="5" max="6" width="36.712962962963" style="1" customWidth="1"/>
    <col min="7" max="16384" width="9.14814814814815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41"/>
      <c r="B2" s="142"/>
      <c r="C2" s="141"/>
      <c r="D2" s="143"/>
      <c r="E2" s="143"/>
      <c r="F2" s="144" t="s">
        <v>447</v>
      </c>
    </row>
    <row r="3" ht="42" customHeight="1" spans="1:6">
      <c r="A3" s="145" t="str">
        <f>"2025"&amp;"年部门政府性基金预算支出预算表"</f>
        <v>2025年部门政府性基金预算支出预算表</v>
      </c>
      <c r="B3" s="145" t="s">
        <v>448</v>
      </c>
      <c r="C3" s="146"/>
      <c r="D3" s="147"/>
      <c r="E3" s="147"/>
      <c r="F3" s="147"/>
    </row>
    <row r="4" ht="13.5" customHeight="1" spans="1:6">
      <c r="A4" s="6" t="str">
        <f>"单位名称：昆明市西山区科学技术协会"&amp;""</f>
        <v>单位名称：昆明市西山区科学技术协会</v>
      </c>
      <c r="B4" s="6" t="s">
        <v>449</v>
      </c>
      <c r="C4" s="141"/>
      <c r="D4" s="143"/>
      <c r="E4" s="143"/>
      <c r="F4" s="144" t="s">
        <v>2</v>
      </c>
    </row>
    <row r="5" ht="19.5" customHeight="1" spans="1:6">
      <c r="A5" s="148" t="s">
        <v>182</v>
      </c>
      <c r="B5" s="149" t="s">
        <v>74</v>
      </c>
      <c r="C5" s="148" t="s">
        <v>75</v>
      </c>
      <c r="D5" s="12" t="s">
        <v>450</v>
      </c>
      <c r="E5" s="13"/>
      <c r="F5" s="14"/>
    </row>
    <row r="6" ht="18.75" customHeight="1" spans="1:6">
      <c r="A6" s="150"/>
      <c r="B6" s="151"/>
      <c r="C6" s="150"/>
      <c r="D6" s="17" t="s">
        <v>56</v>
      </c>
      <c r="E6" s="12" t="s">
        <v>77</v>
      </c>
      <c r="F6" s="17" t="s">
        <v>78</v>
      </c>
    </row>
    <row r="7" ht="18.75" customHeight="1" spans="1:6">
      <c r="A7" s="68">
        <v>1</v>
      </c>
      <c r="B7" s="152" t="s">
        <v>85</v>
      </c>
      <c r="C7" s="68">
        <v>3</v>
      </c>
      <c r="D7" s="153">
        <v>4</v>
      </c>
      <c r="E7" s="153">
        <v>5</v>
      </c>
      <c r="F7" s="153">
        <v>6</v>
      </c>
    </row>
    <row r="8" ht="21" customHeight="1" spans="1:6">
      <c r="A8" s="33"/>
      <c r="B8" s="33"/>
      <c r="C8" s="33"/>
      <c r="D8" s="80"/>
      <c r="E8" s="80"/>
      <c r="F8" s="80"/>
    </row>
    <row r="9" ht="21" customHeight="1" spans="1:6">
      <c r="A9" s="33"/>
      <c r="B9" s="33"/>
      <c r="C9" s="33"/>
      <c r="D9" s="80"/>
      <c r="E9" s="80"/>
      <c r="F9" s="80"/>
    </row>
    <row r="10" ht="18.75" customHeight="1" spans="1:6">
      <c r="A10" s="154" t="s">
        <v>171</v>
      </c>
      <c r="B10" s="154" t="s">
        <v>171</v>
      </c>
      <c r="C10" s="155" t="s">
        <v>171</v>
      </c>
      <c r="D10" s="80"/>
      <c r="E10" s="80"/>
      <c r="F10" s="80"/>
    </row>
    <row r="11" customHeight="1" spans="1:3">
      <c r="A11" s="6" t="s">
        <v>451</v>
      </c>
      <c r="B11" s="6"/>
      <c r="C11" s="141"/>
    </row>
  </sheetData>
  <mergeCells count="8">
    <mergeCell ref="A3:F3"/>
    <mergeCell ref="A4:C4"/>
    <mergeCell ref="D5:F5"/>
    <mergeCell ref="A10:C10"/>
    <mergeCell ref="A11:C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F9" sqref="F9"/>
    </sheetView>
  </sheetViews>
  <sheetFormatPr defaultColWidth="9.14814814814815" defaultRowHeight="14.25" customHeight="1"/>
  <cols>
    <col min="1" max="2" width="32.5740740740741" customWidth="1"/>
    <col min="3" max="3" width="41.1481481481481" customWidth="1"/>
    <col min="4" max="4" width="21.712962962963" customWidth="1"/>
    <col min="5" max="5" width="35.2777777777778" customWidth="1"/>
    <col min="6" max="6" width="7.71296296296296" customWidth="1"/>
    <col min="7" max="7" width="11.1481481481481" customWidth="1"/>
    <col min="8" max="8" width="13.2777777777778" customWidth="1"/>
    <col min="9" max="18" width="20" customWidth="1"/>
    <col min="19" max="19" width="19.8518518518519" customWidth="1"/>
  </cols>
  <sheetData>
    <row r="1" customHeight="1" spans="1:19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ht="15.75" customHeight="1" spans="2:19">
      <c r="B2" s="83"/>
      <c r="C2" s="83"/>
      <c r="R2" s="138"/>
      <c r="S2" s="138" t="s">
        <v>452</v>
      </c>
    </row>
    <row r="3" ht="41.25" customHeight="1" spans="1:19">
      <c r="A3" s="84" t="str">
        <f>"2025"&amp;"年部门政府采购预算表"</f>
        <v>2025年部门政府采购预算表</v>
      </c>
      <c r="B3" s="85"/>
      <c r="C3" s="85"/>
      <c r="D3" s="120"/>
      <c r="E3" s="120"/>
      <c r="F3" s="120"/>
      <c r="G3" s="120"/>
      <c r="H3" s="120"/>
      <c r="I3" s="120"/>
      <c r="J3" s="120"/>
      <c r="K3" s="120"/>
      <c r="L3" s="120"/>
      <c r="M3" s="85"/>
      <c r="N3" s="120"/>
      <c r="O3" s="120"/>
      <c r="P3" s="85"/>
      <c r="Q3" s="120"/>
      <c r="R3" s="85"/>
      <c r="S3" s="85"/>
    </row>
    <row r="4" ht="18.75" customHeight="1" spans="1:19">
      <c r="A4" s="121" t="str">
        <f>"单位名称：昆明市西山区科学技术协会"&amp;""</f>
        <v>单位名称：昆明市西山区科学技术协会</v>
      </c>
      <c r="B4" s="88"/>
      <c r="C4" s="88"/>
      <c r="D4" s="122"/>
      <c r="E4" s="122"/>
      <c r="F4" s="122"/>
      <c r="G4" s="122"/>
      <c r="H4" s="122"/>
      <c r="I4" s="122"/>
      <c r="J4" s="122"/>
      <c r="K4" s="122"/>
      <c r="L4" s="122"/>
      <c r="R4" s="139"/>
      <c r="S4" s="140" t="s">
        <v>2</v>
      </c>
    </row>
    <row r="5" ht="15.75" customHeight="1" spans="1:19">
      <c r="A5" s="90" t="s">
        <v>181</v>
      </c>
      <c r="B5" s="91" t="s">
        <v>182</v>
      </c>
      <c r="C5" s="91" t="s">
        <v>453</v>
      </c>
      <c r="D5" s="92" t="s">
        <v>454</v>
      </c>
      <c r="E5" s="92" t="s">
        <v>455</v>
      </c>
      <c r="F5" s="92" t="s">
        <v>456</v>
      </c>
      <c r="G5" s="92" t="s">
        <v>457</v>
      </c>
      <c r="H5" s="92" t="s">
        <v>458</v>
      </c>
      <c r="I5" s="108" t="s">
        <v>189</v>
      </c>
      <c r="J5" s="108"/>
      <c r="K5" s="108"/>
      <c r="L5" s="108"/>
      <c r="M5" s="109"/>
      <c r="N5" s="108"/>
      <c r="O5" s="108"/>
      <c r="P5" s="116"/>
      <c r="Q5" s="108"/>
      <c r="R5" s="109"/>
      <c r="S5" s="117"/>
    </row>
    <row r="6" ht="17.25" customHeight="1" spans="1:19">
      <c r="A6" s="93"/>
      <c r="B6" s="94"/>
      <c r="C6" s="94"/>
      <c r="D6" s="95"/>
      <c r="E6" s="95"/>
      <c r="F6" s="95"/>
      <c r="G6" s="95"/>
      <c r="H6" s="95"/>
      <c r="I6" s="95" t="s">
        <v>56</v>
      </c>
      <c r="J6" s="95" t="s">
        <v>59</v>
      </c>
      <c r="K6" s="95" t="s">
        <v>459</v>
      </c>
      <c r="L6" s="95" t="s">
        <v>460</v>
      </c>
      <c r="M6" s="110" t="s">
        <v>461</v>
      </c>
      <c r="N6" s="111" t="s">
        <v>462</v>
      </c>
      <c r="O6" s="111"/>
      <c r="P6" s="118"/>
      <c r="Q6" s="111"/>
      <c r="R6" s="119"/>
      <c r="S6" s="97"/>
    </row>
    <row r="7" ht="54" customHeight="1" spans="1:19">
      <c r="A7" s="96"/>
      <c r="B7" s="97"/>
      <c r="C7" s="97"/>
      <c r="D7" s="98"/>
      <c r="E7" s="98"/>
      <c r="F7" s="98"/>
      <c r="G7" s="98"/>
      <c r="H7" s="98"/>
      <c r="I7" s="98"/>
      <c r="J7" s="98" t="s">
        <v>58</v>
      </c>
      <c r="K7" s="98"/>
      <c r="L7" s="98"/>
      <c r="M7" s="112"/>
      <c r="N7" s="98" t="s">
        <v>58</v>
      </c>
      <c r="O7" s="98" t="s">
        <v>65</v>
      </c>
      <c r="P7" s="97" t="s">
        <v>66</v>
      </c>
      <c r="Q7" s="98" t="s">
        <v>67</v>
      </c>
      <c r="R7" s="112" t="s">
        <v>68</v>
      </c>
      <c r="S7" s="97" t="s">
        <v>69</v>
      </c>
    </row>
    <row r="8" ht="18" customHeight="1" spans="1:19">
      <c r="A8" s="123">
        <v>1</v>
      </c>
      <c r="B8" s="123" t="s">
        <v>85</v>
      </c>
      <c r="C8" s="124">
        <v>3</v>
      </c>
      <c r="D8" s="124">
        <v>4</v>
      </c>
      <c r="E8" s="123">
        <v>5</v>
      </c>
      <c r="F8" s="123">
        <v>6</v>
      </c>
      <c r="G8" s="123">
        <v>7</v>
      </c>
      <c r="H8" s="123">
        <v>8</v>
      </c>
      <c r="I8" s="123">
        <v>9</v>
      </c>
      <c r="J8" s="123">
        <v>10</v>
      </c>
      <c r="K8" s="123">
        <v>11</v>
      </c>
      <c r="L8" s="123">
        <v>12</v>
      </c>
      <c r="M8" s="123">
        <v>13</v>
      </c>
      <c r="N8" s="123">
        <v>14</v>
      </c>
      <c r="O8" s="123">
        <v>15</v>
      </c>
      <c r="P8" s="123">
        <v>16</v>
      </c>
      <c r="Q8" s="123">
        <v>17</v>
      </c>
      <c r="R8" s="123">
        <v>18</v>
      </c>
      <c r="S8" s="123">
        <v>19</v>
      </c>
    </row>
    <row r="9" ht="21" customHeight="1" spans="1:19">
      <c r="A9" s="125" t="s">
        <v>71</v>
      </c>
      <c r="B9" s="126" t="s">
        <v>71</v>
      </c>
      <c r="C9" s="127" t="s">
        <v>251</v>
      </c>
      <c r="D9" s="128" t="s">
        <v>251</v>
      </c>
      <c r="E9" s="128" t="s">
        <v>463</v>
      </c>
      <c r="F9" s="128" t="s">
        <v>374</v>
      </c>
      <c r="G9" s="129">
        <v>1</v>
      </c>
      <c r="H9" s="125"/>
      <c r="I9" s="136">
        <v>20000</v>
      </c>
      <c r="J9" s="136">
        <v>2000</v>
      </c>
      <c r="K9" s="136"/>
      <c r="L9" s="136"/>
      <c r="M9" s="27"/>
      <c r="N9" s="27"/>
      <c r="O9" s="27"/>
      <c r="P9" s="27"/>
      <c r="Q9" s="27"/>
      <c r="R9" s="27"/>
      <c r="S9" s="27"/>
    </row>
    <row r="10" ht="21" customHeight="1" spans="1:19">
      <c r="A10" s="130" t="s">
        <v>171</v>
      </c>
      <c r="B10" s="131"/>
      <c r="C10" s="131"/>
      <c r="D10" s="131"/>
      <c r="E10" s="131"/>
      <c r="F10" s="131"/>
      <c r="G10" s="131"/>
      <c r="H10" s="132"/>
      <c r="I10" s="136">
        <v>2000</v>
      </c>
      <c r="J10" s="136">
        <v>2000</v>
      </c>
      <c r="K10" s="137"/>
      <c r="L10" s="137"/>
      <c r="M10" s="27"/>
      <c r="N10" s="27"/>
      <c r="O10" s="27"/>
      <c r="P10" s="27"/>
      <c r="Q10" s="27"/>
      <c r="R10" s="27"/>
      <c r="S10" s="27"/>
    </row>
    <row r="11" ht="21" customHeight="1" spans="1:19">
      <c r="A11" s="121" t="s">
        <v>464</v>
      </c>
      <c r="B11" s="133"/>
      <c r="C11" s="133"/>
      <c r="D11" s="121"/>
      <c r="E11" s="121"/>
      <c r="F11" s="121"/>
      <c r="G11" s="134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</row>
  </sheetData>
  <mergeCells count="19">
    <mergeCell ref="A3:S3"/>
    <mergeCell ref="A4:H4"/>
    <mergeCell ref="I5:S5"/>
    <mergeCell ref="N6:S6"/>
    <mergeCell ref="A10:H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9.14814814814815" defaultRowHeight="14.25" customHeight="1"/>
  <cols>
    <col min="1" max="5" width="39.1481481481481" customWidth="1"/>
    <col min="6" max="6" width="27.5740740740741" customWidth="1"/>
    <col min="7" max="7" width="28.5740740740741" customWidth="1"/>
    <col min="8" max="8" width="28.1481481481481" customWidth="1"/>
    <col min="9" max="9" width="39.1481481481481" customWidth="1"/>
    <col min="10" max="18" width="20.4259259259259" customWidth="1"/>
    <col min="19" max="20" width="20.2777777777778" customWidth="1"/>
  </cols>
  <sheetData>
    <row r="1" customHeight="1" spans="1:20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ht="16.5" customHeight="1" spans="1:20">
      <c r="A2" s="82"/>
      <c r="B2" s="83"/>
      <c r="C2" s="83"/>
      <c r="D2" s="83"/>
      <c r="E2" s="83"/>
      <c r="F2" s="83"/>
      <c r="G2" s="83"/>
      <c r="H2" s="82"/>
      <c r="I2" s="82"/>
      <c r="J2" s="82"/>
      <c r="K2" s="82"/>
      <c r="L2" s="82"/>
      <c r="M2" s="82"/>
      <c r="N2" s="106"/>
      <c r="O2" s="82"/>
      <c r="P2" s="82"/>
      <c r="Q2" s="83"/>
      <c r="R2" s="82"/>
      <c r="S2" s="114"/>
      <c r="T2" s="114" t="s">
        <v>465</v>
      </c>
    </row>
    <row r="3" ht="41.25" customHeight="1" spans="1:20">
      <c r="A3" s="84" t="str">
        <f>"2025"&amp;"年部门政府购买服务预算表"</f>
        <v>2025年部门政府购买服务预算表</v>
      </c>
      <c r="B3" s="85"/>
      <c r="C3" s="85"/>
      <c r="D3" s="85"/>
      <c r="E3" s="85"/>
      <c r="F3" s="85"/>
      <c r="G3" s="85"/>
      <c r="H3" s="86"/>
      <c r="I3" s="86"/>
      <c r="J3" s="86"/>
      <c r="K3" s="86"/>
      <c r="L3" s="86"/>
      <c r="M3" s="86"/>
      <c r="N3" s="107"/>
      <c r="O3" s="86"/>
      <c r="P3" s="86"/>
      <c r="Q3" s="85"/>
      <c r="R3" s="86"/>
      <c r="S3" s="107"/>
      <c r="T3" s="85"/>
    </row>
    <row r="4" ht="22.5" customHeight="1" spans="1:20">
      <c r="A4" s="87" t="str">
        <f>"单位名称：昆明市西山区科学技术协会"&amp;""</f>
        <v>单位名称：昆明市西山区科学技术协会</v>
      </c>
      <c r="B4" s="88"/>
      <c r="C4" s="88"/>
      <c r="D4" s="88"/>
      <c r="E4" s="88"/>
      <c r="F4" s="88"/>
      <c r="G4" s="88"/>
      <c r="H4" s="89"/>
      <c r="I4" s="89"/>
      <c r="J4" s="89"/>
      <c r="K4" s="89"/>
      <c r="L4" s="89"/>
      <c r="M4" s="89"/>
      <c r="N4" s="106"/>
      <c r="O4" s="82"/>
      <c r="P4" s="82"/>
      <c r="Q4" s="83"/>
      <c r="R4" s="82"/>
      <c r="S4" s="115"/>
      <c r="T4" s="114" t="s">
        <v>2</v>
      </c>
    </row>
    <row r="5" ht="24" customHeight="1" spans="1:20">
      <c r="A5" s="90" t="s">
        <v>181</v>
      </c>
      <c r="B5" s="91" t="s">
        <v>182</v>
      </c>
      <c r="C5" s="91" t="s">
        <v>453</v>
      </c>
      <c r="D5" s="91" t="s">
        <v>466</v>
      </c>
      <c r="E5" s="91" t="s">
        <v>467</v>
      </c>
      <c r="F5" s="91" t="s">
        <v>468</v>
      </c>
      <c r="G5" s="91" t="s">
        <v>469</v>
      </c>
      <c r="H5" s="92" t="s">
        <v>470</v>
      </c>
      <c r="I5" s="92" t="s">
        <v>471</v>
      </c>
      <c r="J5" s="108" t="s">
        <v>189</v>
      </c>
      <c r="K5" s="108"/>
      <c r="L5" s="108"/>
      <c r="M5" s="108"/>
      <c r="N5" s="109"/>
      <c r="O5" s="108"/>
      <c r="P5" s="108"/>
      <c r="Q5" s="116"/>
      <c r="R5" s="108"/>
      <c r="S5" s="109"/>
      <c r="T5" s="117"/>
    </row>
    <row r="6" ht="24" customHeight="1" spans="1:20">
      <c r="A6" s="93"/>
      <c r="B6" s="94"/>
      <c r="C6" s="94"/>
      <c r="D6" s="94"/>
      <c r="E6" s="94"/>
      <c r="F6" s="94"/>
      <c r="G6" s="94"/>
      <c r="H6" s="95"/>
      <c r="I6" s="95"/>
      <c r="J6" s="95" t="s">
        <v>56</v>
      </c>
      <c r="K6" s="95" t="s">
        <v>59</v>
      </c>
      <c r="L6" s="95" t="s">
        <v>459</v>
      </c>
      <c r="M6" s="95" t="s">
        <v>460</v>
      </c>
      <c r="N6" s="110" t="s">
        <v>461</v>
      </c>
      <c r="O6" s="111" t="s">
        <v>462</v>
      </c>
      <c r="P6" s="111"/>
      <c r="Q6" s="118"/>
      <c r="R6" s="111"/>
      <c r="S6" s="119"/>
      <c r="T6" s="97"/>
    </row>
    <row r="7" ht="54" customHeight="1" spans="1:20">
      <c r="A7" s="96"/>
      <c r="B7" s="97"/>
      <c r="C7" s="97"/>
      <c r="D7" s="97"/>
      <c r="E7" s="97"/>
      <c r="F7" s="97"/>
      <c r="G7" s="97"/>
      <c r="H7" s="98"/>
      <c r="I7" s="98"/>
      <c r="J7" s="98"/>
      <c r="K7" s="98" t="s">
        <v>58</v>
      </c>
      <c r="L7" s="98"/>
      <c r="M7" s="98"/>
      <c r="N7" s="112"/>
      <c r="O7" s="98" t="s">
        <v>58</v>
      </c>
      <c r="P7" s="98" t="s">
        <v>65</v>
      </c>
      <c r="Q7" s="97" t="s">
        <v>66</v>
      </c>
      <c r="R7" s="98" t="s">
        <v>67</v>
      </c>
      <c r="S7" s="112" t="s">
        <v>68</v>
      </c>
      <c r="T7" s="97" t="s">
        <v>69</v>
      </c>
    </row>
    <row r="8" ht="17.25" customHeight="1" spans="1:20">
      <c r="A8" s="99">
        <v>1</v>
      </c>
      <c r="B8" s="97">
        <v>2</v>
      </c>
      <c r="C8" s="99">
        <v>3</v>
      </c>
      <c r="D8" s="99">
        <v>4</v>
      </c>
      <c r="E8" s="97">
        <v>5</v>
      </c>
      <c r="F8" s="99">
        <v>6</v>
      </c>
      <c r="G8" s="99">
        <v>7</v>
      </c>
      <c r="H8" s="97">
        <v>8</v>
      </c>
      <c r="I8" s="99">
        <v>9</v>
      </c>
      <c r="J8" s="99">
        <v>10</v>
      </c>
      <c r="K8" s="97">
        <v>11</v>
      </c>
      <c r="L8" s="99">
        <v>12</v>
      </c>
      <c r="M8" s="99">
        <v>13</v>
      </c>
      <c r="N8" s="97">
        <v>14</v>
      </c>
      <c r="O8" s="99">
        <v>15</v>
      </c>
      <c r="P8" s="99">
        <v>16</v>
      </c>
      <c r="Q8" s="97">
        <v>17</v>
      </c>
      <c r="R8" s="99">
        <v>18</v>
      </c>
      <c r="S8" s="99">
        <v>19</v>
      </c>
      <c r="T8" s="99">
        <v>20</v>
      </c>
    </row>
    <row r="9" ht="21" customHeight="1" spans="1:20">
      <c r="A9" s="100"/>
      <c r="B9" s="101"/>
      <c r="C9" s="101"/>
      <c r="D9" s="101"/>
      <c r="E9" s="101"/>
      <c r="F9" s="101"/>
      <c r="G9" s="101"/>
      <c r="H9" s="102"/>
      <c r="I9" s="102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ht="21" customHeight="1" spans="1:20">
      <c r="A10" s="103" t="s">
        <v>171</v>
      </c>
      <c r="B10" s="104"/>
      <c r="C10" s="104"/>
      <c r="D10" s="104"/>
      <c r="E10" s="104"/>
      <c r="F10" s="104"/>
      <c r="G10" s="104"/>
      <c r="H10" s="105"/>
      <c r="I10" s="113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customHeight="1" spans="1:9">
      <c r="A11" s="87" t="s">
        <v>472</v>
      </c>
      <c r="B11" s="88"/>
      <c r="C11" s="88"/>
      <c r="D11" s="88"/>
      <c r="E11" s="88"/>
      <c r="F11" s="88"/>
      <c r="G11" s="88"/>
      <c r="H11" s="89"/>
      <c r="I11" s="89"/>
    </row>
  </sheetData>
  <mergeCells count="20">
    <mergeCell ref="A3:T3"/>
    <mergeCell ref="A4:I4"/>
    <mergeCell ref="J5:T5"/>
    <mergeCell ref="O6:T6"/>
    <mergeCell ref="A10:I10"/>
    <mergeCell ref="A11:I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tabSelected="1" workbookViewId="0">
      <pane ySplit="1" topLeftCell="A2" activePane="bottomLeft" state="frozen"/>
      <selection/>
      <selection pane="bottomLeft" activeCell="F17" sqref="F17"/>
    </sheetView>
  </sheetViews>
  <sheetFormatPr defaultColWidth="9.14814814814815" defaultRowHeight="14.25" customHeight="1" outlineLevelCol="4"/>
  <cols>
    <col min="1" max="1" width="37.712962962963" style="1" customWidth="1"/>
    <col min="2" max="5" width="20" style="1" customWidth="1"/>
    <col min="6" max="16384" width="9.14814814814815" style="1"/>
  </cols>
  <sheetData>
    <row r="1" customHeight="1" spans="1:5">
      <c r="A1" s="2"/>
      <c r="B1" s="2"/>
      <c r="C1" s="2"/>
      <c r="D1" s="2"/>
      <c r="E1" s="2"/>
    </row>
    <row r="2" ht="17.25" customHeight="1" spans="4:5">
      <c r="D2" s="71"/>
      <c r="E2" s="4" t="s">
        <v>473</v>
      </c>
    </row>
    <row r="3" ht="41.25" customHeight="1" spans="1:5">
      <c r="A3" s="72" t="str">
        <f>"2025"&amp;"年对下转移支付预算表"</f>
        <v>2025年对下转移支付预算表</v>
      </c>
      <c r="B3" s="5"/>
      <c r="C3" s="5"/>
      <c r="D3" s="5"/>
      <c r="E3" s="66"/>
    </row>
    <row r="4" ht="18" customHeight="1" spans="1:5">
      <c r="A4" s="73" t="str">
        <f>"单位名称：昆明市西山区科学技术协会"&amp;""</f>
        <v>单位名称：昆明市西山区科学技术协会</v>
      </c>
      <c r="B4" s="74"/>
      <c r="C4" s="74"/>
      <c r="D4" s="75"/>
      <c r="E4" s="9" t="s">
        <v>2</v>
      </c>
    </row>
    <row r="5" ht="19.5" customHeight="1" spans="1:5">
      <c r="A5" s="17" t="s">
        <v>474</v>
      </c>
      <c r="B5" s="12" t="s">
        <v>189</v>
      </c>
      <c r="C5" s="13"/>
      <c r="D5" s="13"/>
      <c r="E5" s="76" t="s">
        <v>475</v>
      </c>
    </row>
    <row r="6" ht="40.5" customHeight="1" spans="1:5">
      <c r="A6" s="20"/>
      <c r="B6" s="31" t="s">
        <v>56</v>
      </c>
      <c r="C6" s="11" t="s">
        <v>59</v>
      </c>
      <c r="D6" s="77" t="s">
        <v>459</v>
      </c>
      <c r="E6" s="76"/>
    </row>
    <row r="7" ht="19.5" customHeight="1" spans="1:5">
      <c r="A7" s="21">
        <v>1</v>
      </c>
      <c r="B7" s="21">
        <v>2</v>
      </c>
      <c r="C7" s="21">
        <v>3</v>
      </c>
      <c r="D7" s="78">
        <v>4</v>
      </c>
      <c r="E7" s="79">
        <v>5</v>
      </c>
    </row>
    <row r="8" ht="19.5" customHeight="1" spans="1:5">
      <c r="A8" s="32"/>
      <c r="B8" s="80"/>
      <c r="C8" s="80"/>
      <c r="D8" s="80"/>
      <c r="E8" s="80"/>
    </row>
    <row r="9" ht="19.5" customHeight="1" spans="1:5">
      <c r="A9" s="69"/>
      <c r="B9" s="80"/>
      <c r="C9" s="80"/>
      <c r="D9" s="80"/>
      <c r="E9" s="80"/>
    </row>
    <row r="10" customHeight="1" spans="1:4">
      <c r="A10" s="73" t="s">
        <v>476</v>
      </c>
      <c r="B10" s="74"/>
      <c r="C10" s="74"/>
      <c r="D10" s="75"/>
    </row>
  </sheetData>
  <mergeCells count="6">
    <mergeCell ref="A3:E3"/>
    <mergeCell ref="A4:D4"/>
    <mergeCell ref="B5:D5"/>
    <mergeCell ref="A10:D10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7" sqref="A17"/>
    </sheetView>
  </sheetViews>
  <sheetFormatPr defaultColWidth="9.14814814814815" defaultRowHeight="12" customHeight="1"/>
  <cols>
    <col min="1" max="1" width="34.2777777777778" style="1" customWidth="1"/>
    <col min="2" max="2" width="29" style="1" customWidth="1"/>
    <col min="3" max="5" width="23.5740740740741" style="1" customWidth="1"/>
    <col min="6" max="6" width="11.2777777777778" style="1" customWidth="1"/>
    <col min="7" max="7" width="25.1481481481481" style="1" customWidth="1"/>
    <col min="8" max="8" width="15.5740740740741" style="1" customWidth="1"/>
    <col min="9" max="9" width="13.4259259259259" style="1" customWidth="1"/>
    <col min="10" max="10" width="18.8518518518519" style="1" customWidth="1"/>
    <col min="11" max="16384" width="9.14814814814815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477</v>
      </c>
    </row>
    <row r="3" ht="41.25" customHeight="1" spans="1:10">
      <c r="A3" s="65" t="str">
        <f>"2025"&amp;"年对下转移支付绩效目标表"</f>
        <v>2025年对下转移支付绩效目标表</v>
      </c>
      <c r="B3" s="5"/>
      <c r="C3" s="5"/>
      <c r="D3" s="5"/>
      <c r="E3" s="5"/>
      <c r="F3" s="66"/>
      <c r="G3" s="5"/>
      <c r="H3" s="66"/>
      <c r="I3" s="66"/>
      <c r="J3" s="5"/>
    </row>
    <row r="4" ht="17.25" customHeight="1" spans="1:1">
      <c r="A4" s="6" t="str">
        <f>"单位名称：昆明市西山区科学技术协会"&amp;""</f>
        <v>单位名称：昆明市西山区科学技术协会</v>
      </c>
    </row>
    <row r="5" ht="44.25" customHeight="1" spans="1:10">
      <c r="A5" s="67" t="s">
        <v>474</v>
      </c>
      <c r="B5" s="67" t="s">
        <v>307</v>
      </c>
      <c r="C5" s="67" t="s">
        <v>308</v>
      </c>
      <c r="D5" s="67" t="s">
        <v>309</v>
      </c>
      <c r="E5" s="67" t="s">
        <v>310</v>
      </c>
      <c r="F5" s="68" t="s">
        <v>311</v>
      </c>
      <c r="G5" s="67" t="s">
        <v>312</v>
      </c>
      <c r="H5" s="68" t="s">
        <v>313</v>
      </c>
      <c r="I5" s="68" t="s">
        <v>314</v>
      </c>
      <c r="J5" s="67" t="s">
        <v>315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32"/>
      <c r="B7" s="69"/>
      <c r="C7" s="69"/>
      <c r="D7" s="69"/>
      <c r="E7" s="53"/>
      <c r="F7" s="70"/>
      <c r="G7" s="53"/>
      <c r="H7" s="70"/>
      <c r="I7" s="70"/>
      <c r="J7" s="53"/>
    </row>
    <row r="8" ht="42" customHeight="1" spans="1:10">
      <c r="A8" s="32"/>
      <c r="B8" s="33"/>
      <c r="C8" s="33"/>
      <c r="D8" s="33"/>
      <c r="E8" s="32"/>
      <c r="F8" s="33"/>
      <c r="G8" s="32"/>
      <c r="H8" s="33"/>
      <c r="I8" s="33"/>
      <c r="J8" s="32"/>
    </row>
    <row r="9" customHeight="1" spans="1:1">
      <c r="A9" s="6" t="s">
        <v>478</v>
      </c>
    </row>
  </sheetData>
  <mergeCells count="3">
    <mergeCell ref="A3:J3"/>
    <mergeCell ref="A4:H4"/>
    <mergeCell ref="A9:H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10.4259259259259" defaultRowHeight="14.25" customHeight="1"/>
  <cols>
    <col min="1" max="3" width="33.712962962963" style="1" customWidth="1"/>
    <col min="4" max="4" width="45.5740740740741" style="1" customWidth="1"/>
    <col min="5" max="5" width="27.5740740740741" style="1" customWidth="1"/>
    <col min="6" max="6" width="21.712962962963" style="1" customWidth="1"/>
    <col min="7" max="9" width="26.2777777777778" style="1" customWidth="1"/>
    <col min="10" max="16384" width="10.4259259259259" style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41" t="s">
        <v>479</v>
      </c>
      <c r="B2" s="42"/>
      <c r="C2" s="42"/>
      <c r="D2" s="43"/>
      <c r="E2" s="43"/>
      <c r="F2" s="43"/>
      <c r="G2" s="42"/>
      <c r="H2" s="42"/>
      <c r="I2" s="43"/>
    </row>
    <row r="3" ht="41.25" customHeight="1" spans="1:9">
      <c r="A3" s="44" t="str">
        <f>"2025"&amp;"年新增资产配置预算表"</f>
        <v>2025年新增资产配置预算表</v>
      </c>
      <c r="B3" s="45"/>
      <c r="C3" s="45"/>
      <c r="D3" s="46"/>
      <c r="E3" s="46"/>
      <c r="F3" s="46"/>
      <c r="G3" s="45"/>
      <c r="H3" s="45"/>
      <c r="I3" s="46"/>
    </row>
    <row r="4" customHeight="1" spans="1:9">
      <c r="A4" s="47" t="str">
        <f>"单位名称：昆明市西山区科学技术协会"&amp;""</f>
        <v>单位名称：昆明市西山区科学技术协会</v>
      </c>
      <c r="B4" s="48"/>
      <c r="C4" s="48"/>
      <c r="D4" s="49"/>
      <c r="F4" s="46"/>
      <c r="G4" s="45"/>
      <c r="H4" s="45"/>
      <c r="I4" s="64" t="s">
        <v>2</v>
      </c>
    </row>
    <row r="5" ht="28.5" customHeight="1" spans="1:9">
      <c r="A5" s="50" t="s">
        <v>181</v>
      </c>
      <c r="B5" s="39" t="s">
        <v>182</v>
      </c>
      <c r="C5" s="50" t="s">
        <v>480</v>
      </c>
      <c r="D5" s="50" t="s">
        <v>481</v>
      </c>
      <c r="E5" s="50" t="s">
        <v>482</v>
      </c>
      <c r="F5" s="50" t="s">
        <v>483</v>
      </c>
      <c r="G5" s="39" t="s">
        <v>484</v>
      </c>
      <c r="H5" s="39"/>
      <c r="I5" s="50"/>
    </row>
    <row r="6" ht="21" customHeight="1" spans="1:9">
      <c r="A6" s="50"/>
      <c r="B6" s="51"/>
      <c r="C6" s="51"/>
      <c r="D6" s="52"/>
      <c r="E6" s="51"/>
      <c r="F6" s="51"/>
      <c r="G6" s="39" t="s">
        <v>457</v>
      </c>
      <c r="H6" s="39" t="s">
        <v>485</v>
      </c>
      <c r="I6" s="39" t="s">
        <v>486</v>
      </c>
    </row>
    <row r="7" ht="17.25" customHeight="1" spans="1:9">
      <c r="A7" s="53" t="s">
        <v>84</v>
      </c>
      <c r="B7" s="54"/>
      <c r="C7" s="55" t="s">
        <v>85</v>
      </c>
      <c r="D7" s="53" t="s">
        <v>86</v>
      </c>
      <c r="E7" s="56" t="s">
        <v>87</v>
      </c>
      <c r="F7" s="53" t="s">
        <v>88</v>
      </c>
      <c r="G7" s="55" t="s">
        <v>89</v>
      </c>
      <c r="H7" s="57" t="s">
        <v>90</v>
      </c>
      <c r="I7" s="56" t="s">
        <v>91</v>
      </c>
    </row>
    <row r="8" ht="19.5" customHeight="1" spans="1:9">
      <c r="A8" s="32"/>
      <c r="B8" s="33"/>
      <c r="C8" s="33"/>
      <c r="D8" s="32"/>
      <c r="E8" s="33"/>
      <c r="F8" s="57"/>
      <c r="G8" s="58"/>
      <c r="H8" s="59"/>
      <c r="I8" s="59"/>
    </row>
    <row r="9" ht="19.5" customHeight="1" spans="1:9">
      <c r="A9" s="60" t="s">
        <v>56</v>
      </c>
      <c r="B9" s="61"/>
      <c r="C9" s="61"/>
      <c r="D9" s="62"/>
      <c r="E9" s="63"/>
      <c r="F9" s="63"/>
      <c r="G9" s="58"/>
      <c r="H9" s="59"/>
      <c r="I9" s="59"/>
    </row>
    <row r="10" customHeight="1" spans="1:3">
      <c r="A10" s="47" t="s">
        <v>487</v>
      </c>
      <c r="B10" s="48"/>
      <c r="C10" s="48"/>
    </row>
  </sheetData>
  <mergeCells count="12">
    <mergeCell ref="A2:I2"/>
    <mergeCell ref="A3:I3"/>
    <mergeCell ref="A4:C4"/>
    <mergeCell ref="G5:I5"/>
    <mergeCell ref="A9:F9"/>
    <mergeCell ref="A10:C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814814814815" defaultRowHeight="14.25" customHeight="1"/>
  <cols>
    <col min="1" max="1" width="19.2777777777778" style="1" customWidth="1"/>
    <col min="2" max="2" width="33.8425925925926" style="1" customWidth="1"/>
    <col min="3" max="3" width="23.8518518518519" style="1" customWidth="1"/>
    <col min="4" max="4" width="11.1481481481481" style="1" customWidth="1"/>
    <col min="5" max="5" width="17.712962962963" style="1" customWidth="1"/>
    <col min="6" max="6" width="9.85185185185185" style="1" customWidth="1"/>
    <col min="7" max="7" width="17.712962962963" style="1" customWidth="1"/>
    <col min="8" max="10" width="23.1481481481481" style="1" customWidth="1"/>
    <col min="11" max="11" width="25" style="1" customWidth="1"/>
    <col min="12" max="16384" width="9.14814814814815" style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488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"单位名称：昆明市西山区科学技术协会"&amp;""</f>
        <v>单位名称：昆明市西山区科学技术协会</v>
      </c>
      <c r="B4" s="7"/>
      <c r="C4" s="7"/>
      <c r="D4" s="7"/>
      <c r="E4" s="7"/>
      <c r="F4" s="7"/>
      <c r="G4" s="7"/>
      <c r="H4" s="8"/>
      <c r="I4" s="8"/>
      <c r="J4" s="8"/>
      <c r="K4" s="9" t="s">
        <v>2</v>
      </c>
    </row>
    <row r="5" ht="21.75" customHeight="1" spans="1:11">
      <c r="A5" s="10" t="s">
        <v>283</v>
      </c>
      <c r="B5" s="10" t="s">
        <v>184</v>
      </c>
      <c r="C5" s="10" t="s">
        <v>284</v>
      </c>
      <c r="D5" s="11" t="s">
        <v>185</v>
      </c>
      <c r="E5" s="11" t="s">
        <v>186</v>
      </c>
      <c r="F5" s="11" t="s">
        <v>285</v>
      </c>
      <c r="G5" s="11" t="s">
        <v>286</v>
      </c>
      <c r="H5" s="17" t="s">
        <v>56</v>
      </c>
      <c r="I5" s="12" t="s">
        <v>489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31"/>
      <c r="I6" s="11" t="s">
        <v>59</v>
      </c>
      <c r="J6" s="11" t="s">
        <v>60</v>
      </c>
      <c r="K6" s="11" t="s">
        <v>61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58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9">
        <v>10</v>
      </c>
      <c r="K8" s="39">
        <v>11</v>
      </c>
    </row>
    <row r="9" ht="18.75" customHeight="1" spans="1:11">
      <c r="A9" s="32"/>
      <c r="B9" s="33"/>
      <c r="C9" s="32"/>
      <c r="D9" s="32"/>
      <c r="E9" s="32"/>
      <c r="F9" s="32"/>
      <c r="G9" s="32"/>
      <c r="H9" s="34"/>
      <c r="I9" s="40"/>
      <c r="J9" s="40"/>
      <c r="K9" s="34"/>
    </row>
    <row r="10" ht="18.75" customHeight="1" spans="1:11">
      <c r="A10" s="33"/>
      <c r="B10" s="33"/>
      <c r="C10" s="33"/>
      <c r="D10" s="33"/>
      <c r="E10" s="33"/>
      <c r="F10" s="33"/>
      <c r="G10" s="33"/>
      <c r="H10" s="35"/>
      <c r="I10" s="35"/>
      <c r="J10" s="35"/>
      <c r="K10" s="34"/>
    </row>
    <row r="11" ht="18.75" customHeight="1" spans="1:11">
      <c r="A11" s="36" t="s">
        <v>171</v>
      </c>
      <c r="B11" s="37"/>
      <c r="C11" s="37"/>
      <c r="D11" s="37"/>
      <c r="E11" s="37"/>
      <c r="F11" s="37"/>
      <c r="G11" s="38"/>
      <c r="H11" s="35"/>
      <c r="I11" s="35"/>
      <c r="J11" s="35"/>
      <c r="K11" s="34"/>
    </row>
    <row r="12" customHeight="1" spans="1:7">
      <c r="A12" s="6" t="s">
        <v>490</v>
      </c>
      <c r="B12" s="7"/>
      <c r="C12" s="7"/>
      <c r="D12" s="7"/>
      <c r="E12" s="7"/>
      <c r="F12" s="7"/>
      <c r="G12" s="7"/>
    </row>
  </sheetData>
  <mergeCells count="16">
    <mergeCell ref="A3:K3"/>
    <mergeCell ref="A4:G4"/>
    <mergeCell ref="I5:K5"/>
    <mergeCell ref="A11:G11"/>
    <mergeCell ref="A12:G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7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9.14814814814815" defaultRowHeight="14.25" customHeight="1" outlineLevelCol="6"/>
  <cols>
    <col min="1" max="1" width="35.2777777777778" style="1" customWidth="1"/>
    <col min="2" max="2" width="28" style="1" customWidth="1"/>
    <col min="3" max="3" width="36.3333333333333" style="1" customWidth="1"/>
    <col min="4" max="4" width="28" style="1" customWidth="1"/>
    <col min="5" max="7" width="23.8518518518519" style="1" customWidth="1"/>
    <col min="8" max="16384" width="9.14814814814815" style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491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"单位名称：昆明市西山区科学技术协会"&amp;""</f>
        <v>单位名称：昆明市西山区科学技术协会</v>
      </c>
      <c r="B4" s="7"/>
      <c r="C4" s="7"/>
      <c r="D4" s="7"/>
      <c r="E4" s="8"/>
      <c r="F4" s="8"/>
      <c r="G4" s="9" t="s">
        <v>2</v>
      </c>
    </row>
    <row r="5" ht="21.75" customHeight="1" spans="1:7">
      <c r="A5" s="10" t="s">
        <v>284</v>
      </c>
      <c r="B5" s="10" t="s">
        <v>283</v>
      </c>
      <c r="C5" s="10" t="s">
        <v>184</v>
      </c>
      <c r="D5" s="11" t="s">
        <v>492</v>
      </c>
      <c r="E5" s="12" t="s">
        <v>59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58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23" customHeight="1" spans="1:7">
      <c r="A9" s="22" t="s">
        <v>71</v>
      </c>
      <c r="B9" s="23"/>
      <c r="C9" s="23"/>
      <c r="D9" s="23"/>
      <c r="E9" s="23">
        <v>770000</v>
      </c>
      <c r="F9" s="23">
        <v>770000</v>
      </c>
      <c r="G9" s="23">
        <v>770000</v>
      </c>
    </row>
    <row r="10" ht="23" customHeight="1" spans="1:7">
      <c r="A10" s="24"/>
      <c r="B10" s="25" t="s">
        <v>493</v>
      </c>
      <c r="C10" s="25" t="s">
        <v>291</v>
      </c>
      <c r="D10" s="26" t="s">
        <v>494</v>
      </c>
      <c r="E10" s="27">
        <v>150000</v>
      </c>
      <c r="F10" s="27">
        <v>150000</v>
      </c>
      <c r="G10" s="27">
        <v>150000</v>
      </c>
    </row>
    <row r="11" ht="23" customHeight="1" spans="1:7">
      <c r="A11" s="22"/>
      <c r="B11" s="25" t="s">
        <v>493</v>
      </c>
      <c r="C11" s="25" t="s">
        <v>295</v>
      </c>
      <c r="D11" s="26" t="s">
        <v>494</v>
      </c>
      <c r="E11" s="27">
        <v>250000</v>
      </c>
      <c r="F11" s="27">
        <v>250000</v>
      </c>
      <c r="G11" s="27">
        <v>250000</v>
      </c>
    </row>
    <row r="12" ht="23" customHeight="1" spans="1:7">
      <c r="A12" s="22"/>
      <c r="B12" s="25" t="s">
        <v>493</v>
      </c>
      <c r="C12" s="25" t="s">
        <v>297</v>
      </c>
      <c r="D12" s="26" t="s">
        <v>494</v>
      </c>
      <c r="E12" s="27">
        <v>50000</v>
      </c>
      <c r="F12" s="27">
        <v>50000</v>
      </c>
      <c r="G12" s="27">
        <v>50000</v>
      </c>
    </row>
    <row r="13" ht="23" customHeight="1" spans="1:7">
      <c r="A13" s="22"/>
      <c r="B13" s="25" t="s">
        <v>493</v>
      </c>
      <c r="C13" s="25" t="s">
        <v>299</v>
      </c>
      <c r="D13" s="26" t="s">
        <v>494</v>
      </c>
      <c r="E13" s="27">
        <v>100000</v>
      </c>
      <c r="F13" s="27">
        <v>100000</v>
      </c>
      <c r="G13" s="27">
        <v>100000</v>
      </c>
    </row>
    <row r="14" ht="23" customHeight="1" spans="1:7">
      <c r="A14" s="22"/>
      <c r="B14" s="25" t="s">
        <v>493</v>
      </c>
      <c r="C14" s="25" t="s">
        <v>301</v>
      </c>
      <c r="D14" s="26" t="s">
        <v>494</v>
      </c>
      <c r="E14" s="27">
        <v>100000</v>
      </c>
      <c r="F14" s="27">
        <v>100000</v>
      </c>
      <c r="G14" s="27">
        <v>100000</v>
      </c>
    </row>
    <row r="15" ht="23" customHeight="1" spans="1:7">
      <c r="A15" s="22"/>
      <c r="B15" s="25" t="s">
        <v>493</v>
      </c>
      <c r="C15" s="25" t="s">
        <v>303</v>
      </c>
      <c r="D15" s="26" t="s">
        <v>494</v>
      </c>
      <c r="E15" s="27">
        <v>100000</v>
      </c>
      <c r="F15" s="27">
        <v>100000</v>
      </c>
      <c r="G15" s="27">
        <v>100000</v>
      </c>
    </row>
    <row r="16" ht="23" customHeight="1" spans="1:7">
      <c r="A16" s="22"/>
      <c r="B16" s="25" t="s">
        <v>493</v>
      </c>
      <c r="C16" s="25" t="s">
        <v>305</v>
      </c>
      <c r="D16" s="26" t="s">
        <v>494</v>
      </c>
      <c r="E16" s="27">
        <v>20000</v>
      </c>
      <c r="F16" s="27">
        <v>20000</v>
      </c>
      <c r="G16" s="27">
        <v>20000</v>
      </c>
    </row>
    <row r="17" ht="23" customHeight="1" spans="1:7">
      <c r="A17" s="28" t="s">
        <v>56</v>
      </c>
      <c r="B17" s="29"/>
      <c r="C17" s="29"/>
      <c r="D17" s="30"/>
      <c r="E17" s="27">
        <v>770000</v>
      </c>
      <c r="F17" s="27">
        <v>770000</v>
      </c>
      <c r="G17" s="27">
        <v>770000</v>
      </c>
    </row>
  </sheetData>
  <mergeCells count="12">
    <mergeCell ref="A3:G3"/>
    <mergeCell ref="A4:D4"/>
    <mergeCell ref="E5:G5"/>
    <mergeCell ref="A17:D17"/>
    <mergeCell ref="A5:A7"/>
    <mergeCell ref="A9:A16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2025-04-08T07:44:10Z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2052-11.8.2.12085</vt:lpwstr>
  </property>
</Properties>
</file>