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4"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'部门项目支出绩效目标表05-2'!$A$5:$J$51</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<sst xmlns="http://schemas.openxmlformats.org/spreadsheetml/2006/main" count="1331" uniqueCount="502">
  <si>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</si>
  <si>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</si>
  <si>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</si>
  <si>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</si>
  <si>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</si>
  <si>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</si>
  <si>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</si>
  <si>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</si>
  <si>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</si>
  <si>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</si>
  <si>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</si>
  <si>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</si>
  <si>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</si>
  <si>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</si>
  <si>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</si>
  <si>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</si>
  <si>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</si>
  <si>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</si>
  <si>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</si>
  <si>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</si>
  <si>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</si>
  <si>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</si>
  <si>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</si>
  <si>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</si>
  <si>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</si>
  <si>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</si>
  <si>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</si>
  <si>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</si>
  <si>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</si>
  <si>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</si>
  <si>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</si>
  <si>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</si>
  <si>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</si>
  <si>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</si>
  <si>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</si>
  <si>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</si>
  <si>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</si>
  <si>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</si>
  <si>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</si>
  <si>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</si>
  <si>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</si>
  <si>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</si>
  <si>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</si>
  <si>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</si>
  <si>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</si>
  <si>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</si>
  <si>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</si>
  <si>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</si>
  <si>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</si>
  <si>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</si>
  <si>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</si>
  <si>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</si>
  <si>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</si>
  <si>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</si>
  <si>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</si>
  <si>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</si>
  <si>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</si>
  <si>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</si>
  <si>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</si>
  <si>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</si>
  <si>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</si>
  <si>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</si>
  <si>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</si>
  <si>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</si>
  <si>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</si>
  <si>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</si>
  <si>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</si>
  <si>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</si>
  <si>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</si>
  <si>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131006</t>
  </si>
  <si>
    <t>昆明市西山区疾病预防控制中心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</si>
  <si>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</si>
  <si>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</si>
  <si>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</si>
  <si>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</si>
  <si>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</si>
  <si>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</si>
  <si>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</si>
  <si>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</si>
  <si>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</si>
  <si>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</si>
  <si>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</si>
  <si>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</si>
  <si>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</si>
  <si>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</si>
  <si>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</si>
  <si>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</si>
  <si>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</si>
  <si>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</si>
  <si>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</si>
  <si>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</si>
  <si>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</si>
  <si>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</si>
  <si>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</si>
  <si>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</si>
  <si>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</si>
  <si>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</si>
  <si>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</si>
  <si>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</si>
  <si>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</si>
  <si>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</si>
  <si>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</si>
  <si>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</si>
  <si>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</si>
  <si>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</si>
  <si>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</si>
  <si>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</si>
  <si>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</si>
  <si>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</si>
  <si>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</si>
  <si>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</si>
  <si>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21004</t>
  </si>
  <si>
    <t>公共卫生</t>
  </si>
  <si>
    <t>2100401</t>
  </si>
  <si>
    <t>疾病预防控制机构</t>
  </si>
  <si>
    <t>2100408</t>
  </si>
  <si>
    <t>基本公共卫生服务</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</si>
  <si>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</si>
  <si>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</si>
  <si>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</si>
  <si>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</si>
  <si>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</si>
  <si>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</si>
  <si>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</si>
  <si>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</si>
  <si>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</si>
  <si>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</si>
  <si>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</si>
  <si>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</si>
  <si>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</si>
  <si>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</si>
  <si>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</si>
  <si>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</si>
  <si>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</si>
  <si>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</si>
  <si>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</si>
  <si>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</si>
  <si>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</si>
  <si>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</si>
  <si>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</si>
  <si>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</si>
  <si>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</si>
  <si>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</si>
  <si>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</si>
  <si>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</si>
  <si>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</si>
  <si>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</si>
  <si>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</si>
  <si>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</si>
  <si>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</si>
  <si>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</si>
  <si>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</si>
  <si>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</si>
  <si>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</si>
  <si>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</si>
  <si>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</si>
  <si>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</si>
  <si>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</si>
  <si>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</si>
  <si>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</si>
  <si>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</si>
  <si>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</si>
  <si>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</si>
  <si>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</si>
  <si>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</si>
  <si>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</si>
  <si>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</si>
  <si>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</si>
  <si>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</si>
  <si>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</si>
  <si>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</si>
  <si>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</si>
  <si>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</si>
  <si>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</si>
  <si>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</si>
  <si>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</si>
  <si>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</si>
  <si>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</si>
  <si>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</si>
  <si>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</si>
  <si>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</si>
  <si>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</si>
  <si>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</si>
  <si>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</si>
  <si>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</si>
  <si>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</si>
  <si>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</si>
  <si>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</si>
  <si>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</si>
  <si>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</si>
  <si>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</si>
  <si>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</si>
  <si>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</si>
  <si>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</si>
  <si>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</si>
  <si>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</si>
  <si>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</si>
  <si>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</si>
  <si>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昆明市西山区卫生健康局</t>
  </si>
  <si>
    <t>530112231100001458129</t>
  </si>
  <si>
    <t>离退休人员福利费</t>
  </si>
  <si>
    <t>30229</t>
  </si>
  <si>
    <t>福利费</t>
  </si>
  <si>
    <t>530112231100001341980</t>
  </si>
  <si>
    <t>退休人员生活补助</t>
  </si>
  <si>
    <t>30305</t>
  </si>
  <si>
    <t>生活补助</t>
  </si>
  <si>
    <t>530112210000000004385</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</si>
  <si>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</si>
  <si>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</si>
  <si>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</si>
  <si>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</si>
  <si>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</si>
  <si>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</si>
  <si>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</si>
  <si>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</si>
  <si>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</si>
  <si>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</si>
  <si>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</si>
  <si>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</si>
  <si>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工伤保险</t>
  </si>
  <si>
    <t>重特病医疗统筹</t>
  </si>
  <si>
    <t>医疗费含离休保险和自主</t>
  </si>
  <si>
    <t>30307</t>
  </si>
  <si>
    <t>医疗费补助</t>
  </si>
  <si>
    <t>530112231100001458105</t>
  </si>
  <si>
    <t>事业政府综合目标奖</t>
  </si>
  <si>
    <t>30103</t>
  </si>
  <si>
    <t>奖金</t>
  </si>
  <si>
    <t>事业绩效奖励（2017提高部分）</t>
  </si>
  <si>
    <t>30107</t>
  </si>
  <si>
    <t>绩效工资</t>
  </si>
  <si>
    <t>530112210000000004485</t>
  </si>
  <si>
    <t>30113</t>
  </si>
  <si>
    <t>530112210000000004401</t>
  </si>
  <si>
    <t>办公费</t>
  </si>
  <si>
    <t>30201</t>
  </si>
  <si>
    <t>复印纸</t>
  </si>
  <si>
    <t>印刷费</t>
  </si>
  <si>
    <t>30202</t>
  </si>
  <si>
    <t>水费（自来水)</t>
  </si>
  <si>
    <t>30205</t>
  </si>
  <si>
    <t>水费</t>
  </si>
  <si>
    <t>卫生部门水费（饮用水）</t>
  </si>
  <si>
    <t>电费</t>
  </si>
  <si>
    <t>30206</t>
  </si>
  <si>
    <t>卫生部门邮电费</t>
  </si>
  <si>
    <t>30207</t>
  </si>
  <si>
    <t>邮电费</t>
  </si>
  <si>
    <t>物业管理费</t>
  </si>
  <si>
    <t>30209</t>
  </si>
  <si>
    <t>卫生部门差旅费</t>
  </si>
  <si>
    <t>30211</t>
  </si>
  <si>
    <t>差旅费</t>
  </si>
  <si>
    <t>卫生部门维修（护）费</t>
  </si>
  <si>
    <t>30213</t>
  </si>
  <si>
    <t>维修（护）费</t>
  </si>
  <si>
    <t>卫生部门会议费</t>
  </si>
  <si>
    <t>30215</t>
  </si>
  <si>
    <t>会议费</t>
  </si>
  <si>
    <t>卫生部门培训费</t>
  </si>
  <si>
    <t>30216</t>
  </si>
  <si>
    <t>培训费</t>
  </si>
  <si>
    <t>卫生部门福利费</t>
  </si>
  <si>
    <t>530112210000000004399</t>
  </si>
  <si>
    <t>事业工会经费</t>
  </si>
  <si>
    <t>30228</t>
  </si>
  <si>
    <t>工会经费</t>
  </si>
  <si>
    <t>530112210000000004397</t>
  </si>
  <si>
    <t>公务用车运行维护费（汽车）</t>
  </si>
  <si>
    <t>30231</t>
  </si>
  <si>
    <t>公务用车运行维护费</t>
  </si>
  <si>
    <t>530112210000000004384</t>
  </si>
  <si>
    <t>事业基本工资</t>
  </si>
  <si>
    <t>30101</t>
  </si>
  <si>
    <t>基本工资</t>
  </si>
  <si>
    <t>事业津贴补贴</t>
  </si>
  <si>
    <t>30102</t>
  </si>
  <si>
    <t>津贴补贴</t>
  </si>
  <si>
    <t>事业年终一次性奖金</t>
  </si>
  <si>
    <t>基础性绩效工资</t>
  </si>
  <si>
    <t>奖励性绩效工资</t>
  </si>
  <si>
    <t>530112231100001458106</t>
  </si>
  <si>
    <t>残疾人就业保障金</t>
  </si>
  <si>
    <t>其他商品和服务支出</t>
  </si>
  <si>
    <t>530112241100002250062</t>
  </si>
  <si>
    <t>卫生部门临聘人员保险</t>
  </si>
  <si>
    <t>30199</t>
  </si>
  <si>
    <t>其他工资福利支出</t>
  </si>
  <si>
    <t>度假区职能划转临聘人员工资</t>
  </si>
  <si>
    <t>度假区职能划转临聘人员保险</t>
  </si>
  <si>
    <t>卫生部门临聘人员工资</t>
  </si>
  <si>
    <t>530112231100001341985</t>
  </si>
  <si>
    <t>遗属补助</t>
  </si>
  <si>
    <t>退休人员公用经费</t>
  </si>
  <si>
    <t>预算05-1表</t>
  </si>
  <si>
    <t>项目分类</t>
  </si>
  <si>
    <t>项目单位</t>
  </si>
  <si>
    <t>经济科目编码</t>
  </si>
  <si>
    <t>经济科目名称</t>
  </si>
  <si>
    <t>本年拨款</t>
  </si>
  <si>
    <t>其中：本次下达</t>
  </si>
  <si>
    <t>事业发展类</t>
  </si>
  <si>
    <t>530112210000000004756</t>
  </si>
  <si>
    <t>业务用房房租补助经费</t>
  </si>
  <si>
    <t>30214</t>
  </si>
  <si>
    <t>租赁费</t>
  </si>
  <si>
    <t>530112221100000254558</t>
  </si>
  <si>
    <t>西山区创建国家级慢性非传染性疾病综合防控示范区工作经费</t>
  </si>
  <si>
    <t>30227</t>
  </si>
  <si>
    <t>委托业务费</t>
  </si>
  <si>
    <t>民生类</t>
  </si>
  <si>
    <t>530112231100001267279</t>
  </si>
  <si>
    <t>基本公共卫生区级补助经费</t>
  </si>
  <si>
    <t>530112231100001273327</t>
  </si>
  <si>
    <t>保安保洁经费</t>
  </si>
  <si>
    <t>530112231100001327215</t>
  </si>
  <si>
    <t>度假区划转基本公共卫生补助经费</t>
  </si>
  <si>
    <t>专项业务类</t>
  </si>
  <si>
    <t>530112231100001327296</t>
  </si>
  <si>
    <t>基本公共卫生考核工作经费</t>
  </si>
  <si>
    <t>预算05-2表</t>
  </si>
  <si>
    <t>项目年度绩效目标</t>
  </si>
  <si>
    <t>一级指标</t>
  </si>
  <si>
    <t>二级指标</t>
  </si>
  <si>
    <t>三级指标</t>
  </si>
  <si>
    <t>指标性质</t>
  </si>
  <si>
    <t>指标值</t>
  </si>
  <si>
    <t>度量单位</t>
  </si>
  <si>
    <t>指标属性</t>
  </si>
  <si>
    <t>指标内容</t>
  </si>
  <si>
    <t>昆明市西山区疾病预防控制中心、度假区划转基本公共卫生补助经费</t>
  </si>
  <si>
    <t>度假区划转西山区基本公共卫生服务项目，经费按照人口数划入，疾病预防控制经费按照相应工作量划入，负责健康教育、预防接种、老年人健康管理、高血压患者健康管理、糖尿病患者健康管理、重性精神病患者管理、结核病防治、传染病及突发公共卫生事件报告和处理等项目的组织实施、监督考核评价工作。履行项目业务指导，技术培训，信息收集、报送、分析等各项工作</t>
  </si>
  <si>
    <t>产出指标</t>
  </si>
  <si>
    <t>数量指标</t>
  </si>
  <si>
    <t>全区补助人口数，包含度假区</t>
  </si>
  <si>
    <t>=</t>
  </si>
  <si>
    <t>960746</t>
  </si>
  <si>
    <t>人</t>
  </si>
  <si>
    <t>定性指标</t>
  </si>
  <si>
    <t>度假区划转西山区基本公共卫生服务项目，经费按照人口数划入，疾病预防控制经费按照相应工作量划入</t>
  </si>
  <si>
    <t>质量指标</t>
  </si>
  <si>
    <t>考核合格率</t>
  </si>
  <si>
    <t>98</t>
  </si>
  <si>
    <t>%</t>
  </si>
  <si>
    <t>工作指标完成情况</t>
  </si>
  <si>
    <t>100</t>
  </si>
  <si>
    <t>时效指标</t>
  </si>
  <si>
    <t>基本公共卫生工作指标完成</t>
  </si>
  <si>
    <t>月</t>
  </si>
  <si>
    <t>工作完成时限</t>
  </si>
  <si>
    <t>12月前</t>
  </si>
  <si>
    <t>年</t>
  </si>
  <si>
    <t>成本指标</t>
  </si>
  <si>
    <t>经济成本指标</t>
  </si>
  <si>
    <t>度假区人口</t>
  </si>
  <si>
    <t>效益指标</t>
  </si>
  <si>
    <t>社会效益</t>
  </si>
  <si>
    <t>健全社会公共服务，保障度假区群众健康管理按文件</t>
  </si>
  <si>
    <t>95</t>
  </si>
  <si>
    <t>满意度指标</t>
  </si>
  <si>
    <t>服务对象满意度</t>
  </si>
  <si>
    <t>辖区群众满意度</t>
  </si>
  <si>
    <t>昆明市西山区疾病预防控制中心、基本公共卫生考核工作经费</t>
  </si>
  <si>
    <t>为有效实施国家基本公共卫生服务项目，促进基本公共卫生服务均等化服务，规范疾控考核工作，疾控中心相关工作人员每个季度对辖区社区及医疗机构进行督导、考核。国家基本公共卫生服务项目考核经费主要用于：由基层卫生科牵头开展一年四次的国家基本公共卫生服务项目考核及一年两次的国家基本药物制度绩效考核相关项目考核、督导所产生的费用。通过督导考核，促进基层更好的服务群众，有效的提升公共卫生均等化。</t>
  </si>
  <si>
    <t>参与考核人数</t>
  </si>
  <si>
    <t>&gt;=</t>
  </si>
  <si>
    <t>定量指标</t>
  </si>
  <si>
    <t>反映参与检查核查的工作人数。</t>
  </si>
  <si>
    <t>开展考核次数</t>
  </si>
  <si>
    <t>次</t>
  </si>
  <si>
    <t>反映检查核查的次数情况。</t>
  </si>
  <si>
    <t>考核覆盖率</t>
  </si>
  <si>
    <t>100%</t>
  </si>
  <si>
    <t>反映检查（核查）工作覆盖面情况。
检查（核查）覆盖率=实际完成检查（核查）覆盖面/检查（核查）计划覆盖面*100%</t>
  </si>
  <si>
    <t>公卫考核完成率</t>
  </si>
  <si>
    <t>90</t>
  </si>
  <si>
    <t>按照目标责任书考核</t>
  </si>
  <si>
    <t>检查（核查）任务及时完成率</t>
  </si>
  <si>
    <t>反映是否按时完成检查核查任务。
检查任务及时完成率=及时完成检查（核查）任务数/完成检查（核查）任务数*100%</t>
  </si>
  <si>
    <t>考核时间</t>
  </si>
  <si>
    <t>按照上级要求考核</t>
  </si>
  <si>
    <t>元</t>
  </si>
  <si>
    <t>2024年1-12月四次租车费用8万元，2025年参照此费用</t>
  </si>
  <si>
    <t>政策知晓率</t>
  </si>
  <si>
    <t>辖区人民基本公卫政策知晓情况</t>
  </si>
  <si>
    <t>收益对象满意度</t>
  </si>
  <si>
    <t>反映服务对象对检查核查工作的整体满意情况。</t>
  </si>
  <si>
    <t>昆明市西山区疾病预防控制中心、基本公共卫生区级补助经费</t>
  </si>
  <si>
    <t>通过开展基本公共卫生服务项目资金拨付使用工作，完成辖区基本公共卫生管理工作，达成国家对基本公共卫生服务项目的资金拨付管理，实现辖区居民对基本公共卫生服务的需求满足。为辖区人口提供健康教育、预防接种、老年人健康管理、高血压患者健康管理、糖尿病患者健康管理、重性精神病患者管理、结核病防治传染病及突发公共卫生事件报告和处理等项目的组织实施、监督考核评价工作。履行项目业务指导，技术培训，信息收集、报送、分析等各项工作。</t>
  </si>
  <si>
    <t>全区人口数</t>
  </si>
  <si>
    <t>为有效实施国家基本公共卫生服务项目，促进基本公共卫生服务均等化服务，规范疾控考核工作，疾控中心相关工作人员每个季度对辖区社区及医疗机构进行督导、考核所产生的费用</t>
  </si>
  <si>
    <t>建档管理率</t>
  </si>
  <si>
    <t>85</t>
  </si>
  <si>
    <t>按照考核合格率</t>
  </si>
  <si>
    <t>工作指标完成</t>
  </si>
  <si>
    <t>考核工作完成及时率</t>
  </si>
  <si>
    <t>12月30日前</t>
  </si>
  <si>
    <t>781478</t>
  </si>
  <si>
    <t>实现2025年2025年基本公共卫生服务项目区级补助资金781478元支出数</t>
  </si>
  <si>
    <t>健全社会公共卫生服务</t>
  </si>
  <si>
    <t>&gt;</t>
  </si>
  <si>
    <t>群众满意</t>
  </si>
  <si>
    <t>昆明市西山区疾病预防控制中心、业务用房房租补助经费</t>
  </si>
  <si>
    <t>根据住房和城乡建设部、国家发展和改革委员会关于批准《疾病预防控制中心建设标准》的通知文件精神，西山区疾病预防控制中心建筑面积应最少为4100㎡，但目前中心建筑面积仅2700平米，机构基础设施严重不达标。通过租用业务用房，使中心业务办公用房达到4200㎡的基本要求。预算资金主要用于房屋租赁、物管以及装修改造费用。</t>
  </si>
  <si>
    <t>房屋面积</t>
  </si>
  <si>
    <t>1500</t>
  </si>
  <si>
    <t>平方米</t>
  </si>
  <si>
    <t>疾控中心依据相关文件，租用1500平米左右物业，解决办公业务用房不达标的问题.</t>
  </si>
  <si>
    <t>达到疾控建设标准</t>
  </si>
  <si>
    <t>完成时间1月份</t>
  </si>
  <si>
    <t>1516264</t>
  </si>
  <si>
    <t>提高全区公共卫生服务水平</t>
  </si>
  <si>
    <t>辖区服务对象满意度</t>
  </si>
  <si>
    <t>昆明市西山区疾病预防控制中心、西山区创建国家级慢性非传染性疾病综合防控示范区工作经费</t>
  </si>
  <si>
    <t>通过开展/实施健康支持性环境建设工作，完成健康教育宣传栏的维护以及健康细胞的建设和维护，达成营造健康教育环境的目的，实现辖区居民健康素养提升的效果”</t>
  </si>
  <si>
    <t>环境支持性环境：建设健康社区33家、健康家庭200户、健康步道4条、健康单位5个、健康学校5所、健康酒店/餐厅5个，旨在倡导全面健康生活方式，健康生活、健康饮食、健康运动。每个街道建设健康小屋屋、设立健康自助监测点10家，做到人人知晓指标值，做自身健康第一责任人。</t>
  </si>
  <si>
    <t>80</t>
  </si>
  <si>
    <t>创建国家级慢性非传染性疾病综合防控示范区，健康支持性环境建设.广泛开展全面健康教育及全面健康生活方式，深入传播健康促进理念，引导广大居民倡导健康生活方式，不断提高居民生活质量和健康水平。2024年已采购一批健康家庭、健康食堂宣传物资，更换了健康步道宣传画及标识，其余项目结转到2025年继续开展。</t>
  </si>
  <si>
    <t>健康教育和健康促进：区级健康巡讲大于12期，健康一条街22块宣传栏每年更换一次、三条健康步道17块宣传栏每年更换一次。</t>
  </si>
  <si>
    <t>创建示范区达到国家标准</t>
  </si>
  <si>
    <t>2025年慢病示范区完成及时率</t>
  </si>
  <si>
    <t>在2025年1月前确定辖区3条健康步道、3个健康公园内健康教育宣传栏的更换内容，需每两个月更换一期。每季度进行一次健康细胞的检查并做好相关维护工作。</t>
  </si>
  <si>
    <t>用于健康支持性环境建设，提升居民健康素养水平</t>
  </si>
  <si>
    <t>居民健康素养水平逐年提升</t>
  </si>
  <si>
    <t>逐年提升</t>
  </si>
  <si>
    <t>群众满意度</t>
  </si>
  <si>
    <t>昆明市西山区疾病预防控制中心、保安保洁经费</t>
  </si>
  <si>
    <t>通过聘请第三方公司做好保安保洁，保安一人，负责完成全天办公楼安保，保洁一人，负责完成卫生清洁工作。预算资金用于支付2025年单位保安保洁服务费，在政府采购网选择，遴选后与昆明市西山区保安服务有限公司签订合同，达到单位安全生产目标。</t>
  </si>
  <si>
    <t>管理面积</t>
  </si>
  <si>
    <t>4500</t>
  </si>
  <si>
    <t>反映管理合同约定的服务区域</t>
  </si>
  <si>
    <t>卫生保洁合格率</t>
  </si>
  <si>
    <t>反映卫生保洁检查验收合格的情况。卫生保洁合格率=卫生保洁检查验收合格次数/卫生保洁总次数*100%</t>
  </si>
  <si>
    <t>安保人员在岗率</t>
  </si>
  <si>
    <t>反映安保、消防服务人员等物管人员在岗的情况。物管人员在岗率=实际在岗工时/应在岗工时*100%</t>
  </si>
  <si>
    <t>服务时间</t>
  </si>
  <si>
    <t>1年有效期内</t>
  </si>
  <si>
    <t>94800</t>
  </si>
  <si>
    <t>保安1人每月4200元，保洁1人每月3700元</t>
  </si>
  <si>
    <t>安全生产保障</t>
  </si>
  <si>
    <t>反映电梯、空调、消防、安保、会议系统等设施设备发生故障的情况。</t>
  </si>
  <si>
    <t>服务受益人员满意度</t>
  </si>
  <si>
    <t>反映保安、保洁、餐饮服务、绿化养护服务受益人员满意程度。</t>
  </si>
  <si>
    <t>预算06表</t>
  </si>
  <si>
    <t>政府性基金预算支出预算表</t>
  </si>
  <si>
    <t>单位名称：昆明市发展和改革委员会</t>
  </si>
  <si>
    <t>政府性基金预算支出</t>
  </si>
  <si>
    <t>因我单位无政府性基金预算支出相关内容，该表以空表进行公开。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</si>
  <si>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</si>
  <si>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</si>
  <si>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</si>
  <si>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</si>
  <si>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</si>
  <si>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</si>
  <si>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</si>
  <si>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</si>
  <si>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</si>
  <si>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</si>
  <si>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</si>
  <si>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公车购置及运维费</t>
  </si>
  <si>
    <t>燃油费</t>
  </si>
  <si>
    <t>车辆加油、添加燃料服务</t>
  </si>
  <si>
    <t>项</t>
  </si>
  <si>
    <t>车辆保险</t>
  </si>
  <si>
    <t>机动车保险服务</t>
  </si>
  <si>
    <t>一般公用经费支出</t>
  </si>
  <si>
    <t>其他办公用品</t>
  </si>
  <si>
    <t>其他印刷服务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</si>
  <si>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</si>
  <si>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</si>
  <si>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</si>
  <si>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</si>
  <si>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</si>
  <si>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</si>
  <si>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</si>
  <si>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</si>
  <si>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因我单位2025年无政府性购买服务相关内容，该表以空表进行公开。</t>
  </si>
  <si>
    <t>预算09-1表</t>
  </si>
  <si>
    <t>单位名称（项目）</t>
  </si>
  <si>
    <t>地区</t>
  </si>
  <si>
    <t>因我单位2025年无对下转移支付服务相关内容，该表以空表进行公开。</t>
  </si>
  <si>
    <t>预算09-2表</t>
  </si>
  <si>
    <t xml:space="preserve">预算10表
</t>
  </si>
  <si>
    <t>资产类别</t>
  </si>
  <si>
    <t>资产分类代码.名称</t>
  </si>
  <si>
    <t>资产名称</t>
  </si>
  <si>
    <t>计量单位</t>
  </si>
  <si>
    <t>财政部门批复数（元）</t>
  </si>
  <si>
    <t>单价</t>
  </si>
  <si>
    <t>金额</t>
  </si>
  <si>
    <t>因我单位2025年无新增资产配置，该表以空表进行公开。</t>
  </si>
  <si>
    <t>预算11表</t>
  </si>
  <si>
    <t>上级补助</t>
  </si>
  <si>
    <t>因我单位2025年无上级补助项目，该表以空表进行公开。</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</si>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</sst>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hh:mm:ss"/>
    <numFmt numFmtId="179" formatCode="#,##0.00;\-#,##0.00;;@"/>
    <numFmt numFmtId="180" formatCode="#,##0;\-#,##0;;@"/>
    <numFmt numFmtId="181" formatCode="#,##0.00_ "/>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0"/>
      <color theme="1"/>
      <name val="宋体"/>
      <charset val="134"/>
      <scheme val="minor"/>
    </font>
    <font>
      <sz val="10"/>
      <color rgb="FF000000"/>
      <name val="Arial"/>
      <charset val="134"/>
    </font>
    <font>
      <b/>
      <sz val="23.95"/>
      <color rgb="FF000000"/>
      <name val="宋体"/>
      <charset val="134"/>
    </font>
    <font>
      <sz val="9"/>
      <color theme="1"/>
      <name val="宋体"/>
      <charset val="134"/>
      <scheme val="minor"/>
    </font>
    <font>
      <b/>
      <sz val="22"/>
      <color rgb="FF000000"/>
      <name val="宋体"/>
      <charset val="134"/>
    </font>
    <font>
      <sz val="9"/>
      <color theme="1"/>
      <name val="宋体"/>
      <charset val="134"/>
    </font>
    <font>
      <sz val="10"/>
      <color rgb="FFFFFFFF"/>
      <name val="宋体"/>
      <charset val="134"/>
    </font>
    <font>
      <b/>
      <sz val="21"/>
      <color rgb="FF000000"/>
      <name val="宋体"/>
      <charset val="134"/>
    </font>
    <font>
      <sz val="10"/>
      <name val="宋体"/>
      <charset val="134"/>
      <scheme val="minor"/>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0" fillId="0" borderId="7">
      <alignment horizontal="right" vertical="center"/>
    </xf>
    <xf numFmtId="0" fontId="18"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0" fillId="0" borderId="7">
      <alignment horizontal="right" vertical="center"/>
    </xf>
    <xf numFmtId="0" fontId="24" fillId="0" borderId="0" applyNumberFormat="0" applyFill="0" applyBorder="0" applyAlignment="0" applyProtection="0">
      <alignment vertical="center"/>
    </xf>
    <xf numFmtId="0" fontId="0" fillId="8" borderId="16"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22" fillId="10" borderId="0" applyNumberFormat="0" applyBorder="0" applyAlignment="0" applyProtection="0">
      <alignment vertical="center"/>
    </xf>
    <xf numFmtId="0" fontId="25" fillId="0" borderId="18" applyNumberFormat="0" applyFill="0" applyAlignment="0" applyProtection="0">
      <alignment vertical="center"/>
    </xf>
    <xf numFmtId="0" fontId="22" fillId="11" borderId="0" applyNumberFormat="0" applyBorder="0" applyAlignment="0" applyProtection="0">
      <alignment vertical="center"/>
    </xf>
    <xf numFmtId="0" fontId="31" fillId="12" borderId="19" applyNumberFormat="0" applyAlignment="0" applyProtection="0">
      <alignment vertical="center"/>
    </xf>
    <xf numFmtId="0" fontId="32" fillId="12" borderId="15" applyNumberFormat="0" applyAlignment="0" applyProtection="0">
      <alignment vertical="center"/>
    </xf>
    <xf numFmtId="0" fontId="33" fillId="13" borderId="20" applyNumberFormat="0" applyAlignment="0" applyProtection="0">
      <alignment vertical="center"/>
    </xf>
    <xf numFmtId="0" fontId="18"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10" fontId="20" fillId="0" borderId="7">
      <alignment horizontal="right" vertical="center"/>
    </xf>
    <xf numFmtId="0" fontId="18" fillId="18" borderId="0" applyNumberFormat="0" applyBorder="0" applyAlignment="0" applyProtection="0">
      <alignment vertical="center"/>
    </xf>
    <xf numFmtId="0" fontId="2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2" fillId="28" borderId="0" applyNumberFormat="0" applyBorder="0" applyAlignment="0" applyProtection="0">
      <alignment vertical="center"/>
    </xf>
    <xf numFmtId="0" fontId="18"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8" fillId="32" borderId="0" applyNumberFormat="0" applyBorder="0" applyAlignment="0" applyProtection="0">
      <alignment vertical="center"/>
    </xf>
    <xf numFmtId="0" fontId="22" fillId="33" borderId="0" applyNumberFormat="0" applyBorder="0" applyAlignment="0" applyProtection="0">
      <alignment vertical="center"/>
    </xf>
    <xf numFmtId="179" fontId="20" fillId="0" borderId="7">
      <alignment horizontal="right" vertical="center"/>
    </xf>
    <xf numFmtId="49" fontId="20" fillId="0" borderId="7">
      <alignment horizontal="left" vertical="center" wrapText="1"/>
    </xf>
    <xf numFmtId="179" fontId="20" fillId="0" borderId="7">
      <alignment horizontal="right" vertical="center"/>
    </xf>
    <xf numFmtId="178" fontId="20" fillId="0" borderId="7">
      <alignment horizontal="right" vertical="center"/>
    </xf>
    <xf numFmtId="180" fontId="20" fillId="0" borderId="7">
      <alignment horizontal="right" vertical="center"/>
    </xf>
    <xf numFmtId="0" fontId="38" fillId="0" borderId="0">
      <alignment vertical="top"/>
      <protection locked="0"/>
    </xf>
  </cellStyleXfs>
  <cellXfs count="246">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5" fillId="0" borderId="0" xfId="0" applyFont="1" applyFill="1" applyBorder="1"/>
    <xf numFmtId="0" fontId="1" fillId="0" borderId="7" xfId="0" applyFont="1" applyFill="1" applyBorder="1" applyAlignment="1" applyProtection="1">
      <alignment horizontal="center" vertical="center"/>
      <protection locked="0"/>
    </xf>
    <xf numFmtId="4" fontId="2" fillId="0" borderId="7" xfId="0" applyNumberFormat="1" applyFont="1" applyFill="1" applyBorder="1" applyAlignment="1">
      <alignment horizontal="right" vertical="center" wrapText="1"/>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8" fillId="0" borderId="0" xfId="0" applyFont="1" applyFill="1" applyBorder="1"/>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179" fontId="10"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10" fillId="0" borderId="7" xfId="56" applyNumberFormat="1" applyFont="1" applyBorder="1" applyAlignment="1">
      <alignment horizontal="center" vertical="center"/>
    </xf>
    <xf numFmtId="180" fontId="10" fillId="0" borderId="7" xfId="0" applyNumberFormat="1" applyFont="1" applyBorder="1" applyAlignment="1">
      <alignment horizontal="center" vertical="center"/>
    </xf>
    <xf numFmtId="180" fontId="10" fillId="0" borderId="6" xfId="56" applyNumberFormat="1" applyFont="1" applyBorder="1" applyAlignment="1">
      <alignment horizontal="center" vertical="center"/>
    </xf>
    <xf numFmtId="180" fontId="10" fillId="0" borderId="12" xfId="56" applyNumberFormat="1" applyFont="1" applyBorder="1" applyAlignment="1">
      <alignment horizontal="center" vertical="center"/>
    </xf>
    <xf numFmtId="180" fontId="10" fillId="0" borderId="12" xfId="0" applyNumberFormat="1" applyFont="1" applyBorder="1" applyAlignment="1">
      <alignment horizontal="center"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10" fillId="0" borderId="0" xfId="0" applyNumberFormat="1" applyFont="1" applyBorder="1" applyAlignment="1">
      <alignment horizontal="left" vertical="center"/>
    </xf>
    <xf numFmtId="181" fontId="10" fillId="0" borderId="7" xfId="56" applyNumberFormat="1" applyFont="1" applyBorder="1" applyAlignment="1">
      <alignment horizontal="right" vertical="center"/>
    </xf>
    <xf numFmtId="181" fontId="10" fillId="0" borderId="7"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179" fontId="10" fillId="0" borderId="7" xfId="0" applyNumberFormat="1" applyFont="1" applyFill="1" applyBorder="1" applyAlignment="1">
      <alignment horizontal="right" vertical="center"/>
    </xf>
    <xf numFmtId="0" fontId="1" fillId="0"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10" fillId="0" borderId="7" xfId="53" applyFo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pplyProtection="1">
      <alignment horizontal="center" vertical="center"/>
      <protection locked="0"/>
    </xf>
    <xf numFmtId="49" fontId="10" fillId="0" borderId="7" xfId="53" applyFont="1" applyAlignment="1">
      <alignment horizontal="left" vertical="center" wrapText="1"/>
    </xf>
    <xf numFmtId="0" fontId="13" fillId="0" borderId="8" xfId="57" applyFont="1" applyFill="1" applyBorder="1" applyAlignment="1" applyProtection="1">
      <alignment vertical="center" wrapText="1"/>
      <protection locked="0"/>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181" fontId="1" fillId="0" borderId="7" xfId="0" applyNumberFormat="1"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81" fontId="1" fillId="0" borderId="7" xfId="0" applyNumberFormat="1" applyFont="1" applyBorder="1" applyAlignment="1" applyProtection="1">
      <alignment horizontal="right" vertical="center"/>
      <protection locked="0"/>
    </xf>
    <xf numFmtId="181" fontId="1" fillId="0" borderId="7" xfId="0" applyNumberFormat="1" applyFont="1" applyBorder="1" applyAlignment="1" applyProtection="1">
      <alignment horizontal="center" vertical="center"/>
      <protection locked="0"/>
    </xf>
    <xf numFmtId="181" fontId="0" fillId="0" borderId="0" xfId="0" applyNumberFormat="1" applyFont="1" applyBorder="1"/>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xf>
    <xf numFmtId="181" fontId="2" fillId="0" borderId="7" xfId="0" applyNumberFormat="1" applyFont="1" applyFill="1" applyBorder="1" applyAlignment="1">
      <alignment horizontal="right" vertical="center"/>
    </xf>
    <xf numFmtId="0" fontId="1" fillId="0" borderId="4" xfId="0" applyFont="1" applyFill="1" applyBorder="1" applyAlignment="1">
      <alignment horizontal="center" vertical="center"/>
    </xf>
    <xf numFmtId="181" fontId="10" fillId="0" borderId="7" xfId="0" applyNumberFormat="1" applyFont="1" applyFill="1" applyBorder="1" applyAlignment="1">
      <alignment horizontal="right" vertical="center"/>
    </xf>
    <xf numFmtId="0" fontId="6"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vertical="center" wrapText="1"/>
    </xf>
    <xf numFmtId="0" fontId="16"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0" fontId="16" fillId="0" borderId="7" xfId="0" applyFont="1" applyFill="1" applyBorder="1" applyAlignment="1" applyProtection="1">
      <alignment horizontal="center" vertical="center" wrapText="1"/>
      <protection locked="0"/>
    </xf>
    <xf numFmtId="179" fontId="17" fillId="0" borderId="7" xfId="0" applyNumberFormat="1" applyFont="1" applyFill="1" applyBorder="1" applyAlignment="1">
      <alignment horizontal="right" vertical="center"/>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181" fontId="2" fillId="0" borderId="7" xfId="0" applyNumberFormat="1" applyFont="1" applyFill="1" applyBorder="1" applyAlignment="1">
      <alignment horizontal="right" vertical="center" wrapText="1"/>
    </xf>
    <xf numFmtId="181"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 fillId="0" borderId="7" xfId="0" applyFont="1" applyBorder="1" applyAlignment="1" applyProtection="1" quotePrefix="1">
      <alignment horizontal="center" vertical="center"/>
      <protection locked="0"/>
    </xf>
    <xf numFmtId="0" fontId="1" fillId="0" borderId="7" xfId="0" applyFont="1" applyBorder="1" applyAlignment="1" quotePrefix="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90" zoomScaleNormal="90" workbookViewId="0">
      <pane ySplit="1" topLeftCell="A6" activePane="bottomLeft" state="frozen"/>
      <selection/>
      <selection pane="bottomLeft" activeCell="D14" sqref="D14:D27"/>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3"/>
      <c r="B2" s="43"/>
      <c r="C2" s="43"/>
      <c r="D2" s="59" t="s">
        <v>0</v>
      </c>
    </row>
    <row r="3" ht="41.25" customHeight="1" spans="1:1">
      <c r="A3" s="38" t="str">
        <f>"2025"&amp;"年部门财务收支预算总表"</f>
        <v>2025年部门财务收支预算总表</v>
      </c>
    </row>
    <row r="4" ht="17.25" customHeight="1" spans="1:4">
      <c r="A4" s="41" t="str">
        <f>"单位名称："&amp;"昆明市西山区疾病预防控制中心"</f>
        <v>单位名称：昆明市西山区疾病预防控制中心</v>
      </c>
      <c r="B4" s="209"/>
      <c r="D4" s="198" t="s">
        <v>1</v>
      </c>
    </row>
    <row r="5" ht="23.25" customHeight="1" spans="1:4">
      <c r="A5" s="210" t="s">
        <v>2</v>
      </c>
      <c r="B5" s="211"/>
      <c r="C5" s="210" t="s">
        <v>3</v>
      </c>
      <c r="D5" s="211"/>
    </row>
    <row r="6" ht="24" customHeight="1" spans="1:4">
      <c r="A6" s="210" t="s">
        <v>4</v>
      </c>
      <c r="B6" s="210" t="s">
        <v>5</v>
      </c>
      <c r="C6" s="210" t="s">
        <v>6</v>
      </c>
      <c r="D6" s="210" t="s">
        <v>5</v>
      </c>
    </row>
    <row r="7" ht="17.25" customHeight="1" spans="1:4">
      <c r="A7" s="212" t="s">
        <v>7</v>
      </c>
      <c r="B7" s="142">
        <v>17729070.44</v>
      </c>
      <c r="C7" s="212" t="s">
        <v>8</v>
      </c>
      <c r="D7" s="142"/>
    </row>
    <row r="8" ht="17.25" customHeight="1" spans="1:4">
      <c r="A8" s="212" t="s">
        <v>9</v>
      </c>
      <c r="B8" s="142"/>
      <c r="C8" s="212" t="s">
        <v>10</v>
      </c>
      <c r="D8" s="142"/>
    </row>
    <row r="9" ht="17.25" customHeight="1" spans="1:4">
      <c r="A9" s="212" t="s">
        <v>11</v>
      </c>
      <c r="B9" s="142"/>
      <c r="C9" s="245" t="s">
        <v>12</v>
      </c>
      <c r="D9" s="142"/>
    </row>
    <row r="10" ht="17.25" customHeight="1" spans="1:4">
      <c r="A10" s="212" t="s">
        <v>13</v>
      </c>
      <c r="B10" s="142"/>
      <c r="C10" s="245" t="s">
        <v>14</v>
      </c>
      <c r="D10" s="142"/>
    </row>
    <row r="11" ht="17.25" customHeight="1" spans="1:4">
      <c r="A11" s="212" t="s">
        <v>15</v>
      </c>
      <c r="B11" s="142"/>
      <c r="C11" s="245" t="s">
        <v>16</v>
      </c>
      <c r="D11" s="142"/>
    </row>
    <row r="12" ht="17.25" customHeight="1" spans="1:4">
      <c r="A12" s="212" t="s">
        <v>17</v>
      </c>
      <c r="B12" s="142"/>
      <c r="C12" s="245" t="s">
        <v>18</v>
      </c>
      <c r="D12" s="142"/>
    </row>
    <row r="13" ht="17.25" customHeight="1" spans="1:4">
      <c r="A13" s="212" t="s">
        <v>19</v>
      </c>
      <c r="B13" s="142"/>
      <c r="C13" s="22" t="s">
        <v>20</v>
      </c>
      <c r="D13" s="142"/>
    </row>
    <row r="14" ht="17.25" customHeight="1" spans="1:4">
      <c r="A14" s="212" t="s">
        <v>21</v>
      </c>
      <c r="B14" s="142"/>
      <c r="C14" s="22" t="s">
        <v>22</v>
      </c>
      <c r="D14" s="142">
        <v>1573505.4</v>
      </c>
    </row>
    <row r="15" ht="17.25" customHeight="1" spans="1:4">
      <c r="A15" s="212" t="s">
        <v>23</v>
      </c>
      <c r="B15" s="142"/>
      <c r="C15" s="22" t="s">
        <v>24</v>
      </c>
      <c r="D15" s="142">
        <v>15119401.04</v>
      </c>
    </row>
    <row r="16" ht="17.25" customHeight="1" spans="1:4">
      <c r="A16" s="212" t="s">
        <v>25</v>
      </c>
      <c r="B16" s="142"/>
      <c r="C16" s="22" t="s">
        <v>26</v>
      </c>
      <c r="D16" s="142"/>
    </row>
    <row r="17" ht="17.25" customHeight="1" spans="1:4">
      <c r="A17" s="205"/>
      <c r="B17" s="142"/>
      <c r="C17" s="22" t="s">
        <v>27</v>
      </c>
      <c r="D17" s="142"/>
    </row>
    <row r="18" ht="17.25" customHeight="1" spans="1:4">
      <c r="A18" s="214"/>
      <c r="B18" s="142"/>
      <c r="C18" s="22" t="s">
        <v>28</v>
      </c>
      <c r="D18" s="142"/>
    </row>
    <row r="19" ht="17.25" customHeight="1" spans="1:4">
      <c r="A19" s="214"/>
      <c r="B19" s="142"/>
      <c r="C19" s="22" t="s">
        <v>29</v>
      </c>
      <c r="D19" s="142"/>
    </row>
    <row r="20" ht="17.25" customHeight="1" spans="1:4">
      <c r="A20" s="214"/>
      <c r="B20" s="142"/>
      <c r="C20" s="22" t="s">
        <v>30</v>
      </c>
      <c r="D20" s="142"/>
    </row>
    <row r="21" ht="17.25" customHeight="1" spans="1:4">
      <c r="A21" s="214"/>
      <c r="B21" s="142"/>
      <c r="C21" s="22" t="s">
        <v>31</v>
      </c>
      <c r="D21" s="142"/>
    </row>
    <row r="22" ht="17.25" customHeight="1" spans="1:4">
      <c r="A22" s="214"/>
      <c r="B22" s="142"/>
      <c r="C22" s="22" t="s">
        <v>32</v>
      </c>
      <c r="D22" s="142"/>
    </row>
    <row r="23" ht="17.25" customHeight="1" spans="1:4">
      <c r="A23" s="214"/>
      <c r="B23" s="142"/>
      <c r="C23" s="22" t="s">
        <v>33</v>
      </c>
      <c r="D23" s="142"/>
    </row>
    <row r="24" ht="17.25" customHeight="1" spans="1:4">
      <c r="A24" s="214"/>
      <c r="B24" s="142"/>
      <c r="C24" s="22" t="s">
        <v>34</v>
      </c>
      <c r="D24" s="142"/>
    </row>
    <row r="25" ht="17.25" customHeight="1" spans="1:4">
      <c r="A25" s="214"/>
      <c r="B25" s="142"/>
      <c r="C25" s="22" t="s">
        <v>35</v>
      </c>
      <c r="D25" s="142">
        <v>1036164</v>
      </c>
    </row>
    <row r="26" ht="17.25" customHeight="1" spans="1:4">
      <c r="A26" s="214"/>
      <c r="B26" s="142"/>
      <c r="C26" s="22" t="s">
        <v>36</v>
      </c>
      <c r="D26" s="142"/>
    </row>
    <row r="27" ht="17.25" customHeight="1" spans="1:4">
      <c r="A27" s="214"/>
      <c r="B27" s="142"/>
      <c r="C27" s="205" t="s">
        <v>37</v>
      </c>
      <c r="D27" s="142"/>
    </row>
    <row r="28" ht="17.25" customHeight="1" spans="1:4">
      <c r="A28" s="214"/>
      <c r="B28" s="142"/>
      <c r="C28" s="22" t="s">
        <v>38</v>
      </c>
      <c r="D28" s="142"/>
    </row>
    <row r="29" ht="16.5" customHeight="1" spans="1:4">
      <c r="A29" s="214"/>
      <c r="B29" s="142"/>
      <c r="C29" s="22" t="s">
        <v>39</v>
      </c>
      <c r="D29" s="142"/>
    </row>
    <row r="30" ht="16.5" customHeight="1" spans="1:4">
      <c r="A30" s="214"/>
      <c r="B30" s="142"/>
      <c r="C30" s="205" t="s">
        <v>40</v>
      </c>
      <c r="D30" s="142"/>
    </row>
    <row r="31" ht="17.25" customHeight="1" spans="1:4">
      <c r="A31" s="214"/>
      <c r="B31" s="142"/>
      <c r="C31" s="205" t="s">
        <v>41</v>
      </c>
      <c r="D31" s="142"/>
    </row>
    <row r="32" ht="17.25" customHeight="1" spans="1:4">
      <c r="A32" s="214"/>
      <c r="B32" s="142"/>
      <c r="C32" s="22" t="s">
        <v>42</v>
      </c>
      <c r="D32" s="142"/>
    </row>
    <row r="33" ht="16.5" customHeight="1" spans="1:4">
      <c r="A33" s="214" t="s">
        <v>43</v>
      </c>
      <c r="B33" s="142">
        <v>17729070.44</v>
      </c>
      <c r="C33" s="214" t="s">
        <v>44</v>
      </c>
      <c r="D33" s="142">
        <v>17729070.44</v>
      </c>
    </row>
    <row r="34" ht="16.5" customHeight="1" spans="1:4">
      <c r="A34" s="205" t="s">
        <v>45</v>
      </c>
      <c r="B34" s="142"/>
      <c r="C34" s="205" t="s">
        <v>46</v>
      </c>
      <c r="D34" s="142"/>
    </row>
    <row r="35" ht="16.5" customHeight="1" spans="1:4">
      <c r="A35" s="22" t="s">
        <v>47</v>
      </c>
      <c r="B35" s="142"/>
      <c r="C35" s="22" t="s">
        <v>47</v>
      </c>
      <c r="D35" s="142"/>
    </row>
    <row r="36" ht="16.5" customHeight="1" spans="1:4">
      <c r="A36" s="22" t="s">
        <v>48</v>
      </c>
      <c r="B36" s="142"/>
      <c r="C36" s="22" t="s">
        <v>49</v>
      </c>
      <c r="D36" s="142"/>
    </row>
    <row r="37" ht="16.5" customHeight="1" spans="1:4">
      <c r="A37" s="216" t="s">
        <v>50</v>
      </c>
      <c r="B37" s="142">
        <v>17729070.44</v>
      </c>
      <c r="C37" s="216" t="s">
        <v>51</v>
      </c>
      <c r="D37" s="142">
        <v>17729070.44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12" sqref="C12"/>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59" t="s">
        <v>52</v>
      </c>
    </row>
    <row r="3" ht="41.25" customHeight="1" spans="1:1">
      <c r="A3" s="38" t="str">
        <f>"2025"&amp;"年部门收入预算表"</f>
        <v>2025年部门收入预算表</v>
      </c>
    </row>
    <row r="4" ht="17.25" customHeight="1" spans="1:19">
      <c r="A4" s="41" t="str">
        <f>"单位名称："&amp;"昆明市西山区疾病预防控制中心"</f>
        <v>单位名称：昆明市西山区疾病预防控制中心</v>
      </c>
      <c r="S4" s="43" t="s">
        <v>1</v>
      </c>
    </row>
    <row r="5" ht="21.75" customHeight="1" spans="1:19">
      <c r="A5" s="231" t="s">
        <v>53</v>
      </c>
      <c r="B5" s="232" t="s">
        <v>54</v>
      </c>
      <c r="C5" s="232" t="s">
        <v>55</v>
      </c>
      <c r="D5" s="233" t="s">
        <v>56</v>
      </c>
      <c r="E5" s="233"/>
      <c r="F5" s="233"/>
      <c r="G5" s="233"/>
      <c r="H5" s="233"/>
      <c r="I5" s="140"/>
      <c r="J5" s="233"/>
      <c r="K5" s="233"/>
      <c r="L5" s="233"/>
      <c r="M5" s="233"/>
      <c r="N5" s="239"/>
      <c r="O5" s="233" t="s">
        <v>45</v>
      </c>
      <c r="P5" s="233"/>
      <c r="Q5" s="233"/>
      <c r="R5" s="233"/>
      <c r="S5" s="239"/>
    </row>
    <row r="6" ht="27" customHeight="1" spans="1:19">
      <c r="A6" s="234"/>
      <c r="B6" s="235"/>
      <c r="C6" s="235"/>
      <c r="D6" s="235" t="s">
        <v>57</v>
      </c>
      <c r="E6" s="235" t="s">
        <v>58</v>
      </c>
      <c r="F6" s="235" t="s">
        <v>59</v>
      </c>
      <c r="G6" s="235" t="s">
        <v>60</v>
      </c>
      <c r="H6" s="235" t="s">
        <v>61</v>
      </c>
      <c r="I6" s="240" t="s">
        <v>62</v>
      </c>
      <c r="J6" s="241"/>
      <c r="K6" s="241"/>
      <c r="L6" s="241"/>
      <c r="M6" s="241"/>
      <c r="N6" s="242"/>
      <c r="O6" s="235" t="s">
        <v>57</v>
      </c>
      <c r="P6" s="235" t="s">
        <v>58</v>
      </c>
      <c r="Q6" s="235" t="s">
        <v>59</v>
      </c>
      <c r="R6" s="235" t="s">
        <v>60</v>
      </c>
      <c r="S6" s="235" t="s">
        <v>63</v>
      </c>
    </row>
    <row r="7" ht="30" customHeight="1" spans="1:19">
      <c r="A7" s="236"/>
      <c r="B7" s="237"/>
      <c r="C7" s="238"/>
      <c r="D7" s="238"/>
      <c r="E7" s="238"/>
      <c r="F7" s="238"/>
      <c r="G7" s="238"/>
      <c r="H7" s="238"/>
      <c r="I7" s="243" t="s">
        <v>57</v>
      </c>
      <c r="J7" s="242" t="s">
        <v>64</v>
      </c>
      <c r="K7" s="242" t="s">
        <v>65</v>
      </c>
      <c r="L7" s="242" t="s">
        <v>66</v>
      </c>
      <c r="M7" s="242" t="s">
        <v>67</v>
      </c>
      <c r="N7" s="242" t="s">
        <v>68</v>
      </c>
      <c r="O7" s="244"/>
      <c r="P7" s="244"/>
      <c r="Q7" s="244"/>
      <c r="R7" s="244"/>
      <c r="S7" s="238"/>
    </row>
    <row r="8" ht="15" customHeight="1" spans="1:19">
      <c r="A8" s="52">
        <v>1</v>
      </c>
      <c r="B8" s="52">
        <v>2</v>
      </c>
      <c r="C8" s="52">
        <v>3</v>
      </c>
      <c r="D8" s="52">
        <v>4</v>
      </c>
      <c r="E8" s="52">
        <v>5</v>
      </c>
      <c r="F8" s="52">
        <v>6</v>
      </c>
      <c r="G8" s="52">
        <v>7</v>
      </c>
      <c r="H8" s="52">
        <v>8</v>
      </c>
      <c r="I8" s="243">
        <v>9</v>
      </c>
      <c r="J8" s="52">
        <v>10</v>
      </c>
      <c r="K8" s="52">
        <v>11</v>
      </c>
      <c r="L8" s="52">
        <v>12</v>
      </c>
      <c r="M8" s="52">
        <v>13</v>
      </c>
      <c r="N8" s="52">
        <v>14</v>
      </c>
      <c r="O8" s="52">
        <v>15</v>
      </c>
      <c r="P8" s="52">
        <v>16</v>
      </c>
      <c r="Q8" s="52">
        <v>17</v>
      </c>
      <c r="R8" s="52">
        <v>18</v>
      </c>
      <c r="S8" s="52">
        <v>19</v>
      </c>
    </row>
    <row r="9" ht="18" customHeight="1" spans="1:19">
      <c r="A9" s="22" t="s">
        <v>69</v>
      </c>
      <c r="B9" s="22" t="s">
        <v>70</v>
      </c>
      <c r="C9" s="142">
        <v>17729070.44</v>
      </c>
      <c r="D9" s="142">
        <v>17729070.44</v>
      </c>
      <c r="E9" s="142">
        <v>17729070.44</v>
      </c>
      <c r="F9" s="142"/>
      <c r="G9" s="142"/>
      <c r="H9" s="142"/>
      <c r="I9" s="142"/>
      <c r="J9" s="142"/>
      <c r="K9" s="142"/>
      <c r="L9" s="142"/>
      <c r="M9" s="142"/>
      <c r="N9" s="142"/>
      <c r="O9" s="142"/>
      <c r="P9" s="142"/>
      <c r="Q9" s="142"/>
      <c r="R9" s="142"/>
      <c r="S9" s="142"/>
    </row>
    <row r="10" ht="18" customHeight="1" spans="1:19">
      <c r="A10" s="44" t="s">
        <v>55</v>
      </c>
      <c r="B10" s="196"/>
      <c r="C10" s="142">
        <v>17729070.44</v>
      </c>
      <c r="D10" s="142">
        <v>17729070.44</v>
      </c>
      <c r="E10" s="142">
        <v>17729070.44</v>
      </c>
      <c r="F10" s="142"/>
      <c r="G10" s="142"/>
      <c r="H10" s="142"/>
      <c r="I10" s="142"/>
      <c r="J10" s="142"/>
      <c r="K10" s="142"/>
      <c r="L10" s="142"/>
      <c r="M10" s="142"/>
      <c r="N10" s="142"/>
      <c r="O10" s="142"/>
      <c r="P10" s="142"/>
      <c r="Q10" s="142"/>
      <c r="R10" s="142"/>
      <c r="S10" s="14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zoomScale="115" zoomScaleNormal="115" workbookViewId="0">
      <pane ySplit="1" topLeftCell="A6" activePane="bottomLeft" state="frozen"/>
      <selection/>
      <selection pane="bottomLeft" activeCell="E26" sqref="E26:F26"/>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3" t="s">
        <v>71</v>
      </c>
    </row>
    <row r="3" ht="41.25" customHeight="1" spans="1:1">
      <c r="A3" s="38" t="str">
        <f>"2025"&amp;"年部门支出预算表"</f>
        <v>2025年部门支出预算表</v>
      </c>
    </row>
    <row r="4" ht="17.25" customHeight="1" spans="1:15">
      <c r="A4" s="41" t="str">
        <f>"单位名称："&amp;"昆明市西山区疾病预防控制中心"</f>
        <v>单位名称：昆明市西山区疾病预防控制中心</v>
      </c>
      <c r="O4" s="43" t="s">
        <v>1</v>
      </c>
    </row>
    <row r="5" ht="27" customHeight="1" spans="1:15">
      <c r="A5" s="218" t="s">
        <v>72</v>
      </c>
      <c r="B5" s="218" t="s">
        <v>73</v>
      </c>
      <c r="C5" s="218" t="s">
        <v>55</v>
      </c>
      <c r="D5" s="219" t="s">
        <v>58</v>
      </c>
      <c r="E5" s="220"/>
      <c r="F5" s="221"/>
      <c r="G5" s="222" t="s">
        <v>59</v>
      </c>
      <c r="H5" s="222" t="s">
        <v>60</v>
      </c>
      <c r="I5" s="222" t="s">
        <v>74</v>
      </c>
      <c r="J5" s="219" t="s">
        <v>62</v>
      </c>
      <c r="K5" s="220"/>
      <c r="L5" s="220"/>
      <c r="M5" s="220"/>
      <c r="N5" s="229"/>
      <c r="O5" s="230"/>
    </row>
    <row r="6" ht="42" customHeight="1" spans="1:15">
      <c r="A6" s="223"/>
      <c r="B6" s="223"/>
      <c r="C6" s="224"/>
      <c r="D6" s="225" t="s">
        <v>57</v>
      </c>
      <c r="E6" s="225" t="s">
        <v>75</v>
      </c>
      <c r="F6" s="225" t="s">
        <v>76</v>
      </c>
      <c r="G6" s="224"/>
      <c r="H6" s="224"/>
      <c r="I6" s="223"/>
      <c r="J6" s="225" t="s">
        <v>57</v>
      </c>
      <c r="K6" s="210" t="s">
        <v>77</v>
      </c>
      <c r="L6" s="210" t="s">
        <v>78</v>
      </c>
      <c r="M6" s="210" t="s">
        <v>79</v>
      </c>
      <c r="N6" s="210" t="s">
        <v>80</v>
      </c>
      <c r="O6" s="210" t="s">
        <v>81</v>
      </c>
    </row>
    <row r="7" ht="18" customHeight="1" spans="1:15">
      <c r="A7" s="47" t="s">
        <v>82</v>
      </c>
      <c r="B7" s="47" t="s">
        <v>83</v>
      </c>
      <c r="C7" s="47" t="s">
        <v>84</v>
      </c>
      <c r="D7" s="51" t="s">
        <v>85</v>
      </c>
      <c r="E7" s="51" t="s">
        <v>86</v>
      </c>
      <c r="F7" s="51" t="s">
        <v>87</v>
      </c>
      <c r="G7" s="51" t="s">
        <v>88</v>
      </c>
      <c r="H7" s="51" t="s">
        <v>89</v>
      </c>
      <c r="I7" s="51" t="s">
        <v>90</v>
      </c>
      <c r="J7" s="51" t="s">
        <v>91</v>
      </c>
      <c r="K7" s="51" t="s">
        <v>92</v>
      </c>
      <c r="L7" s="51" t="s">
        <v>93</v>
      </c>
      <c r="M7" s="51" t="s">
        <v>94</v>
      </c>
      <c r="N7" s="47" t="s">
        <v>95</v>
      </c>
      <c r="O7" s="51" t="s">
        <v>96</v>
      </c>
    </row>
    <row r="8" ht="18" customHeight="1" spans="1:15">
      <c r="A8" s="215" t="s">
        <v>97</v>
      </c>
      <c r="B8" s="215" t="s">
        <v>98</v>
      </c>
      <c r="C8" s="226">
        <v>1573505.4</v>
      </c>
      <c r="D8" s="227">
        <v>1573505.4</v>
      </c>
      <c r="E8" s="227">
        <v>1573505.4</v>
      </c>
      <c r="F8" s="227"/>
      <c r="G8" s="51"/>
      <c r="H8" s="51"/>
      <c r="I8" s="51"/>
      <c r="J8" s="51"/>
      <c r="K8" s="51"/>
      <c r="L8" s="51"/>
      <c r="M8" s="51"/>
      <c r="N8" s="47"/>
      <c r="O8" s="51"/>
    </row>
    <row r="9" ht="18" customHeight="1" spans="1:15">
      <c r="A9" s="215" t="s">
        <v>99</v>
      </c>
      <c r="B9" s="215" t="s">
        <v>100</v>
      </c>
      <c r="C9" s="226">
        <v>1543251</v>
      </c>
      <c r="D9" s="227">
        <v>1543251</v>
      </c>
      <c r="E9" s="227">
        <v>1543251</v>
      </c>
      <c r="F9" s="227"/>
      <c r="G9" s="51"/>
      <c r="H9" s="51"/>
      <c r="I9" s="51"/>
      <c r="J9" s="51"/>
      <c r="K9" s="51"/>
      <c r="L9" s="51"/>
      <c r="M9" s="51"/>
      <c r="N9" s="47"/>
      <c r="O9" s="51"/>
    </row>
    <row r="10" ht="18" customHeight="1" spans="1:15">
      <c r="A10" s="215" t="s">
        <v>101</v>
      </c>
      <c r="B10" s="215" t="s">
        <v>102</v>
      </c>
      <c r="C10" s="226">
        <v>1074051</v>
      </c>
      <c r="D10" s="227">
        <v>1074051</v>
      </c>
      <c r="E10" s="227">
        <v>1074051</v>
      </c>
      <c r="F10" s="227"/>
      <c r="G10" s="51"/>
      <c r="H10" s="51"/>
      <c r="I10" s="51"/>
      <c r="J10" s="51"/>
      <c r="K10" s="51"/>
      <c r="L10" s="51"/>
      <c r="M10" s="51"/>
      <c r="N10" s="47"/>
      <c r="O10" s="51"/>
    </row>
    <row r="11" ht="18" customHeight="1" spans="1:15">
      <c r="A11" s="215" t="s">
        <v>103</v>
      </c>
      <c r="B11" s="215" t="s">
        <v>104</v>
      </c>
      <c r="C11" s="226">
        <v>469200</v>
      </c>
      <c r="D11" s="227">
        <v>469200</v>
      </c>
      <c r="E11" s="227">
        <v>469200</v>
      </c>
      <c r="F11" s="227"/>
      <c r="G11" s="51"/>
      <c r="H11" s="51"/>
      <c r="I11" s="51"/>
      <c r="J11" s="51"/>
      <c r="K11" s="51"/>
      <c r="L11" s="51"/>
      <c r="M11" s="51"/>
      <c r="N11" s="47"/>
      <c r="O11" s="51"/>
    </row>
    <row r="12" ht="18" customHeight="1" spans="1:15">
      <c r="A12" s="215" t="s">
        <v>105</v>
      </c>
      <c r="B12" s="215" t="s">
        <v>106</v>
      </c>
      <c r="C12" s="226">
        <v>30254.4</v>
      </c>
      <c r="D12" s="227">
        <v>30254.4</v>
      </c>
      <c r="E12" s="227">
        <v>30254.4</v>
      </c>
      <c r="F12" s="227"/>
      <c r="G12" s="51"/>
      <c r="H12" s="51"/>
      <c r="I12" s="51"/>
      <c r="J12" s="51"/>
      <c r="K12" s="51"/>
      <c r="L12" s="51"/>
      <c r="M12" s="51"/>
      <c r="N12" s="47"/>
      <c r="O12" s="51"/>
    </row>
    <row r="13" ht="18" customHeight="1" spans="1:15">
      <c r="A13" s="215" t="s">
        <v>107</v>
      </c>
      <c r="B13" s="215" t="s">
        <v>108</v>
      </c>
      <c r="C13" s="226">
        <v>30254.4</v>
      </c>
      <c r="D13" s="227">
        <v>30254.4</v>
      </c>
      <c r="E13" s="227">
        <v>30254.4</v>
      </c>
      <c r="F13" s="227"/>
      <c r="G13" s="51"/>
      <c r="H13" s="51"/>
      <c r="I13" s="51"/>
      <c r="J13" s="51"/>
      <c r="K13" s="51"/>
      <c r="L13" s="51"/>
      <c r="M13" s="51"/>
      <c r="N13" s="47"/>
      <c r="O13" s="51"/>
    </row>
    <row r="14" ht="18" customHeight="1" spans="1:15">
      <c r="A14" s="215" t="s">
        <v>109</v>
      </c>
      <c r="B14" s="215" t="s">
        <v>110</v>
      </c>
      <c r="C14" s="226">
        <v>15119401.04</v>
      </c>
      <c r="D14" s="227">
        <v>15119401.04</v>
      </c>
      <c r="E14" s="227">
        <v>12479401.04</v>
      </c>
      <c r="F14" s="227">
        <v>2640000</v>
      </c>
      <c r="G14" s="51"/>
      <c r="H14" s="51"/>
      <c r="I14" s="51"/>
      <c r="J14" s="51"/>
      <c r="K14" s="51"/>
      <c r="L14" s="51"/>
      <c r="M14" s="51"/>
      <c r="N14" s="47"/>
      <c r="O14" s="51"/>
    </row>
    <row r="15" ht="18" customHeight="1" spans="1:15">
      <c r="A15" s="215" t="s">
        <v>111</v>
      </c>
      <c r="B15" s="215" t="s">
        <v>112</v>
      </c>
      <c r="C15" s="226">
        <v>14179674.32</v>
      </c>
      <c r="D15" s="227">
        <v>14179674.32</v>
      </c>
      <c r="E15" s="227">
        <v>11539674.32</v>
      </c>
      <c r="F15" s="227">
        <v>2640000</v>
      </c>
      <c r="G15" s="51"/>
      <c r="H15" s="51"/>
      <c r="I15" s="51"/>
      <c r="J15" s="51"/>
      <c r="K15" s="51"/>
      <c r="L15" s="51"/>
      <c r="M15" s="51"/>
      <c r="N15" s="47"/>
      <c r="O15" s="51"/>
    </row>
    <row r="16" ht="18" customHeight="1" spans="1:15">
      <c r="A16" s="215" t="s">
        <v>113</v>
      </c>
      <c r="B16" s="215" t="s">
        <v>114</v>
      </c>
      <c r="C16" s="226">
        <v>13160738.32</v>
      </c>
      <c r="D16" s="227">
        <v>13160738.32</v>
      </c>
      <c r="E16" s="227">
        <v>11539674.32</v>
      </c>
      <c r="F16" s="227">
        <v>1621064</v>
      </c>
      <c r="G16" s="51"/>
      <c r="H16" s="51"/>
      <c r="I16" s="51"/>
      <c r="J16" s="51"/>
      <c r="K16" s="51"/>
      <c r="L16" s="51"/>
      <c r="M16" s="51"/>
      <c r="N16" s="47"/>
      <c r="O16" s="51"/>
    </row>
    <row r="17" ht="18" customHeight="1" spans="1:15">
      <c r="A17" s="215" t="s">
        <v>115</v>
      </c>
      <c r="B17" s="215" t="s">
        <v>116</v>
      </c>
      <c r="C17" s="226">
        <v>1000000</v>
      </c>
      <c r="D17" s="227">
        <v>1000000</v>
      </c>
      <c r="E17" s="227"/>
      <c r="F17" s="227">
        <v>1000000</v>
      </c>
      <c r="G17" s="51"/>
      <c r="H17" s="51"/>
      <c r="I17" s="51"/>
      <c r="J17" s="51"/>
      <c r="K17" s="51"/>
      <c r="L17" s="51"/>
      <c r="M17" s="51"/>
      <c r="N17" s="47"/>
      <c r="O17" s="51"/>
    </row>
    <row r="18" ht="18" customHeight="1" spans="1:15">
      <c r="A18" s="215" t="s">
        <v>117</v>
      </c>
      <c r="B18" s="215" t="s">
        <v>118</v>
      </c>
      <c r="C18" s="226">
        <v>18936</v>
      </c>
      <c r="D18" s="227">
        <v>18936</v>
      </c>
      <c r="E18" s="227"/>
      <c r="F18" s="227">
        <v>18936</v>
      </c>
      <c r="G18" s="51"/>
      <c r="H18" s="51"/>
      <c r="I18" s="51"/>
      <c r="J18" s="51"/>
      <c r="K18" s="51"/>
      <c r="L18" s="51"/>
      <c r="M18" s="51"/>
      <c r="N18" s="47"/>
      <c r="O18" s="51"/>
    </row>
    <row r="19" ht="18" customHeight="1" spans="1:15">
      <c r="A19" s="215" t="s">
        <v>119</v>
      </c>
      <c r="B19" s="215" t="s">
        <v>120</v>
      </c>
      <c r="C19" s="226">
        <v>939726.72</v>
      </c>
      <c r="D19" s="227">
        <v>939726.72</v>
      </c>
      <c r="E19" s="227">
        <v>939726.72</v>
      </c>
      <c r="F19" s="227"/>
      <c r="G19" s="51"/>
      <c r="H19" s="51"/>
      <c r="I19" s="51"/>
      <c r="J19" s="51"/>
      <c r="K19" s="51"/>
      <c r="L19" s="51"/>
      <c r="M19" s="51"/>
      <c r="N19" s="47"/>
      <c r="O19" s="51"/>
    </row>
    <row r="20" ht="18" customHeight="1" spans="1:15">
      <c r="A20" s="215" t="s">
        <v>121</v>
      </c>
      <c r="B20" s="215" t="s">
        <v>122</v>
      </c>
      <c r="C20" s="226">
        <v>491796</v>
      </c>
      <c r="D20" s="227">
        <v>491796</v>
      </c>
      <c r="E20" s="227">
        <v>491796</v>
      </c>
      <c r="F20" s="227"/>
      <c r="G20" s="51"/>
      <c r="H20" s="51"/>
      <c r="I20" s="51"/>
      <c r="J20" s="51"/>
      <c r="K20" s="51"/>
      <c r="L20" s="51"/>
      <c r="M20" s="51"/>
      <c r="N20" s="47"/>
      <c r="O20" s="51"/>
    </row>
    <row r="21" ht="18" customHeight="1" spans="1:15">
      <c r="A21" s="215" t="s">
        <v>123</v>
      </c>
      <c r="B21" s="215" t="s">
        <v>124</v>
      </c>
      <c r="C21" s="226">
        <v>364400</v>
      </c>
      <c r="D21" s="227">
        <v>364400</v>
      </c>
      <c r="E21" s="227">
        <v>364400</v>
      </c>
      <c r="F21" s="227"/>
      <c r="G21" s="51"/>
      <c r="H21" s="51"/>
      <c r="I21" s="51"/>
      <c r="J21" s="51"/>
      <c r="K21" s="51"/>
      <c r="L21" s="51"/>
      <c r="M21" s="51"/>
      <c r="N21" s="47"/>
      <c r="O21" s="51"/>
    </row>
    <row r="22" ht="18" customHeight="1" spans="1:15">
      <c r="A22" s="215" t="s">
        <v>125</v>
      </c>
      <c r="B22" s="215" t="s">
        <v>126</v>
      </c>
      <c r="C22" s="226">
        <v>83530.72</v>
      </c>
      <c r="D22" s="227">
        <v>83530.72</v>
      </c>
      <c r="E22" s="227">
        <v>83530.72</v>
      </c>
      <c r="F22" s="227"/>
      <c r="G22" s="51"/>
      <c r="H22" s="51"/>
      <c r="I22" s="51"/>
      <c r="J22" s="51"/>
      <c r="K22" s="51"/>
      <c r="L22" s="51"/>
      <c r="M22" s="51"/>
      <c r="N22" s="47"/>
      <c r="O22" s="51"/>
    </row>
    <row r="23" ht="18" customHeight="1" spans="1:15">
      <c r="A23" s="215" t="s">
        <v>127</v>
      </c>
      <c r="B23" s="215" t="s">
        <v>128</v>
      </c>
      <c r="C23" s="226">
        <v>1036164</v>
      </c>
      <c r="D23" s="227">
        <v>1036164</v>
      </c>
      <c r="E23" s="227">
        <v>1036164</v>
      </c>
      <c r="F23" s="227"/>
      <c r="G23" s="51"/>
      <c r="H23" s="51"/>
      <c r="I23" s="51"/>
      <c r="J23" s="51"/>
      <c r="K23" s="51"/>
      <c r="L23" s="51"/>
      <c r="M23" s="51"/>
      <c r="N23" s="47"/>
      <c r="O23" s="51"/>
    </row>
    <row r="24" ht="18" customHeight="1" spans="1:15">
      <c r="A24" s="215" t="s">
        <v>129</v>
      </c>
      <c r="B24" s="215" t="s">
        <v>130</v>
      </c>
      <c r="C24" s="226">
        <v>1036164</v>
      </c>
      <c r="D24" s="227">
        <v>1036164</v>
      </c>
      <c r="E24" s="227">
        <v>1036164</v>
      </c>
      <c r="F24" s="227"/>
      <c r="G24" s="51"/>
      <c r="H24" s="51"/>
      <c r="I24" s="51"/>
      <c r="J24" s="51"/>
      <c r="K24" s="51"/>
      <c r="L24" s="51"/>
      <c r="M24" s="51"/>
      <c r="N24" s="47"/>
      <c r="O24" s="51"/>
    </row>
    <row r="25" ht="18" customHeight="1" spans="1:15">
      <c r="A25" s="215" t="s">
        <v>131</v>
      </c>
      <c r="B25" s="215" t="s">
        <v>132</v>
      </c>
      <c r="C25" s="226">
        <v>1036164</v>
      </c>
      <c r="D25" s="227">
        <v>1036164</v>
      </c>
      <c r="E25" s="227">
        <v>1036164</v>
      </c>
      <c r="F25" s="227"/>
      <c r="G25" s="51"/>
      <c r="H25" s="51"/>
      <c r="I25" s="51"/>
      <c r="J25" s="51"/>
      <c r="K25" s="51"/>
      <c r="L25" s="51"/>
      <c r="M25" s="51"/>
      <c r="N25" s="47"/>
      <c r="O25" s="51"/>
    </row>
    <row r="26" ht="21" customHeight="1" spans="1:15">
      <c r="A26" s="228" t="s">
        <v>55</v>
      </c>
      <c r="B26" s="31"/>
      <c r="C26" s="142">
        <v>17729070.44</v>
      </c>
      <c r="D26" s="142">
        <v>17729070.44</v>
      </c>
      <c r="E26" s="142">
        <v>15089070.44</v>
      </c>
      <c r="F26" s="142">
        <v>2640000</v>
      </c>
      <c r="G26" s="142"/>
      <c r="H26" s="142"/>
      <c r="I26" s="142"/>
      <c r="J26" s="142"/>
      <c r="K26" s="142"/>
      <c r="L26" s="142"/>
      <c r="M26" s="142"/>
      <c r="N26" s="142"/>
      <c r="O26" s="142"/>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D14" sqref="D14:D29"/>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39"/>
      <c r="B2" s="43"/>
      <c r="C2" s="43"/>
      <c r="D2" s="43" t="s">
        <v>133</v>
      </c>
    </row>
    <row r="3" ht="41.25" customHeight="1" spans="1:1">
      <c r="A3" s="38" t="str">
        <f>"2025"&amp;"年部门财政拨款收支预算总表"</f>
        <v>2025年部门财政拨款收支预算总表</v>
      </c>
    </row>
    <row r="4" ht="17.25" customHeight="1" spans="1:4">
      <c r="A4" s="41" t="str">
        <f>"单位名称："&amp;"昆明市西山区疾病预防控制中心"</f>
        <v>单位名称：昆明市西山区疾病预防控制中心</v>
      </c>
      <c r="B4" s="209"/>
      <c r="D4" s="43" t="s">
        <v>1</v>
      </c>
    </row>
    <row r="5" ht="17.25" customHeight="1" spans="1:4">
      <c r="A5" s="210" t="s">
        <v>2</v>
      </c>
      <c r="B5" s="211"/>
      <c r="C5" s="210" t="s">
        <v>3</v>
      </c>
      <c r="D5" s="211"/>
    </row>
    <row r="6" ht="18.75" customHeight="1" spans="1:4">
      <c r="A6" s="210" t="s">
        <v>4</v>
      </c>
      <c r="B6" s="210" t="s">
        <v>5</v>
      </c>
      <c r="C6" s="210" t="s">
        <v>6</v>
      </c>
      <c r="D6" s="210" t="s">
        <v>5</v>
      </c>
    </row>
    <row r="7" ht="16.5" customHeight="1" spans="1:4">
      <c r="A7" s="212" t="s">
        <v>134</v>
      </c>
      <c r="B7" s="142">
        <v>17729070.44</v>
      </c>
      <c r="C7" s="212" t="s">
        <v>135</v>
      </c>
      <c r="D7" s="142">
        <v>17729070.44</v>
      </c>
    </row>
    <row r="8" ht="16.5" customHeight="1" spans="1:4">
      <c r="A8" s="212" t="s">
        <v>136</v>
      </c>
      <c r="B8" s="142">
        <v>17729070.44</v>
      </c>
      <c r="C8" s="212" t="s">
        <v>137</v>
      </c>
      <c r="D8" s="142"/>
    </row>
    <row r="9" ht="16.5" customHeight="1" spans="1:4">
      <c r="A9" s="212" t="s">
        <v>138</v>
      </c>
      <c r="B9" s="142"/>
      <c r="C9" s="212" t="s">
        <v>139</v>
      </c>
      <c r="D9" s="142"/>
    </row>
    <row r="10" ht="16.5" customHeight="1" spans="1:4">
      <c r="A10" s="212" t="s">
        <v>140</v>
      </c>
      <c r="B10" s="142"/>
      <c r="C10" s="212" t="s">
        <v>141</v>
      </c>
      <c r="D10" s="142"/>
    </row>
    <row r="11" ht="16.5" customHeight="1" spans="1:4">
      <c r="A11" s="212" t="s">
        <v>142</v>
      </c>
      <c r="B11" s="142"/>
      <c r="C11" s="212" t="s">
        <v>143</v>
      </c>
      <c r="D11" s="142"/>
    </row>
    <row r="12" ht="16.5" customHeight="1" spans="1:4">
      <c r="A12" s="212" t="s">
        <v>136</v>
      </c>
      <c r="B12" s="142"/>
      <c r="C12" s="212" t="s">
        <v>144</v>
      </c>
      <c r="D12" s="142"/>
    </row>
    <row r="13" ht="16.5" customHeight="1" spans="1:4">
      <c r="A13" s="205" t="s">
        <v>138</v>
      </c>
      <c r="B13" s="142"/>
      <c r="C13" s="213" t="s">
        <v>145</v>
      </c>
      <c r="D13" s="142"/>
    </row>
    <row r="14" ht="16.5" customHeight="1" spans="1:4">
      <c r="A14" s="205" t="s">
        <v>140</v>
      </c>
      <c r="B14" s="142"/>
      <c r="C14" s="213" t="s">
        <v>146</v>
      </c>
      <c r="D14" s="142"/>
    </row>
    <row r="15" ht="16.5" customHeight="1" spans="1:4">
      <c r="A15" s="214"/>
      <c r="B15" s="142"/>
      <c r="C15" s="213" t="s">
        <v>147</v>
      </c>
      <c r="D15" s="142">
        <v>1573505.4</v>
      </c>
    </row>
    <row r="16" ht="16.5" customHeight="1" spans="1:4">
      <c r="A16" s="214"/>
      <c r="B16" s="142"/>
      <c r="C16" s="213" t="s">
        <v>148</v>
      </c>
      <c r="D16" s="142">
        <v>15119401.04</v>
      </c>
    </row>
    <row r="17" ht="16.5" customHeight="1" spans="1:4">
      <c r="A17" s="214"/>
      <c r="B17" s="142"/>
      <c r="C17" s="213" t="s">
        <v>149</v>
      </c>
      <c r="D17" s="142"/>
    </row>
    <row r="18" ht="16.5" customHeight="1" spans="1:4">
      <c r="A18" s="214"/>
      <c r="B18" s="142"/>
      <c r="C18" s="213" t="s">
        <v>150</v>
      </c>
      <c r="D18" s="142"/>
    </row>
    <row r="19" ht="16.5" customHeight="1" spans="1:4">
      <c r="A19" s="214"/>
      <c r="B19" s="142"/>
      <c r="C19" s="213" t="s">
        <v>151</v>
      </c>
      <c r="D19" s="142"/>
    </row>
    <row r="20" ht="16.5" customHeight="1" spans="1:4">
      <c r="A20" s="214"/>
      <c r="B20" s="142"/>
      <c r="C20" s="213" t="s">
        <v>152</v>
      </c>
      <c r="D20" s="142"/>
    </row>
    <row r="21" ht="16.5" customHeight="1" spans="1:4">
      <c r="A21" s="214"/>
      <c r="B21" s="142"/>
      <c r="C21" s="213" t="s">
        <v>153</v>
      </c>
      <c r="D21" s="142"/>
    </row>
    <row r="22" ht="16.5" customHeight="1" spans="1:4">
      <c r="A22" s="214"/>
      <c r="B22" s="142"/>
      <c r="C22" s="213" t="s">
        <v>154</v>
      </c>
      <c r="D22" s="142"/>
    </row>
    <row r="23" ht="16.5" customHeight="1" spans="1:4">
      <c r="A23" s="214"/>
      <c r="B23" s="142"/>
      <c r="C23" s="213" t="s">
        <v>155</v>
      </c>
      <c r="D23" s="142"/>
    </row>
    <row r="24" ht="16.5" customHeight="1" spans="1:4">
      <c r="A24" s="214"/>
      <c r="B24" s="142"/>
      <c r="C24" s="213" t="s">
        <v>156</v>
      </c>
      <c r="D24" s="142"/>
    </row>
    <row r="25" ht="16.5" customHeight="1" spans="1:4">
      <c r="A25" s="214"/>
      <c r="B25" s="142"/>
      <c r="C25" s="213" t="s">
        <v>157</v>
      </c>
      <c r="D25" s="142"/>
    </row>
    <row r="26" ht="16.5" customHeight="1" spans="1:4">
      <c r="A26" s="214"/>
      <c r="B26" s="142"/>
      <c r="C26" s="213" t="s">
        <v>158</v>
      </c>
      <c r="D26" s="142">
        <v>1036164</v>
      </c>
    </row>
    <row r="27" ht="16.5" customHeight="1" spans="1:4">
      <c r="A27" s="214"/>
      <c r="B27" s="142"/>
      <c r="C27" s="213" t="s">
        <v>159</v>
      </c>
      <c r="D27" s="142"/>
    </row>
    <row r="28" ht="16.5" customHeight="1" spans="1:4">
      <c r="A28" s="214"/>
      <c r="B28" s="142"/>
      <c r="C28" s="213" t="s">
        <v>160</v>
      </c>
      <c r="D28" s="142"/>
    </row>
    <row r="29" ht="16.5" customHeight="1" spans="1:4">
      <c r="A29" s="214"/>
      <c r="B29" s="142"/>
      <c r="C29" s="213" t="s">
        <v>161</v>
      </c>
      <c r="D29" s="142"/>
    </row>
    <row r="30" ht="16.5" customHeight="1" spans="1:4">
      <c r="A30" s="214"/>
      <c r="B30" s="142"/>
      <c r="C30" s="213" t="s">
        <v>162</v>
      </c>
      <c r="D30" s="142"/>
    </row>
    <row r="31" ht="16.5" customHeight="1" spans="1:4">
      <c r="A31" s="214"/>
      <c r="B31" s="142"/>
      <c r="C31" s="213" t="s">
        <v>163</v>
      </c>
      <c r="D31" s="142"/>
    </row>
    <row r="32" ht="16.5" customHeight="1" spans="1:4">
      <c r="A32" s="214"/>
      <c r="B32" s="142"/>
      <c r="C32" s="205" t="s">
        <v>164</v>
      </c>
      <c r="D32" s="142"/>
    </row>
    <row r="33" ht="16.5" customHeight="1" spans="1:4">
      <c r="A33" s="214"/>
      <c r="B33" s="142"/>
      <c r="C33" s="205" t="s">
        <v>165</v>
      </c>
      <c r="D33" s="142"/>
    </row>
    <row r="34" ht="16.5" customHeight="1" spans="1:4">
      <c r="A34" s="214"/>
      <c r="B34" s="142"/>
      <c r="C34" s="215" t="s">
        <v>166</v>
      </c>
      <c r="D34" s="142"/>
    </row>
    <row r="35" ht="15" customHeight="1" spans="1:4">
      <c r="A35" s="216" t="s">
        <v>50</v>
      </c>
      <c r="B35" s="217">
        <v>17729070.44</v>
      </c>
      <c r="C35" s="216" t="s">
        <v>51</v>
      </c>
      <c r="D35" s="217">
        <v>17729070.44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zoomScale="115" zoomScaleNormal="115" workbookViewId="0">
      <pane ySplit="1" topLeftCell="A2" activePane="bottomLeft" state="frozen"/>
      <selection/>
      <selection pane="bottomLeft" activeCell="C23" sqref="C23"/>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97"/>
      <c r="F2" s="64"/>
      <c r="G2" s="198" t="s">
        <v>167</v>
      </c>
    </row>
    <row r="3" ht="41.25" customHeight="1" spans="1:7">
      <c r="A3" s="133" t="str">
        <f>"2025"&amp;"年一般公共预算支出预算表（按功能科目分类）"</f>
        <v>2025年一般公共预算支出预算表（按功能科目分类）</v>
      </c>
      <c r="B3" s="133"/>
      <c r="C3" s="133"/>
      <c r="D3" s="133"/>
      <c r="E3" s="133"/>
      <c r="F3" s="133"/>
      <c r="G3" s="133"/>
    </row>
    <row r="4" ht="18" customHeight="1" spans="1:7">
      <c r="A4" s="6" t="str">
        <f>"单位名称："&amp;"昆明市西山区疾病预防控制中心"</f>
        <v>单位名称：昆明市西山区疾病预防控制中心</v>
      </c>
      <c r="F4" s="129"/>
      <c r="G4" s="198" t="s">
        <v>1</v>
      </c>
    </row>
    <row r="5" ht="20.25" customHeight="1" spans="1:7">
      <c r="A5" s="199" t="s">
        <v>168</v>
      </c>
      <c r="B5" s="200"/>
      <c r="C5" s="134" t="s">
        <v>55</v>
      </c>
      <c r="D5" s="201" t="s">
        <v>75</v>
      </c>
      <c r="E5" s="13"/>
      <c r="F5" s="14"/>
      <c r="G5" s="202" t="s">
        <v>76</v>
      </c>
    </row>
    <row r="6" ht="20.25" customHeight="1" spans="1:7">
      <c r="A6" s="203" t="s">
        <v>72</v>
      </c>
      <c r="B6" s="203" t="s">
        <v>73</v>
      </c>
      <c r="C6" s="20"/>
      <c r="D6" s="139" t="s">
        <v>57</v>
      </c>
      <c r="E6" s="139" t="s">
        <v>169</v>
      </c>
      <c r="F6" s="139" t="s">
        <v>170</v>
      </c>
      <c r="G6" s="204"/>
    </row>
    <row r="7" ht="15" customHeight="1" spans="1:7">
      <c r="A7" s="52" t="s">
        <v>82</v>
      </c>
      <c r="B7" s="52" t="s">
        <v>83</v>
      </c>
      <c r="C7" s="52" t="s">
        <v>84</v>
      </c>
      <c r="D7" s="52" t="s">
        <v>85</v>
      </c>
      <c r="E7" s="52" t="s">
        <v>86</v>
      </c>
      <c r="F7" s="52" t="s">
        <v>87</v>
      </c>
      <c r="G7" s="52" t="s">
        <v>88</v>
      </c>
    </row>
    <row r="8" ht="15" customHeight="1" spans="1:7">
      <c r="A8" s="205" t="s">
        <v>97</v>
      </c>
      <c r="B8" s="205" t="s">
        <v>98</v>
      </c>
      <c r="C8" s="206">
        <v>1573505.4</v>
      </c>
      <c r="D8" s="206">
        <v>1573505.4</v>
      </c>
      <c r="E8" s="206">
        <v>1573505.4</v>
      </c>
      <c r="F8" s="206"/>
      <c r="G8" s="206"/>
    </row>
    <row r="9" ht="15" customHeight="1" spans="1:7">
      <c r="A9" s="205" t="s">
        <v>99</v>
      </c>
      <c r="B9" s="205" t="s">
        <v>100</v>
      </c>
      <c r="C9" s="206">
        <v>1543251</v>
      </c>
      <c r="D9" s="206">
        <v>1543251</v>
      </c>
      <c r="E9" s="206">
        <v>1543251</v>
      </c>
      <c r="F9" s="206"/>
      <c r="G9" s="206"/>
    </row>
    <row r="10" ht="15" customHeight="1" spans="1:7">
      <c r="A10" s="205" t="s">
        <v>101</v>
      </c>
      <c r="B10" s="205" t="s">
        <v>102</v>
      </c>
      <c r="C10" s="206">
        <v>1074051</v>
      </c>
      <c r="D10" s="206">
        <v>1074051</v>
      </c>
      <c r="E10" s="206">
        <v>1074051</v>
      </c>
      <c r="F10" s="206"/>
      <c r="G10" s="206"/>
    </row>
    <row r="11" ht="15" customHeight="1" spans="1:7">
      <c r="A11" s="205" t="s">
        <v>103</v>
      </c>
      <c r="B11" s="205" t="s">
        <v>104</v>
      </c>
      <c r="C11" s="206">
        <v>469200</v>
      </c>
      <c r="D11" s="206">
        <v>469200</v>
      </c>
      <c r="E11" s="206">
        <v>469200</v>
      </c>
      <c r="F11" s="206"/>
      <c r="G11" s="206"/>
    </row>
    <row r="12" ht="15" customHeight="1" spans="1:7">
      <c r="A12" s="205" t="s">
        <v>105</v>
      </c>
      <c r="B12" s="205" t="s">
        <v>106</v>
      </c>
      <c r="C12" s="206">
        <v>30254.4</v>
      </c>
      <c r="D12" s="206">
        <v>30254.4</v>
      </c>
      <c r="E12" s="206">
        <v>30254.4</v>
      </c>
      <c r="F12" s="206"/>
      <c r="G12" s="206"/>
    </row>
    <row r="13" ht="15" customHeight="1" spans="1:7">
      <c r="A13" s="205" t="s">
        <v>107</v>
      </c>
      <c r="B13" s="205" t="s">
        <v>108</v>
      </c>
      <c r="C13" s="206">
        <v>30254.4</v>
      </c>
      <c r="D13" s="206">
        <v>30254.4</v>
      </c>
      <c r="E13" s="206">
        <v>30254.4</v>
      </c>
      <c r="F13" s="206"/>
      <c r="G13" s="206"/>
    </row>
    <row r="14" ht="15" customHeight="1" spans="1:7">
      <c r="A14" s="205" t="s">
        <v>109</v>
      </c>
      <c r="B14" s="205" t="s">
        <v>110</v>
      </c>
      <c r="C14" s="206">
        <v>15119401.04</v>
      </c>
      <c r="D14" s="206">
        <v>12479401.04</v>
      </c>
      <c r="E14" s="206">
        <v>11557662.48</v>
      </c>
      <c r="F14" s="206">
        <v>921738.56</v>
      </c>
      <c r="G14" s="206">
        <v>2640000</v>
      </c>
    </row>
    <row r="15" ht="15" customHeight="1" spans="1:7">
      <c r="A15" s="205" t="s">
        <v>111</v>
      </c>
      <c r="B15" s="205" t="s">
        <v>112</v>
      </c>
      <c r="C15" s="206">
        <v>14179674.32</v>
      </c>
      <c r="D15" s="206">
        <v>11539674.32</v>
      </c>
      <c r="E15" s="206">
        <v>10617935.76</v>
      </c>
      <c r="F15" s="206">
        <v>921738.56</v>
      </c>
      <c r="G15" s="206">
        <v>2640000</v>
      </c>
    </row>
    <row r="16" ht="15" customHeight="1" spans="1:7">
      <c r="A16" s="205" t="s">
        <v>113</v>
      </c>
      <c r="B16" s="205" t="s">
        <v>114</v>
      </c>
      <c r="C16" s="206">
        <v>13160738.32</v>
      </c>
      <c r="D16" s="206">
        <v>11539674.32</v>
      </c>
      <c r="E16" s="206">
        <v>10617935.76</v>
      </c>
      <c r="F16" s="206">
        <v>921738.56</v>
      </c>
      <c r="G16" s="206">
        <v>1621064</v>
      </c>
    </row>
    <row r="17" ht="15" customHeight="1" spans="1:7">
      <c r="A17" s="205" t="s">
        <v>115</v>
      </c>
      <c r="B17" s="205" t="s">
        <v>116</v>
      </c>
      <c r="C17" s="206">
        <v>1000000</v>
      </c>
      <c r="D17" s="206"/>
      <c r="E17" s="206"/>
      <c r="F17" s="206"/>
      <c r="G17" s="206">
        <v>1000000</v>
      </c>
    </row>
    <row r="18" ht="15" customHeight="1" spans="1:7">
      <c r="A18" s="205" t="s">
        <v>117</v>
      </c>
      <c r="B18" s="205" t="s">
        <v>118</v>
      </c>
      <c r="C18" s="206">
        <v>18936</v>
      </c>
      <c r="D18" s="206"/>
      <c r="E18" s="206"/>
      <c r="F18" s="206"/>
      <c r="G18" s="206">
        <v>18936</v>
      </c>
    </row>
    <row r="19" ht="15" customHeight="1" spans="1:7">
      <c r="A19" s="205" t="s">
        <v>119</v>
      </c>
      <c r="B19" s="205" t="s">
        <v>120</v>
      </c>
      <c r="C19" s="206">
        <v>939726.72</v>
      </c>
      <c r="D19" s="206">
        <v>939726.72</v>
      </c>
      <c r="E19" s="206">
        <v>939726.72</v>
      </c>
      <c r="F19" s="206"/>
      <c r="G19" s="206"/>
    </row>
    <row r="20" ht="15" customHeight="1" spans="1:7">
      <c r="A20" s="205" t="s">
        <v>121</v>
      </c>
      <c r="B20" s="205" t="s">
        <v>122</v>
      </c>
      <c r="C20" s="206">
        <v>491796</v>
      </c>
      <c r="D20" s="206">
        <v>491796</v>
      </c>
      <c r="E20" s="206">
        <v>491796</v>
      </c>
      <c r="F20" s="206"/>
      <c r="G20" s="206"/>
    </row>
    <row r="21" ht="15" customHeight="1" spans="1:7">
      <c r="A21" s="205" t="s">
        <v>123</v>
      </c>
      <c r="B21" s="205" t="s">
        <v>124</v>
      </c>
      <c r="C21" s="206">
        <v>364400</v>
      </c>
      <c r="D21" s="206">
        <v>364400</v>
      </c>
      <c r="E21" s="206">
        <v>364400</v>
      </c>
      <c r="F21" s="206"/>
      <c r="G21" s="206"/>
    </row>
    <row r="22" ht="15" customHeight="1" spans="1:7">
      <c r="A22" s="205" t="s">
        <v>125</v>
      </c>
      <c r="B22" s="205" t="s">
        <v>126</v>
      </c>
      <c r="C22" s="206">
        <v>83530.72</v>
      </c>
      <c r="D22" s="206">
        <v>83530.72</v>
      </c>
      <c r="E22" s="206">
        <v>83530.72</v>
      </c>
      <c r="F22" s="206"/>
      <c r="G22" s="206"/>
    </row>
    <row r="23" ht="15" customHeight="1" spans="1:7">
      <c r="A23" s="205" t="s">
        <v>127</v>
      </c>
      <c r="B23" s="205" t="s">
        <v>128</v>
      </c>
      <c r="C23" s="206">
        <v>1036164</v>
      </c>
      <c r="D23" s="206">
        <v>1036164</v>
      </c>
      <c r="E23" s="206">
        <v>1036164</v>
      </c>
      <c r="F23" s="206"/>
      <c r="G23" s="206"/>
    </row>
    <row r="24" ht="15" customHeight="1" spans="1:7">
      <c r="A24" s="205" t="s">
        <v>129</v>
      </c>
      <c r="B24" s="205" t="s">
        <v>130</v>
      </c>
      <c r="C24" s="206">
        <v>1036164</v>
      </c>
      <c r="D24" s="206">
        <v>1036164</v>
      </c>
      <c r="E24" s="206">
        <v>1036164</v>
      </c>
      <c r="F24" s="206"/>
      <c r="G24" s="206"/>
    </row>
    <row r="25" ht="15" customHeight="1" spans="1:7">
      <c r="A25" s="205" t="s">
        <v>131</v>
      </c>
      <c r="B25" s="205" t="s">
        <v>132</v>
      </c>
      <c r="C25" s="206">
        <v>1036164</v>
      </c>
      <c r="D25" s="206">
        <v>1036164</v>
      </c>
      <c r="E25" s="206">
        <v>1036164</v>
      </c>
      <c r="F25" s="206"/>
      <c r="G25" s="206"/>
    </row>
    <row r="26" ht="18" customHeight="1" spans="1:7">
      <c r="A26" s="71" t="s">
        <v>171</v>
      </c>
      <c r="B26" s="207" t="s">
        <v>171</v>
      </c>
      <c r="C26" s="208">
        <v>17729070.44</v>
      </c>
      <c r="D26" s="208">
        <v>15089070.44</v>
      </c>
      <c r="E26" s="208">
        <v>14167331.88</v>
      </c>
      <c r="F26" s="208">
        <v>921738.56</v>
      </c>
      <c r="G26" s="208">
        <v>2640000</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2" sqref="C12"/>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0"/>
      <c r="B2" s="40"/>
      <c r="C2" s="40"/>
      <c r="D2" s="40"/>
      <c r="E2" s="39"/>
      <c r="F2" s="192" t="s">
        <v>172</v>
      </c>
    </row>
    <row r="3" ht="41.25" customHeight="1" spans="1:6">
      <c r="A3" s="193" t="str">
        <f>"2025"&amp;"年一般公共预算“三公”经费支出预算表"</f>
        <v>2025年一般公共预算“三公”经费支出预算表</v>
      </c>
      <c r="B3" s="40"/>
      <c r="C3" s="40"/>
      <c r="D3" s="40"/>
      <c r="E3" s="39"/>
      <c r="F3" s="40"/>
    </row>
    <row r="4" customHeight="1" spans="1:6">
      <c r="A4" s="194" t="str">
        <f>"单位名称："&amp;"昆明市西山区疾病预防控制中心"</f>
        <v>单位名称：昆明市西山区疾病预防控制中心</v>
      </c>
      <c r="B4" s="195"/>
      <c r="D4" s="40"/>
      <c r="E4" s="39"/>
      <c r="F4" s="59" t="s">
        <v>1</v>
      </c>
    </row>
    <row r="5" ht="27" customHeight="1" spans="1:6">
      <c r="A5" s="44" t="s">
        <v>173</v>
      </c>
      <c r="B5" s="44" t="s">
        <v>174</v>
      </c>
      <c r="C5" s="44" t="s">
        <v>175</v>
      </c>
      <c r="D5" s="44"/>
      <c r="E5" s="33"/>
      <c r="F5" s="44" t="s">
        <v>176</v>
      </c>
    </row>
    <row r="6" ht="28.5" customHeight="1" spans="1:6">
      <c r="A6" s="196"/>
      <c r="B6" s="46"/>
      <c r="C6" s="33" t="s">
        <v>57</v>
      </c>
      <c r="D6" s="33" t="s">
        <v>177</v>
      </c>
      <c r="E6" s="33" t="s">
        <v>178</v>
      </c>
      <c r="F6" s="45"/>
    </row>
    <row r="7" ht="17.25" customHeight="1" spans="1:6">
      <c r="A7" s="51" t="s">
        <v>82</v>
      </c>
      <c r="B7" s="51" t="s">
        <v>83</v>
      </c>
      <c r="C7" s="51" t="s">
        <v>84</v>
      </c>
      <c r="D7" s="51" t="s">
        <v>85</v>
      </c>
      <c r="E7" s="51" t="s">
        <v>86</v>
      </c>
      <c r="F7" s="51" t="s">
        <v>87</v>
      </c>
    </row>
    <row r="8" ht="17.25" customHeight="1" spans="1:6">
      <c r="A8" s="142">
        <v>57000</v>
      </c>
      <c r="B8" s="142"/>
      <c r="C8" s="142">
        <v>57000</v>
      </c>
      <c r="D8" s="142"/>
      <c r="E8" s="142">
        <v>57000</v>
      </c>
      <c r="F8" s="142"/>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1"/>
  <sheetViews>
    <sheetView showZeros="0" topLeftCell="F1" workbookViewId="0">
      <pane ySplit="1" topLeftCell="A15" activePane="bottomLeft" state="frozen"/>
      <selection/>
      <selection pane="bottomLeft" activeCell="L15" sqref="L15"/>
    </sheetView>
  </sheetViews>
  <sheetFormatPr defaultColWidth="9.14166666666667" defaultRowHeight="14.25" customHeight="1"/>
  <cols>
    <col min="1" max="2" width="32.8416666666667" customWidth="1"/>
    <col min="3" max="3" width="23.5" customWidth="1"/>
    <col min="4" max="4" width="33.875" customWidth="1"/>
    <col min="5" max="5" width="10.1416666666667" customWidth="1"/>
    <col min="6" max="6" width="31.125" customWidth="1"/>
    <col min="7" max="7" width="10.2833333333333" customWidth="1"/>
    <col min="8" max="8" width="23" customWidth="1"/>
    <col min="9" max="24" width="18.7083333333333" customWidth="1"/>
  </cols>
  <sheetData>
    <row r="1" customHeight="1" spans="1:24">
      <c r="A1" s="73"/>
      <c r="B1" s="73"/>
      <c r="C1" s="73"/>
      <c r="D1" s="73"/>
      <c r="E1" s="73"/>
      <c r="F1" s="73"/>
      <c r="G1" s="73"/>
      <c r="H1" s="73"/>
      <c r="I1" s="73"/>
      <c r="J1" s="73"/>
      <c r="K1" s="73"/>
      <c r="L1" s="73"/>
      <c r="M1" s="73"/>
      <c r="N1" s="73"/>
      <c r="O1" s="73"/>
      <c r="P1" s="73"/>
      <c r="Q1" s="73"/>
      <c r="R1" s="73"/>
      <c r="S1" s="73"/>
      <c r="T1" s="73"/>
      <c r="U1" s="73"/>
      <c r="V1" s="73"/>
      <c r="W1" s="73"/>
      <c r="X1" s="73"/>
    </row>
    <row r="2" ht="13.5" customHeight="1" spans="2:24">
      <c r="B2" s="154"/>
      <c r="C2" s="177"/>
      <c r="E2" s="178"/>
      <c r="F2" s="178"/>
      <c r="G2" s="178"/>
      <c r="H2" s="178"/>
      <c r="I2" s="75"/>
      <c r="J2" s="75"/>
      <c r="K2" s="75"/>
      <c r="L2" s="75"/>
      <c r="M2" s="75"/>
      <c r="N2" s="75"/>
      <c r="R2" s="75"/>
      <c r="V2" s="177"/>
      <c r="X2" s="124" t="s">
        <v>179</v>
      </c>
    </row>
    <row r="3" ht="45.75" customHeight="1" spans="1:24">
      <c r="A3" s="77" t="str">
        <f>"2025"&amp;"年部门基本支出预算表"</f>
        <v>2025年部门基本支出预算表</v>
      </c>
      <c r="B3" s="110"/>
      <c r="C3" s="77"/>
      <c r="D3" s="77"/>
      <c r="E3" s="77"/>
      <c r="F3" s="77"/>
      <c r="G3" s="77"/>
      <c r="H3" s="77"/>
      <c r="I3" s="77"/>
      <c r="J3" s="77"/>
      <c r="K3" s="77"/>
      <c r="L3" s="77"/>
      <c r="M3" s="77"/>
      <c r="N3" s="77"/>
      <c r="O3" s="110"/>
      <c r="P3" s="110"/>
      <c r="Q3" s="110"/>
      <c r="R3" s="77"/>
      <c r="S3" s="77"/>
      <c r="T3" s="77"/>
      <c r="U3" s="77"/>
      <c r="V3" s="77"/>
      <c r="W3" s="77"/>
      <c r="X3" s="77"/>
    </row>
    <row r="4" ht="18.75" customHeight="1" spans="1:24">
      <c r="A4" s="119" t="str">
        <f>"单位名称："&amp;"昆明市西山区疾病预防控制中心"</f>
        <v>单位名称：昆明市西山区疾病预防控制中心</v>
      </c>
      <c r="B4" s="156"/>
      <c r="C4" s="179"/>
      <c r="D4" s="179"/>
      <c r="E4" s="179"/>
      <c r="F4" s="179"/>
      <c r="G4" s="179"/>
      <c r="H4" s="179"/>
      <c r="I4" s="80"/>
      <c r="J4" s="80"/>
      <c r="K4" s="80"/>
      <c r="L4" s="80"/>
      <c r="M4" s="80"/>
      <c r="N4" s="80"/>
      <c r="O4" s="112"/>
      <c r="P4" s="112"/>
      <c r="Q4" s="112"/>
      <c r="R4" s="80"/>
      <c r="V4" s="177"/>
      <c r="X4" s="124" t="s">
        <v>1</v>
      </c>
    </row>
    <row r="5" ht="18" customHeight="1" spans="1:24">
      <c r="A5" s="157" t="s">
        <v>180</v>
      </c>
      <c r="B5" s="157" t="s">
        <v>181</v>
      </c>
      <c r="C5" s="157" t="s">
        <v>182</v>
      </c>
      <c r="D5" s="157" t="s">
        <v>183</v>
      </c>
      <c r="E5" s="157" t="s">
        <v>184</v>
      </c>
      <c r="F5" s="157" t="s">
        <v>185</v>
      </c>
      <c r="G5" s="157" t="s">
        <v>186</v>
      </c>
      <c r="H5" s="157" t="s">
        <v>187</v>
      </c>
      <c r="I5" s="184" t="s">
        <v>188</v>
      </c>
      <c r="J5" s="106" t="s">
        <v>188</v>
      </c>
      <c r="K5" s="106"/>
      <c r="L5" s="106"/>
      <c r="M5" s="106"/>
      <c r="N5" s="106"/>
      <c r="O5" s="167"/>
      <c r="P5" s="167"/>
      <c r="Q5" s="167"/>
      <c r="R5" s="98" t="s">
        <v>61</v>
      </c>
      <c r="S5" s="106" t="s">
        <v>62</v>
      </c>
      <c r="T5" s="106"/>
      <c r="U5" s="106"/>
      <c r="V5" s="106"/>
      <c r="W5" s="106"/>
      <c r="X5" s="107"/>
    </row>
    <row r="6" ht="18" customHeight="1" spans="1:24">
      <c r="A6" s="158"/>
      <c r="B6" s="159"/>
      <c r="C6" s="180"/>
      <c r="D6" s="158"/>
      <c r="E6" s="158"/>
      <c r="F6" s="158"/>
      <c r="G6" s="158"/>
      <c r="H6" s="158"/>
      <c r="I6" s="185" t="s">
        <v>189</v>
      </c>
      <c r="J6" s="184" t="s">
        <v>58</v>
      </c>
      <c r="K6" s="106"/>
      <c r="L6" s="106"/>
      <c r="M6" s="106"/>
      <c r="N6" s="107"/>
      <c r="O6" s="166" t="s">
        <v>190</v>
      </c>
      <c r="P6" s="167"/>
      <c r="Q6" s="168"/>
      <c r="R6" s="157" t="s">
        <v>61</v>
      </c>
      <c r="S6" s="184" t="s">
        <v>62</v>
      </c>
      <c r="T6" s="98" t="s">
        <v>64</v>
      </c>
      <c r="U6" s="106" t="s">
        <v>62</v>
      </c>
      <c r="V6" s="98" t="s">
        <v>66</v>
      </c>
      <c r="W6" s="98" t="s">
        <v>67</v>
      </c>
      <c r="X6" s="191" t="s">
        <v>68</v>
      </c>
    </row>
    <row r="7" ht="19.5" customHeight="1" spans="1:24">
      <c r="A7" s="159"/>
      <c r="B7" s="159"/>
      <c r="C7" s="159"/>
      <c r="D7" s="159"/>
      <c r="E7" s="159"/>
      <c r="F7" s="159"/>
      <c r="G7" s="159"/>
      <c r="H7" s="159"/>
      <c r="I7" s="159"/>
      <c r="J7" s="186" t="s">
        <v>191</v>
      </c>
      <c r="K7" s="157" t="s">
        <v>192</v>
      </c>
      <c r="L7" s="157" t="s">
        <v>193</v>
      </c>
      <c r="M7" s="157" t="s">
        <v>194</v>
      </c>
      <c r="N7" s="157" t="s">
        <v>195</v>
      </c>
      <c r="O7" s="157" t="s">
        <v>58</v>
      </c>
      <c r="P7" s="157" t="s">
        <v>59</v>
      </c>
      <c r="Q7" s="157" t="s">
        <v>60</v>
      </c>
      <c r="R7" s="159"/>
      <c r="S7" s="157" t="s">
        <v>57</v>
      </c>
      <c r="T7" s="157" t="s">
        <v>64</v>
      </c>
      <c r="U7" s="157" t="s">
        <v>196</v>
      </c>
      <c r="V7" s="157" t="s">
        <v>66</v>
      </c>
      <c r="W7" s="157" t="s">
        <v>67</v>
      </c>
      <c r="X7" s="157" t="s">
        <v>68</v>
      </c>
    </row>
    <row r="8" ht="37.5" customHeight="1" spans="1:24">
      <c r="A8" s="181"/>
      <c r="B8" s="91"/>
      <c r="C8" s="181"/>
      <c r="D8" s="181"/>
      <c r="E8" s="181"/>
      <c r="F8" s="181"/>
      <c r="G8" s="181"/>
      <c r="H8" s="181"/>
      <c r="I8" s="181"/>
      <c r="J8" s="187" t="s">
        <v>57</v>
      </c>
      <c r="K8" s="160" t="s">
        <v>197</v>
      </c>
      <c r="L8" s="160" t="s">
        <v>193</v>
      </c>
      <c r="M8" s="160" t="s">
        <v>194</v>
      </c>
      <c r="N8" s="160" t="s">
        <v>195</v>
      </c>
      <c r="O8" s="160" t="s">
        <v>193</v>
      </c>
      <c r="P8" s="160" t="s">
        <v>194</v>
      </c>
      <c r="Q8" s="160" t="s">
        <v>195</v>
      </c>
      <c r="R8" s="160" t="s">
        <v>61</v>
      </c>
      <c r="S8" s="160" t="s">
        <v>57</v>
      </c>
      <c r="T8" s="160" t="s">
        <v>64</v>
      </c>
      <c r="U8" s="160" t="s">
        <v>196</v>
      </c>
      <c r="V8" s="160" t="s">
        <v>66</v>
      </c>
      <c r="W8" s="160" t="s">
        <v>67</v>
      </c>
      <c r="X8" s="160" t="s">
        <v>68</v>
      </c>
    </row>
    <row r="9" customHeight="1" spans="1:24">
      <c r="A9" s="174">
        <v>1</v>
      </c>
      <c r="B9" s="174">
        <v>2</v>
      </c>
      <c r="C9" s="174">
        <v>3</v>
      </c>
      <c r="D9" s="174">
        <v>4</v>
      </c>
      <c r="E9" s="174">
        <v>5</v>
      </c>
      <c r="F9" s="174">
        <v>6</v>
      </c>
      <c r="G9" s="174">
        <v>7</v>
      </c>
      <c r="H9" s="174">
        <v>8</v>
      </c>
      <c r="I9" s="174">
        <v>9</v>
      </c>
      <c r="J9" s="174">
        <v>10</v>
      </c>
      <c r="K9" s="174">
        <v>11</v>
      </c>
      <c r="L9" s="174">
        <v>12</v>
      </c>
      <c r="M9" s="174">
        <v>13</v>
      </c>
      <c r="N9" s="174">
        <v>14</v>
      </c>
      <c r="O9" s="174">
        <v>15</v>
      </c>
      <c r="P9" s="174">
        <v>16</v>
      </c>
      <c r="Q9" s="174">
        <v>17</v>
      </c>
      <c r="R9" s="174">
        <v>18</v>
      </c>
      <c r="S9" s="174">
        <v>19</v>
      </c>
      <c r="T9" s="174">
        <v>20</v>
      </c>
      <c r="U9" s="174">
        <v>21</v>
      </c>
      <c r="V9" s="174">
        <v>22</v>
      </c>
      <c r="W9" s="174">
        <v>23</v>
      </c>
      <c r="X9" s="174">
        <v>24</v>
      </c>
    </row>
    <row r="10" customHeight="1" spans="1:24">
      <c r="A10" s="174" t="s">
        <v>198</v>
      </c>
      <c r="B10" s="174" t="s">
        <v>70</v>
      </c>
      <c r="C10" s="246" t="s">
        <v>199</v>
      </c>
      <c r="D10" s="174" t="s">
        <v>200</v>
      </c>
      <c r="E10" s="174" t="s">
        <v>113</v>
      </c>
      <c r="F10" s="174" t="s">
        <v>114</v>
      </c>
      <c r="G10" s="174" t="s">
        <v>201</v>
      </c>
      <c r="H10" s="174" t="s">
        <v>202</v>
      </c>
      <c r="I10" s="188">
        <v>55200</v>
      </c>
      <c r="J10" s="188">
        <v>55200</v>
      </c>
      <c r="K10" s="188"/>
      <c r="L10" s="188"/>
      <c r="M10" s="188">
        <v>55200</v>
      </c>
      <c r="N10" s="189"/>
      <c r="O10" s="189"/>
      <c r="P10" s="189"/>
      <c r="Q10" s="189"/>
      <c r="R10" s="189"/>
      <c r="S10" s="189"/>
      <c r="T10" s="174"/>
      <c r="U10" s="174"/>
      <c r="V10" s="174"/>
      <c r="W10" s="174"/>
      <c r="X10" s="174"/>
    </row>
    <row r="11" customHeight="1" spans="1:24">
      <c r="A11" s="174" t="s">
        <v>198</v>
      </c>
      <c r="B11" s="174" t="s">
        <v>70</v>
      </c>
      <c r="C11" s="246" t="s">
        <v>203</v>
      </c>
      <c r="D11" s="174" t="s">
        <v>204</v>
      </c>
      <c r="E11" s="174" t="s">
        <v>103</v>
      </c>
      <c r="F11" s="174" t="s">
        <v>104</v>
      </c>
      <c r="G11" s="174" t="s">
        <v>205</v>
      </c>
      <c r="H11" s="174" t="s">
        <v>206</v>
      </c>
      <c r="I11" s="188">
        <v>138000</v>
      </c>
      <c r="J11" s="188">
        <v>138000</v>
      </c>
      <c r="K11" s="188"/>
      <c r="L11" s="188"/>
      <c r="M11" s="188">
        <v>138000</v>
      </c>
      <c r="N11" s="189"/>
      <c r="O11" s="189"/>
      <c r="P11" s="189"/>
      <c r="Q11" s="189"/>
      <c r="R11" s="189"/>
      <c r="S11" s="189"/>
      <c r="T11" s="174"/>
      <c r="U11" s="174"/>
      <c r="V11" s="174"/>
      <c r="W11" s="174"/>
      <c r="X11" s="174"/>
    </row>
    <row r="12" customHeight="1" spans="1:24">
      <c r="A12" s="174" t="s">
        <v>198</v>
      </c>
      <c r="B12" s="174" t="s">
        <v>70</v>
      </c>
      <c r="C12" s="246" t="s">
        <v>203</v>
      </c>
      <c r="D12" s="174" t="s">
        <v>204</v>
      </c>
      <c r="E12" s="174" t="s">
        <v>103</v>
      </c>
      <c r="F12" s="174" t="s">
        <v>104</v>
      </c>
      <c r="G12" s="174" t="s">
        <v>205</v>
      </c>
      <c r="H12" s="174" t="s">
        <v>206</v>
      </c>
      <c r="I12" s="188">
        <v>331200</v>
      </c>
      <c r="J12" s="188">
        <v>331200</v>
      </c>
      <c r="K12" s="188"/>
      <c r="L12" s="188"/>
      <c r="M12" s="188">
        <v>331200</v>
      </c>
      <c r="N12" s="189"/>
      <c r="O12" s="189"/>
      <c r="P12" s="189"/>
      <c r="Q12" s="189"/>
      <c r="R12" s="189"/>
      <c r="S12" s="189"/>
      <c r="T12" s="174"/>
      <c r="U12" s="174"/>
      <c r="V12" s="174"/>
      <c r="W12" s="174"/>
      <c r="X12" s="174"/>
    </row>
    <row r="13" customHeight="1" spans="1:24">
      <c r="A13" s="174" t="s">
        <v>198</v>
      </c>
      <c r="B13" s="174" t="s">
        <v>70</v>
      </c>
      <c r="C13" s="246" t="s">
        <v>207</v>
      </c>
      <c r="D13" s="174" t="s">
        <v>208</v>
      </c>
      <c r="E13" s="174" t="s">
        <v>101</v>
      </c>
      <c r="F13" s="174" t="s">
        <v>102</v>
      </c>
      <c r="G13" s="174" t="s">
        <v>209</v>
      </c>
      <c r="H13" s="174" t="s">
        <v>210</v>
      </c>
      <c r="I13" s="188">
        <v>1074051</v>
      </c>
      <c r="J13" s="188">
        <v>1074051</v>
      </c>
      <c r="K13" s="188"/>
      <c r="L13" s="188"/>
      <c r="M13" s="188">
        <v>1074051</v>
      </c>
      <c r="N13" s="189"/>
      <c r="O13" s="189"/>
      <c r="P13" s="189"/>
      <c r="Q13" s="189"/>
      <c r="R13" s="189"/>
      <c r="S13" s="189"/>
      <c r="T13" s="174"/>
      <c r="U13" s="174"/>
      <c r="V13" s="174"/>
      <c r="W13" s="174"/>
      <c r="X13" s="174"/>
    </row>
    <row r="14" customHeight="1" spans="1:24">
      <c r="A14" s="174" t="s">
        <v>198</v>
      </c>
      <c r="B14" s="174" t="s">
        <v>70</v>
      </c>
      <c r="C14" s="246" t="s">
        <v>207</v>
      </c>
      <c r="D14" s="174" t="s">
        <v>211</v>
      </c>
      <c r="E14" s="174" t="s">
        <v>121</v>
      </c>
      <c r="F14" s="174" t="s">
        <v>122</v>
      </c>
      <c r="G14" s="174" t="s">
        <v>212</v>
      </c>
      <c r="H14" s="174" t="s">
        <v>213</v>
      </c>
      <c r="I14" s="188">
        <v>491796</v>
      </c>
      <c r="J14" s="188">
        <v>491796</v>
      </c>
      <c r="K14" s="188"/>
      <c r="L14" s="188"/>
      <c r="M14" s="188">
        <v>491796</v>
      </c>
      <c r="N14" s="189"/>
      <c r="O14" s="189"/>
      <c r="P14" s="189"/>
      <c r="Q14" s="189"/>
      <c r="R14" s="189"/>
      <c r="S14" s="189"/>
      <c r="T14" s="174"/>
      <c r="U14" s="174"/>
      <c r="V14" s="174"/>
      <c r="W14" s="174"/>
      <c r="X14" s="174"/>
    </row>
    <row r="15" customHeight="1" spans="1:24">
      <c r="A15" s="174" t="s">
        <v>198</v>
      </c>
      <c r="B15" s="174" t="s">
        <v>70</v>
      </c>
      <c r="C15" s="246" t="s">
        <v>207</v>
      </c>
      <c r="D15" s="174" t="s">
        <v>214</v>
      </c>
      <c r="E15" s="174" t="s">
        <v>123</v>
      </c>
      <c r="F15" s="174" t="s">
        <v>124</v>
      </c>
      <c r="G15" s="174" t="s">
        <v>215</v>
      </c>
      <c r="H15" s="174" t="s">
        <v>216</v>
      </c>
      <c r="I15" s="188">
        <v>364400</v>
      </c>
      <c r="J15" s="188">
        <v>364400</v>
      </c>
      <c r="K15" s="188"/>
      <c r="L15" s="188"/>
      <c r="M15" s="188">
        <v>364400</v>
      </c>
      <c r="N15" s="189"/>
      <c r="O15" s="189"/>
      <c r="P15" s="189"/>
      <c r="Q15" s="189"/>
      <c r="R15" s="189"/>
      <c r="S15" s="189"/>
      <c r="T15" s="174"/>
      <c r="U15" s="174"/>
      <c r="V15" s="174"/>
      <c r="W15" s="174"/>
      <c r="X15" s="174"/>
    </row>
    <row r="16" customHeight="1" spans="1:24">
      <c r="A16" s="174" t="s">
        <v>198</v>
      </c>
      <c r="B16" s="174" t="s">
        <v>70</v>
      </c>
      <c r="C16" s="246" t="s">
        <v>207</v>
      </c>
      <c r="D16" s="174" t="s">
        <v>217</v>
      </c>
      <c r="E16" s="174" t="s">
        <v>113</v>
      </c>
      <c r="F16" s="174" t="s">
        <v>114</v>
      </c>
      <c r="G16" s="174" t="s">
        <v>218</v>
      </c>
      <c r="H16" s="174" t="s">
        <v>219</v>
      </c>
      <c r="I16" s="188">
        <v>40898.76</v>
      </c>
      <c r="J16" s="188">
        <v>40898.76</v>
      </c>
      <c r="K16" s="188"/>
      <c r="L16" s="188"/>
      <c r="M16" s="188">
        <v>40898.76</v>
      </c>
      <c r="N16" s="189"/>
      <c r="O16" s="189"/>
      <c r="P16" s="189"/>
      <c r="Q16" s="189"/>
      <c r="R16" s="189"/>
      <c r="S16" s="189"/>
      <c r="T16" s="174"/>
      <c r="U16" s="174"/>
      <c r="V16" s="174"/>
      <c r="W16" s="174"/>
      <c r="X16" s="174"/>
    </row>
    <row r="17" customHeight="1" spans="1:24">
      <c r="A17" s="174" t="s">
        <v>198</v>
      </c>
      <c r="B17" s="174" t="s">
        <v>70</v>
      </c>
      <c r="C17" s="246" t="s">
        <v>207</v>
      </c>
      <c r="D17" s="174" t="s">
        <v>220</v>
      </c>
      <c r="E17" s="174" t="s">
        <v>125</v>
      </c>
      <c r="F17" s="174" t="s">
        <v>126</v>
      </c>
      <c r="G17" s="174" t="s">
        <v>218</v>
      </c>
      <c r="H17" s="174" t="s">
        <v>219</v>
      </c>
      <c r="I17" s="188">
        <v>23370.72</v>
      </c>
      <c r="J17" s="188">
        <v>23370.72</v>
      </c>
      <c r="K17" s="188"/>
      <c r="L17" s="188"/>
      <c r="M17" s="188">
        <v>23370.72</v>
      </c>
      <c r="N17" s="189"/>
      <c r="O17" s="189"/>
      <c r="P17" s="189"/>
      <c r="Q17" s="189"/>
      <c r="R17" s="189"/>
      <c r="S17" s="189"/>
      <c r="T17" s="174"/>
      <c r="U17" s="174"/>
      <c r="V17" s="174"/>
      <c r="W17" s="174"/>
      <c r="X17" s="174"/>
    </row>
    <row r="18" customHeight="1" spans="1:24">
      <c r="A18" s="174" t="s">
        <v>198</v>
      </c>
      <c r="B18" s="174" t="s">
        <v>70</v>
      </c>
      <c r="C18" s="246" t="s">
        <v>207</v>
      </c>
      <c r="D18" s="174" t="s">
        <v>221</v>
      </c>
      <c r="E18" s="174" t="s">
        <v>125</v>
      </c>
      <c r="F18" s="174" t="s">
        <v>126</v>
      </c>
      <c r="G18" s="174" t="s">
        <v>218</v>
      </c>
      <c r="H18" s="174" t="s">
        <v>219</v>
      </c>
      <c r="I18" s="188">
        <v>38160</v>
      </c>
      <c r="J18" s="188">
        <v>38160</v>
      </c>
      <c r="K18" s="188"/>
      <c r="L18" s="188"/>
      <c r="M18" s="188">
        <v>38160</v>
      </c>
      <c r="N18" s="189"/>
      <c r="O18" s="189"/>
      <c r="P18" s="189"/>
      <c r="Q18" s="189"/>
      <c r="R18" s="189"/>
      <c r="S18" s="189"/>
      <c r="T18" s="174"/>
      <c r="U18" s="174"/>
      <c r="V18" s="174"/>
      <c r="W18" s="174"/>
      <c r="X18" s="174"/>
    </row>
    <row r="19" customHeight="1" spans="1:24">
      <c r="A19" s="174" t="s">
        <v>198</v>
      </c>
      <c r="B19" s="174" t="s">
        <v>70</v>
      </c>
      <c r="C19" s="246" t="s">
        <v>207</v>
      </c>
      <c r="D19" s="174" t="s">
        <v>222</v>
      </c>
      <c r="E19" s="174" t="s">
        <v>125</v>
      </c>
      <c r="F19" s="174" t="s">
        <v>126</v>
      </c>
      <c r="G19" s="174" t="s">
        <v>223</v>
      </c>
      <c r="H19" s="174" t="s">
        <v>224</v>
      </c>
      <c r="I19" s="188">
        <v>22000</v>
      </c>
      <c r="J19" s="188">
        <v>22000</v>
      </c>
      <c r="K19" s="188"/>
      <c r="L19" s="188"/>
      <c r="M19" s="188">
        <v>22000</v>
      </c>
      <c r="N19" s="189"/>
      <c r="O19" s="189"/>
      <c r="P19" s="189"/>
      <c r="Q19" s="189"/>
      <c r="R19" s="189"/>
      <c r="S19" s="189"/>
      <c r="T19" s="174"/>
      <c r="U19" s="174"/>
      <c r="V19" s="174"/>
      <c r="W19" s="174"/>
      <c r="X19" s="174"/>
    </row>
    <row r="20" customHeight="1" spans="1:24">
      <c r="A20" s="174" t="s">
        <v>198</v>
      </c>
      <c r="B20" s="174" t="s">
        <v>70</v>
      </c>
      <c r="C20" s="246" t="s">
        <v>225</v>
      </c>
      <c r="D20" s="174" t="s">
        <v>226</v>
      </c>
      <c r="E20" s="174" t="s">
        <v>113</v>
      </c>
      <c r="F20" s="174" t="s">
        <v>114</v>
      </c>
      <c r="G20" s="174" t="s">
        <v>227</v>
      </c>
      <c r="H20" s="174" t="s">
        <v>228</v>
      </c>
      <c r="I20" s="188">
        <v>1995000</v>
      </c>
      <c r="J20" s="188">
        <v>1995000</v>
      </c>
      <c r="K20" s="188"/>
      <c r="L20" s="188"/>
      <c r="M20" s="188">
        <v>1995000</v>
      </c>
      <c r="N20" s="189"/>
      <c r="O20" s="189"/>
      <c r="P20" s="189"/>
      <c r="Q20" s="189"/>
      <c r="R20" s="189"/>
      <c r="S20" s="189"/>
      <c r="T20" s="174"/>
      <c r="U20" s="174"/>
      <c r="V20" s="174"/>
      <c r="W20" s="174"/>
      <c r="X20" s="174"/>
    </row>
    <row r="21" customHeight="1" spans="1:24">
      <c r="A21" s="174" t="s">
        <v>198</v>
      </c>
      <c r="B21" s="174" t="s">
        <v>70</v>
      </c>
      <c r="C21" s="246" t="s">
        <v>225</v>
      </c>
      <c r="D21" s="174" t="s">
        <v>229</v>
      </c>
      <c r="E21" s="174" t="s">
        <v>113</v>
      </c>
      <c r="F21" s="174" t="s">
        <v>114</v>
      </c>
      <c r="G21" s="174" t="s">
        <v>230</v>
      </c>
      <c r="H21" s="174" t="s">
        <v>231</v>
      </c>
      <c r="I21" s="188">
        <v>1026000</v>
      </c>
      <c r="J21" s="188">
        <v>1026000</v>
      </c>
      <c r="K21" s="188"/>
      <c r="L21" s="188"/>
      <c r="M21" s="188">
        <v>1026000</v>
      </c>
      <c r="N21" s="189"/>
      <c r="O21" s="189"/>
      <c r="P21" s="189"/>
      <c r="Q21" s="189"/>
      <c r="R21" s="189"/>
      <c r="S21" s="189"/>
      <c r="T21" s="174"/>
      <c r="U21" s="174"/>
      <c r="V21" s="174"/>
      <c r="W21" s="174"/>
      <c r="X21" s="174"/>
    </row>
    <row r="22" customHeight="1" spans="1:24">
      <c r="A22" s="174" t="s">
        <v>198</v>
      </c>
      <c r="B22" s="174" t="s">
        <v>70</v>
      </c>
      <c r="C22" s="246" t="s">
        <v>232</v>
      </c>
      <c r="D22" s="174" t="s">
        <v>132</v>
      </c>
      <c r="E22" s="174" t="s">
        <v>131</v>
      </c>
      <c r="F22" s="174" t="s">
        <v>132</v>
      </c>
      <c r="G22" s="174" t="s">
        <v>233</v>
      </c>
      <c r="H22" s="174" t="s">
        <v>132</v>
      </c>
      <c r="I22" s="188">
        <v>1036164</v>
      </c>
      <c r="J22" s="188">
        <v>1036164</v>
      </c>
      <c r="K22" s="188"/>
      <c r="L22" s="188"/>
      <c r="M22" s="188">
        <v>1036164</v>
      </c>
      <c r="N22" s="189"/>
      <c r="O22" s="189"/>
      <c r="P22" s="189"/>
      <c r="Q22" s="189"/>
      <c r="R22" s="189"/>
      <c r="S22" s="189"/>
      <c r="T22" s="174"/>
      <c r="U22" s="174"/>
      <c r="V22" s="174"/>
      <c r="W22" s="174"/>
      <c r="X22" s="174"/>
    </row>
    <row r="23" customHeight="1" spans="1:24">
      <c r="A23" s="174" t="s">
        <v>198</v>
      </c>
      <c r="B23" s="174" t="s">
        <v>70</v>
      </c>
      <c r="C23" s="246" t="s">
        <v>234</v>
      </c>
      <c r="D23" s="174" t="s">
        <v>235</v>
      </c>
      <c r="E23" s="174" t="s">
        <v>113</v>
      </c>
      <c r="F23" s="174" t="s">
        <v>114</v>
      </c>
      <c r="G23" s="174" t="s">
        <v>236</v>
      </c>
      <c r="H23" s="174" t="s">
        <v>235</v>
      </c>
      <c r="I23" s="188">
        <v>123350</v>
      </c>
      <c r="J23" s="188">
        <v>123350</v>
      </c>
      <c r="K23" s="188"/>
      <c r="L23" s="188"/>
      <c r="M23" s="188">
        <v>123350</v>
      </c>
      <c r="N23" s="189"/>
      <c r="O23" s="189"/>
      <c r="P23" s="189"/>
      <c r="Q23" s="189"/>
      <c r="R23" s="189"/>
      <c r="S23" s="189"/>
      <c r="T23" s="174"/>
      <c r="U23" s="174"/>
      <c r="V23" s="174"/>
      <c r="W23" s="174"/>
      <c r="X23" s="174"/>
    </row>
    <row r="24" customHeight="1" spans="1:24">
      <c r="A24" s="174" t="s">
        <v>198</v>
      </c>
      <c r="B24" s="174" t="s">
        <v>70</v>
      </c>
      <c r="C24" s="246" t="s">
        <v>234</v>
      </c>
      <c r="D24" s="174" t="s">
        <v>237</v>
      </c>
      <c r="E24" s="174" t="s">
        <v>113</v>
      </c>
      <c r="F24" s="174" t="s">
        <v>114</v>
      </c>
      <c r="G24" s="174" t="s">
        <v>236</v>
      </c>
      <c r="H24" s="174" t="s">
        <v>235</v>
      </c>
      <c r="I24" s="188">
        <v>12000</v>
      </c>
      <c r="J24" s="188">
        <v>12000</v>
      </c>
      <c r="K24" s="188"/>
      <c r="L24" s="188"/>
      <c r="M24" s="188">
        <v>12000</v>
      </c>
      <c r="N24" s="189"/>
      <c r="O24" s="189"/>
      <c r="P24" s="189"/>
      <c r="Q24" s="189"/>
      <c r="R24" s="189"/>
      <c r="S24" s="189"/>
      <c r="T24" s="174"/>
      <c r="U24" s="174"/>
      <c r="V24" s="174"/>
      <c r="W24" s="174"/>
      <c r="X24" s="174"/>
    </row>
    <row r="25" customHeight="1" spans="1:24">
      <c r="A25" s="174" t="s">
        <v>198</v>
      </c>
      <c r="B25" s="174" t="s">
        <v>70</v>
      </c>
      <c r="C25" s="246" t="s">
        <v>234</v>
      </c>
      <c r="D25" s="174" t="s">
        <v>238</v>
      </c>
      <c r="E25" s="174" t="s">
        <v>113</v>
      </c>
      <c r="F25" s="174" t="s">
        <v>114</v>
      </c>
      <c r="G25" s="174" t="s">
        <v>239</v>
      </c>
      <c r="H25" s="174" t="s">
        <v>238</v>
      </c>
      <c r="I25" s="188">
        <v>10000</v>
      </c>
      <c r="J25" s="188">
        <v>10000</v>
      </c>
      <c r="K25" s="188"/>
      <c r="L25" s="188"/>
      <c r="M25" s="188">
        <v>10000</v>
      </c>
      <c r="N25" s="189"/>
      <c r="O25" s="189"/>
      <c r="P25" s="189"/>
      <c r="Q25" s="189"/>
      <c r="R25" s="189"/>
      <c r="S25" s="189"/>
      <c r="T25" s="174"/>
      <c r="U25" s="174"/>
      <c r="V25" s="174"/>
      <c r="W25" s="174"/>
      <c r="X25" s="174"/>
    </row>
    <row r="26" customHeight="1" spans="1:24">
      <c r="A26" s="174" t="s">
        <v>198</v>
      </c>
      <c r="B26" s="174" t="s">
        <v>70</v>
      </c>
      <c r="C26" s="246" t="s">
        <v>234</v>
      </c>
      <c r="D26" s="174" t="s">
        <v>240</v>
      </c>
      <c r="E26" s="174" t="s">
        <v>113</v>
      </c>
      <c r="F26" s="174" t="s">
        <v>114</v>
      </c>
      <c r="G26" s="174" t="s">
        <v>241</v>
      </c>
      <c r="H26" s="174" t="s">
        <v>242</v>
      </c>
      <c r="I26" s="188">
        <v>20919</v>
      </c>
      <c r="J26" s="188">
        <v>20919</v>
      </c>
      <c r="K26" s="188"/>
      <c r="L26" s="188"/>
      <c r="M26" s="188">
        <v>20919</v>
      </c>
      <c r="N26" s="189"/>
      <c r="O26" s="189"/>
      <c r="P26" s="189"/>
      <c r="Q26" s="189"/>
      <c r="R26" s="189"/>
      <c r="S26" s="189"/>
      <c r="T26" s="174"/>
      <c r="U26" s="174"/>
      <c r="V26" s="174"/>
      <c r="W26" s="174"/>
      <c r="X26" s="174"/>
    </row>
    <row r="27" customHeight="1" spans="1:24">
      <c r="A27" s="174" t="s">
        <v>198</v>
      </c>
      <c r="B27" s="174" t="s">
        <v>70</v>
      </c>
      <c r="C27" s="246" t="s">
        <v>234</v>
      </c>
      <c r="D27" s="174" t="s">
        <v>243</v>
      </c>
      <c r="E27" s="174" t="s">
        <v>113</v>
      </c>
      <c r="F27" s="174" t="s">
        <v>114</v>
      </c>
      <c r="G27" s="174" t="s">
        <v>241</v>
      </c>
      <c r="H27" s="174" t="s">
        <v>242</v>
      </c>
      <c r="I27" s="188">
        <v>22800</v>
      </c>
      <c r="J27" s="188">
        <v>22800</v>
      </c>
      <c r="K27" s="188"/>
      <c r="L27" s="188"/>
      <c r="M27" s="188">
        <v>22800</v>
      </c>
      <c r="N27" s="189"/>
      <c r="O27" s="189"/>
      <c r="P27" s="189"/>
      <c r="Q27" s="189"/>
      <c r="R27" s="189"/>
      <c r="S27" s="189"/>
      <c r="T27" s="174"/>
      <c r="U27" s="174"/>
      <c r="V27" s="174"/>
      <c r="W27" s="174"/>
      <c r="X27" s="174"/>
    </row>
    <row r="28" customHeight="1" spans="1:24">
      <c r="A28" s="174" t="s">
        <v>198</v>
      </c>
      <c r="B28" s="174" t="s">
        <v>70</v>
      </c>
      <c r="C28" s="246" t="s">
        <v>234</v>
      </c>
      <c r="D28" s="174" t="s">
        <v>244</v>
      </c>
      <c r="E28" s="174" t="s">
        <v>113</v>
      </c>
      <c r="F28" s="174" t="s">
        <v>114</v>
      </c>
      <c r="G28" s="174" t="s">
        <v>245</v>
      </c>
      <c r="H28" s="174" t="s">
        <v>244</v>
      </c>
      <c r="I28" s="188">
        <v>32319</v>
      </c>
      <c r="J28" s="188">
        <v>32319</v>
      </c>
      <c r="K28" s="188"/>
      <c r="L28" s="188"/>
      <c r="M28" s="188">
        <v>32319</v>
      </c>
      <c r="N28" s="189"/>
      <c r="O28" s="189"/>
      <c r="P28" s="189"/>
      <c r="Q28" s="189"/>
      <c r="R28" s="189"/>
      <c r="S28" s="189"/>
      <c r="T28" s="174"/>
      <c r="U28" s="174"/>
      <c r="V28" s="174"/>
      <c r="W28" s="174"/>
      <c r="X28" s="174"/>
    </row>
    <row r="29" customHeight="1" spans="1:24">
      <c r="A29" s="174" t="s">
        <v>198</v>
      </c>
      <c r="B29" s="174" t="s">
        <v>70</v>
      </c>
      <c r="C29" s="246" t="s">
        <v>234</v>
      </c>
      <c r="D29" s="174" t="s">
        <v>246</v>
      </c>
      <c r="E29" s="174" t="s">
        <v>113</v>
      </c>
      <c r="F29" s="174" t="s">
        <v>114</v>
      </c>
      <c r="G29" s="174" t="s">
        <v>247</v>
      </c>
      <c r="H29" s="174" t="s">
        <v>248</v>
      </c>
      <c r="I29" s="188">
        <v>40470</v>
      </c>
      <c r="J29" s="188">
        <v>40470</v>
      </c>
      <c r="K29" s="188"/>
      <c r="L29" s="188"/>
      <c r="M29" s="188">
        <v>40470</v>
      </c>
      <c r="N29" s="189"/>
      <c r="O29" s="189"/>
      <c r="P29" s="189"/>
      <c r="Q29" s="189"/>
      <c r="R29" s="189"/>
      <c r="S29" s="189"/>
      <c r="T29" s="174"/>
      <c r="U29" s="174"/>
      <c r="V29" s="174"/>
      <c r="W29" s="174"/>
      <c r="X29" s="174"/>
    </row>
    <row r="30" customHeight="1" spans="1:24">
      <c r="A30" s="174" t="s">
        <v>198</v>
      </c>
      <c r="B30" s="174" t="s">
        <v>70</v>
      </c>
      <c r="C30" s="246" t="s">
        <v>234</v>
      </c>
      <c r="D30" s="174" t="s">
        <v>249</v>
      </c>
      <c r="E30" s="174" t="s">
        <v>113</v>
      </c>
      <c r="F30" s="174" t="s">
        <v>114</v>
      </c>
      <c r="G30" s="174" t="s">
        <v>250</v>
      </c>
      <c r="H30" s="174" t="s">
        <v>249</v>
      </c>
      <c r="I30" s="188">
        <v>68400</v>
      </c>
      <c r="J30" s="188">
        <v>68400</v>
      </c>
      <c r="K30" s="188"/>
      <c r="L30" s="188"/>
      <c r="M30" s="188">
        <v>68400</v>
      </c>
      <c r="N30" s="189"/>
      <c r="O30" s="189"/>
      <c r="P30" s="189"/>
      <c r="Q30" s="189"/>
      <c r="R30" s="189"/>
      <c r="S30" s="189"/>
      <c r="T30" s="174"/>
      <c r="U30" s="174"/>
      <c r="V30" s="174"/>
      <c r="W30" s="174"/>
      <c r="X30" s="174"/>
    </row>
    <row r="31" customHeight="1" spans="1:24">
      <c r="A31" s="174" t="s">
        <v>198</v>
      </c>
      <c r="B31" s="174" t="s">
        <v>70</v>
      </c>
      <c r="C31" s="246" t="s">
        <v>234</v>
      </c>
      <c r="D31" s="174" t="s">
        <v>251</v>
      </c>
      <c r="E31" s="174" t="s">
        <v>113</v>
      </c>
      <c r="F31" s="174" t="s">
        <v>114</v>
      </c>
      <c r="G31" s="174" t="s">
        <v>252</v>
      </c>
      <c r="H31" s="174" t="s">
        <v>253</v>
      </c>
      <c r="I31" s="188">
        <v>91200</v>
      </c>
      <c r="J31" s="188">
        <v>91200</v>
      </c>
      <c r="K31" s="188"/>
      <c r="L31" s="188"/>
      <c r="M31" s="188">
        <v>91200</v>
      </c>
      <c r="N31" s="189"/>
      <c r="O31" s="189"/>
      <c r="P31" s="189"/>
      <c r="Q31" s="189"/>
      <c r="R31" s="189"/>
      <c r="S31" s="189"/>
      <c r="T31" s="174"/>
      <c r="U31" s="174"/>
      <c r="V31" s="174"/>
      <c r="W31" s="174"/>
      <c r="X31" s="174"/>
    </row>
    <row r="32" customHeight="1" spans="1:24">
      <c r="A32" s="174" t="s">
        <v>198</v>
      </c>
      <c r="B32" s="174" t="s">
        <v>70</v>
      </c>
      <c r="C32" s="246" t="s">
        <v>234</v>
      </c>
      <c r="D32" s="174" t="s">
        <v>254</v>
      </c>
      <c r="E32" s="174" t="s">
        <v>113</v>
      </c>
      <c r="F32" s="174" t="s">
        <v>114</v>
      </c>
      <c r="G32" s="174" t="s">
        <v>255</v>
      </c>
      <c r="H32" s="174" t="s">
        <v>256</v>
      </c>
      <c r="I32" s="188">
        <v>91200</v>
      </c>
      <c r="J32" s="188">
        <v>91200</v>
      </c>
      <c r="K32" s="188"/>
      <c r="L32" s="188"/>
      <c r="M32" s="188">
        <v>91200</v>
      </c>
      <c r="N32" s="189"/>
      <c r="O32" s="189"/>
      <c r="P32" s="189"/>
      <c r="Q32" s="189"/>
      <c r="R32" s="189"/>
      <c r="S32" s="189"/>
      <c r="T32" s="174"/>
      <c r="U32" s="174"/>
      <c r="V32" s="174"/>
      <c r="W32" s="174"/>
      <c r="X32" s="174"/>
    </row>
    <row r="33" customHeight="1" spans="1:24">
      <c r="A33" s="174" t="s">
        <v>198</v>
      </c>
      <c r="B33" s="174" t="s">
        <v>70</v>
      </c>
      <c r="C33" s="246" t="s">
        <v>234</v>
      </c>
      <c r="D33" s="174" t="s">
        <v>257</v>
      </c>
      <c r="E33" s="174" t="s">
        <v>113</v>
      </c>
      <c r="F33" s="174" t="s">
        <v>114</v>
      </c>
      <c r="G33" s="174" t="s">
        <v>258</v>
      </c>
      <c r="H33" s="174" t="s">
        <v>259</v>
      </c>
      <c r="I33" s="188">
        <v>14000</v>
      </c>
      <c r="J33" s="188">
        <v>14000</v>
      </c>
      <c r="K33" s="188"/>
      <c r="L33" s="188"/>
      <c r="M33" s="188">
        <v>14000</v>
      </c>
      <c r="N33" s="189"/>
      <c r="O33" s="189"/>
      <c r="P33" s="189"/>
      <c r="Q33" s="189"/>
      <c r="R33" s="189"/>
      <c r="S33" s="189"/>
      <c r="T33" s="174"/>
      <c r="U33" s="174"/>
      <c r="V33" s="174"/>
      <c r="W33" s="174"/>
      <c r="X33" s="174"/>
    </row>
    <row r="34" customHeight="1" spans="1:24">
      <c r="A34" s="174" t="s">
        <v>198</v>
      </c>
      <c r="B34" s="174" t="s">
        <v>70</v>
      </c>
      <c r="C34" s="246" t="s">
        <v>234</v>
      </c>
      <c r="D34" s="174" t="s">
        <v>260</v>
      </c>
      <c r="E34" s="174" t="s">
        <v>113</v>
      </c>
      <c r="F34" s="174" t="s">
        <v>114</v>
      </c>
      <c r="G34" s="174" t="s">
        <v>261</v>
      </c>
      <c r="H34" s="174" t="s">
        <v>262</v>
      </c>
      <c r="I34" s="188">
        <v>19950</v>
      </c>
      <c r="J34" s="188">
        <v>19950</v>
      </c>
      <c r="K34" s="188"/>
      <c r="L34" s="188"/>
      <c r="M34" s="188">
        <v>19950</v>
      </c>
      <c r="N34" s="189"/>
      <c r="O34" s="189"/>
      <c r="P34" s="189"/>
      <c r="Q34" s="189"/>
      <c r="R34" s="189"/>
      <c r="S34" s="189"/>
      <c r="T34" s="174"/>
      <c r="U34" s="174"/>
      <c r="V34" s="174"/>
      <c r="W34" s="174"/>
      <c r="X34" s="174"/>
    </row>
    <row r="35" customHeight="1" spans="1:24">
      <c r="A35" s="174" t="s">
        <v>198</v>
      </c>
      <c r="B35" s="174" t="s">
        <v>70</v>
      </c>
      <c r="C35" s="246" t="s">
        <v>234</v>
      </c>
      <c r="D35" s="174" t="s">
        <v>263</v>
      </c>
      <c r="E35" s="174" t="s">
        <v>113</v>
      </c>
      <c r="F35" s="174" t="s">
        <v>114</v>
      </c>
      <c r="G35" s="174" t="s">
        <v>201</v>
      </c>
      <c r="H35" s="174" t="s">
        <v>202</v>
      </c>
      <c r="I35" s="188">
        <v>171000</v>
      </c>
      <c r="J35" s="188">
        <v>171000</v>
      </c>
      <c r="K35" s="188"/>
      <c r="L35" s="188"/>
      <c r="M35" s="188">
        <v>171000</v>
      </c>
      <c r="N35" s="189"/>
      <c r="O35" s="189"/>
      <c r="P35" s="189"/>
      <c r="Q35" s="189"/>
      <c r="R35" s="189"/>
      <c r="S35" s="189"/>
      <c r="T35" s="174"/>
      <c r="U35" s="174"/>
      <c r="V35" s="174"/>
      <c r="W35" s="174"/>
      <c r="X35" s="174"/>
    </row>
    <row r="36" customHeight="1" spans="1:24">
      <c r="A36" s="174" t="s">
        <v>198</v>
      </c>
      <c r="B36" s="174" t="s">
        <v>70</v>
      </c>
      <c r="C36" s="246" t="s">
        <v>264</v>
      </c>
      <c r="D36" s="174" t="s">
        <v>265</v>
      </c>
      <c r="E36" s="174" t="s">
        <v>113</v>
      </c>
      <c r="F36" s="174" t="s">
        <v>114</v>
      </c>
      <c r="G36" s="174" t="s">
        <v>266</v>
      </c>
      <c r="H36" s="174" t="s">
        <v>267</v>
      </c>
      <c r="I36" s="188">
        <v>51208.56</v>
      </c>
      <c r="J36" s="188">
        <v>51208.56</v>
      </c>
      <c r="K36" s="188"/>
      <c r="L36" s="188"/>
      <c r="M36" s="188">
        <v>51208.56</v>
      </c>
      <c r="N36" s="189"/>
      <c r="O36" s="189"/>
      <c r="P36" s="189"/>
      <c r="Q36" s="189"/>
      <c r="R36" s="189"/>
      <c r="S36" s="189"/>
      <c r="T36" s="174"/>
      <c r="U36" s="174"/>
      <c r="V36" s="174"/>
      <c r="W36" s="174"/>
      <c r="X36" s="174"/>
    </row>
    <row r="37" customHeight="1" spans="1:24">
      <c r="A37" s="174" t="s">
        <v>198</v>
      </c>
      <c r="B37" s="174" t="s">
        <v>70</v>
      </c>
      <c r="C37" s="246" t="s">
        <v>268</v>
      </c>
      <c r="D37" s="174" t="s">
        <v>269</v>
      </c>
      <c r="E37" s="174" t="s">
        <v>113</v>
      </c>
      <c r="F37" s="174" t="s">
        <v>114</v>
      </c>
      <c r="G37" s="174" t="s">
        <v>270</v>
      </c>
      <c r="H37" s="174" t="s">
        <v>271</v>
      </c>
      <c r="I37" s="188">
        <v>57000</v>
      </c>
      <c r="J37" s="188">
        <v>57000</v>
      </c>
      <c r="K37" s="188"/>
      <c r="L37" s="188"/>
      <c r="M37" s="188">
        <v>57000</v>
      </c>
      <c r="N37" s="189"/>
      <c r="O37" s="189"/>
      <c r="P37" s="189"/>
      <c r="Q37" s="189"/>
      <c r="R37" s="189"/>
      <c r="S37" s="189"/>
      <c r="T37" s="174"/>
      <c r="U37" s="174"/>
      <c r="V37" s="174"/>
      <c r="W37" s="174"/>
      <c r="X37" s="174"/>
    </row>
    <row r="38" customHeight="1" spans="1:24">
      <c r="A38" s="174" t="s">
        <v>198</v>
      </c>
      <c r="B38" s="174" t="s">
        <v>70</v>
      </c>
      <c r="C38" s="246" t="s">
        <v>272</v>
      </c>
      <c r="D38" s="174" t="s">
        <v>273</v>
      </c>
      <c r="E38" s="174" t="s">
        <v>113</v>
      </c>
      <c r="F38" s="174" t="s">
        <v>114</v>
      </c>
      <c r="G38" s="174" t="s">
        <v>274</v>
      </c>
      <c r="H38" s="174" t="s">
        <v>275</v>
      </c>
      <c r="I38" s="188">
        <v>2560428</v>
      </c>
      <c r="J38" s="188">
        <v>2560428</v>
      </c>
      <c r="K38" s="188"/>
      <c r="L38" s="188"/>
      <c r="M38" s="188">
        <v>2560428</v>
      </c>
      <c r="N38" s="189"/>
      <c r="O38" s="189"/>
      <c r="P38" s="189"/>
      <c r="Q38" s="189"/>
      <c r="R38" s="189"/>
      <c r="S38" s="189"/>
      <c r="T38" s="174"/>
      <c r="U38" s="174"/>
      <c r="V38" s="174"/>
      <c r="W38" s="174"/>
      <c r="X38" s="174"/>
    </row>
    <row r="39" customHeight="1" spans="1:24">
      <c r="A39" s="174" t="s">
        <v>198</v>
      </c>
      <c r="B39" s="174" t="s">
        <v>70</v>
      </c>
      <c r="C39" s="246" t="s">
        <v>272</v>
      </c>
      <c r="D39" s="174" t="s">
        <v>276</v>
      </c>
      <c r="E39" s="174" t="s">
        <v>113</v>
      </c>
      <c r="F39" s="174" t="s">
        <v>114</v>
      </c>
      <c r="G39" s="174" t="s">
        <v>277</v>
      </c>
      <c r="H39" s="174" t="s">
        <v>278</v>
      </c>
      <c r="I39" s="188">
        <v>1397520</v>
      </c>
      <c r="J39" s="188">
        <v>1397520</v>
      </c>
      <c r="K39" s="188"/>
      <c r="L39" s="188"/>
      <c r="M39" s="188">
        <v>1397520</v>
      </c>
      <c r="N39" s="189"/>
      <c r="O39" s="189"/>
      <c r="P39" s="189"/>
      <c r="Q39" s="189"/>
      <c r="R39" s="189"/>
      <c r="S39" s="189"/>
      <c r="T39" s="174"/>
      <c r="U39" s="174"/>
      <c r="V39" s="174"/>
      <c r="W39" s="174"/>
      <c r="X39" s="174"/>
    </row>
    <row r="40" customHeight="1" spans="1:24">
      <c r="A40" s="174" t="s">
        <v>198</v>
      </c>
      <c r="B40" s="174" t="s">
        <v>70</v>
      </c>
      <c r="C40" s="246" t="s">
        <v>272</v>
      </c>
      <c r="D40" s="174" t="s">
        <v>279</v>
      </c>
      <c r="E40" s="174" t="s">
        <v>113</v>
      </c>
      <c r="F40" s="174" t="s">
        <v>114</v>
      </c>
      <c r="G40" s="174" t="s">
        <v>227</v>
      </c>
      <c r="H40" s="174" t="s">
        <v>228</v>
      </c>
      <c r="I40" s="188">
        <v>213369</v>
      </c>
      <c r="J40" s="188">
        <v>213369</v>
      </c>
      <c r="K40" s="188"/>
      <c r="L40" s="188"/>
      <c r="M40" s="188">
        <v>213369</v>
      </c>
      <c r="N40" s="189"/>
      <c r="O40" s="189"/>
      <c r="P40" s="189"/>
      <c r="Q40" s="189"/>
      <c r="R40" s="189"/>
      <c r="S40" s="189"/>
      <c r="T40" s="174"/>
      <c r="U40" s="174"/>
      <c r="V40" s="174"/>
      <c r="W40" s="174"/>
      <c r="X40" s="174"/>
    </row>
    <row r="41" customHeight="1" spans="1:24">
      <c r="A41" s="174" t="s">
        <v>198</v>
      </c>
      <c r="B41" s="174" t="s">
        <v>70</v>
      </c>
      <c r="C41" s="246" t="s">
        <v>272</v>
      </c>
      <c r="D41" s="174" t="s">
        <v>280</v>
      </c>
      <c r="E41" s="174" t="s">
        <v>113</v>
      </c>
      <c r="F41" s="174" t="s">
        <v>114</v>
      </c>
      <c r="G41" s="174" t="s">
        <v>230</v>
      </c>
      <c r="H41" s="174" t="s">
        <v>231</v>
      </c>
      <c r="I41" s="188">
        <v>1071480</v>
      </c>
      <c r="J41" s="188">
        <v>1071480</v>
      </c>
      <c r="K41" s="188"/>
      <c r="L41" s="188"/>
      <c r="M41" s="188">
        <v>1071480</v>
      </c>
      <c r="N41" s="189"/>
      <c r="O41" s="189"/>
      <c r="P41" s="189"/>
      <c r="Q41" s="189"/>
      <c r="R41" s="189"/>
      <c r="S41" s="189"/>
      <c r="T41" s="174"/>
      <c r="U41" s="174"/>
      <c r="V41" s="174"/>
      <c r="W41" s="174"/>
      <c r="X41" s="174"/>
    </row>
    <row r="42" customHeight="1" spans="1:24">
      <c r="A42" s="174" t="s">
        <v>198</v>
      </c>
      <c r="B42" s="174" t="s">
        <v>70</v>
      </c>
      <c r="C42" s="246" t="s">
        <v>272</v>
      </c>
      <c r="D42" s="174" t="s">
        <v>281</v>
      </c>
      <c r="E42" s="174" t="s">
        <v>113</v>
      </c>
      <c r="F42" s="174" t="s">
        <v>114</v>
      </c>
      <c r="G42" s="174" t="s">
        <v>230</v>
      </c>
      <c r="H42" s="174" t="s">
        <v>231</v>
      </c>
      <c r="I42" s="188">
        <v>580980</v>
      </c>
      <c r="J42" s="188">
        <v>580980</v>
      </c>
      <c r="K42" s="188"/>
      <c r="L42" s="188"/>
      <c r="M42" s="188">
        <v>580980</v>
      </c>
      <c r="N42" s="189"/>
      <c r="O42" s="189"/>
      <c r="P42" s="189"/>
      <c r="Q42" s="189"/>
      <c r="R42" s="189"/>
      <c r="S42" s="189"/>
      <c r="T42" s="174"/>
      <c r="U42" s="174"/>
      <c r="V42" s="174"/>
      <c r="W42" s="174"/>
      <c r="X42" s="174"/>
    </row>
    <row r="43" customHeight="1" spans="1:24">
      <c r="A43" s="174" t="s">
        <v>198</v>
      </c>
      <c r="B43" s="174" t="s">
        <v>70</v>
      </c>
      <c r="C43" s="246" t="s">
        <v>282</v>
      </c>
      <c r="D43" s="174" t="s">
        <v>283</v>
      </c>
      <c r="E43" s="174" t="s">
        <v>113</v>
      </c>
      <c r="F43" s="174" t="s">
        <v>114</v>
      </c>
      <c r="G43" s="174" t="s">
        <v>218</v>
      </c>
      <c r="H43" s="174" t="s">
        <v>284</v>
      </c>
      <c r="I43" s="188">
        <v>26922</v>
      </c>
      <c r="J43" s="188">
        <v>26922</v>
      </c>
      <c r="K43" s="188"/>
      <c r="L43" s="188"/>
      <c r="M43" s="188">
        <v>26922</v>
      </c>
      <c r="N43" s="189"/>
      <c r="O43" s="189"/>
      <c r="P43" s="189"/>
      <c r="Q43" s="189"/>
      <c r="R43" s="189"/>
      <c r="S43" s="189"/>
      <c r="T43" s="174"/>
      <c r="U43" s="174"/>
      <c r="V43" s="174"/>
      <c r="W43" s="174"/>
      <c r="X43" s="174"/>
    </row>
    <row r="44" customHeight="1" spans="1:24">
      <c r="A44" s="174" t="s">
        <v>198</v>
      </c>
      <c r="B44" s="174" t="s">
        <v>70</v>
      </c>
      <c r="C44" s="246" t="s">
        <v>285</v>
      </c>
      <c r="D44" s="174" t="s">
        <v>286</v>
      </c>
      <c r="E44" s="174" t="s">
        <v>113</v>
      </c>
      <c r="F44" s="174" t="s">
        <v>114</v>
      </c>
      <c r="G44" s="174" t="s">
        <v>287</v>
      </c>
      <c r="H44" s="174" t="s">
        <v>288</v>
      </c>
      <c r="I44" s="188">
        <v>194712</v>
      </c>
      <c r="J44" s="188">
        <v>194712</v>
      </c>
      <c r="K44" s="188"/>
      <c r="L44" s="188"/>
      <c r="M44" s="188">
        <v>194712</v>
      </c>
      <c r="N44" s="189"/>
      <c r="O44" s="189"/>
      <c r="P44" s="189"/>
      <c r="Q44" s="189"/>
      <c r="R44" s="189"/>
      <c r="S44" s="189"/>
      <c r="T44" s="174"/>
      <c r="U44" s="174"/>
      <c r="V44" s="174"/>
      <c r="W44" s="174"/>
      <c r="X44" s="174"/>
    </row>
    <row r="45" customHeight="1" spans="1:24">
      <c r="A45" s="174" t="s">
        <v>198</v>
      </c>
      <c r="B45" s="174" t="s">
        <v>70</v>
      </c>
      <c r="C45" s="246" t="s">
        <v>285</v>
      </c>
      <c r="D45" s="174" t="s">
        <v>289</v>
      </c>
      <c r="E45" s="174" t="s">
        <v>113</v>
      </c>
      <c r="F45" s="174" t="s">
        <v>114</v>
      </c>
      <c r="G45" s="174" t="s">
        <v>287</v>
      </c>
      <c r="H45" s="174" t="s">
        <v>288</v>
      </c>
      <c r="I45" s="188">
        <v>241020</v>
      </c>
      <c r="J45" s="188">
        <v>241020</v>
      </c>
      <c r="K45" s="188"/>
      <c r="L45" s="188"/>
      <c r="M45" s="188">
        <v>241020</v>
      </c>
      <c r="N45" s="189"/>
      <c r="O45" s="189"/>
      <c r="P45" s="189"/>
      <c r="Q45" s="189"/>
      <c r="R45" s="189"/>
      <c r="S45" s="189"/>
      <c r="T45" s="174"/>
      <c r="U45" s="174"/>
      <c r="V45" s="174"/>
      <c r="W45" s="174"/>
      <c r="X45" s="174"/>
    </row>
    <row r="46" customHeight="1" spans="1:24">
      <c r="A46" s="174" t="s">
        <v>198</v>
      </c>
      <c r="B46" s="174" t="s">
        <v>70</v>
      </c>
      <c r="C46" s="246" t="s">
        <v>285</v>
      </c>
      <c r="D46" s="174" t="s">
        <v>290</v>
      </c>
      <c r="E46" s="174" t="s">
        <v>113</v>
      </c>
      <c r="F46" s="174" t="s">
        <v>114</v>
      </c>
      <c r="G46" s="174" t="s">
        <v>287</v>
      </c>
      <c r="H46" s="174" t="s">
        <v>288</v>
      </c>
      <c r="I46" s="188">
        <v>51240</v>
      </c>
      <c r="J46" s="188">
        <v>51240</v>
      </c>
      <c r="K46" s="188"/>
      <c r="L46" s="188"/>
      <c r="M46" s="188">
        <v>51240</v>
      </c>
      <c r="N46" s="189"/>
      <c r="O46" s="189"/>
      <c r="P46" s="189"/>
      <c r="Q46" s="189"/>
      <c r="R46" s="189"/>
      <c r="S46" s="189"/>
      <c r="T46" s="174"/>
      <c r="U46" s="174"/>
      <c r="V46" s="174"/>
      <c r="W46" s="174"/>
      <c r="X46" s="174"/>
    </row>
    <row r="47" customHeight="1" spans="1:24">
      <c r="A47" s="174" t="s">
        <v>198</v>
      </c>
      <c r="B47" s="174" t="s">
        <v>70</v>
      </c>
      <c r="C47" s="246" t="s">
        <v>285</v>
      </c>
      <c r="D47" s="174" t="s">
        <v>291</v>
      </c>
      <c r="E47" s="174" t="s">
        <v>113</v>
      </c>
      <c r="F47" s="174" t="s">
        <v>114</v>
      </c>
      <c r="G47" s="174" t="s">
        <v>287</v>
      </c>
      <c r="H47" s="174" t="s">
        <v>288</v>
      </c>
      <c r="I47" s="188">
        <v>1245288</v>
      </c>
      <c r="J47" s="188">
        <v>1245288</v>
      </c>
      <c r="K47" s="188"/>
      <c r="L47" s="188"/>
      <c r="M47" s="188">
        <v>1245288</v>
      </c>
      <c r="N47" s="189"/>
      <c r="O47" s="189"/>
      <c r="P47" s="189"/>
      <c r="Q47" s="189"/>
      <c r="R47" s="189"/>
      <c r="S47" s="189"/>
      <c r="T47" s="174"/>
      <c r="U47" s="174"/>
      <c r="V47" s="174"/>
      <c r="W47" s="174"/>
      <c r="X47" s="174"/>
    </row>
    <row r="48" customHeight="1" spans="1:24">
      <c r="A48" s="174" t="s">
        <v>198</v>
      </c>
      <c r="B48" s="174" t="s">
        <v>70</v>
      </c>
      <c r="C48" s="246" t="s">
        <v>292</v>
      </c>
      <c r="D48" s="174" t="s">
        <v>293</v>
      </c>
      <c r="E48" s="174" t="s">
        <v>107</v>
      </c>
      <c r="F48" s="174" t="s">
        <v>108</v>
      </c>
      <c r="G48" s="174" t="s">
        <v>205</v>
      </c>
      <c r="H48" s="174" t="s">
        <v>206</v>
      </c>
      <c r="I48" s="188">
        <v>30254.4</v>
      </c>
      <c r="J48" s="188">
        <v>30254.4</v>
      </c>
      <c r="K48" s="188"/>
      <c r="L48" s="188"/>
      <c r="M48" s="188">
        <v>30254.4</v>
      </c>
      <c r="N48" s="189"/>
      <c r="O48" s="189"/>
      <c r="P48" s="189"/>
      <c r="Q48" s="189"/>
      <c r="R48" s="189"/>
      <c r="S48" s="189"/>
      <c r="T48" s="174"/>
      <c r="U48" s="174"/>
      <c r="V48" s="174"/>
      <c r="W48" s="174"/>
      <c r="X48" s="174"/>
    </row>
    <row r="49" customHeight="1" spans="1:24">
      <c r="A49" s="174" t="s">
        <v>198</v>
      </c>
      <c r="B49" s="174" t="s">
        <v>70</v>
      </c>
      <c r="C49" s="246" t="s">
        <v>203</v>
      </c>
      <c r="D49" s="174" t="s">
        <v>294</v>
      </c>
      <c r="E49" s="174" t="s">
        <v>113</v>
      </c>
      <c r="F49" s="174" t="s">
        <v>114</v>
      </c>
      <c r="G49" s="174" t="s">
        <v>236</v>
      </c>
      <c r="H49" s="174" t="s">
        <v>235</v>
      </c>
      <c r="I49" s="188">
        <v>13800</v>
      </c>
      <c r="J49" s="188">
        <v>13800</v>
      </c>
      <c r="K49" s="188"/>
      <c r="L49" s="188"/>
      <c r="M49" s="188">
        <v>13800</v>
      </c>
      <c r="N49" s="189"/>
      <c r="O49" s="189"/>
      <c r="P49" s="189"/>
      <c r="Q49" s="189"/>
      <c r="R49" s="189"/>
      <c r="S49" s="189"/>
      <c r="T49" s="174"/>
      <c r="U49" s="174"/>
      <c r="V49" s="174"/>
      <c r="W49" s="174"/>
      <c r="X49" s="174"/>
    </row>
    <row r="50" ht="17.25" customHeight="1" spans="1:24">
      <c r="A50" s="162" t="s">
        <v>171</v>
      </c>
      <c r="B50" s="163"/>
      <c r="C50" s="182"/>
      <c r="D50" s="182"/>
      <c r="E50" s="182"/>
      <c r="F50" s="182"/>
      <c r="G50" s="182"/>
      <c r="H50" s="183"/>
      <c r="I50" s="123">
        <v>15089070.44</v>
      </c>
      <c r="J50" s="123">
        <v>15089070.44</v>
      </c>
      <c r="K50" s="123"/>
      <c r="L50" s="123"/>
      <c r="M50" s="123">
        <v>15089070.44</v>
      </c>
      <c r="N50" s="123"/>
      <c r="O50" s="123"/>
      <c r="P50" s="123"/>
      <c r="Q50" s="123"/>
      <c r="R50" s="123"/>
      <c r="S50" s="123"/>
      <c r="T50" s="103"/>
      <c r="U50" s="103"/>
      <c r="V50" s="103"/>
      <c r="W50" s="103"/>
      <c r="X50" s="103"/>
    </row>
    <row r="51" customHeight="1" spans="9:19">
      <c r="I51" s="190"/>
      <c r="J51" s="190"/>
      <c r="K51" s="190"/>
      <c r="L51" s="190"/>
      <c r="M51" s="190"/>
      <c r="N51" s="190"/>
      <c r="O51" s="190"/>
      <c r="P51" s="190"/>
      <c r="Q51" s="190"/>
      <c r="R51" s="190"/>
      <c r="S51" s="190"/>
    </row>
  </sheetData>
  <mergeCells count="31">
    <mergeCell ref="A3:X3"/>
    <mergeCell ref="A4:H4"/>
    <mergeCell ref="I5:X5"/>
    <mergeCell ref="J6:N6"/>
    <mergeCell ref="O6:Q6"/>
    <mergeCell ref="S6:X6"/>
    <mergeCell ref="A50:H5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abSelected="1" topLeftCell="K1" workbookViewId="0">
      <pane ySplit="1" topLeftCell="A7" activePane="bottomLeft" state="frozen"/>
      <selection/>
      <selection pane="bottomLeft" activeCell="C12" sqref="C12"/>
    </sheetView>
  </sheetViews>
  <sheetFormatPr defaultColWidth="9.14166666666667" defaultRowHeight="14.25" customHeight="1"/>
  <cols>
    <col min="1" max="1" width="14.875" customWidth="1"/>
    <col min="2" max="2" width="24.375" customWidth="1"/>
    <col min="3" max="3" width="48.125" customWidth="1"/>
    <col min="4" max="4" width="27.375"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3"/>
      <c r="B1" s="73"/>
      <c r="C1" s="73"/>
      <c r="D1" s="73"/>
      <c r="E1" s="73"/>
      <c r="F1" s="73"/>
      <c r="G1" s="73"/>
      <c r="H1" s="73"/>
      <c r="I1" s="73"/>
      <c r="J1" s="73"/>
      <c r="K1" s="73"/>
      <c r="L1" s="73"/>
      <c r="M1" s="73"/>
      <c r="N1" s="73"/>
      <c r="O1" s="73"/>
      <c r="P1" s="73"/>
      <c r="Q1" s="73"/>
      <c r="R1" s="73"/>
      <c r="S1" s="73"/>
      <c r="T1" s="73"/>
      <c r="U1" s="73"/>
      <c r="V1" s="73"/>
      <c r="W1" s="73"/>
    </row>
    <row r="2" ht="13.5" customHeight="1" spans="2:23">
      <c r="B2" s="154"/>
      <c r="E2" s="155"/>
      <c r="F2" s="155"/>
      <c r="G2" s="155"/>
      <c r="H2" s="155"/>
      <c r="U2" s="154"/>
      <c r="W2" s="176" t="s">
        <v>295</v>
      </c>
    </row>
    <row r="3" ht="46.5" customHeight="1" spans="1:23">
      <c r="A3" s="110" t="str">
        <f>"2025"&amp;"年部门项目支出预算表"</f>
        <v>2025年部门项目支出预算表</v>
      </c>
      <c r="B3" s="110"/>
      <c r="C3" s="110"/>
      <c r="D3" s="110"/>
      <c r="E3" s="110"/>
      <c r="F3" s="110"/>
      <c r="G3" s="110"/>
      <c r="H3" s="110"/>
      <c r="I3" s="110"/>
      <c r="J3" s="110"/>
      <c r="K3" s="110"/>
      <c r="L3" s="110"/>
      <c r="M3" s="110"/>
      <c r="N3" s="110"/>
      <c r="O3" s="110"/>
      <c r="P3" s="110"/>
      <c r="Q3" s="110"/>
      <c r="R3" s="110"/>
      <c r="S3" s="110"/>
      <c r="T3" s="110"/>
      <c r="U3" s="110"/>
      <c r="V3" s="110"/>
      <c r="W3" s="110"/>
    </row>
    <row r="4" ht="13.5" customHeight="1" spans="1:23">
      <c r="A4" s="119" t="str">
        <f>"单位名称："&amp;"昆明市西山区疾病预防控制中心"</f>
        <v>单位名称：昆明市西山区疾病预防控制中心</v>
      </c>
      <c r="B4" s="156"/>
      <c r="C4" s="156"/>
      <c r="D4" s="156"/>
      <c r="E4" s="156"/>
      <c r="F4" s="156"/>
      <c r="G4" s="156"/>
      <c r="H4" s="156"/>
      <c r="I4" s="112"/>
      <c r="J4" s="112"/>
      <c r="K4" s="112"/>
      <c r="L4" s="112"/>
      <c r="M4" s="112"/>
      <c r="N4" s="112"/>
      <c r="O4" s="112"/>
      <c r="P4" s="112"/>
      <c r="Q4" s="112"/>
      <c r="U4" s="154"/>
      <c r="W4" s="126" t="s">
        <v>1</v>
      </c>
    </row>
    <row r="5" ht="21.75" customHeight="1" spans="1:23">
      <c r="A5" s="157" t="s">
        <v>296</v>
      </c>
      <c r="B5" s="82" t="s">
        <v>182</v>
      </c>
      <c r="C5" s="157" t="s">
        <v>183</v>
      </c>
      <c r="D5" s="157" t="s">
        <v>297</v>
      </c>
      <c r="E5" s="82" t="s">
        <v>184</v>
      </c>
      <c r="F5" s="82" t="s">
        <v>185</v>
      </c>
      <c r="G5" s="82" t="s">
        <v>298</v>
      </c>
      <c r="H5" s="82" t="s">
        <v>299</v>
      </c>
      <c r="I5" s="165" t="s">
        <v>55</v>
      </c>
      <c r="J5" s="166" t="s">
        <v>300</v>
      </c>
      <c r="K5" s="167"/>
      <c r="L5" s="167"/>
      <c r="M5" s="168"/>
      <c r="N5" s="166" t="s">
        <v>190</v>
      </c>
      <c r="O5" s="167"/>
      <c r="P5" s="168"/>
      <c r="Q5" s="82" t="s">
        <v>61</v>
      </c>
      <c r="R5" s="166" t="s">
        <v>62</v>
      </c>
      <c r="S5" s="167"/>
      <c r="T5" s="167"/>
      <c r="U5" s="167"/>
      <c r="V5" s="167"/>
      <c r="W5" s="168"/>
    </row>
    <row r="6" ht="21.75" customHeight="1" spans="1:23">
      <c r="A6" s="158"/>
      <c r="B6" s="159"/>
      <c r="C6" s="158"/>
      <c r="D6" s="158"/>
      <c r="E6" s="85"/>
      <c r="F6" s="85"/>
      <c r="G6" s="85"/>
      <c r="H6" s="85"/>
      <c r="I6" s="159"/>
      <c r="J6" s="169" t="s">
        <v>58</v>
      </c>
      <c r="K6" s="170"/>
      <c r="L6" s="82" t="s">
        <v>59</v>
      </c>
      <c r="M6" s="82" t="s">
        <v>60</v>
      </c>
      <c r="N6" s="82" t="s">
        <v>58</v>
      </c>
      <c r="O6" s="82" t="s">
        <v>59</v>
      </c>
      <c r="P6" s="82" t="s">
        <v>60</v>
      </c>
      <c r="Q6" s="85"/>
      <c r="R6" s="82" t="s">
        <v>57</v>
      </c>
      <c r="S6" s="82" t="s">
        <v>64</v>
      </c>
      <c r="T6" s="82" t="s">
        <v>196</v>
      </c>
      <c r="U6" s="82" t="s">
        <v>66</v>
      </c>
      <c r="V6" s="82" t="s">
        <v>67</v>
      </c>
      <c r="W6" s="82" t="s">
        <v>68</v>
      </c>
    </row>
    <row r="7" ht="21" customHeight="1" spans="1:23">
      <c r="A7" s="159"/>
      <c r="B7" s="159"/>
      <c r="C7" s="159"/>
      <c r="D7" s="159"/>
      <c r="E7" s="159"/>
      <c r="F7" s="159"/>
      <c r="G7" s="159"/>
      <c r="H7" s="159"/>
      <c r="I7" s="159"/>
      <c r="J7" s="171" t="s">
        <v>57</v>
      </c>
      <c r="K7" s="172"/>
      <c r="L7" s="159"/>
      <c r="M7" s="159"/>
      <c r="N7" s="159"/>
      <c r="O7" s="159"/>
      <c r="P7" s="159"/>
      <c r="Q7" s="159"/>
      <c r="R7" s="159"/>
      <c r="S7" s="159"/>
      <c r="T7" s="159"/>
      <c r="U7" s="159"/>
      <c r="V7" s="159"/>
      <c r="W7" s="159"/>
    </row>
    <row r="8" ht="39.75" customHeight="1" spans="1:23">
      <c r="A8" s="160"/>
      <c r="B8" s="91"/>
      <c r="C8" s="160"/>
      <c r="D8" s="160"/>
      <c r="E8" s="88"/>
      <c r="F8" s="88"/>
      <c r="G8" s="88"/>
      <c r="H8" s="88"/>
      <c r="I8" s="91"/>
      <c r="J8" s="173" t="s">
        <v>57</v>
      </c>
      <c r="K8" s="173" t="s">
        <v>301</v>
      </c>
      <c r="L8" s="88"/>
      <c r="M8" s="88"/>
      <c r="N8" s="88"/>
      <c r="O8" s="88"/>
      <c r="P8" s="88"/>
      <c r="Q8" s="88"/>
      <c r="R8" s="88"/>
      <c r="S8" s="88"/>
      <c r="T8" s="88"/>
      <c r="U8" s="91"/>
      <c r="V8" s="88"/>
      <c r="W8" s="88"/>
    </row>
    <row r="9" ht="15" customHeight="1" spans="1:23">
      <c r="A9" s="161">
        <v>1</v>
      </c>
      <c r="B9" s="161">
        <v>2</v>
      </c>
      <c r="C9" s="161">
        <v>3</v>
      </c>
      <c r="D9" s="161">
        <v>4</v>
      </c>
      <c r="E9" s="161">
        <v>5</v>
      </c>
      <c r="F9" s="161">
        <v>6</v>
      </c>
      <c r="G9" s="161">
        <v>7</v>
      </c>
      <c r="H9" s="161">
        <v>8</v>
      </c>
      <c r="I9" s="161">
        <v>9</v>
      </c>
      <c r="J9" s="161">
        <v>10</v>
      </c>
      <c r="K9" s="161">
        <v>11</v>
      </c>
      <c r="L9" s="174">
        <v>12</v>
      </c>
      <c r="M9" s="174">
        <v>13</v>
      </c>
      <c r="N9" s="174">
        <v>14</v>
      </c>
      <c r="O9" s="174">
        <v>15</v>
      </c>
      <c r="P9" s="174">
        <v>16</v>
      </c>
      <c r="Q9" s="174">
        <v>17</v>
      </c>
      <c r="R9" s="174">
        <v>18</v>
      </c>
      <c r="S9" s="174">
        <v>19</v>
      </c>
      <c r="T9" s="174">
        <v>20</v>
      </c>
      <c r="U9" s="161">
        <v>21</v>
      </c>
      <c r="V9" s="174">
        <v>22</v>
      </c>
      <c r="W9" s="161">
        <v>23</v>
      </c>
    </row>
    <row r="10" ht="15" customHeight="1" spans="1:23">
      <c r="A10" s="161" t="s">
        <v>302</v>
      </c>
      <c r="B10" s="161" t="s">
        <v>303</v>
      </c>
      <c r="C10" s="161" t="s">
        <v>304</v>
      </c>
      <c r="D10" s="161" t="s">
        <v>70</v>
      </c>
      <c r="E10" s="161" t="s">
        <v>113</v>
      </c>
      <c r="F10" s="161" t="s">
        <v>114</v>
      </c>
      <c r="G10" s="161" t="s">
        <v>305</v>
      </c>
      <c r="H10" s="161" t="s">
        <v>306</v>
      </c>
      <c r="I10" s="175">
        <v>1516264</v>
      </c>
      <c r="J10" s="175">
        <v>1516264</v>
      </c>
      <c r="K10" s="175">
        <v>1516264</v>
      </c>
      <c r="L10" s="174"/>
      <c r="M10" s="174"/>
      <c r="N10" s="174"/>
      <c r="O10" s="174"/>
      <c r="P10" s="174"/>
      <c r="Q10" s="174"/>
      <c r="R10" s="174"/>
      <c r="S10" s="174"/>
      <c r="T10" s="174"/>
      <c r="U10" s="161"/>
      <c r="V10" s="174"/>
      <c r="W10" s="161"/>
    </row>
    <row r="11" ht="15" customHeight="1" spans="1:23">
      <c r="A11" s="161" t="s">
        <v>302</v>
      </c>
      <c r="B11" s="247" t="s">
        <v>307</v>
      </c>
      <c r="C11" s="161" t="s">
        <v>308</v>
      </c>
      <c r="D11" s="161" t="s">
        <v>70</v>
      </c>
      <c r="E11" s="161" t="s">
        <v>113</v>
      </c>
      <c r="F11" s="161" t="s">
        <v>114</v>
      </c>
      <c r="G11" s="161" t="s">
        <v>309</v>
      </c>
      <c r="H11" s="161" t="s">
        <v>310</v>
      </c>
      <c r="I11" s="175">
        <v>10000</v>
      </c>
      <c r="J11" s="175">
        <v>10000</v>
      </c>
      <c r="K11" s="175">
        <v>10000</v>
      </c>
      <c r="L11" s="174"/>
      <c r="M11" s="174"/>
      <c r="N11" s="174"/>
      <c r="O11" s="174"/>
      <c r="P11" s="174"/>
      <c r="Q11" s="174"/>
      <c r="R11" s="174"/>
      <c r="S11" s="174"/>
      <c r="T11" s="174"/>
      <c r="U11" s="161"/>
      <c r="V11" s="174"/>
      <c r="W11" s="161"/>
    </row>
    <row r="12" ht="15" customHeight="1" spans="1:23">
      <c r="A12" s="161" t="s">
        <v>311</v>
      </c>
      <c r="B12" s="247" t="s">
        <v>312</v>
      </c>
      <c r="C12" s="161" t="s">
        <v>313</v>
      </c>
      <c r="D12" s="161" t="s">
        <v>70</v>
      </c>
      <c r="E12" s="161" t="s">
        <v>115</v>
      </c>
      <c r="F12" s="161" t="s">
        <v>116</v>
      </c>
      <c r="G12" s="161" t="s">
        <v>309</v>
      </c>
      <c r="H12" s="161" t="s">
        <v>310</v>
      </c>
      <c r="I12" s="175">
        <v>781478</v>
      </c>
      <c r="J12" s="175">
        <v>781478</v>
      </c>
      <c r="K12" s="175">
        <v>781478</v>
      </c>
      <c r="L12" s="174"/>
      <c r="M12" s="174"/>
      <c r="N12" s="174"/>
      <c r="O12" s="174"/>
      <c r="P12" s="174"/>
      <c r="Q12" s="174"/>
      <c r="R12" s="174"/>
      <c r="S12" s="174"/>
      <c r="T12" s="174"/>
      <c r="U12" s="161"/>
      <c r="V12" s="174"/>
      <c r="W12" s="161"/>
    </row>
    <row r="13" ht="15" customHeight="1" spans="1:23">
      <c r="A13" s="161" t="s">
        <v>302</v>
      </c>
      <c r="B13" s="247" t="s">
        <v>314</v>
      </c>
      <c r="C13" s="161" t="s">
        <v>315</v>
      </c>
      <c r="D13" s="161" t="s">
        <v>70</v>
      </c>
      <c r="E13" s="161" t="s">
        <v>113</v>
      </c>
      <c r="F13" s="161" t="s">
        <v>114</v>
      </c>
      <c r="G13" s="161" t="s">
        <v>309</v>
      </c>
      <c r="H13" s="161" t="s">
        <v>310</v>
      </c>
      <c r="I13" s="175">
        <v>94800</v>
      </c>
      <c r="J13" s="175">
        <v>94800</v>
      </c>
      <c r="K13" s="175">
        <v>94800</v>
      </c>
      <c r="L13" s="174"/>
      <c r="M13" s="174"/>
      <c r="N13" s="174"/>
      <c r="O13" s="174"/>
      <c r="P13" s="174"/>
      <c r="Q13" s="174"/>
      <c r="R13" s="174"/>
      <c r="S13" s="174"/>
      <c r="T13" s="174"/>
      <c r="U13" s="161"/>
      <c r="V13" s="174"/>
      <c r="W13" s="161"/>
    </row>
    <row r="14" ht="15" customHeight="1" spans="1:23">
      <c r="A14" s="161" t="s">
        <v>311</v>
      </c>
      <c r="B14" s="247" t="s">
        <v>316</v>
      </c>
      <c r="C14" s="161" t="s">
        <v>317</v>
      </c>
      <c r="D14" s="161" t="s">
        <v>70</v>
      </c>
      <c r="E14" s="161" t="s">
        <v>115</v>
      </c>
      <c r="F14" s="161" t="s">
        <v>116</v>
      </c>
      <c r="G14" s="161" t="s">
        <v>309</v>
      </c>
      <c r="H14" s="161" t="s">
        <v>310</v>
      </c>
      <c r="I14" s="175">
        <v>218522</v>
      </c>
      <c r="J14" s="175">
        <v>218522</v>
      </c>
      <c r="K14" s="175">
        <v>218522</v>
      </c>
      <c r="L14" s="174"/>
      <c r="M14" s="174"/>
      <c r="N14" s="174"/>
      <c r="O14" s="174"/>
      <c r="P14" s="174"/>
      <c r="Q14" s="174"/>
      <c r="R14" s="174"/>
      <c r="S14" s="174"/>
      <c r="T14" s="174"/>
      <c r="U14" s="161"/>
      <c r="V14" s="174"/>
      <c r="W14" s="161"/>
    </row>
    <row r="15" ht="15" customHeight="1" spans="1:23">
      <c r="A15" s="161" t="s">
        <v>318</v>
      </c>
      <c r="B15" s="247" t="s">
        <v>319</v>
      </c>
      <c r="C15" s="161" t="s">
        <v>320</v>
      </c>
      <c r="D15" s="161" t="s">
        <v>70</v>
      </c>
      <c r="E15" s="161" t="s">
        <v>117</v>
      </c>
      <c r="F15" s="161" t="s">
        <v>118</v>
      </c>
      <c r="G15" s="161" t="s">
        <v>309</v>
      </c>
      <c r="H15" s="161" t="s">
        <v>310</v>
      </c>
      <c r="I15" s="175">
        <v>18936</v>
      </c>
      <c r="J15" s="175">
        <v>18936</v>
      </c>
      <c r="K15" s="175">
        <v>18936</v>
      </c>
      <c r="L15" s="174"/>
      <c r="M15" s="174"/>
      <c r="N15" s="174"/>
      <c r="O15" s="174"/>
      <c r="P15" s="174"/>
      <c r="Q15" s="174"/>
      <c r="R15" s="174"/>
      <c r="S15" s="174"/>
      <c r="T15" s="174"/>
      <c r="U15" s="161"/>
      <c r="V15" s="174"/>
      <c r="W15" s="161"/>
    </row>
    <row r="16" ht="18.75" customHeight="1" spans="1:23">
      <c r="A16" s="162" t="s">
        <v>171</v>
      </c>
      <c r="B16" s="163"/>
      <c r="C16" s="163"/>
      <c r="D16" s="163"/>
      <c r="E16" s="163"/>
      <c r="F16" s="163"/>
      <c r="G16" s="163"/>
      <c r="H16" s="164"/>
      <c r="I16" s="123">
        <v>2640000</v>
      </c>
      <c r="J16" s="123">
        <v>2640000</v>
      </c>
      <c r="K16" s="123">
        <v>2640000</v>
      </c>
      <c r="L16" s="103"/>
      <c r="M16" s="103"/>
      <c r="N16" s="103"/>
      <c r="O16" s="103"/>
      <c r="P16" s="103"/>
      <c r="Q16" s="103"/>
      <c r="R16" s="103"/>
      <c r="S16" s="103"/>
      <c r="T16" s="103"/>
      <c r="U16" s="103"/>
      <c r="V16" s="103"/>
      <c r="W16" s="103"/>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1"/>
  <sheetViews>
    <sheetView showZeros="0" workbookViewId="0">
      <pane ySplit="1" topLeftCell="A2" activePane="bottomLeft" state="frozen"/>
      <selection/>
      <selection pane="bottomLeft" activeCell="H52" sqref="H52"/>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32.875" style="1" customWidth="1"/>
    <col min="11" max="16384" width="9.14166666666667" style="1"/>
  </cols>
  <sheetData>
    <row r="1" customHeight="1" spans="1:10">
      <c r="A1" s="2"/>
      <c r="B1" s="2"/>
      <c r="C1" s="2"/>
      <c r="D1" s="2"/>
      <c r="E1" s="2"/>
      <c r="F1" s="2"/>
      <c r="G1" s="2"/>
      <c r="H1" s="2"/>
      <c r="I1" s="2"/>
      <c r="J1" s="2"/>
    </row>
    <row r="2" ht="18" customHeight="1" spans="10:10">
      <c r="J2" s="4" t="s">
        <v>321</v>
      </c>
    </row>
    <row r="3" ht="39.75" customHeight="1" spans="1:10">
      <c r="A3" s="60" t="str">
        <f>"2025"&amp;"年部门项目支出绩效目标表"</f>
        <v>2025年部门项目支出绩效目标表</v>
      </c>
      <c r="B3" s="5"/>
      <c r="C3" s="5"/>
      <c r="D3" s="5"/>
      <c r="E3" s="5"/>
      <c r="F3" s="61"/>
      <c r="G3" s="5"/>
      <c r="H3" s="61"/>
      <c r="I3" s="61"/>
      <c r="J3" s="5"/>
    </row>
    <row r="4" ht="17.25" customHeight="1" spans="1:1">
      <c r="A4" s="6" t="str">
        <f>"单位名称："&amp;"昆明市西山区疾病预防控制中心"</f>
        <v>单位名称：昆明市西山区疾病预防控制中心</v>
      </c>
    </row>
    <row r="5" ht="44.25" customHeight="1" spans="1:10">
      <c r="A5" s="62" t="s">
        <v>183</v>
      </c>
      <c r="B5" s="62" t="s">
        <v>322</v>
      </c>
      <c r="C5" s="62" t="s">
        <v>323</v>
      </c>
      <c r="D5" s="62" t="s">
        <v>324</v>
      </c>
      <c r="E5" s="62" t="s">
        <v>325</v>
      </c>
      <c r="F5" s="63" t="s">
        <v>326</v>
      </c>
      <c r="G5" s="62" t="s">
        <v>327</v>
      </c>
      <c r="H5" s="63" t="s">
        <v>328</v>
      </c>
      <c r="I5" s="63" t="s">
        <v>329</v>
      </c>
      <c r="J5" s="62" t="s">
        <v>330</v>
      </c>
    </row>
    <row r="6" ht="18.75" customHeight="1" spans="1:10">
      <c r="A6" s="143">
        <v>1</v>
      </c>
      <c r="B6" s="143">
        <v>2</v>
      </c>
      <c r="C6" s="143">
        <v>3</v>
      </c>
      <c r="D6" s="143">
        <v>4</v>
      </c>
      <c r="E6" s="143">
        <v>5</v>
      </c>
      <c r="F6" s="33">
        <v>6</v>
      </c>
      <c r="G6" s="143">
        <v>7</v>
      </c>
      <c r="H6" s="33">
        <v>8</v>
      </c>
      <c r="I6" s="33">
        <v>9</v>
      </c>
      <c r="J6" s="143">
        <v>10</v>
      </c>
    </row>
    <row r="7" ht="127" customHeight="1" spans="1:10">
      <c r="A7" s="144" t="s">
        <v>331</v>
      </c>
      <c r="B7" s="145" t="s">
        <v>332</v>
      </c>
      <c r="C7" s="146" t="s">
        <v>333</v>
      </c>
      <c r="D7" s="146" t="s">
        <v>334</v>
      </c>
      <c r="E7" s="146" t="s">
        <v>335</v>
      </c>
      <c r="F7" s="146" t="s">
        <v>336</v>
      </c>
      <c r="G7" s="146" t="s">
        <v>337</v>
      </c>
      <c r="H7" s="146" t="s">
        <v>338</v>
      </c>
      <c r="I7" s="146" t="s">
        <v>339</v>
      </c>
      <c r="J7" s="152" t="s">
        <v>340</v>
      </c>
    </row>
    <row r="8" ht="123" customHeight="1" spans="1:10">
      <c r="A8" s="147"/>
      <c r="B8" s="145" t="s">
        <v>332</v>
      </c>
      <c r="C8" s="146" t="s">
        <v>333</v>
      </c>
      <c r="D8" s="146" t="s">
        <v>341</v>
      </c>
      <c r="E8" s="146" t="s">
        <v>342</v>
      </c>
      <c r="F8" s="146" t="s">
        <v>336</v>
      </c>
      <c r="G8" s="146" t="s">
        <v>343</v>
      </c>
      <c r="H8" s="146" t="s">
        <v>344</v>
      </c>
      <c r="I8" s="146" t="s">
        <v>339</v>
      </c>
      <c r="J8" s="152" t="s">
        <v>340</v>
      </c>
    </row>
    <row r="9" ht="123" customHeight="1" spans="1:10">
      <c r="A9" s="147"/>
      <c r="B9" s="145" t="s">
        <v>332</v>
      </c>
      <c r="C9" s="146" t="s">
        <v>333</v>
      </c>
      <c r="D9" s="146" t="s">
        <v>341</v>
      </c>
      <c r="E9" s="146" t="s">
        <v>345</v>
      </c>
      <c r="F9" s="146" t="s">
        <v>336</v>
      </c>
      <c r="G9" s="146" t="s">
        <v>346</v>
      </c>
      <c r="H9" s="146" t="s">
        <v>344</v>
      </c>
      <c r="I9" s="146" t="s">
        <v>339</v>
      </c>
      <c r="J9" s="152" t="s">
        <v>340</v>
      </c>
    </row>
    <row r="10" ht="121" customHeight="1" spans="1:10">
      <c r="A10" s="147"/>
      <c r="B10" s="145" t="s">
        <v>332</v>
      </c>
      <c r="C10" s="146" t="s">
        <v>333</v>
      </c>
      <c r="D10" s="146" t="s">
        <v>347</v>
      </c>
      <c r="E10" s="146" t="s">
        <v>348</v>
      </c>
      <c r="F10" s="146" t="s">
        <v>336</v>
      </c>
      <c r="G10" s="146" t="s">
        <v>93</v>
      </c>
      <c r="H10" s="146" t="s">
        <v>349</v>
      </c>
      <c r="I10" s="146" t="s">
        <v>339</v>
      </c>
      <c r="J10" s="152" t="s">
        <v>340</v>
      </c>
    </row>
    <row r="11" ht="121" customHeight="1" spans="1:10">
      <c r="A11" s="147"/>
      <c r="B11" s="145" t="s">
        <v>332</v>
      </c>
      <c r="C11" s="146" t="s">
        <v>333</v>
      </c>
      <c r="D11" s="146" t="s">
        <v>347</v>
      </c>
      <c r="E11" s="146" t="s">
        <v>350</v>
      </c>
      <c r="F11" s="146" t="s">
        <v>336</v>
      </c>
      <c r="G11" s="146" t="s">
        <v>351</v>
      </c>
      <c r="H11" s="146" t="s">
        <v>352</v>
      </c>
      <c r="I11" s="146" t="s">
        <v>339</v>
      </c>
      <c r="J11" s="152" t="s">
        <v>340</v>
      </c>
    </row>
    <row r="12" ht="131" customHeight="1" spans="1:10">
      <c r="A12" s="147"/>
      <c r="B12" s="145" t="s">
        <v>332</v>
      </c>
      <c r="C12" s="146" t="s">
        <v>333</v>
      </c>
      <c r="D12" s="146" t="s">
        <v>353</v>
      </c>
      <c r="E12" s="146" t="s">
        <v>354</v>
      </c>
      <c r="F12" s="146" t="s">
        <v>336</v>
      </c>
      <c r="G12" s="146" t="s">
        <v>355</v>
      </c>
      <c r="H12" s="146" t="s">
        <v>338</v>
      </c>
      <c r="I12" s="146" t="s">
        <v>339</v>
      </c>
      <c r="J12" s="152" t="s">
        <v>340</v>
      </c>
    </row>
    <row r="13" ht="121" customHeight="1" spans="1:10">
      <c r="A13" s="147"/>
      <c r="B13" s="145" t="s">
        <v>332</v>
      </c>
      <c r="C13" s="146" t="s">
        <v>356</v>
      </c>
      <c r="D13" s="146" t="s">
        <v>357</v>
      </c>
      <c r="E13" s="146" t="s">
        <v>358</v>
      </c>
      <c r="F13" s="146" t="s">
        <v>336</v>
      </c>
      <c r="G13" s="146" t="s">
        <v>359</v>
      </c>
      <c r="H13" s="146" t="s">
        <v>344</v>
      </c>
      <c r="I13" s="146" t="s">
        <v>339</v>
      </c>
      <c r="J13" s="152" t="s">
        <v>340</v>
      </c>
    </row>
    <row r="14" ht="133" customHeight="1" spans="1:10">
      <c r="A14" s="148"/>
      <c r="B14" s="145" t="s">
        <v>332</v>
      </c>
      <c r="C14" s="146" t="s">
        <v>360</v>
      </c>
      <c r="D14" s="146" t="s">
        <v>361</v>
      </c>
      <c r="E14" s="146" t="s">
        <v>362</v>
      </c>
      <c r="F14" s="146" t="s">
        <v>336</v>
      </c>
      <c r="G14" s="146" t="s">
        <v>359</v>
      </c>
      <c r="H14" s="146" t="s">
        <v>344</v>
      </c>
      <c r="I14" s="146" t="s">
        <v>339</v>
      </c>
      <c r="J14" s="152" t="s">
        <v>340</v>
      </c>
    </row>
    <row r="15" ht="133" customHeight="1" spans="1:10">
      <c r="A15" s="144" t="s">
        <v>363</v>
      </c>
      <c r="B15" s="149" t="s">
        <v>364</v>
      </c>
      <c r="C15" s="149" t="s">
        <v>333</v>
      </c>
      <c r="D15" s="149" t="s">
        <v>334</v>
      </c>
      <c r="E15" s="150" t="s">
        <v>365</v>
      </c>
      <c r="F15" s="151" t="s">
        <v>366</v>
      </c>
      <c r="G15" s="150" t="s">
        <v>91</v>
      </c>
      <c r="H15" s="151" t="s">
        <v>338</v>
      </c>
      <c r="I15" s="151" t="s">
        <v>367</v>
      </c>
      <c r="J15" s="150" t="s">
        <v>368</v>
      </c>
    </row>
    <row r="16" ht="133" customHeight="1" spans="1:10">
      <c r="A16" s="147"/>
      <c r="B16" s="149" t="s">
        <v>364</v>
      </c>
      <c r="C16" s="149" t="s">
        <v>333</v>
      </c>
      <c r="D16" s="149" t="s">
        <v>334</v>
      </c>
      <c r="E16" s="150" t="s">
        <v>369</v>
      </c>
      <c r="F16" s="151" t="s">
        <v>336</v>
      </c>
      <c r="G16" s="150" t="s">
        <v>85</v>
      </c>
      <c r="H16" s="151" t="s">
        <v>370</v>
      </c>
      <c r="I16" s="151" t="s">
        <v>339</v>
      </c>
      <c r="J16" s="150" t="s">
        <v>371</v>
      </c>
    </row>
    <row r="17" ht="138" customHeight="1" spans="1:10">
      <c r="A17" s="147"/>
      <c r="B17" s="149" t="s">
        <v>364</v>
      </c>
      <c r="C17" s="149" t="s">
        <v>333</v>
      </c>
      <c r="D17" s="149" t="s">
        <v>341</v>
      </c>
      <c r="E17" s="150" t="s">
        <v>372</v>
      </c>
      <c r="F17" s="151" t="s">
        <v>336</v>
      </c>
      <c r="G17" s="150" t="s">
        <v>373</v>
      </c>
      <c r="H17" s="151" t="s">
        <v>344</v>
      </c>
      <c r="I17" s="151" t="s">
        <v>339</v>
      </c>
      <c r="J17" s="150" t="s">
        <v>374</v>
      </c>
    </row>
    <row r="18" ht="133" customHeight="1" spans="1:10">
      <c r="A18" s="147"/>
      <c r="B18" s="149" t="s">
        <v>364</v>
      </c>
      <c r="C18" s="149" t="s">
        <v>333</v>
      </c>
      <c r="D18" s="149" t="s">
        <v>341</v>
      </c>
      <c r="E18" s="150" t="s">
        <v>375</v>
      </c>
      <c r="F18" s="151" t="s">
        <v>366</v>
      </c>
      <c r="G18" s="150" t="s">
        <v>376</v>
      </c>
      <c r="H18" s="151" t="s">
        <v>344</v>
      </c>
      <c r="I18" s="151" t="s">
        <v>339</v>
      </c>
      <c r="J18" s="150" t="s">
        <v>377</v>
      </c>
    </row>
    <row r="19" ht="134" customHeight="1" spans="1:10">
      <c r="A19" s="147"/>
      <c r="B19" s="149" t="s">
        <v>364</v>
      </c>
      <c r="C19" s="149" t="s">
        <v>333</v>
      </c>
      <c r="D19" s="149" t="s">
        <v>347</v>
      </c>
      <c r="E19" s="150" t="s">
        <v>378</v>
      </c>
      <c r="F19" s="151" t="s">
        <v>336</v>
      </c>
      <c r="G19" s="150" t="s">
        <v>346</v>
      </c>
      <c r="H19" s="151" t="s">
        <v>344</v>
      </c>
      <c r="I19" s="151" t="s">
        <v>339</v>
      </c>
      <c r="J19" s="150" t="s">
        <v>379</v>
      </c>
    </row>
    <row r="20" ht="131" customHeight="1" spans="1:10">
      <c r="A20" s="147"/>
      <c r="B20" s="149" t="s">
        <v>364</v>
      </c>
      <c r="C20" s="149" t="s">
        <v>333</v>
      </c>
      <c r="D20" s="149" t="s">
        <v>347</v>
      </c>
      <c r="E20" s="150" t="s">
        <v>380</v>
      </c>
      <c r="F20" s="151" t="s">
        <v>336</v>
      </c>
      <c r="G20" s="150" t="s">
        <v>93</v>
      </c>
      <c r="H20" s="151" t="s">
        <v>349</v>
      </c>
      <c r="I20" s="151" t="s">
        <v>367</v>
      </c>
      <c r="J20" s="150" t="s">
        <v>381</v>
      </c>
    </row>
    <row r="21" ht="138" customHeight="1" spans="1:10">
      <c r="A21" s="147"/>
      <c r="B21" s="149" t="s">
        <v>364</v>
      </c>
      <c r="C21" s="149" t="s">
        <v>333</v>
      </c>
      <c r="D21" s="149" t="s">
        <v>353</v>
      </c>
      <c r="E21" s="150" t="s">
        <v>354</v>
      </c>
      <c r="F21" s="151" t="s">
        <v>366</v>
      </c>
      <c r="G21" s="150">
        <v>80000</v>
      </c>
      <c r="H21" s="151" t="s">
        <v>382</v>
      </c>
      <c r="I21" s="151" t="s">
        <v>339</v>
      </c>
      <c r="J21" s="150" t="s">
        <v>383</v>
      </c>
    </row>
    <row r="22" ht="135" customHeight="1" spans="1:10">
      <c r="A22" s="147"/>
      <c r="B22" s="149" t="s">
        <v>364</v>
      </c>
      <c r="C22" s="149" t="s">
        <v>356</v>
      </c>
      <c r="D22" s="149" t="s">
        <v>357</v>
      </c>
      <c r="E22" s="150" t="s">
        <v>384</v>
      </c>
      <c r="F22" s="151" t="s">
        <v>336</v>
      </c>
      <c r="G22" s="150" t="s">
        <v>376</v>
      </c>
      <c r="H22" s="151" t="s">
        <v>344</v>
      </c>
      <c r="I22" s="151" t="s">
        <v>339</v>
      </c>
      <c r="J22" s="150" t="s">
        <v>385</v>
      </c>
    </row>
    <row r="23" ht="146" customHeight="1" spans="1:10">
      <c r="A23" s="148"/>
      <c r="B23" s="149" t="s">
        <v>364</v>
      </c>
      <c r="C23" s="149" t="s">
        <v>360</v>
      </c>
      <c r="D23" s="149" t="s">
        <v>361</v>
      </c>
      <c r="E23" s="150" t="s">
        <v>386</v>
      </c>
      <c r="F23" s="151" t="s">
        <v>336</v>
      </c>
      <c r="G23" s="150" t="s">
        <v>376</v>
      </c>
      <c r="H23" s="151" t="s">
        <v>370</v>
      </c>
      <c r="I23" s="151" t="s">
        <v>339</v>
      </c>
      <c r="J23" s="150" t="s">
        <v>387</v>
      </c>
    </row>
    <row r="24" ht="145" customHeight="1" spans="1:10">
      <c r="A24" s="144" t="s">
        <v>388</v>
      </c>
      <c r="B24" s="149" t="s">
        <v>389</v>
      </c>
      <c r="C24" s="149" t="s">
        <v>333</v>
      </c>
      <c r="D24" s="149" t="s">
        <v>334</v>
      </c>
      <c r="E24" s="150" t="s">
        <v>390</v>
      </c>
      <c r="F24" s="151" t="s">
        <v>366</v>
      </c>
      <c r="G24" s="150" t="s">
        <v>337</v>
      </c>
      <c r="H24" s="151" t="s">
        <v>338</v>
      </c>
      <c r="I24" s="151" t="s">
        <v>367</v>
      </c>
      <c r="J24" s="153" t="s">
        <v>391</v>
      </c>
    </row>
    <row r="25" ht="156" customHeight="1" spans="1:10">
      <c r="A25" s="147"/>
      <c r="B25" s="149" t="s">
        <v>389</v>
      </c>
      <c r="C25" s="149" t="s">
        <v>333</v>
      </c>
      <c r="D25" s="149" t="s">
        <v>334</v>
      </c>
      <c r="E25" s="150" t="s">
        <v>392</v>
      </c>
      <c r="F25" s="151" t="s">
        <v>336</v>
      </c>
      <c r="G25" s="150" t="s">
        <v>393</v>
      </c>
      <c r="H25" s="151" t="s">
        <v>344</v>
      </c>
      <c r="I25" s="151" t="s">
        <v>367</v>
      </c>
      <c r="J25" s="153" t="s">
        <v>391</v>
      </c>
    </row>
    <row r="26" ht="150" customHeight="1" spans="1:10">
      <c r="A26" s="147"/>
      <c r="B26" s="149" t="s">
        <v>389</v>
      </c>
      <c r="C26" s="149" t="s">
        <v>333</v>
      </c>
      <c r="D26" s="149" t="s">
        <v>341</v>
      </c>
      <c r="E26" s="150" t="s">
        <v>394</v>
      </c>
      <c r="F26" s="151" t="s">
        <v>336</v>
      </c>
      <c r="G26" s="150" t="s">
        <v>359</v>
      </c>
      <c r="H26" s="151" t="s">
        <v>344</v>
      </c>
      <c r="I26" s="151" t="s">
        <v>367</v>
      </c>
      <c r="J26" s="153" t="s">
        <v>391</v>
      </c>
    </row>
    <row r="27" ht="147" customHeight="1" spans="1:10">
      <c r="A27" s="147"/>
      <c r="B27" s="149" t="s">
        <v>389</v>
      </c>
      <c r="C27" s="149" t="s">
        <v>333</v>
      </c>
      <c r="D27" s="149" t="s">
        <v>341</v>
      </c>
      <c r="E27" s="150" t="s">
        <v>395</v>
      </c>
      <c r="F27" s="151" t="s">
        <v>336</v>
      </c>
      <c r="G27" s="150" t="s">
        <v>343</v>
      </c>
      <c r="H27" s="151" t="s">
        <v>344</v>
      </c>
      <c r="I27" s="151" t="s">
        <v>367</v>
      </c>
      <c r="J27" s="153" t="s">
        <v>391</v>
      </c>
    </row>
    <row r="28" ht="147" customHeight="1" spans="1:10">
      <c r="A28" s="147"/>
      <c r="B28" s="149" t="s">
        <v>389</v>
      </c>
      <c r="C28" s="149" t="s">
        <v>333</v>
      </c>
      <c r="D28" s="149" t="s">
        <v>347</v>
      </c>
      <c r="E28" s="150" t="s">
        <v>396</v>
      </c>
      <c r="F28" s="151" t="s">
        <v>336</v>
      </c>
      <c r="G28" s="150" t="s">
        <v>397</v>
      </c>
      <c r="H28" s="151" t="s">
        <v>352</v>
      </c>
      <c r="I28" s="151" t="s">
        <v>367</v>
      </c>
      <c r="J28" s="153" t="s">
        <v>391</v>
      </c>
    </row>
    <row r="29" ht="147" customHeight="1" spans="1:10">
      <c r="A29" s="147"/>
      <c r="B29" s="149" t="s">
        <v>389</v>
      </c>
      <c r="C29" s="149" t="s">
        <v>333</v>
      </c>
      <c r="D29" s="149" t="s">
        <v>353</v>
      </c>
      <c r="E29" s="150" t="s">
        <v>354</v>
      </c>
      <c r="F29" s="151" t="s">
        <v>336</v>
      </c>
      <c r="G29" s="150" t="s">
        <v>398</v>
      </c>
      <c r="H29" s="151" t="s">
        <v>382</v>
      </c>
      <c r="I29" s="151" t="s">
        <v>367</v>
      </c>
      <c r="J29" s="150" t="s">
        <v>399</v>
      </c>
    </row>
    <row r="30" ht="148" customHeight="1" spans="1:10">
      <c r="A30" s="147"/>
      <c r="B30" s="149" t="s">
        <v>389</v>
      </c>
      <c r="C30" s="149" t="s">
        <v>356</v>
      </c>
      <c r="D30" s="149" t="s">
        <v>357</v>
      </c>
      <c r="E30" s="150" t="s">
        <v>400</v>
      </c>
      <c r="F30" s="151" t="s">
        <v>401</v>
      </c>
      <c r="G30" s="150" t="s">
        <v>376</v>
      </c>
      <c r="H30" s="151" t="s">
        <v>344</v>
      </c>
      <c r="I30" s="151" t="s">
        <v>367</v>
      </c>
      <c r="J30" s="153" t="s">
        <v>391</v>
      </c>
    </row>
    <row r="31" ht="142" customHeight="1" spans="1:10">
      <c r="A31" s="148"/>
      <c r="B31" s="149" t="s">
        <v>389</v>
      </c>
      <c r="C31" s="149" t="s">
        <v>360</v>
      </c>
      <c r="D31" s="149" t="s">
        <v>361</v>
      </c>
      <c r="E31" s="150" t="s">
        <v>402</v>
      </c>
      <c r="F31" s="151" t="s">
        <v>336</v>
      </c>
      <c r="G31" s="150" t="s">
        <v>376</v>
      </c>
      <c r="H31" s="151" t="s">
        <v>344</v>
      </c>
      <c r="I31" s="151" t="s">
        <v>367</v>
      </c>
      <c r="J31" s="153" t="s">
        <v>391</v>
      </c>
    </row>
    <row r="32" ht="113" customHeight="1" spans="1:10">
      <c r="A32" s="144" t="s">
        <v>403</v>
      </c>
      <c r="B32" s="149" t="s">
        <v>404</v>
      </c>
      <c r="C32" s="149" t="s">
        <v>333</v>
      </c>
      <c r="D32" s="149" t="s">
        <v>334</v>
      </c>
      <c r="E32" s="150" t="s">
        <v>405</v>
      </c>
      <c r="F32" s="151" t="s">
        <v>366</v>
      </c>
      <c r="G32" s="150" t="s">
        <v>406</v>
      </c>
      <c r="H32" s="151" t="s">
        <v>407</v>
      </c>
      <c r="I32" s="151" t="s">
        <v>367</v>
      </c>
      <c r="J32" s="150" t="s">
        <v>408</v>
      </c>
    </row>
    <row r="33" ht="117" customHeight="1" spans="1:10">
      <c r="A33" s="147"/>
      <c r="B33" s="149" t="s">
        <v>404</v>
      </c>
      <c r="C33" s="149" t="s">
        <v>333</v>
      </c>
      <c r="D33" s="149" t="s">
        <v>341</v>
      </c>
      <c r="E33" s="150" t="s">
        <v>409</v>
      </c>
      <c r="F33" s="151" t="s">
        <v>336</v>
      </c>
      <c r="G33" s="150" t="s">
        <v>359</v>
      </c>
      <c r="H33" s="151" t="s">
        <v>344</v>
      </c>
      <c r="I33" s="151" t="s">
        <v>367</v>
      </c>
      <c r="J33" s="150" t="s">
        <v>408</v>
      </c>
    </row>
    <row r="34" ht="114" customHeight="1" spans="1:10">
      <c r="A34" s="147"/>
      <c r="B34" s="149" t="s">
        <v>404</v>
      </c>
      <c r="C34" s="149" t="s">
        <v>333</v>
      </c>
      <c r="D34" s="149" t="s">
        <v>347</v>
      </c>
      <c r="E34" s="150" t="s">
        <v>410</v>
      </c>
      <c r="F34" s="151" t="s">
        <v>336</v>
      </c>
      <c r="G34" s="150" t="s">
        <v>346</v>
      </c>
      <c r="H34" s="151" t="s">
        <v>344</v>
      </c>
      <c r="I34" s="151" t="s">
        <v>367</v>
      </c>
      <c r="J34" s="150" t="s">
        <v>408</v>
      </c>
    </row>
    <row r="35" ht="114" customHeight="1" spans="1:10">
      <c r="A35" s="147"/>
      <c r="B35" s="149" t="s">
        <v>404</v>
      </c>
      <c r="C35" s="149" t="s">
        <v>333</v>
      </c>
      <c r="D35" s="149" t="s">
        <v>353</v>
      </c>
      <c r="E35" s="150" t="s">
        <v>354</v>
      </c>
      <c r="F35" s="151" t="s">
        <v>336</v>
      </c>
      <c r="G35" s="150" t="s">
        <v>411</v>
      </c>
      <c r="H35" s="151" t="s">
        <v>382</v>
      </c>
      <c r="I35" s="151" t="s">
        <v>367</v>
      </c>
      <c r="J35" s="150" t="s">
        <v>408</v>
      </c>
    </row>
    <row r="36" ht="114" customHeight="1" spans="1:10">
      <c r="A36" s="147"/>
      <c r="B36" s="149" t="s">
        <v>404</v>
      </c>
      <c r="C36" s="149" t="s">
        <v>356</v>
      </c>
      <c r="D36" s="149" t="s">
        <v>357</v>
      </c>
      <c r="E36" s="150" t="s">
        <v>412</v>
      </c>
      <c r="F36" s="151" t="s">
        <v>366</v>
      </c>
      <c r="G36" s="150" t="s">
        <v>376</v>
      </c>
      <c r="H36" s="151" t="s">
        <v>344</v>
      </c>
      <c r="I36" s="151" t="s">
        <v>367</v>
      </c>
      <c r="J36" s="150" t="s">
        <v>408</v>
      </c>
    </row>
    <row r="37" ht="114" customHeight="1" spans="1:10">
      <c r="A37" s="148"/>
      <c r="B37" s="149" t="s">
        <v>404</v>
      </c>
      <c r="C37" s="149" t="s">
        <v>360</v>
      </c>
      <c r="D37" s="149" t="s">
        <v>361</v>
      </c>
      <c r="E37" s="150" t="s">
        <v>413</v>
      </c>
      <c r="F37" s="151" t="s">
        <v>366</v>
      </c>
      <c r="G37" s="150" t="s">
        <v>359</v>
      </c>
      <c r="H37" s="151" t="s">
        <v>344</v>
      </c>
      <c r="I37" s="151" t="s">
        <v>339</v>
      </c>
      <c r="J37" s="150" t="s">
        <v>408</v>
      </c>
    </row>
    <row r="38" ht="132" customHeight="1" spans="1:10">
      <c r="A38" s="144" t="s">
        <v>414</v>
      </c>
      <c r="B38" s="149" t="s">
        <v>415</v>
      </c>
      <c r="C38" s="149" t="s">
        <v>333</v>
      </c>
      <c r="D38" s="149" t="s">
        <v>334</v>
      </c>
      <c r="E38" s="150" t="s">
        <v>416</v>
      </c>
      <c r="F38" s="151" t="s">
        <v>401</v>
      </c>
      <c r="G38" s="150" t="s">
        <v>417</v>
      </c>
      <c r="H38" s="151" t="s">
        <v>344</v>
      </c>
      <c r="I38" s="151" t="s">
        <v>339</v>
      </c>
      <c r="J38" s="150" t="s">
        <v>418</v>
      </c>
    </row>
    <row r="39" ht="104" customHeight="1" spans="1:10">
      <c r="A39" s="147"/>
      <c r="B39" s="149" t="s">
        <v>415</v>
      </c>
      <c r="C39" s="149" t="s">
        <v>333</v>
      </c>
      <c r="D39" s="149" t="s">
        <v>334</v>
      </c>
      <c r="E39" s="150" t="s">
        <v>419</v>
      </c>
      <c r="F39" s="151" t="s">
        <v>401</v>
      </c>
      <c r="G39" s="150" t="s">
        <v>417</v>
      </c>
      <c r="H39" s="151" t="s">
        <v>344</v>
      </c>
      <c r="I39" s="151" t="s">
        <v>339</v>
      </c>
      <c r="J39" s="150" t="s">
        <v>418</v>
      </c>
    </row>
    <row r="40" ht="100" customHeight="1" spans="1:10">
      <c r="A40" s="147"/>
      <c r="B40" s="149" t="s">
        <v>415</v>
      </c>
      <c r="C40" s="149" t="s">
        <v>333</v>
      </c>
      <c r="D40" s="149" t="s">
        <v>341</v>
      </c>
      <c r="E40" s="150" t="s">
        <v>420</v>
      </c>
      <c r="F40" s="151" t="s">
        <v>336</v>
      </c>
      <c r="G40" s="150" t="s">
        <v>376</v>
      </c>
      <c r="H40" s="151" t="s">
        <v>344</v>
      </c>
      <c r="I40" s="151" t="s">
        <v>367</v>
      </c>
      <c r="J40" s="150" t="s">
        <v>418</v>
      </c>
    </row>
    <row r="41" ht="70" customHeight="1" spans="1:10">
      <c r="A41" s="147"/>
      <c r="B41" s="149" t="s">
        <v>415</v>
      </c>
      <c r="C41" s="149" t="s">
        <v>333</v>
      </c>
      <c r="D41" s="149" t="s">
        <v>347</v>
      </c>
      <c r="E41" s="150" t="s">
        <v>421</v>
      </c>
      <c r="F41" s="151" t="s">
        <v>336</v>
      </c>
      <c r="G41" s="150" t="s">
        <v>346</v>
      </c>
      <c r="H41" s="151" t="s">
        <v>344</v>
      </c>
      <c r="I41" s="151" t="s">
        <v>367</v>
      </c>
      <c r="J41" s="150" t="s">
        <v>422</v>
      </c>
    </row>
    <row r="42" ht="70" customHeight="1" spans="1:10">
      <c r="A42" s="147"/>
      <c r="B42" s="149" t="s">
        <v>415</v>
      </c>
      <c r="C42" s="149" t="s">
        <v>333</v>
      </c>
      <c r="D42" s="149" t="s">
        <v>353</v>
      </c>
      <c r="E42" s="150" t="s">
        <v>354</v>
      </c>
      <c r="F42" s="151" t="s">
        <v>336</v>
      </c>
      <c r="G42" s="150" t="s">
        <v>423</v>
      </c>
      <c r="H42" s="151" t="s">
        <v>382</v>
      </c>
      <c r="I42" s="151" t="s">
        <v>367</v>
      </c>
      <c r="J42" s="150" t="s">
        <v>423</v>
      </c>
    </row>
    <row r="43" ht="95" customHeight="1" spans="1:10">
      <c r="A43" s="147"/>
      <c r="B43" s="149" t="s">
        <v>415</v>
      </c>
      <c r="C43" s="149" t="s">
        <v>356</v>
      </c>
      <c r="D43" s="149" t="s">
        <v>357</v>
      </c>
      <c r="E43" s="150" t="s">
        <v>424</v>
      </c>
      <c r="F43" s="151" t="s">
        <v>401</v>
      </c>
      <c r="G43" s="150" t="s">
        <v>425</v>
      </c>
      <c r="H43" s="151" t="s">
        <v>344</v>
      </c>
      <c r="I43" s="151" t="s">
        <v>367</v>
      </c>
      <c r="J43" s="150" t="s">
        <v>418</v>
      </c>
    </row>
    <row r="44" ht="100" customHeight="1" spans="1:10">
      <c r="A44" s="148"/>
      <c r="B44" s="149" t="s">
        <v>415</v>
      </c>
      <c r="C44" s="149" t="s">
        <v>360</v>
      </c>
      <c r="D44" s="149" t="s">
        <v>361</v>
      </c>
      <c r="E44" s="150" t="s">
        <v>426</v>
      </c>
      <c r="F44" s="151" t="s">
        <v>401</v>
      </c>
      <c r="G44" s="150" t="s">
        <v>376</v>
      </c>
      <c r="H44" s="151" t="s">
        <v>344</v>
      </c>
      <c r="I44" s="151" t="s">
        <v>367</v>
      </c>
      <c r="J44" s="150" t="s">
        <v>418</v>
      </c>
    </row>
    <row r="45" ht="95" customHeight="1" spans="1:10">
      <c r="A45" s="144" t="s">
        <v>427</v>
      </c>
      <c r="B45" s="149" t="s">
        <v>428</v>
      </c>
      <c r="C45" s="149" t="s">
        <v>333</v>
      </c>
      <c r="D45" s="149" t="s">
        <v>334</v>
      </c>
      <c r="E45" s="150" t="s">
        <v>429</v>
      </c>
      <c r="F45" s="151" t="s">
        <v>336</v>
      </c>
      <c r="G45" s="150" t="s">
        <v>430</v>
      </c>
      <c r="H45" s="151" t="s">
        <v>407</v>
      </c>
      <c r="I45" s="151" t="s">
        <v>339</v>
      </c>
      <c r="J45" s="150" t="s">
        <v>431</v>
      </c>
    </row>
    <row r="46" ht="95" customHeight="1" spans="1:10">
      <c r="A46" s="147"/>
      <c r="B46" s="149" t="s">
        <v>428</v>
      </c>
      <c r="C46" s="149" t="s">
        <v>333</v>
      </c>
      <c r="D46" s="149" t="s">
        <v>341</v>
      </c>
      <c r="E46" s="150" t="s">
        <v>432</v>
      </c>
      <c r="F46" s="151" t="s">
        <v>336</v>
      </c>
      <c r="G46" s="150" t="s">
        <v>359</v>
      </c>
      <c r="H46" s="151" t="s">
        <v>344</v>
      </c>
      <c r="I46" s="151" t="s">
        <v>339</v>
      </c>
      <c r="J46" s="150" t="s">
        <v>433</v>
      </c>
    </row>
    <row r="47" ht="95" customHeight="1" spans="1:10">
      <c r="A47" s="147"/>
      <c r="B47" s="149" t="s">
        <v>428</v>
      </c>
      <c r="C47" s="149" t="s">
        <v>333</v>
      </c>
      <c r="D47" s="149" t="s">
        <v>341</v>
      </c>
      <c r="E47" s="150" t="s">
        <v>434</v>
      </c>
      <c r="F47" s="151" t="s">
        <v>336</v>
      </c>
      <c r="G47" s="150" t="s">
        <v>343</v>
      </c>
      <c r="H47" s="151" t="s">
        <v>344</v>
      </c>
      <c r="I47" s="151" t="s">
        <v>339</v>
      </c>
      <c r="J47" s="150" t="s">
        <v>435</v>
      </c>
    </row>
    <row r="48" ht="95" customHeight="1" spans="1:10">
      <c r="A48" s="147"/>
      <c r="B48" s="149" t="s">
        <v>428</v>
      </c>
      <c r="C48" s="149" t="s">
        <v>333</v>
      </c>
      <c r="D48" s="149" t="s">
        <v>347</v>
      </c>
      <c r="E48" s="150" t="s">
        <v>436</v>
      </c>
      <c r="F48" s="151" t="s">
        <v>336</v>
      </c>
      <c r="G48" s="150" t="s">
        <v>93</v>
      </c>
      <c r="H48" s="151" t="s">
        <v>349</v>
      </c>
      <c r="I48" s="151" t="s">
        <v>367</v>
      </c>
      <c r="J48" s="150" t="s">
        <v>437</v>
      </c>
    </row>
    <row r="49" ht="95" customHeight="1" spans="1:10">
      <c r="A49" s="147"/>
      <c r="B49" s="149" t="s">
        <v>428</v>
      </c>
      <c r="C49" s="149" t="s">
        <v>333</v>
      </c>
      <c r="D49" s="149" t="s">
        <v>353</v>
      </c>
      <c r="E49" s="150" t="s">
        <v>354</v>
      </c>
      <c r="F49" s="151" t="s">
        <v>336</v>
      </c>
      <c r="G49" s="150" t="s">
        <v>438</v>
      </c>
      <c r="H49" s="151" t="s">
        <v>352</v>
      </c>
      <c r="I49" s="151" t="s">
        <v>339</v>
      </c>
      <c r="J49" s="150" t="s">
        <v>439</v>
      </c>
    </row>
    <row r="50" ht="95" customHeight="1" spans="1:10">
      <c r="A50" s="147"/>
      <c r="B50" s="149" t="s">
        <v>428</v>
      </c>
      <c r="C50" s="149" t="s">
        <v>356</v>
      </c>
      <c r="D50" s="149" t="s">
        <v>357</v>
      </c>
      <c r="E50" s="150" t="s">
        <v>440</v>
      </c>
      <c r="F50" s="151" t="s">
        <v>366</v>
      </c>
      <c r="G50" s="150" t="s">
        <v>343</v>
      </c>
      <c r="H50" s="151" t="s">
        <v>344</v>
      </c>
      <c r="I50" s="151" t="s">
        <v>339</v>
      </c>
      <c r="J50" s="150" t="s">
        <v>441</v>
      </c>
    </row>
    <row r="51" ht="95" customHeight="1" spans="1:10">
      <c r="A51" s="148"/>
      <c r="B51" s="149" t="s">
        <v>428</v>
      </c>
      <c r="C51" s="149" t="s">
        <v>360</v>
      </c>
      <c r="D51" s="149" t="s">
        <v>361</v>
      </c>
      <c r="E51" s="150" t="s">
        <v>442</v>
      </c>
      <c r="F51" s="151" t="s">
        <v>336</v>
      </c>
      <c r="G51" s="150" t="s">
        <v>359</v>
      </c>
      <c r="H51" s="151" t="s">
        <v>344</v>
      </c>
      <c r="I51" s="151" t="s">
        <v>339</v>
      </c>
      <c r="J51" s="150" t="s">
        <v>443</v>
      </c>
    </row>
  </sheetData>
  <autoFilter ref="A5:J51">
    <extLst/>
  </autoFilter>
  <mergeCells count="8">
    <mergeCell ref="A3:J3"/>
    <mergeCell ref="A4:H4"/>
    <mergeCell ref="A7:A14"/>
    <mergeCell ref="A15:A23"/>
    <mergeCell ref="A24:A31"/>
    <mergeCell ref="A32:A37"/>
    <mergeCell ref="A38:A44"/>
    <mergeCell ref="A45:A5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2" sqref="C12"/>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27"/>
      <c r="B2" s="128"/>
      <c r="C2" s="127"/>
      <c r="D2" s="129"/>
      <c r="E2" s="129"/>
      <c r="F2" s="130" t="s">
        <v>444</v>
      </c>
    </row>
    <row r="3" ht="42" customHeight="1" spans="1:6">
      <c r="A3" s="131" t="str">
        <f>"2025"&amp;"年部门政府性基金预算支出预算表"</f>
        <v>2025年部门政府性基金预算支出预算表</v>
      </c>
      <c r="B3" s="131" t="s">
        <v>445</v>
      </c>
      <c r="C3" s="132"/>
      <c r="D3" s="133"/>
      <c r="E3" s="133"/>
      <c r="F3" s="133"/>
    </row>
    <row r="4" ht="13.5" customHeight="1" spans="1:6">
      <c r="A4" s="6" t="str">
        <f>"单位名称："&amp;"昆明市西山区疾病预防控制中心"</f>
        <v>单位名称：昆明市西山区疾病预防控制中心</v>
      </c>
      <c r="B4" s="6" t="s">
        <v>446</v>
      </c>
      <c r="C4" s="127"/>
      <c r="D4" s="129"/>
      <c r="E4" s="129"/>
      <c r="F4" s="130" t="s">
        <v>1</v>
      </c>
    </row>
    <row r="5" ht="19.5" customHeight="1" spans="1:6">
      <c r="A5" s="134" t="s">
        <v>181</v>
      </c>
      <c r="B5" s="135" t="s">
        <v>72</v>
      </c>
      <c r="C5" s="134" t="s">
        <v>73</v>
      </c>
      <c r="D5" s="12" t="s">
        <v>447</v>
      </c>
      <c r="E5" s="13"/>
      <c r="F5" s="14"/>
    </row>
    <row r="6" ht="18.75" customHeight="1" spans="1:6">
      <c r="A6" s="136"/>
      <c r="B6" s="137"/>
      <c r="C6" s="136"/>
      <c r="D6" s="17" t="s">
        <v>55</v>
      </c>
      <c r="E6" s="12" t="s">
        <v>75</v>
      </c>
      <c r="F6" s="17" t="s">
        <v>76</v>
      </c>
    </row>
    <row r="7" ht="18.75" customHeight="1" spans="1:6">
      <c r="A7" s="63">
        <v>1</v>
      </c>
      <c r="B7" s="138" t="s">
        <v>83</v>
      </c>
      <c r="C7" s="63">
        <v>3</v>
      </c>
      <c r="D7" s="139">
        <v>4</v>
      </c>
      <c r="E7" s="139">
        <v>5</v>
      </c>
      <c r="F7" s="139">
        <v>6</v>
      </c>
    </row>
    <row r="8" ht="18.75" customHeight="1" spans="1:6">
      <c r="A8" s="140" t="s">
        <v>171</v>
      </c>
      <c r="B8" s="140" t="s">
        <v>171</v>
      </c>
      <c r="C8" s="141" t="s">
        <v>171</v>
      </c>
      <c r="D8" s="142"/>
      <c r="E8" s="142"/>
      <c r="F8" s="142"/>
    </row>
    <row r="9" customHeight="1" spans="1:1">
      <c r="A9" s="1" t="s">
        <v>448</v>
      </c>
    </row>
  </sheetData>
  <mergeCells count="7">
    <mergeCell ref="A3:F3"/>
    <mergeCell ref="A4:C4"/>
    <mergeCell ref="D5:F5"/>
    <mergeCell ref="A8:C8"/>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E17" sqref="E17"/>
    </sheetView>
  </sheetViews>
  <sheetFormatPr defaultColWidth="9.14166666666667" defaultRowHeight="14.25" customHeight="1"/>
  <cols>
    <col min="1" max="1" width="32.575" customWidth="1"/>
    <col min="2" max="2" width="25.5" customWidth="1"/>
    <col min="3" max="3" width="27.2583333333333" customWidth="1"/>
    <col min="4" max="4" width="21.7083333333333" customWidth="1"/>
    <col min="5" max="5" width="25.5"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3"/>
      <c r="B1" s="73"/>
      <c r="C1" s="73"/>
      <c r="D1" s="73"/>
      <c r="E1" s="73"/>
      <c r="F1" s="73"/>
      <c r="G1" s="73"/>
      <c r="H1" s="73"/>
      <c r="I1" s="73"/>
      <c r="J1" s="73"/>
      <c r="K1" s="73"/>
      <c r="L1" s="73"/>
      <c r="M1" s="73"/>
      <c r="N1" s="73"/>
      <c r="O1" s="73"/>
      <c r="P1" s="73"/>
      <c r="Q1" s="73"/>
      <c r="R1" s="73"/>
      <c r="S1" s="73"/>
    </row>
    <row r="2" ht="15.75" customHeight="1" spans="2:19">
      <c r="B2" s="75"/>
      <c r="C2" s="75"/>
      <c r="R2" s="124"/>
      <c r="S2" s="124" t="s">
        <v>449</v>
      </c>
    </row>
    <row r="3" ht="41.25" customHeight="1" spans="1:19">
      <c r="A3" s="76" t="str">
        <f>"2025"&amp;"年部门政府采购预算表"</f>
        <v>2025年部门政府采购预算表</v>
      </c>
      <c r="B3" s="77"/>
      <c r="C3" s="77"/>
      <c r="D3" s="110"/>
      <c r="E3" s="110"/>
      <c r="F3" s="110"/>
      <c r="G3" s="110"/>
      <c r="H3" s="110"/>
      <c r="I3" s="110"/>
      <c r="J3" s="110"/>
      <c r="K3" s="110"/>
      <c r="L3" s="110"/>
      <c r="M3" s="77"/>
      <c r="N3" s="110"/>
      <c r="O3" s="110"/>
      <c r="P3" s="77"/>
      <c r="Q3" s="110"/>
      <c r="R3" s="77"/>
      <c r="S3" s="77"/>
    </row>
    <row r="4" ht="18.75" customHeight="1" spans="1:19">
      <c r="A4" s="111" t="str">
        <f>"单位名称："&amp;"昆明市西山区疾病预防控制中心"</f>
        <v>单位名称：昆明市西山区疾病预防控制中心</v>
      </c>
      <c r="B4" s="80"/>
      <c r="C4" s="80"/>
      <c r="D4" s="112"/>
      <c r="E4" s="112"/>
      <c r="F4" s="112"/>
      <c r="G4" s="112"/>
      <c r="H4" s="112"/>
      <c r="I4" s="112"/>
      <c r="J4" s="112"/>
      <c r="K4" s="112"/>
      <c r="L4" s="112"/>
      <c r="R4" s="125"/>
      <c r="S4" s="126" t="s">
        <v>1</v>
      </c>
    </row>
    <row r="5" ht="15.75" customHeight="1" spans="1:19">
      <c r="A5" s="82" t="s">
        <v>180</v>
      </c>
      <c r="B5" s="83" t="s">
        <v>181</v>
      </c>
      <c r="C5" s="83" t="s">
        <v>450</v>
      </c>
      <c r="D5" s="84" t="s">
        <v>451</v>
      </c>
      <c r="E5" s="84" t="s">
        <v>452</v>
      </c>
      <c r="F5" s="84" t="s">
        <v>453</v>
      </c>
      <c r="G5" s="84" t="s">
        <v>454</v>
      </c>
      <c r="H5" s="84" t="s">
        <v>455</v>
      </c>
      <c r="I5" s="97" t="s">
        <v>188</v>
      </c>
      <c r="J5" s="97"/>
      <c r="K5" s="97"/>
      <c r="L5" s="97"/>
      <c r="M5" s="98"/>
      <c r="N5" s="97"/>
      <c r="O5" s="97"/>
      <c r="P5" s="106"/>
      <c r="Q5" s="97"/>
      <c r="R5" s="98"/>
      <c r="S5" s="107"/>
    </row>
    <row r="6" ht="17.25" customHeight="1" spans="1:19">
      <c r="A6" s="85"/>
      <c r="B6" s="86"/>
      <c r="C6" s="86"/>
      <c r="D6" s="87"/>
      <c r="E6" s="87"/>
      <c r="F6" s="87"/>
      <c r="G6" s="87"/>
      <c r="H6" s="87"/>
      <c r="I6" s="87" t="s">
        <v>55</v>
      </c>
      <c r="J6" s="87" t="s">
        <v>58</v>
      </c>
      <c r="K6" s="87" t="s">
        <v>456</v>
      </c>
      <c r="L6" s="87" t="s">
        <v>457</v>
      </c>
      <c r="M6" s="99" t="s">
        <v>458</v>
      </c>
      <c r="N6" s="100" t="s">
        <v>459</v>
      </c>
      <c r="O6" s="100"/>
      <c r="P6" s="108"/>
      <c r="Q6" s="100"/>
      <c r="R6" s="109"/>
      <c r="S6" s="89"/>
    </row>
    <row r="7" ht="54" customHeight="1" spans="1:19">
      <c r="A7" s="88"/>
      <c r="B7" s="89"/>
      <c r="C7" s="89"/>
      <c r="D7" s="90"/>
      <c r="E7" s="90"/>
      <c r="F7" s="90"/>
      <c r="G7" s="90"/>
      <c r="H7" s="90"/>
      <c r="I7" s="90"/>
      <c r="J7" s="90" t="s">
        <v>57</v>
      </c>
      <c r="K7" s="90"/>
      <c r="L7" s="90"/>
      <c r="M7" s="101"/>
      <c r="N7" s="90" t="s">
        <v>57</v>
      </c>
      <c r="O7" s="90" t="s">
        <v>64</v>
      </c>
      <c r="P7" s="89" t="s">
        <v>65</v>
      </c>
      <c r="Q7" s="90" t="s">
        <v>66</v>
      </c>
      <c r="R7" s="101" t="s">
        <v>67</v>
      </c>
      <c r="S7" s="89" t="s">
        <v>68</v>
      </c>
    </row>
    <row r="8" ht="18" customHeight="1" spans="1:19">
      <c r="A8" s="113">
        <v>1</v>
      </c>
      <c r="B8" s="113" t="s">
        <v>83</v>
      </c>
      <c r="C8" s="114">
        <v>3</v>
      </c>
      <c r="D8" s="114">
        <v>4</v>
      </c>
      <c r="E8" s="113">
        <v>5</v>
      </c>
      <c r="F8" s="113">
        <v>6</v>
      </c>
      <c r="G8" s="113">
        <v>7</v>
      </c>
      <c r="H8" s="113">
        <v>8</v>
      </c>
      <c r="I8" s="113">
        <v>9</v>
      </c>
      <c r="J8" s="113">
        <v>10</v>
      </c>
      <c r="K8" s="113">
        <v>11</v>
      </c>
      <c r="L8" s="113">
        <v>12</v>
      </c>
      <c r="M8" s="113">
        <v>13</v>
      </c>
      <c r="N8" s="113">
        <v>14</v>
      </c>
      <c r="O8" s="113">
        <v>15</v>
      </c>
      <c r="P8" s="113">
        <v>16</v>
      </c>
      <c r="Q8" s="113">
        <v>17</v>
      </c>
      <c r="R8" s="113">
        <v>18</v>
      </c>
      <c r="S8" s="113">
        <v>19</v>
      </c>
    </row>
    <row r="9" ht="18" customHeight="1" spans="1:19">
      <c r="A9" s="115" t="s">
        <v>198</v>
      </c>
      <c r="B9" s="116" t="s">
        <v>70</v>
      </c>
      <c r="C9" s="117" t="s">
        <v>460</v>
      </c>
      <c r="D9" s="117" t="s">
        <v>461</v>
      </c>
      <c r="E9" s="116" t="s">
        <v>462</v>
      </c>
      <c r="F9" s="116" t="s">
        <v>463</v>
      </c>
      <c r="G9" s="116">
        <v>1</v>
      </c>
      <c r="H9" s="113"/>
      <c r="I9" s="122">
        <v>35000</v>
      </c>
      <c r="J9" s="122">
        <v>35000</v>
      </c>
      <c r="K9" s="113"/>
      <c r="L9" s="113"/>
      <c r="M9" s="113"/>
      <c r="N9" s="113"/>
      <c r="O9" s="113"/>
      <c r="P9" s="113"/>
      <c r="Q9" s="113"/>
      <c r="R9" s="113"/>
      <c r="S9" s="113"/>
    </row>
    <row r="10" ht="18" customHeight="1" spans="1:19">
      <c r="A10" s="115" t="s">
        <v>198</v>
      </c>
      <c r="B10" s="116" t="s">
        <v>70</v>
      </c>
      <c r="C10" s="117" t="s">
        <v>460</v>
      </c>
      <c r="D10" s="117" t="s">
        <v>464</v>
      </c>
      <c r="E10" s="116" t="s">
        <v>465</v>
      </c>
      <c r="F10" s="116" t="s">
        <v>463</v>
      </c>
      <c r="G10" s="116">
        <v>1</v>
      </c>
      <c r="H10" s="113"/>
      <c r="I10" s="122">
        <v>22000</v>
      </c>
      <c r="J10" s="122">
        <v>22000</v>
      </c>
      <c r="K10" s="113"/>
      <c r="L10" s="113"/>
      <c r="M10" s="113"/>
      <c r="N10" s="113"/>
      <c r="O10" s="113"/>
      <c r="P10" s="113"/>
      <c r="Q10" s="113"/>
      <c r="R10" s="113"/>
      <c r="S10" s="113"/>
    </row>
    <row r="11" ht="18" customHeight="1" spans="1:19">
      <c r="A11" s="115" t="s">
        <v>198</v>
      </c>
      <c r="B11" s="116" t="s">
        <v>70</v>
      </c>
      <c r="C11" s="117" t="s">
        <v>466</v>
      </c>
      <c r="D11" s="117" t="s">
        <v>235</v>
      </c>
      <c r="E11" s="116" t="s">
        <v>467</v>
      </c>
      <c r="F11" s="116" t="s">
        <v>463</v>
      </c>
      <c r="G11" s="116">
        <v>1</v>
      </c>
      <c r="H11" s="113"/>
      <c r="I11" s="122">
        <v>12000</v>
      </c>
      <c r="J11" s="122">
        <v>12000</v>
      </c>
      <c r="K11" s="113"/>
      <c r="L11" s="113"/>
      <c r="M11" s="113"/>
      <c r="N11" s="113"/>
      <c r="O11" s="113"/>
      <c r="P11" s="113"/>
      <c r="Q11" s="113"/>
      <c r="R11" s="113"/>
      <c r="S11" s="113"/>
    </row>
    <row r="12" ht="18" customHeight="1" spans="1:19">
      <c r="A12" s="115" t="s">
        <v>198</v>
      </c>
      <c r="B12" s="116" t="s">
        <v>70</v>
      </c>
      <c r="C12" s="117" t="s">
        <v>466</v>
      </c>
      <c r="D12" s="117" t="s">
        <v>238</v>
      </c>
      <c r="E12" s="116" t="s">
        <v>468</v>
      </c>
      <c r="F12" s="116" t="s">
        <v>463</v>
      </c>
      <c r="G12" s="116">
        <v>1</v>
      </c>
      <c r="H12" s="113"/>
      <c r="I12" s="122">
        <v>10000</v>
      </c>
      <c r="J12" s="122">
        <v>10000</v>
      </c>
      <c r="K12" s="113"/>
      <c r="L12" s="113"/>
      <c r="M12" s="113"/>
      <c r="N12" s="113"/>
      <c r="O12" s="113"/>
      <c r="P12" s="113"/>
      <c r="Q12" s="113"/>
      <c r="R12" s="113"/>
      <c r="S12" s="113"/>
    </row>
    <row r="13" ht="21" customHeight="1" spans="1:19">
      <c r="A13" s="92" t="s">
        <v>171</v>
      </c>
      <c r="B13" s="93"/>
      <c r="C13" s="93"/>
      <c r="D13" s="94"/>
      <c r="E13" s="94"/>
      <c r="F13" s="94"/>
      <c r="G13" s="118"/>
      <c r="H13" s="103"/>
      <c r="I13" s="123">
        <v>79000</v>
      </c>
      <c r="J13" s="123">
        <v>79000</v>
      </c>
      <c r="K13" s="103"/>
      <c r="L13" s="103"/>
      <c r="M13" s="103"/>
      <c r="N13" s="103"/>
      <c r="O13" s="103"/>
      <c r="P13" s="103"/>
      <c r="Q13" s="103"/>
      <c r="R13" s="103"/>
      <c r="S13" s="103"/>
    </row>
    <row r="14" ht="21" customHeight="1" spans="1:19">
      <c r="A14" s="111" t="s">
        <v>469</v>
      </c>
      <c r="B14" s="119"/>
      <c r="C14" s="119"/>
      <c r="D14" s="111"/>
      <c r="E14" s="111"/>
      <c r="F14" s="111"/>
      <c r="G14" s="120"/>
      <c r="H14" s="121"/>
      <c r="I14" s="121"/>
      <c r="J14" s="121"/>
      <c r="K14" s="121"/>
      <c r="L14" s="121"/>
      <c r="M14" s="121"/>
      <c r="N14" s="121"/>
      <c r="O14" s="121"/>
      <c r="P14" s="121"/>
      <c r="Q14" s="121"/>
      <c r="R14" s="121"/>
      <c r="S14" s="121"/>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zoomScale="90" zoomScaleNormal="90" workbookViewId="0">
      <pane ySplit="1" topLeftCell="A2" activePane="bottomLeft" state="frozen"/>
      <selection/>
      <selection pane="bottomLeft" activeCell="C12" sqref="C1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3"/>
      <c r="B1" s="73"/>
      <c r="C1" s="73"/>
      <c r="D1" s="73"/>
      <c r="E1" s="73"/>
      <c r="F1" s="73"/>
      <c r="G1" s="73"/>
      <c r="H1" s="73"/>
      <c r="I1" s="73"/>
      <c r="J1" s="73"/>
      <c r="K1" s="73"/>
      <c r="L1" s="73"/>
      <c r="M1" s="73"/>
      <c r="N1" s="73"/>
      <c r="O1" s="73"/>
      <c r="P1" s="73"/>
      <c r="Q1" s="73"/>
      <c r="R1" s="73"/>
      <c r="S1" s="73"/>
      <c r="T1" s="73"/>
    </row>
    <row r="2" ht="16.5" customHeight="1" spans="1:20">
      <c r="A2" s="74"/>
      <c r="B2" s="75"/>
      <c r="C2" s="75"/>
      <c r="D2" s="75"/>
      <c r="E2" s="75"/>
      <c r="F2" s="75"/>
      <c r="G2" s="75"/>
      <c r="H2" s="74"/>
      <c r="I2" s="74"/>
      <c r="J2" s="74"/>
      <c r="K2" s="74"/>
      <c r="L2" s="74"/>
      <c r="M2" s="74"/>
      <c r="N2" s="95"/>
      <c r="O2" s="74"/>
      <c r="P2" s="74"/>
      <c r="Q2" s="75"/>
      <c r="R2" s="74"/>
      <c r="S2" s="104"/>
      <c r="T2" s="104" t="s">
        <v>470</v>
      </c>
    </row>
    <row r="3" ht="41.25" customHeight="1" spans="1:20">
      <c r="A3" s="76" t="str">
        <f>"2025"&amp;"年部门政府购买服务预算表"</f>
        <v>2025年部门政府购买服务预算表</v>
      </c>
      <c r="B3" s="77"/>
      <c r="C3" s="77"/>
      <c r="D3" s="77"/>
      <c r="E3" s="77"/>
      <c r="F3" s="77"/>
      <c r="G3" s="77"/>
      <c r="H3" s="78"/>
      <c r="I3" s="78"/>
      <c r="J3" s="78"/>
      <c r="K3" s="78"/>
      <c r="L3" s="78"/>
      <c r="M3" s="78"/>
      <c r="N3" s="96"/>
      <c r="O3" s="78"/>
      <c r="P3" s="78"/>
      <c r="Q3" s="77"/>
      <c r="R3" s="78"/>
      <c r="S3" s="96"/>
      <c r="T3" s="77"/>
    </row>
    <row r="4" ht="22.5" customHeight="1" spans="1:20">
      <c r="A4" s="79" t="str">
        <f>"单位名称："&amp;"昆明市西山区疾病预防控制中心"</f>
        <v>单位名称：昆明市西山区疾病预防控制中心</v>
      </c>
      <c r="B4" s="80"/>
      <c r="C4" s="80"/>
      <c r="D4" s="80"/>
      <c r="E4" s="80"/>
      <c r="F4" s="80"/>
      <c r="G4" s="80"/>
      <c r="H4" s="81"/>
      <c r="I4" s="81"/>
      <c r="J4" s="81"/>
      <c r="K4" s="81"/>
      <c r="L4" s="81"/>
      <c r="M4" s="81"/>
      <c r="N4" s="95"/>
      <c r="O4" s="74"/>
      <c r="P4" s="74"/>
      <c r="Q4" s="75"/>
      <c r="R4" s="74"/>
      <c r="S4" s="105"/>
      <c r="T4" s="104" t="s">
        <v>1</v>
      </c>
    </row>
    <row r="5" ht="24" customHeight="1" spans="1:20">
      <c r="A5" s="82" t="s">
        <v>180</v>
      </c>
      <c r="B5" s="83" t="s">
        <v>181</v>
      </c>
      <c r="C5" s="83" t="s">
        <v>450</v>
      </c>
      <c r="D5" s="83" t="s">
        <v>471</v>
      </c>
      <c r="E5" s="83" t="s">
        <v>472</v>
      </c>
      <c r="F5" s="83" t="s">
        <v>473</v>
      </c>
      <c r="G5" s="83" t="s">
        <v>474</v>
      </c>
      <c r="H5" s="84" t="s">
        <v>475</v>
      </c>
      <c r="I5" s="84" t="s">
        <v>476</v>
      </c>
      <c r="J5" s="97" t="s">
        <v>188</v>
      </c>
      <c r="K5" s="97"/>
      <c r="L5" s="97"/>
      <c r="M5" s="97"/>
      <c r="N5" s="98"/>
      <c r="O5" s="97"/>
      <c r="P5" s="97"/>
      <c r="Q5" s="106"/>
      <c r="R5" s="97"/>
      <c r="S5" s="98"/>
      <c r="T5" s="107"/>
    </row>
    <row r="6" ht="24" customHeight="1" spans="1:20">
      <c r="A6" s="85"/>
      <c r="B6" s="86"/>
      <c r="C6" s="86"/>
      <c r="D6" s="86"/>
      <c r="E6" s="86"/>
      <c r="F6" s="86"/>
      <c r="G6" s="86"/>
      <c r="H6" s="87"/>
      <c r="I6" s="87"/>
      <c r="J6" s="87" t="s">
        <v>55</v>
      </c>
      <c r="K6" s="87" t="s">
        <v>58</v>
      </c>
      <c r="L6" s="87" t="s">
        <v>456</v>
      </c>
      <c r="M6" s="87" t="s">
        <v>457</v>
      </c>
      <c r="N6" s="99" t="s">
        <v>458</v>
      </c>
      <c r="O6" s="100" t="s">
        <v>459</v>
      </c>
      <c r="P6" s="100"/>
      <c r="Q6" s="108"/>
      <c r="R6" s="100"/>
      <c r="S6" s="109"/>
      <c r="T6" s="89"/>
    </row>
    <row r="7" ht="54" customHeight="1" spans="1:20">
      <c r="A7" s="88"/>
      <c r="B7" s="89"/>
      <c r="C7" s="89"/>
      <c r="D7" s="89"/>
      <c r="E7" s="89"/>
      <c r="F7" s="89"/>
      <c r="G7" s="89"/>
      <c r="H7" s="90"/>
      <c r="I7" s="90"/>
      <c r="J7" s="90"/>
      <c r="K7" s="90" t="s">
        <v>57</v>
      </c>
      <c r="L7" s="90"/>
      <c r="M7" s="90"/>
      <c r="N7" s="101"/>
      <c r="O7" s="90" t="s">
        <v>57</v>
      </c>
      <c r="P7" s="90" t="s">
        <v>64</v>
      </c>
      <c r="Q7" s="89" t="s">
        <v>65</v>
      </c>
      <c r="R7" s="90" t="s">
        <v>66</v>
      </c>
      <c r="S7" s="101" t="s">
        <v>67</v>
      </c>
      <c r="T7" s="89" t="s">
        <v>68</v>
      </c>
    </row>
    <row r="8" ht="17.25" customHeight="1" spans="1:20">
      <c r="A8" s="91">
        <v>1</v>
      </c>
      <c r="B8" s="89">
        <v>2</v>
      </c>
      <c r="C8" s="91">
        <v>3</v>
      </c>
      <c r="D8" s="91">
        <v>4</v>
      </c>
      <c r="E8" s="89">
        <v>5</v>
      </c>
      <c r="F8" s="91">
        <v>6</v>
      </c>
      <c r="G8" s="91">
        <v>7</v>
      </c>
      <c r="H8" s="89">
        <v>8</v>
      </c>
      <c r="I8" s="91">
        <v>9</v>
      </c>
      <c r="J8" s="91">
        <v>10</v>
      </c>
      <c r="K8" s="89">
        <v>11</v>
      </c>
      <c r="L8" s="91">
        <v>12</v>
      </c>
      <c r="M8" s="91">
        <v>13</v>
      </c>
      <c r="N8" s="89">
        <v>14</v>
      </c>
      <c r="O8" s="91">
        <v>15</v>
      </c>
      <c r="P8" s="91">
        <v>16</v>
      </c>
      <c r="Q8" s="89">
        <v>17</v>
      </c>
      <c r="R8" s="91">
        <v>18</v>
      </c>
      <c r="S8" s="91">
        <v>19</v>
      </c>
      <c r="T8" s="91">
        <v>20</v>
      </c>
    </row>
    <row r="9" ht="21" customHeight="1" spans="1:20">
      <c r="A9" s="92" t="s">
        <v>171</v>
      </c>
      <c r="B9" s="93"/>
      <c r="C9" s="93"/>
      <c r="D9" s="93"/>
      <c r="E9" s="93"/>
      <c r="F9" s="93"/>
      <c r="G9" s="93"/>
      <c r="H9" s="94"/>
      <c r="I9" s="102"/>
      <c r="J9" s="103"/>
      <c r="K9" s="103"/>
      <c r="L9" s="103"/>
      <c r="M9" s="103"/>
      <c r="N9" s="103"/>
      <c r="O9" s="103"/>
      <c r="P9" s="103"/>
      <c r="Q9" s="103"/>
      <c r="R9" s="103"/>
      <c r="S9" s="103"/>
      <c r="T9" s="103"/>
    </row>
    <row r="10" customHeight="1" spans="1:1">
      <c r="A10" t="s">
        <v>477</v>
      </c>
    </row>
  </sheetData>
  <mergeCells count="19">
    <mergeCell ref="A3:T3"/>
    <mergeCell ref="A4:I4"/>
    <mergeCell ref="J5:T5"/>
    <mergeCell ref="O6:T6"/>
    <mergeCell ref="A9:I9"/>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8"/>
  <sheetViews>
    <sheetView showZeros="0" workbookViewId="0">
      <pane ySplit="1" topLeftCell="A2" activePane="bottomLeft" state="frozen"/>
      <selection/>
      <selection pane="bottomLeft" activeCell="E14" sqref="E14"/>
    </sheetView>
  </sheetViews>
  <sheetFormatPr defaultColWidth="9.14166666666667" defaultRowHeight="14.25" customHeight="1" outlineLevelRow="7"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4"/>
      <c r="E2" s="4" t="s">
        <v>478</v>
      </c>
    </row>
    <row r="3" ht="41.25" customHeight="1" spans="1:5">
      <c r="A3" s="65" t="str">
        <f>"2025"&amp;"年对下转移支付预算表"</f>
        <v>2025年对下转移支付预算表</v>
      </c>
      <c r="B3" s="5"/>
      <c r="C3" s="5"/>
      <c r="D3" s="5"/>
      <c r="E3" s="61"/>
    </row>
    <row r="4" ht="18" customHeight="1" spans="1:5">
      <c r="A4" s="66" t="str">
        <f>"单位名称："&amp;"昆明市西山区疾病预防控制中心"</f>
        <v>单位名称：昆明市西山区疾病预防控制中心</v>
      </c>
      <c r="B4" s="67"/>
      <c r="C4" s="67"/>
      <c r="D4" s="68"/>
      <c r="E4" s="9" t="s">
        <v>1</v>
      </c>
    </row>
    <row r="5" ht="19.5" customHeight="1" spans="1:5">
      <c r="A5" s="17" t="s">
        <v>479</v>
      </c>
      <c r="B5" s="12" t="s">
        <v>188</v>
      </c>
      <c r="C5" s="13"/>
      <c r="D5" s="13"/>
      <c r="E5" s="69" t="s">
        <v>480</v>
      </c>
    </row>
    <row r="6" ht="40.5" customHeight="1" spans="1:5">
      <c r="A6" s="20"/>
      <c r="B6" s="28" t="s">
        <v>55</v>
      </c>
      <c r="C6" s="11" t="s">
        <v>58</v>
      </c>
      <c r="D6" s="70" t="s">
        <v>456</v>
      </c>
      <c r="E6" s="69"/>
    </row>
    <row r="7" ht="19.5" customHeight="1" spans="1:5">
      <c r="A7" s="21">
        <v>1</v>
      </c>
      <c r="B7" s="21">
        <v>2</v>
      </c>
      <c r="C7" s="21">
        <v>3</v>
      </c>
      <c r="D7" s="71">
        <v>4</v>
      </c>
      <c r="E7" s="72">
        <v>5</v>
      </c>
    </row>
    <row r="8" customHeight="1" spans="1:1">
      <c r="A8" s="58" t="s">
        <v>481</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pane ySplit="1" topLeftCell="A2" activePane="bottomLeft" state="frozen"/>
      <selection/>
      <selection pane="bottomLeft" activeCell="C12" sqref="C12"/>
    </sheetView>
  </sheetViews>
  <sheetFormatPr defaultColWidth="9.14166666666667" defaultRowHeight="12" customHeight="1" outlineLevelRow="6"/>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482</v>
      </c>
    </row>
    <row r="3" ht="41.25" customHeight="1" spans="1:10">
      <c r="A3" s="60" t="str">
        <f>"2025"&amp;"年对下转移支付绩效目标表"</f>
        <v>2025年对下转移支付绩效目标表</v>
      </c>
      <c r="B3" s="5"/>
      <c r="C3" s="5"/>
      <c r="D3" s="5"/>
      <c r="E3" s="5"/>
      <c r="F3" s="61"/>
      <c r="G3" s="5"/>
      <c r="H3" s="61"/>
      <c r="I3" s="61"/>
      <c r="J3" s="5"/>
    </row>
    <row r="4" ht="17.25" customHeight="1" spans="1:1">
      <c r="A4" s="6" t="str">
        <f>"单位名称："&amp;"昆明市西山区疾病预防控制中心"</f>
        <v>单位名称：昆明市西山区疾病预防控制中心</v>
      </c>
    </row>
    <row r="5" ht="44.25" customHeight="1" spans="1:10">
      <c r="A5" s="62" t="s">
        <v>479</v>
      </c>
      <c r="B5" s="62" t="s">
        <v>322</v>
      </c>
      <c r="C5" s="62" t="s">
        <v>323</v>
      </c>
      <c r="D5" s="62" t="s">
        <v>324</v>
      </c>
      <c r="E5" s="62" t="s">
        <v>325</v>
      </c>
      <c r="F5" s="63" t="s">
        <v>326</v>
      </c>
      <c r="G5" s="62" t="s">
        <v>327</v>
      </c>
      <c r="H5" s="63" t="s">
        <v>328</v>
      </c>
      <c r="I5" s="63" t="s">
        <v>329</v>
      </c>
      <c r="J5" s="62" t="s">
        <v>330</v>
      </c>
    </row>
    <row r="6" ht="14.25" customHeight="1" spans="1:10">
      <c r="A6" s="62">
        <v>1</v>
      </c>
      <c r="B6" s="62">
        <v>2</v>
      </c>
      <c r="C6" s="62">
        <v>3</v>
      </c>
      <c r="D6" s="62">
        <v>4</v>
      </c>
      <c r="E6" s="62">
        <v>5</v>
      </c>
      <c r="F6" s="63">
        <v>6</v>
      </c>
      <c r="G6" s="62">
        <v>7</v>
      </c>
      <c r="H6" s="63">
        <v>8</v>
      </c>
      <c r="I6" s="63">
        <v>9</v>
      </c>
      <c r="J6" s="62">
        <v>10</v>
      </c>
    </row>
    <row r="7" ht="18" customHeight="1" spans="1:1">
      <c r="A7" s="58" t="s">
        <v>481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C12" sqref="C12"/>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5" t="s">
        <v>483</v>
      </c>
      <c r="B2" s="36"/>
      <c r="C2" s="36"/>
      <c r="D2" s="37"/>
      <c r="E2" s="37"/>
      <c r="F2" s="37"/>
      <c r="G2" s="36"/>
      <c r="H2" s="36"/>
      <c r="I2" s="37"/>
    </row>
    <row r="3" ht="41.25" customHeight="1" spans="1:9">
      <c r="A3" s="38" t="str">
        <f>"2025"&amp;"年新增资产配置预算表"</f>
        <v>2025年新增资产配置预算表</v>
      </c>
      <c r="B3" s="39"/>
      <c r="C3" s="39"/>
      <c r="D3" s="40"/>
      <c r="E3" s="40"/>
      <c r="F3" s="40"/>
      <c r="G3" s="39"/>
      <c r="H3" s="39"/>
      <c r="I3" s="40"/>
    </row>
    <row r="4" customHeight="1" spans="1:9">
      <c r="A4" s="41" t="str">
        <f>"单位名称："&amp;"昆明市西山区疾病预防控制中心"</f>
        <v>单位名称：昆明市西山区疾病预防控制中心</v>
      </c>
      <c r="B4" s="42"/>
      <c r="C4" s="42"/>
      <c r="D4" s="43"/>
      <c r="F4" s="40"/>
      <c r="G4" s="39"/>
      <c r="H4" s="39"/>
      <c r="I4" s="59" t="s">
        <v>1</v>
      </c>
    </row>
    <row r="5" ht="28.5" customHeight="1" spans="1:9">
      <c r="A5" s="44" t="s">
        <v>180</v>
      </c>
      <c r="B5" s="33" t="s">
        <v>181</v>
      </c>
      <c r="C5" s="44" t="s">
        <v>484</v>
      </c>
      <c r="D5" s="44" t="s">
        <v>485</v>
      </c>
      <c r="E5" s="44" t="s">
        <v>486</v>
      </c>
      <c r="F5" s="44" t="s">
        <v>487</v>
      </c>
      <c r="G5" s="33" t="s">
        <v>488</v>
      </c>
      <c r="H5" s="33"/>
      <c r="I5" s="44"/>
    </row>
    <row r="6" ht="21" customHeight="1" spans="1:9">
      <c r="A6" s="44"/>
      <c r="B6" s="45"/>
      <c r="C6" s="45"/>
      <c r="D6" s="46"/>
      <c r="E6" s="45"/>
      <c r="F6" s="45"/>
      <c r="G6" s="33" t="s">
        <v>454</v>
      </c>
      <c r="H6" s="33" t="s">
        <v>489</v>
      </c>
      <c r="I6" s="33" t="s">
        <v>490</v>
      </c>
    </row>
    <row r="7" ht="17.25" customHeight="1" spans="1:9">
      <c r="A7" s="47" t="s">
        <v>82</v>
      </c>
      <c r="B7" s="48"/>
      <c r="C7" s="49" t="s">
        <v>83</v>
      </c>
      <c r="D7" s="47" t="s">
        <v>84</v>
      </c>
      <c r="E7" s="50" t="s">
        <v>85</v>
      </c>
      <c r="F7" s="47" t="s">
        <v>86</v>
      </c>
      <c r="G7" s="49" t="s">
        <v>87</v>
      </c>
      <c r="H7" s="51" t="s">
        <v>88</v>
      </c>
      <c r="I7" s="50" t="s">
        <v>89</v>
      </c>
    </row>
    <row r="8" ht="19.5" customHeight="1" spans="1:9">
      <c r="A8" s="52" t="s">
        <v>55</v>
      </c>
      <c r="B8" s="53"/>
      <c r="C8" s="53"/>
      <c r="D8" s="54"/>
      <c r="E8" s="55"/>
      <c r="F8" s="55"/>
      <c r="G8" s="56"/>
      <c r="H8" s="57"/>
      <c r="I8" s="57"/>
    </row>
    <row r="9" customHeight="1" spans="1:1">
      <c r="A9" s="58" t="s">
        <v>491</v>
      </c>
    </row>
  </sheetData>
  <mergeCells count="11">
    <mergeCell ref="A2:I2"/>
    <mergeCell ref="A3:I3"/>
    <mergeCell ref="A4:C4"/>
    <mergeCell ref="G5:I5"/>
    <mergeCell ref="A8:F8"/>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C12" sqref="C1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492</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"单位名称："&amp;"昆明市西山区疾病预防控制中心"</f>
        <v>单位名称：昆明市西山区疾病预防控制中心</v>
      </c>
      <c r="B4" s="7"/>
      <c r="C4" s="7"/>
      <c r="D4" s="7"/>
      <c r="E4" s="7"/>
      <c r="F4" s="7"/>
      <c r="G4" s="7"/>
      <c r="H4" s="8"/>
      <c r="I4" s="8"/>
      <c r="J4" s="8"/>
      <c r="K4" s="9" t="s">
        <v>1</v>
      </c>
    </row>
    <row r="5" ht="21.75" customHeight="1" spans="1:11">
      <c r="A5" s="10" t="s">
        <v>296</v>
      </c>
      <c r="B5" s="10" t="s">
        <v>183</v>
      </c>
      <c r="C5" s="10" t="s">
        <v>297</v>
      </c>
      <c r="D5" s="11" t="s">
        <v>184</v>
      </c>
      <c r="E5" s="11" t="s">
        <v>185</v>
      </c>
      <c r="F5" s="11" t="s">
        <v>298</v>
      </c>
      <c r="G5" s="11" t="s">
        <v>299</v>
      </c>
      <c r="H5" s="17" t="s">
        <v>55</v>
      </c>
      <c r="I5" s="12" t="s">
        <v>493</v>
      </c>
      <c r="J5" s="13"/>
      <c r="K5" s="14"/>
    </row>
    <row r="6" ht="21.75" customHeight="1" spans="1:11">
      <c r="A6" s="15"/>
      <c r="B6" s="15"/>
      <c r="C6" s="15"/>
      <c r="D6" s="16"/>
      <c r="E6" s="16"/>
      <c r="F6" s="16"/>
      <c r="G6" s="16"/>
      <c r="H6" s="28"/>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3">
        <v>10</v>
      </c>
      <c r="K8" s="33">
        <v>11</v>
      </c>
    </row>
    <row r="9" ht="18.75" customHeight="1" spans="1:11">
      <c r="A9" s="29" t="s">
        <v>171</v>
      </c>
      <c r="B9" s="30"/>
      <c r="C9" s="30"/>
      <c r="D9" s="30"/>
      <c r="E9" s="30"/>
      <c r="F9" s="30"/>
      <c r="G9" s="31"/>
      <c r="H9" s="24"/>
      <c r="I9" s="24"/>
      <c r="J9" s="24"/>
      <c r="K9" s="34"/>
    </row>
    <row r="10" customHeight="1" spans="1:1">
      <c r="A10" s="32" t="s">
        <v>494</v>
      </c>
    </row>
  </sheetData>
  <mergeCells count="15">
    <mergeCell ref="A3:K3"/>
    <mergeCell ref="A4:G4"/>
    <mergeCell ref="I5:K5"/>
    <mergeCell ref="A9:G9"/>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C12" sqref="C12"/>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495</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"单位名称："&amp;"昆明市西山区疾病预防控制中心"</f>
        <v>单位名称：昆明市西山区疾病预防控制中心</v>
      </c>
      <c r="B4" s="7"/>
      <c r="C4" s="7"/>
      <c r="D4" s="7"/>
      <c r="E4" s="8"/>
      <c r="F4" s="8"/>
      <c r="G4" s="9" t="s">
        <v>1</v>
      </c>
    </row>
    <row r="5" ht="21.75" customHeight="1" spans="1:7">
      <c r="A5" s="10" t="s">
        <v>297</v>
      </c>
      <c r="B5" s="10" t="s">
        <v>296</v>
      </c>
      <c r="C5" s="10" t="s">
        <v>183</v>
      </c>
      <c r="D5" s="11" t="s">
        <v>496</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t="s">
        <v>497</v>
      </c>
      <c r="C9" s="23" t="s">
        <v>320</v>
      </c>
      <c r="D9" s="22" t="s">
        <v>498</v>
      </c>
      <c r="E9" s="24">
        <v>18936</v>
      </c>
      <c r="F9" s="24">
        <v>80000</v>
      </c>
      <c r="G9" s="24">
        <v>80000</v>
      </c>
    </row>
    <row r="10" ht="17.25" customHeight="1" spans="1:7">
      <c r="A10" s="22" t="s">
        <v>70</v>
      </c>
      <c r="B10" s="23" t="s">
        <v>499</v>
      </c>
      <c r="C10" s="23" t="s">
        <v>313</v>
      </c>
      <c r="D10" s="22" t="s">
        <v>498</v>
      </c>
      <c r="E10" s="24">
        <v>781478</v>
      </c>
      <c r="F10" s="24">
        <v>415938</v>
      </c>
      <c r="G10" s="24"/>
    </row>
    <row r="11" ht="17.25" customHeight="1" spans="1:7">
      <c r="A11" s="22" t="s">
        <v>70</v>
      </c>
      <c r="B11" s="23" t="s">
        <v>499</v>
      </c>
      <c r="C11" s="23" t="s">
        <v>317</v>
      </c>
      <c r="D11" s="22" t="s">
        <v>498</v>
      </c>
      <c r="E11" s="24">
        <v>218522</v>
      </c>
      <c r="F11" s="24">
        <v>140478</v>
      </c>
      <c r="G11" s="24"/>
    </row>
    <row r="12" ht="17.25" customHeight="1" spans="1:7">
      <c r="A12" s="22" t="s">
        <v>70</v>
      </c>
      <c r="B12" s="23" t="s">
        <v>500</v>
      </c>
      <c r="C12" s="23" t="s">
        <v>304</v>
      </c>
      <c r="D12" s="22" t="s">
        <v>498</v>
      </c>
      <c r="E12" s="24">
        <v>1516264</v>
      </c>
      <c r="F12" s="24">
        <v>1592077</v>
      </c>
      <c r="G12" s="24"/>
    </row>
    <row r="13" ht="17.25" customHeight="1" spans="1:7">
      <c r="A13" s="22" t="s">
        <v>70</v>
      </c>
      <c r="B13" s="23" t="s">
        <v>500</v>
      </c>
      <c r="C13" s="23" t="s">
        <v>308</v>
      </c>
      <c r="D13" s="22" t="s">
        <v>498</v>
      </c>
      <c r="E13" s="24">
        <v>10000</v>
      </c>
      <c r="F13" s="24">
        <v>50000</v>
      </c>
      <c r="G13" s="24">
        <v>50000</v>
      </c>
    </row>
    <row r="14" ht="17.25" customHeight="1" spans="1:7">
      <c r="A14" s="22" t="s">
        <v>70</v>
      </c>
      <c r="B14" s="23" t="s">
        <v>500</v>
      </c>
      <c r="C14" s="23" t="s">
        <v>315</v>
      </c>
      <c r="D14" s="22" t="s">
        <v>498</v>
      </c>
      <c r="E14" s="24">
        <v>94800</v>
      </c>
      <c r="F14" s="24">
        <v>94800</v>
      </c>
      <c r="G14" s="24">
        <v>94800</v>
      </c>
    </row>
    <row r="15" ht="18.75" customHeight="1" spans="1:7">
      <c r="A15" s="25" t="s">
        <v>55</v>
      </c>
      <c r="B15" s="26" t="s">
        <v>501</v>
      </c>
      <c r="C15" s="26"/>
      <c r="D15" s="27"/>
      <c r="E15" s="24">
        <v>2640000</v>
      </c>
      <c r="F15" s="24">
        <v>2373293</v>
      </c>
      <c r="G15" s="24">
        <v>224800</v>
      </c>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2025-04-07T01:56:55Z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85F6ACB8AA414AF9A9D0664DBD5A67A3</vt:lpwstr>
  </property>
  <property fmtid="{D5CDD505-2E9C-101B-9397-08002B2CF9AE}" pid="3" name="KSOProductBuildVer">
    <vt:lpwstr>2052-11.8.2.12309</vt:lpwstr>
  </property>
</Properties>
</file>