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894" firstSheet="7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<sst xmlns="http://schemas.openxmlformats.org/spreadsheetml/2006/main" count="973" uniqueCount="400">
  <si>
    <t>预算01-1表</t>
  </si>
  <si>
    <t>单位名称：昆明市西山区工商业联合会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</si>
  <si>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</si>
  <si>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</si>
  <si>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</si>
  <si>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</si>
  <si>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</si>
  <si>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</si>
  <si>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</si>
  <si>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</si>
  <si>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</si>
  <si>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</si>
  <si>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</si>
  <si>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</si>
  <si>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</si>
  <si>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</si>
  <si>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</si>
  <si>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</si>
  <si>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</si>
  <si>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</si>
  <si>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</si>
  <si>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</si>
  <si>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</si>
  <si>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</si>
  <si>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</si>
  <si>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</si>
  <si>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</si>
  <si>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</si>
  <si>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</si>
  <si>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</si>
  <si>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</si>
  <si>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</si>
  <si>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</si>
  <si>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</si>
  <si>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</si>
  <si>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</si>
  <si>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</si>
  <si>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</si>
  <si>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</si>
  <si>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</si>
  <si>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</si>
  <si>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</si>
  <si>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</si>
  <si>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</si>
  <si>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</si>
  <si>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</si>
  <si>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</si>
  <si>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</si>
  <si>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</si>
  <si>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</si>
  <si>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</si>
  <si>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</si>
  <si>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</si>
  <si>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</si>
  <si>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</si>
  <si>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</si>
  <si>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</si>
  <si>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</si>
  <si>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</si>
  <si>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</si>
  <si>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</si>
  <si>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</si>
  <si>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</si>
  <si>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</si>
  <si>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</si>
  <si>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</si>
  <si>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</si>
  <si>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</si>
  <si>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</si>
  <si>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</si>
  <si>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昆明市西山区工商业联合会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</si>
  <si>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</si>
  <si>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</si>
  <si>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</si>
  <si>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</si>
  <si>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</si>
  <si>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</si>
  <si>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</si>
  <si>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</si>
  <si>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</si>
  <si>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</si>
  <si>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</si>
  <si>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</si>
  <si>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</si>
  <si>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</si>
  <si>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</si>
  <si>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</si>
  <si>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</si>
  <si>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</si>
  <si>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</si>
  <si>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</si>
  <si>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</si>
  <si>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</si>
  <si>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</si>
  <si>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</si>
  <si>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</si>
  <si>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</si>
  <si>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一般公共服务支出</t>
  </si>
  <si>
    <t>民主党派及工商联事务</t>
  </si>
  <si>
    <t>行政运行</t>
  </si>
  <si>
    <t>社会保障和就业支出</t>
  </si>
  <si>
    <t>行政事业单位养老支出</t>
  </si>
  <si>
    <t>机关事业单位基本养老保险缴费支出</t>
  </si>
  <si>
    <t>其他行政事业单位养老支出</t>
  </si>
  <si>
    <t>卫生健康支出</t>
  </si>
  <si>
    <t>行政事业单位医疗</t>
  </si>
  <si>
    <t>行政单位医疗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</si>
  <si>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</si>
  <si>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</si>
  <si>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</si>
  <si>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</si>
  <si>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</si>
  <si>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</si>
  <si>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</si>
  <si>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</si>
  <si>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</si>
  <si>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</si>
  <si>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</si>
  <si>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</si>
  <si>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</si>
  <si>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</si>
  <si>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</si>
  <si>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</si>
  <si>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</si>
  <si>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</si>
  <si>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</si>
  <si>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</si>
  <si>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</si>
  <si>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</si>
  <si>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</si>
  <si>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</si>
  <si>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</si>
  <si>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</si>
  <si>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</si>
  <si>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</si>
  <si>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</si>
  <si>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</si>
  <si>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</si>
  <si>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</si>
  <si>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</si>
  <si>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</si>
  <si>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</si>
  <si>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</si>
  <si>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</si>
  <si>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</si>
  <si>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</si>
  <si>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</si>
  <si>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</si>
  <si>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</si>
  <si>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</si>
  <si>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</si>
  <si>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</si>
  <si>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</si>
  <si>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</si>
  <si>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</si>
  <si>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</si>
  <si>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</si>
  <si>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</si>
  <si>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昆明市西山区工商业联合会无一般公共预算“三公”经费预算支出，此表无数据。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</si>
  <si>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</si>
  <si>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</si>
  <si>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</si>
  <si>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</si>
  <si>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</si>
  <si>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</si>
  <si>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</si>
  <si>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</si>
  <si>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</si>
  <si>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</si>
  <si>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</si>
  <si>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</si>
  <si>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</si>
  <si>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</si>
  <si>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</si>
  <si>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</si>
  <si>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</si>
  <si>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</si>
  <si>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</si>
  <si>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530112210000000002164</t>
  </si>
  <si>
    <t>2210201</t>
  </si>
  <si>
    <t>30113</t>
  </si>
  <si>
    <t>530112231100001413535</t>
  </si>
  <si>
    <t>离退休人员福利费</t>
  </si>
  <si>
    <t>2012801</t>
  </si>
  <si>
    <t>30229</t>
  </si>
  <si>
    <t>福利费</t>
  </si>
  <si>
    <t>530112210000000002169</t>
  </si>
  <si>
    <t>公务交通补贴</t>
  </si>
  <si>
    <t>30239</t>
  </si>
  <si>
    <t>其他交通费用</t>
  </si>
  <si>
    <t>530112210000000002161</t>
  </si>
  <si>
    <t>行政政府综合目标奖</t>
  </si>
  <si>
    <t>30103</t>
  </si>
  <si>
    <t>奖金</t>
  </si>
  <si>
    <t>公务员基础绩效奖</t>
  </si>
  <si>
    <t>行政基本工资</t>
  </si>
  <si>
    <t>30101</t>
  </si>
  <si>
    <t>基本工资</t>
  </si>
  <si>
    <t>行政津贴补贴</t>
  </si>
  <si>
    <t>30102</t>
  </si>
  <si>
    <t>津贴补贴</t>
  </si>
  <si>
    <t>行政2017改革性补贴</t>
  </si>
  <si>
    <t>行政年终一次性奖金</t>
  </si>
  <si>
    <t>530112210000000002163</t>
  </si>
  <si>
    <t>工伤保险</t>
  </si>
  <si>
    <t>2101199</t>
  </si>
  <si>
    <t>30112</t>
  </si>
  <si>
    <t>其他社会保障缴费</t>
  </si>
  <si>
    <t>530112210000000002168</t>
  </si>
  <si>
    <t>行政工会经费</t>
  </si>
  <si>
    <t>30228</t>
  </si>
  <si>
    <t>工会经费</t>
  </si>
  <si>
    <t>职业年金</t>
  </si>
  <si>
    <t>2080506</t>
  </si>
  <si>
    <t>机关事业单位职业年金缴费支出</t>
  </si>
  <si>
    <t>30109</t>
  </si>
  <si>
    <t>职业年金缴费</t>
  </si>
  <si>
    <t>行政部门在职职工福利费（行政部分）</t>
  </si>
  <si>
    <t>530112210000000002170</t>
  </si>
  <si>
    <t>行政单位会议费</t>
  </si>
  <si>
    <t>30215</t>
  </si>
  <si>
    <t>会议费</t>
  </si>
  <si>
    <t>行政单位维修（护）费（行政部分）</t>
  </si>
  <si>
    <t>30213</t>
  </si>
  <si>
    <t>维修（护）费</t>
  </si>
  <si>
    <t>重特病医疗统筹</t>
  </si>
  <si>
    <t>基本医疗保险（事业）</t>
  </si>
  <si>
    <t>2101102</t>
  </si>
  <si>
    <t>事业单位医疗</t>
  </si>
  <si>
    <t>30110</t>
  </si>
  <si>
    <t>职工基本医疗保险缴费</t>
  </si>
  <si>
    <t>行政单位差旅费（行政部分）</t>
  </si>
  <si>
    <t>30211</t>
  </si>
  <si>
    <t>差旅费</t>
  </si>
  <si>
    <t>公务员医疗统筹</t>
  </si>
  <si>
    <t>2101103</t>
  </si>
  <si>
    <t>30111</t>
  </si>
  <si>
    <t>公务员医疗补助缴费</t>
  </si>
  <si>
    <t>行政单位邮电费（行政部分）</t>
  </si>
  <si>
    <t>30207</t>
  </si>
  <si>
    <t>邮电费</t>
  </si>
  <si>
    <t>公共交通专项经费</t>
  </si>
  <si>
    <t>公务用车运行维护费（汽车）</t>
  </si>
  <si>
    <t>30231</t>
  </si>
  <si>
    <t>公务用车运行维护费</t>
  </si>
  <si>
    <t>行政乡镇岗位补贴</t>
  </si>
  <si>
    <t>530112231100001413531</t>
  </si>
  <si>
    <t>行政绩效奖励（2017提高部分）</t>
  </si>
  <si>
    <t>行政单位饮用水费（行政部分）</t>
  </si>
  <si>
    <t>30205</t>
  </si>
  <si>
    <t>水费</t>
  </si>
  <si>
    <t>行政单位培训费（行政部分）</t>
  </si>
  <si>
    <t>30216</t>
  </si>
  <si>
    <t>培训费</t>
  </si>
  <si>
    <t>基本医疗保险（行政）</t>
  </si>
  <si>
    <t>2101101</t>
  </si>
  <si>
    <t>养老保险</t>
  </si>
  <si>
    <t>2080505</t>
  </si>
  <si>
    <t>30108</t>
  </si>
  <si>
    <t>机关事业单位基本养老保险缴费</t>
  </si>
  <si>
    <t>一般行政单位办公费（行政部分）</t>
  </si>
  <si>
    <t>30201</t>
  </si>
  <si>
    <t>办公费</t>
  </si>
  <si>
    <t>A4纸政府采购</t>
  </si>
  <si>
    <t>530112231100001231967</t>
  </si>
  <si>
    <t>退休人员生活补助</t>
  </si>
  <si>
    <t>2080599</t>
  </si>
  <si>
    <t>30305</t>
  </si>
  <si>
    <t>生活补助</t>
  </si>
  <si>
    <t>退休人员公用经费</t>
  </si>
  <si>
    <t>530112231100001413533</t>
  </si>
  <si>
    <t>残疾人就业保障金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</si>
  <si>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</si>
  <si>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</si>
  <si>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</si>
  <si>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</si>
  <si>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</si>
  <si>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</si>
  <si>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</si>
  <si>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</si>
  <si>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530112210000000003155</t>
  </si>
  <si>
    <t>非公经济组织专项经费</t>
  </si>
  <si>
    <t>2012802</t>
  </si>
  <si>
    <t>一般行政管理事务</t>
  </si>
  <si>
    <t>30227</t>
  </si>
  <si>
    <t>委托业务费</t>
  </si>
  <si>
    <t>530112210000000003368</t>
  </si>
  <si>
    <t>银企合作服务中心专项经费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</si>
  <si>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</si>
  <si>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</si>
  <si>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</si>
  <si>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</si>
  <si>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</si>
  <si>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</si>
  <si>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</si>
  <si>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</si>
  <si>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</si>
  <si>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</si>
  <si>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切实发挥区工商联桥梁纽带作用，化解当前融资供求矛盾，帮助企业解决融资难问题，为金融机构与企业、产业发展之间实现产融结合创造良好条件，区工商联拟定2025年银企合作推介会工作方案，完成银企合作年度工作任务。</t>
  </si>
  <si>
    <t>产出指标</t>
  </si>
  <si>
    <t>数量指标</t>
  </si>
  <si>
    <t>组织培训期数</t>
  </si>
  <si>
    <t>&gt;=</t>
  </si>
  <si>
    <t>期</t>
  </si>
  <si>
    <t>定量指标</t>
  </si>
  <si>
    <t>反映预算部门（单位）组织开展各类培训的期数。</t>
  </si>
  <si>
    <t>培训参加人次</t>
  </si>
  <si>
    <t>120</t>
  </si>
  <si>
    <t>人次</t>
  </si>
  <si>
    <t>反映预算部门（单位）组织开展各类培训的人次。</t>
  </si>
  <si>
    <t>质量指标</t>
  </si>
  <si>
    <t>培训人员合格率</t>
  </si>
  <si>
    <t>90</t>
  </si>
  <si>
    <t>%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</si>
  <si>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</si>
  <si>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</si>
  <si>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</si>
  <si>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</si>
  <si>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</si>
  <si>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时效指标</t>
  </si>
  <si>
    <t>从2024年3月份开始，积极组织召开银企合作推介会，力争9月30日前完成工作任务。</t>
  </si>
  <si>
    <t>反映预算部门（单位）组织开展各类培训的时限情况，三季度前完成。</t>
  </si>
  <si>
    <t>成本指标</t>
  </si>
  <si>
    <t>经济成本指标</t>
  </si>
  <si>
    <t>=</t>
  </si>
  <si>
    <t>20000</t>
  </si>
  <si>
    <t>元</t>
  </si>
  <si>
    <t>反映预算部门（单位）组织开展各类培训所需经费。</t>
  </si>
  <si>
    <t>效益指标</t>
  </si>
  <si>
    <t>社会效益</t>
  </si>
  <si>
    <t>促进银行和企业之间沟通合作、互利共赢，化解当前融资供求矛盾，助推民营经济加快发展。</t>
  </si>
  <si>
    <t>反映预算部门（单位）组织开展各类培训中培训效果。</t>
  </si>
  <si>
    <t>可持续影响</t>
  </si>
  <si>
    <t>充分发挥银企合作服务中心作用，探索为民营企业融资服务的新模式，多渠道解决民营企业，特别是小微企业融资难题，助推非公有制经济持续健康发展。</t>
  </si>
  <si>
    <t>反映预算部门（单位）组织开展各类培训中培训效果可持续影响效应。</t>
  </si>
  <si>
    <t>满意度指标</t>
  </si>
  <si>
    <t>服务对象满意度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</si>
  <si>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</si>
  <si>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</si>
  <si>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开展西山区非公有制经济人士理论培训工作3次，对非公有制经济人士深化理想信念教育、持续服务民企改革发展，提升助力优化营商环境成效，培训对象：全区非公经济党组织负责人、各街道分会、驻区商会秘书长、全区非公经济人士。</t>
  </si>
  <si>
    <t>240</t>
  </si>
  <si>
    <t>人</t>
  </si>
  <si>
    <t>培训工作开展及时性</t>
  </si>
  <si>
    <t>及时</t>
  </si>
  <si>
    <t>是/否</t>
  </si>
  <si>
    <t>定性指标</t>
  </si>
  <si>
    <t>&lt;=</t>
  </si>
  <si>
    <t>40000</t>
  </si>
  <si>
    <t>全面提高全区非公经济党组织负责人、各街道分会、驻区商会秘书长、非公经济人士素质。</t>
  </si>
  <si>
    <t>反映预算部门（单位）组织开展各类培训中取得的培训效果情况。</t>
  </si>
  <si>
    <t>预算06表</t>
  </si>
  <si>
    <t>政府性基金预算支出预算表</t>
  </si>
  <si>
    <t>单位名称：昆明市发展和改革委员会</t>
  </si>
  <si>
    <t>政府性基金预算支出</t>
  </si>
  <si>
    <t>昆明市西山区工商业联合会无政府性基金预算支出，此表无数据。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</si>
  <si>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</si>
  <si>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</si>
  <si>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</si>
  <si>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</si>
  <si>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</si>
  <si>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</si>
  <si>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</si>
  <si>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</si>
  <si>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</si>
  <si>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</si>
  <si>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</si>
  <si>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一般公共经费支出</t>
  </si>
  <si>
    <t>复印纸</t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</si>
  <si>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</si>
  <si>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</si>
  <si>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</si>
  <si>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</si>
  <si>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</si>
  <si>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</si>
  <si>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</si>
  <si>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</si>
  <si>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</si>
  <si>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昆明市西山区工商业联合会无政府购买服务预算支出，此表无数据。</t>
  </si>
  <si>
    <t>预算09-1表</t>
  </si>
  <si>
    <t>单位名称（项目）</t>
  </si>
  <si>
    <t>地区</t>
  </si>
  <si>
    <t>昆明市西山区工商业联合会无对下转移支付预算支出，此表无数据。</t>
  </si>
  <si>
    <t>预算09-2表</t>
  </si>
  <si>
    <t>昆明市西山区工商业联合会无对下转移支付绩效目标预算支出，此表无数据。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</si>
  <si>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</si>
  <si>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</si>
  <si>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</si>
  <si>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</si>
  <si>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</si>
  <si>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</si>
  <si>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</si>
  <si>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</si>
  <si>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昆明市西山区工商业联合会无新增资产配置预算支出，此表无数据。</t>
  </si>
  <si>
    <t>预算11表</t>
  </si>
  <si>
    <t>上级补助</t>
  </si>
  <si>
    <t>昆明市西山区工商业联合会无上级转移支付补助项目支出，此表无数据。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</si>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</sst>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0.00_ 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37" fillId="0" borderId="0">
      <alignment vertical="top"/>
      <protection locked="0"/>
    </xf>
  </cellStyleXfs>
  <cellXfs count="246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181" fontId="2" fillId="0" borderId="7" xfId="0" applyNumberFormat="1" applyFont="1" applyBorder="1" applyAlignment="1">
      <alignment horizontal="right" vertical="center"/>
    </xf>
    <xf numFmtId="181" fontId="2" fillId="0" borderId="7" xfId="0" applyNumberFormat="1" applyFont="1" applyBorder="1" applyAlignment="1" applyProtection="1">
      <alignment horizontal="right" vertical="center"/>
      <protection locked="0"/>
    </xf>
    <xf numFmtId="181" fontId="5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2" fillId="0" borderId="0" xfId="0" applyFont="1" applyBorder="1"/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81" fontId="13" fillId="0" borderId="7" xfId="0" applyNumberFormat="1" applyFont="1" applyBorder="1" applyAlignment="1" applyProtection="1">
      <alignment horizontal="right" vertical="center"/>
      <protection locked="0"/>
    </xf>
    <xf numFmtId="181" fontId="2" fillId="0" borderId="7" xfId="0" applyNumberFormat="1" applyFont="1" applyBorder="1" applyAlignment="1" applyProtection="1">
      <alignment horizontal="center" vertical="center"/>
      <protection locked="0"/>
    </xf>
    <xf numFmtId="181" fontId="13" fillId="0" borderId="7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81" fontId="2" fillId="0" borderId="7" xfId="0" applyNumberFormat="1" applyFont="1" applyFill="1" applyBorder="1" applyAlignment="1">
      <alignment horizontal="right" vertical="center" wrapText="1"/>
    </xf>
    <xf numFmtId="181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181" fontId="5" fillId="0" borderId="7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181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 applyProtection="1" quotePrefix="1">
      <alignment horizontal="center" vertical="center"/>
      <protection locked="0"/>
    </xf>
    <xf numFmtId="0" fontId="13" fillId="0" borderId="7" xfId="0" applyFont="1" applyBorder="1" applyAlignment="1" applyProtection="1" quotePrefix="1">
      <alignment horizontal="center" vertical="center"/>
      <protection locked="0"/>
    </xf>
    <xf numFmtId="0" fontId="2" fillId="0" borderId="7" xfId="0" applyFont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E6" sqref="E6"/>
    </sheetView>
  </sheetViews>
  <sheetFormatPr defaultColWidth="8.575" defaultRowHeight="12.75" customHeight="1" outlineLevelCol="3"/>
  <cols>
    <col min="1" max="4" width="41" style="1" customWidth="1"/>
    <col min="5" max="5" width="11.775" style="1"/>
    <col min="6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4"/>
      <c r="B2" s="44"/>
      <c r="C2" s="44"/>
      <c r="D2" s="59" t="s">
        <v>0</v>
      </c>
    </row>
    <row r="3" ht="41.25" customHeight="1" spans="1:1">
      <c r="A3" s="39" t="str">
        <f>"2025"&amp;"年部门财务收支预算总表"</f>
        <v>2025年部门财务收支预算总表</v>
      </c>
    </row>
    <row r="4" ht="17.25" customHeight="1" spans="1:4">
      <c r="A4" s="42" t="s">
        <v>1</v>
      </c>
      <c r="B4" s="211"/>
      <c r="D4" s="197" t="s">
        <v>2</v>
      </c>
    </row>
    <row r="5" ht="23.25" customHeight="1" spans="1:4">
      <c r="A5" s="212" t="s">
        <v>3</v>
      </c>
      <c r="B5" s="213"/>
      <c r="C5" s="212" t="s">
        <v>4</v>
      </c>
      <c r="D5" s="213"/>
    </row>
    <row r="6" ht="24" customHeight="1" spans="1:4">
      <c r="A6" s="212" t="s">
        <v>5</v>
      </c>
      <c r="B6" s="212" t="s">
        <v>6</v>
      </c>
      <c r="C6" s="212" t="s">
        <v>7</v>
      </c>
      <c r="D6" s="212" t="s">
        <v>6</v>
      </c>
    </row>
    <row r="7" ht="17.25" customHeight="1" spans="1:4">
      <c r="A7" s="214" t="s">
        <v>8</v>
      </c>
      <c r="B7" s="75">
        <v>1169875.28</v>
      </c>
      <c r="C7" s="214" t="s">
        <v>9</v>
      </c>
      <c r="D7" s="75">
        <v>807422.92</v>
      </c>
    </row>
    <row r="8" ht="17.25" customHeight="1" spans="1:4">
      <c r="A8" s="214" t="s">
        <v>10</v>
      </c>
      <c r="B8" s="75"/>
      <c r="C8" s="214" t="s">
        <v>11</v>
      </c>
      <c r="D8" s="75"/>
    </row>
    <row r="9" ht="17.25" customHeight="1" spans="1:4">
      <c r="A9" s="214" t="s">
        <v>12</v>
      </c>
      <c r="B9" s="75"/>
      <c r="C9" s="245" t="s">
        <v>13</v>
      </c>
      <c r="D9" s="75"/>
    </row>
    <row r="10" ht="17.25" customHeight="1" spans="1:4">
      <c r="A10" s="214" t="s">
        <v>14</v>
      </c>
      <c r="B10" s="75"/>
      <c r="C10" s="245" t="s">
        <v>15</v>
      </c>
      <c r="D10" s="75"/>
    </row>
    <row r="11" ht="17.25" customHeight="1" spans="1:4">
      <c r="A11" s="214" t="s">
        <v>16</v>
      </c>
      <c r="B11" s="75"/>
      <c r="C11" s="245" t="s">
        <v>17</v>
      </c>
      <c r="D11" s="75"/>
    </row>
    <row r="12" ht="17.25" customHeight="1" spans="1:4">
      <c r="A12" s="214" t="s">
        <v>18</v>
      </c>
      <c r="B12" s="75"/>
      <c r="C12" s="245" t="s">
        <v>19</v>
      </c>
      <c r="D12" s="75"/>
    </row>
    <row r="13" ht="17.25" customHeight="1" spans="1:4">
      <c r="A13" s="214" t="s">
        <v>20</v>
      </c>
      <c r="B13" s="75"/>
      <c r="C13" s="22" t="s">
        <v>21</v>
      </c>
      <c r="D13" s="75"/>
    </row>
    <row r="14" ht="17.25" customHeight="1" spans="1:4">
      <c r="A14" s="214" t="s">
        <v>22</v>
      </c>
      <c r="B14" s="75"/>
      <c r="C14" s="22" t="s">
        <v>23</v>
      </c>
      <c r="D14" s="75">
        <v>206940</v>
      </c>
    </row>
    <row r="15" ht="17.25" customHeight="1" spans="1:4">
      <c r="A15" s="214" t="s">
        <v>24</v>
      </c>
      <c r="B15" s="75"/>
      <c r="C15" s="22" t="s">
        <v>25</v>
      </c>
      <c r="D15" s="75">
        <v>84868.36</v>
      </c>
    </row>
    <row r="16" ht="17.25" customHeight="1" spans="1:4">
      <c r="A16" s="214" t="s">
        <v>26</v>
      </c>
      <c r="B16" s="75"/>
      <c r="C16" s="22" t="s">
        <v>27</v>
      </c>
      <c r="D16" s="75"/>
    </row>
    <row r="17" ht="17.25" customHeight="1" spans="1:4">
      <c r="A17" s="215"/>
      <c r="B17" s="75"/>
      <c r="C17" s="22" t="s">
        <v>28</v>
      </c>
      <c r="D17" s="75">
        <v>70644</v>
      </c>
    </row>
    <row r="18" ht="17.25" customHeight="1" spans="1:4">
      <c r="A18" s="216"/>
      <c r="B18" s="75"/>
      <c r="C18" s="22" t="s">
        <v>29</v>
      </c>
      <c r="D18" s="75"/>
    </row>
    <row r="19" ht="17.25" customHeight="1" spans="1:4">
      <c r="A19" s="216"/>
      <c r="B19" s="75"/>
      <c r="C19" s="22" t="s">
        <v>30</v>
      </c>
      <c r="D19" s="75"/>
    </row>
    <row r="20" ht="17.25" customHeight="1" spans="1:4">
      <c r="A20" s="216"/>
      <c r="B20" s="75"/>
      <c r="C20" s="22" t="s">
        <v>31</v>
      </c>
      <c r="D20" s="75"/>
    </row>
    <row r="21" ht="17.25" customHeight="1" spans="1:4">
      <c r="A21" s="216"/>
      <c r="B21" s="75"/>
      <c r="C21" s="22" t="s">
        <v>32</v>
      </c>
      <c r="D21" s="75"/>
    </row>
    <row r="22" ht="17.25" customHeight="1" spans="1:4">
      <c r="A22" s="216"/>
      <c r="B22" s="75"/>
      <c r="C22" s="22" t="s">
        <v>33</v>
      </c>
      <c r="D22" s="75"/>
    </row>
    <row r="23" ht="17.25" customHeight="1" spans="1:4">
      <c r="A23" s="216"/>
      <c r="B23" s="75"/>
      <c r="C23" s="22" t="s">
        <v>34</v>
      </c>
      <c r="D23" s="75"/>
    </row>
    <row r="24" ht="17.25" customHeight="1" spans="1:4">
      <c r="A24" s="216"/>
      <c r="B24" s="75"/>
      <c r="C24" s="22" t="s">
        <v>35</v>
      </c>
      <c r="D24" s="75"/>
    </row>
    <row r="25" ht="17.25" customHeight="1" spans="1:4">
      <c r="A25" s="216"/>
      <c r="B25" s="75"/>
      <c r="C25" s="22" t="s">
        <v>36</v>
      </c>
      <c r="D25" s="75"/>
    </row>
    <row r="26" ht="17.25" customHeight="1" spans="1:4">
      <c r="A26" s="216"/>
      <c r="B26" s="75"/>
      <c r="C26" s="22" t="s">
        <v>37</v>
      </c>
      <c r="D26" s="75"/>
    </row>
    <row r="27" ht="17.25" customHeight="1" spans="1:4">
      <c r="A27" s="216"/>
      <c r="B27" s="75"/>
      <c r="C27" s="215" t="s">
        <v>38</v>
      </c>
      <c r="D27" s="75"/>
    </row>
    <row r="28" ht="17.25" customHeight="1" spans="1:4">
      <c r="A28" s="216"/>
      <c r="B28" s="75"/>
      <c r="C28" s="22" t="s">
        <v>39</v>
      </c>
      <c r="D28" s="75"/>
    </row>
    <row r="29" ht="16.5" customHeight="1" spans="1:4">
      <c r="A29" s="216"/>
      <c r="B29" s="75"/>
      <c r="C29" s="22" t="s">
        <v>40</v>
      </c>
      <c r="D29" s="75"/>
    </row>
    <row r="30" ht="16.5" customHeight="1" spans="1:4">
      <c r="A30" s="216"/>
      <c r="B30" s="75"/>
      <c r="C30" s="215" t="s">
        <v>41</v>
      </c>
      <c r="D30" s="75"/>
    </row>
    <row r="31" ht="17.25" customHeight="1" spans="1:4">
      <c r="A31" s="216"/>
      <c r="B31" s="75"/>
      <c r="C31" s="215" t="s">
        <v>42</v>
      </c>
      <c r="D31" s="75"/>
    </row>
    <row r="32" ht="17.25" customHeight="1" spans="1:4">
      <c r="A32" s="216"/>
      <c r="B32" s="75"/>
      <c r="C32" s="22" t="s">
        <v>43</v>
      </c>
      <c r="D32" s="75"/>
    </row>
    <row r="33" ht="16.5" customHeight="1" spans="1:4">
      <c r="A33" s="216" t="s">
        <v>44</v>
      </c>
      <c r="B33" s="75">
        <v>1169875.28</v>
      </c>
      <c r="C33" s="216" t="s">
        <v>45</v>
      </c>
      <c r="D33" s="75">
        <v>1169875.28</v>
      </c>
    </row>
    <row r="34" ht="16.5" customHeight="1" spans="1:4">
      <c r="A34" s="215" t="s">
        <v>46</v>
      </c>
      <c r="B34" s="75"/>
      <c r="C34" s="215" t="s">
        <v>47</v>
      </c>
      <c r="D34" s="75"/>
    </row>
    <row r="35" ht="16.5" customHeight="1" spans="1:4">
      <c r="A35" s="22" t="s">
        <v>48</v>
      </c>
      <c r="B35" s="75"/>
      <c r="C35" s="22" t="s">
        <v>48</v>
      </c>
      <c r="D35" s="75"/>
    </row>
    <row r="36" ht="16.5" customHeight="1" spans="1:4">
      <c r="A36" s="22" t="s">
        <v>49</v>
      </c>
      <c r="B36" s="75"/>
      <c r="C36" s="22" t="s">
        <v>50</v>
      </c>
      <c r="D36" s="75"/>
    </row>
    <row r="37" ht="16.5" customHeight="1" spans="1:4">
      <c r="A37" s="217" t="s">
        <v>51</v>
      </c>
      <c r="B37" s="75">
        <v>1169875.28</v>
      </c>
      <c r="C37" s="217" t="s">
        <v>52</v>
      </c>
      <c r="D37" s="75">
        <v>1169875.28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topLeftCell="M1" workbookViewId="0">
      <pane ySplit="1" topLeftCell="A2" activePane="bottomLeft" state="frozen"/>
      <selection/>
      <selection pane="bottomLeft" activeCell="C11" sqref="C11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59" t="s">
        <v>53</v>
      </c>
    </row>
    <row r="3" ht="41.25" customHeight="1" spans="1:1">
      <c r="A3" s="39" t="str">
        <f>"2025"&amp;"年部门收入预算表"</f>
        <v>2025年部门收入预算表</v>
      </c>
    </row>
    <row r="4" ht="17.25" customHeight="1" spans="1:19">
      <c r="A4" s="42" t="s">
        <v>1</v>
      </c>
      <c r="S4" s="44" t="s">
        <v>2</v>
      </c>
    </row>
    <row r="5" ht="21.75" customHeight="1" spans="1:19">
      <c r="A5" s="231" t="s">
        <v>54</v>
      </c>
      <c r="B5" s="232" t="s">
        <v>55</v>
      </c>
      <c r="C5" s="232" t="s">
        <v>56</v>
      </c>
      <c r="D5" s="233" t="s">
        <v>57</v>
      </c>
      <c r="E5" s="233"/>
      <c r="F5" s="233"/>
      <c r="G5" s="233"/>
      <c r="H5" s="233"/>
      <c r="I5" s="142"/>
      <c r="J5" s="233"/>
      <c r="K5" s="233"/>
      <c r="L5" s="233"/>
      <c r="M5" s="233"/>
      <c r="N5" s="240"/>
      <c r="O5" s="233" t="s">
        <v>46</v>
      </c>
      <c r="P5" s="233"/>
      <c r="Q5" s="233"/>
      <c r="R5" s="233"/>
      <c r="S5" s="240"/>
    </row>
    <row r="6" ht="27" customHeight="1" spans="1:19">
      <c r="A6" s="234"/>
      <c r="B6" s="235"/>
      <c r="C6" s="235"/>
      <c r="D6" s="235" t="s">
        <v>58</v>
      </c>
      <c r="E6" s="235" t="s">
        <v>59</v>
      </c>
      <c r="F6" s="235" t="s">
        <v>60</v>
      </c>
      <c r="G6" s="235" t="s">
        <v>61</v>
      </c>
      <c r="H6" s="235" t="s">
        <v>62</v>
      </c>
      <c r="I6" s="241" t="s">
        <v>63</v>
      </c>
      <c r="J6" s="242"/>
      <c r="K6" s="242"/>
      <c r="L6" s="242"/>
      <c r="M6" s="242"/>
      <c r="N6" s="243"/>
      <c r="O6" s="235" t="s">
        <v>58</v>
      </c>
      <c r="P6" s="235" t="s">
        <v>59</v>
      </c>
      <c r="Q6" s="235" t="s">
        <v>60</v>
      </c>
      <c r="R6" s="235" t="s">
        <v>61</v>
      </c>
      <c r="S6" s="235" t="s">
        <v>64</v>
      </c>
    </row>
    <row r="7" ht="30" customHeight="1" spans="1:19">
      <c r="A7" s="236"/>
      <c r="B7" s="237"/>
      <c r="C7" s="238"/>
      <c r="D7" s="238"/>
      <c r="E7" s="238"/>
      <c r="F7" s="238"/>
      <c r="G7" s="238"/>
      <c r="H7" s="238"/>
      <c r="I7" s="65" t="s">
        <v>58</v>
      </c>
      <c r="J7" s="243" t="s">
        <v>65</v>
      </c>
      <c r="K7" s="243" t="s">
        <v>66</v>
      </c>
      <c r="L7" s="243" t="s">
        <v>67</v>
      </c>
      <c r="M7" s="243" t="s">
        <v>68</v>
      </c>
      <c r="N7" s="243" t="s">
        <v>69</v>
      </c>
      <c r="O7" s="244"/>
      <c r="P7" s="244"/>
      <c r="Q7" s="244"/>
      <c r="R7" s="244"/>
      <c r="S7" s="238"/>
    </row>
    <row r="8" ht="15" customHeight="1" spans="1:19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6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</row>
    <row r="9" ht="18" customHeight="1" spans="1:19">
      <c r="A9" s="22">
        <v>283</v>
      </c>
      <c r="B9" s="22" t="s">
        <v>70</v>
      </c>
      <c r="C9" s="75">
        <v>1169875.28</v>
      </c>
      <c r="D9" s="75">
        <v>1169875.28</v>
      </c>
      <c r="E9" s="75">
        <v>1169875.28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ht="18" customHeight="1" spans="1:19">
      <c r="A10" s="239">
        <v>283001</v>
      </c>
      <c r="B10" s="239" t="s">
        <v>70</v>
      </c>
      <c r="C10" s="75">
        <v>1169875.28</v>
      </c>
      <c r="D10" s="75">
        <v>1169875.28</v>
      </c>
      <c r="E10" s="75">
        <v>1169875.28</v>
      </c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ht="18" customHeight="1" spans="1:19">
      <c r="A11" s="45" t="s">
        <v>56</v>
      </c>
      <c r="B11" s="195"/>
      <c r="C11" s="75">
        <v>1169875.28</v>
      </c>
      <c r="D11" s="75">
        <v>1169875.28</v>
      </c>
      <c r="E11" s="75">
        <v>1169875.28</v>
      </c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C20" sqref="C8 C11 C15 C20"/>
    </sheetView>
  </sheetViews>
  <sheetFormatPr defaultColWidth="8.575" defaultRowHeight="12.75" customHeight="1"/>
  <cols>
    <col min="1" max="1" width="14.275" style="1" customWidth="1"/>
    <col min="2" max="2" width="37.575" style="1" customWidth="1"/>
    <col min="3" max="8" width="24.575" style="1" customWidth="1"/>
    <col min="9" max="9" width="26.7166666666667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4" t="s">
        <v>71</v>
      </c>
    </row>
    <row r="3" ht="41.25" customHeight="1" spans="1:1">
      <c r="A3" s="39" t="str">
        <f>"2025"&amp;"年部门支出预算表"</f>
        <v>2025年部门支出预算表</v>
      </c>
    </row>
    <row r="4" ht="17.25" customHeight="1" spans="1:15">
      <c r="A4" s="42" t="s">
        <v>1</v>
      </c>
      <c r="O4" s="44" t="s">
        <v>2</v>
      </c>
    </row>
    <row r="5" ht="27" customHeight="1" spans="1:15">
      <c r="A5" s="219" t="s">
        <v>72</v>
      </c>
      <c r="B5" s="219" t="s">
        <v>73</v>
      </c>
      <c r="C5" s="219" t="s">
        <v>56</v>
      </c>
      <c r="D5" s="220" t="s">
        <v>59</v>
      </c>
      <c r="E5" s="221"/>
      <c r="F5" s="222"/>
      <c r="G5" s="223" t="s">
        <v>60</v>
      </c>
      <c r="H5" s="223" t="s">
        <v>61</v>
      </c>
      <c r="I5" s="223" t="s">
        <v>74</v>
      </c>
      <c r="J5" s="220" t="s">
        <v>63</v>
      </c>
      <c r="K5" s="221"/>
      <c r="L5" s="221"/>
      <c r="M5" s="221"/>
      <c r="N5" s="229"/>
      <c r="O5" s="230"/>
    </row>
    <row r="6" ht="42" customHeight="1" spans="1:15">
      <c r="A6" s="224"/>
      <c r="B6" s="224"/>
      <c r="C6" s="225"/>
      <c r="D6" s="226" t="s">
        <v>58</v>
      </c>
      <c r="E6" s="226" t="s">
        <v>75</v>
      </c>
      <c r="F6" s="226" t="s">
        <v>76</v>
      </c>
      <c r="G6" s="225"/>
      <c r="H6" s="225"/>
      <c r="I6" s="224"/>
      <c r="J6" s="226" t="s">
        <v>58</v>
      </c>
      <c r="K6" s="212" t="s">
        <v>77</v>
      </c>
      <c r="L6" s="212" t="s">
        <v>78</v>
      </c>
      <c r="M6" s="212" t="s">
        <v>79</v>
      </c>
      <c r="N6" s="212" t="s">
        <v>80</v>
      </c>
      <c r="O6" s="212" t="s">
        <v>81</v>
      </c>
    </row>
    <row r="7" ht="18" customHeight="1" spans="1:15">
      <c r="A7" s="48" t="s">
        <v>82</v>
      </c>
      <c r="B7" s="48" t="s">
        <v>83</v>
      </c>
      <c r="C7" s="48" t="s">
        <v>84</v>
      </c>
      <c r="D7" s="52" t="s">
        <v>85</v>
      </c>
      <c r="E7" s="52" t="s">
        <v>86</v>
      </c>
      <c r="F7" s="52" t="s">
        <v>87</v>
      </c>
      <c r="G7" s="52" t="s">
        <v>88</v>
      </c>
      <c r="H7" s="52" t="s">
        <v>89</v>
      </c>
      <c r="I7" s="52" t="s">
        <v>90</v>
      </c>
      <c r="J7" s="52" t="s">
        <v>91</v>
      </c>
      <c r="K7" s="52" t="s">
        <v>92</v>
      </c>
      <c r="L7" s="52" t="s">
        <v>93</v>
      </c>
      <c r="M7" s="52" t="s">
        <v>94</v>
      </c>
      <c r="N7" s="48" t="s">
        <v>95</v>
      </c>
      <c r="O7" s="52" t="s">
        <v>96</v>
      </c>
    </row>
    <row r="8" ht="18" customHeight="1" spans="1:15">
      <c r="A8" s="29">
        <v>201</v>
      </c>
      <c r="B8" s="29" t="s">
        <v>97</v>
      </c>
      <c r="C8" s="204">
        <v>807422.92</v>
      </c>
      <c r="D8" s="227">
        <v>807422.92</v>
      </c>
      <c r="E8" s="227">
        <v>747422.92</v>
      </c>
      <c r="F8" s="227">
        <v>60000</v>
      </c>
      <c r="G8" s="52"/>
      <c r="H8" s="52"/>
      <c r="I8" s="52"/>
      <c r="J8" s="52"/>
      <c r="K8" s="52"/>
      <c r="L8" s="52"/>
      <c r="M8" s="52"/>
      <c r="N8" s="48"/>
      <c r="O8" s="52"/>
    </row>
    <row r="9" ht="18" customHeight="1" spans="1:15">
      <c r="A9" s="206">
        <v>20128</v>
      </c>
      <c r="B9" s="206" t="s">
        <v>98</v>
      </c>
      <c r="C9" s="204">
        <v>807422.92</v>
      </c>
      <c r="D9" s="227">
        <v>807422.92</v>
      </c>
      <c r="E9" s="227">
        <v>747422.92</v>
      </c>
      <c r="F9" s="227">
        <v>60000</v>
      </c>
      <c r="G9" s="52"/>
      <c r="H9" s="52"/>
      <c r="I9" s="52"/>
      <c r="J9" s="52"/>
      <c r="K9" s="52"/>
      <c r="L9" s="52"/>
      <c r="M9" s="52"/>
      <c r="N9" s="48"/>
      <c r="O9" s="52"/>
    </row>
    <row r="10" ht="18" customHeight="1" spans="1:15">
      <c r="A10" s="207">
        <v>2012801</v>
      </c>
      <c r="B10" s="207" t="s">
        <v>99</v>
      </c>
      <c r="C10" s="204">
        <v>807422.92</v>
      </c>
      <c r="D10" s="227">
        <v>807422.92</v>
      </c>
      <c r="E10" s="227">
        <v>747422.92</v>
      </c>
      <c r="F10" s="227">
        <v>60000</v>
      </c>
      <c r="G10" s="52"/>
      <c r="H10" s="52"/>
      <c r="I10" s="52"/>
      <c r="J10" s="52"/>
      <c r="K10" s="52"/>
      <c r="L10" s="52"/>
      <c r="M10" s="52"/>
      <c r="N10" s="48"/>
      <c r="O10" s="52"/>
    </row>
    <row r="11" ht="18" customHeight="1" spans="1:15">
      <c r="A11" s="29">
        <v>208</v>
      </c>
      <c r="B11" s="29" t="s">
        <v>100</v>
      </c>
      <c r="C11" s="204">
        <v>206940</v>
      </c>
      <c r="D11" s="204">
        <v>206940</v>
      </c>
      <c r="E11" s="204">
        <v>206940</v>
      </c>
      <c r="F11" s="227"/>
      <c r="G11" s="52"/>
      <c r="H11" s="52"/>
      <c r="I11" s="52"/>
      <c r="J11" s="52"/>
      <c r="K11" s="52"/>
      <c r="L11" s="52"/>
      <c r="M11" s="52"/>
      <c r="N11" s="48"/>
      <c r="O11" s="52"/>
    </row>
    <row r="12" ht="18" customHeight="1" spans="1:15">
      <c r="A12" s="206">
        <v>20805</v>
      </c>
      <c r="B12" s="206" t="s">
        <v>101</v>
      </c>
      <c r="C12" s="204">
        <v>206940</v>
      </c>
      <c r="D12" s="204">
        <v>206940</v>
      </c>
      <c r="E12" s="204">
        <v>206940</v>
      </c>
      <c r="F12" s="227"/>
      <c r="G12" s="52"/>
      <c r="H12" s="52"/>
      <c r="I12" s="52"/>
      <c r="J12" s="52"/>
      <c r="K12" s="52"/>
      <c r="L12" s="52"/>
      <c r="M12" s="52"/>
      <c r="N12" s="48"/>
      <c r="O12" s="52"/>
    </row>
    <row r="13" ht="18" customHeight="1" spans="1:15">
      <c r="A13" s="207">
        <v>2080505</v>
      </c>
      <c r="B13" s="207" t="s">
        <v>102</v>
      </c>
      <c r="C13" s="204">
        <v>80940</v>
      </c>
      <c r="D13" s="204">
        <v>80940</v>
      </c>
      <c r="E13" s="204">
        <v>80940</v>
      </c>
      <c r="F13" s="227"/>
      <c r="G13" s="52"/>
      <c r="H13" s="52"/>
      <c r="I13" s="52"/>
      <c r="J13" s="52"/>
      <c r="K13" s="52"/>
      <c r="L13" s="52"/>
      <c r="M13" s="52"/>
      <c r="N13" s="48"/>
      <c r="O13" s="52"/>
    </row>
    <row r="14" ht="18" customHeight="1" spans="1:15">
      <c r="A14" s="207">
        <v>2080599</v>
      </c>
      <c r="B14" s="207" t="s">
        <v>103</v>
      </c>
      <c r="C14" s="204">
        <v>126000</v>
      </c>
      <c r="D14" s="204">
        <v>126000</v>
      </c>
      <c r="E14" s="204">
        <v>126000</v>
      </c>
      <c r="F14" s="227"/>
      <c r="G14" s="52"/>
      <c r="H14" s="52"/>
      <c r="I14" s="52"/>
      <c r="J14" s="52"/>
      <c r="K14" s="52"/>
      <c r="L14" s="52"/>
      <c r="M14" s="52"/>
      <c r="N14" s="48"/>
      <c r="O14" s="52"/>
    </row>
    <row r="15" ht="18" customHeight="1" spans="1:15">
      <c r="A15" s="29">
        <v>210</v>
      </c>
      <c r="B15" s="29" t="s">
        <v>104</v>
      </c>
      <c r="C15" s="204">
        <v>84868.36</v>
      </c>
      <c r="D15" s="204">
        <v>84868.36</v>
      </c>
      <c r="E15" s="204">
        <v>84868.36</v>
      </c>
      <c r="F15" s="227"/>
      <c r="G15" s="52"/>
      <c r="H15" s="52"/>
      <c r="I15" s="52"/>
      <c r="J15" s="52"/>
      <c r="K15" s="52"/>
      <c r="L15" s="52"/>
      <c r="M15" s="52"/>
      <c r="N15" s="48"/>
      <c r="O15" s="52"/>
    </row>
    <row r="16" ht="18" customHeight="1" spans="1:15">
      <c r="A16" s="206">
        <v>21011</v>
      </c>
      <c r="B16" s="206" t="s">
        <v>105</v>
      </c>
      <c r="C16" s="204">
        <v>84868.36</v>
      </c>
      <c r="D16" s="204">
        <v>84868.36</v>
      </c>
      <c r="E16" s="204">
        <v>84868.36</v>
      </c>
      <c r="F16" s="227"/>
      <c r="G16" s="52"/>
      <c r="H16" s="52"/>
      <c r="I16" s="52"/>
      <c r="J16" s="52"/>
      <c r="K16" s="52"/>
      <c r="L16" s="52"/>
      <c r="M16" s="52"/>
      <c r="N16" s="48"/>
      <c r="O16" s="52"/>
    </row>
    <row r="17" ht="18" customHeight="1" spans="1:15">
      <c r="A17" s="207">
        <v>2101101</v>
      </c>
      <c r="B17" s="207" t="s">
        <v>106</v>
      </c>
      <c r="C17" s="204">
        <v>34828</v>
      </c>
      <c r="D17" s="204">
        <v>34828</v>
      </c>
      <c r="E17" s="204">
        <v>34828</v>
      </c>
      <c r="F17" s="227"/>
      <c r="G17" s="52"/>
      <c r="H17" s="52"/>
      <c r="I17" s="52"/>
      <c r="J17" s="52"/>
      <c r="K17" s="52"/>
      <c r="L17" s="52"/>
      <c r="M17" s="52"/>
      <c r="N17" s="48"/>
      <c r="O17" s="52"/>
    </row>
    <row r="18" ht="18" customHeight="1" spans="1:15">
      <c r="A18" s="207">
        <v>2101103</v>
      </c>
      <c r="B18" s="207" t="s">
        <v>107</v>
      </c>
      <c r="C18" s="204">
        <v>44703</v>
      </c>
      <c r="D18" s="204">
        <v>44703</v>
      </c>
      <c r="E18" s="204">
        <v>44703</v>
      </c>
      <c r="F18" s="227"/>
      <c r="G18" s="52"/>
      <c r="H18" s="52"/>
      <c r="I18" s="52"/>
      <c r="J18" s="52"/>
      <c r="K18" s="52"/>
      <c r="L18" s="52"/>
      <c r="M18" s="52"/>
      <c r="N18" s="48"/>
      <c r="O18" s="52"/>
    </row>
    <row r="19" ht="18" customHeight="1" spans="1:15">
      <c r="A19" s="207">
        <v>2101199</v>
      </c>
      <c r="B19" s="207" t="s">
        <v>108</v>
      </c>
      <c r="C19" s="204">
        <v>5337.36</v>
      </c>
      <c r="D19" s="204">
        <v>5337.36</v>
      </c>
      <c r="E19" s="204">
        <v>5337.36</v>
      </c>
      <c r="F19" s="227"/>
      <c r="G19" s="52"/>
      <c r="H19" s="52"/>
      <c r="I19" s="52"/>
      <c r="J19" s="52"/>
      <c r="K19" s="52"/>
      <c r="L19" s="52"/>
      <c r="M19" s="52"/>
      <c r="N19" s="48"/>
      <c r="O19" s="52"/>
    </row>
    <row r="20" ht="18" customHeight="1" spans="1:15">
      <c r="A20" s="29">
        <v>221</v>
      </c>
      <c r="B20" s="29" t="s">
        <v>109</v>
      </c>
      <c r="C20" s="204">
        <v>70644</v>
      </c>
      <c r="D20" s="204">
        <v>70644</v>
      </c>
      <c r="E20" s="204">
        <v>70644</v>
      </c>
      <c r="F20" s="227"/>
      <c r="G20" s="52"/>
      <c r="H20" s="52"/>
      <c r="I20" s="52"/>
      <c r="J20" s="52"/>
      <c r="K20" s="52"/>
      <c r="L20" s="52"/>
      <c r="M20" s="52"/>
      <c r="N20" s="48"/>
      <c r="O20" s="52"/>
    </row>
    <row r="21" ht="18" customHeight="1" spans="1:15">
      <c r="A21" s="206">
        <v>22102</v>
      </c>
      <c r="B21" s="206" t="s">
        <v>110</v>
      </c>
      <c r="C21" s="204">
        <v>70644</v>
      </c>
      <c r="D21" s="204">
        <v>70644</v>
      </c>
      <c r="E21" s="204">
        <v>70644</v>
      </c>
      <c r="F21" s="227"/>
      <c r="G21" s="52"/>
      <c r="H21" s="52"/>
      <c r="I21" s="52"/>
      <c r="J21" s="52"/>
      <c r="K21" s="52"/>
      <c r="L21" s="52"/>
      <c r="M21" s="52"/>
      <c r="N21" s="48"/>
      <c r="O21" s="52"/>
    </row>
    <row r="22" ht="18" customHeight="1" spans="1:15">
      <c r="A22" s="207">
        <v>2210201</v>
      </c>
      <c r="B22" s="207" t="s">
        <v>111</v>
      </c>
      <c r="C22" s="204">
        <v>70644</v>
      </c>
      <c r="D22" s="204">
        <v>70644</v>
      </c>
      <c r="E22" s="204">
        <v>70644</v>
      </c>
      <c r="F22" s="227"/>
      <c r="G22" s="52"/>
      <c r="H22" s="52"/>
      <c r="I22" s="52"/>
      <c r="J22" s="52"/>
      <c r="K22" s="52"/>
      <c r="L22" s="52"/>
      <c r="M22" s="52"/>
      <c r="N22" s="48"/>
      <c r="O22" s="52"/>
    </row>
    <row r="23" ht="21" customHeight="1" spans="1:15">
      <c r="A23" s="228" t="s">
        <v>56</v>
      </c>
      <c r="B23" s="33"/>
      <c r="C23" s="209">
        <v>1169875.28</v>
      </c>
      <c r="D23" s="209">
        <v>1169875.28</v>
      </c>
      <c r="E23" s="209">
        <v>1109875.28</v>
      </c>
      <c r="F23" s="209">
        <v>60000</v>
      </c>
      <c r="G23" s="75"/>
      <c r="H23" s="75"/>
      <c r="I23" s="75"/>
      <c r="J23" s="75"/>
      <c r="K23" s="75"/>
      <c r="L23" s="75"/>
      <c r="M23" s="75"/>
      <c r="N23" s="75"/>
      <c r="O23" s="75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3" activePane="bottomLeft" state="frozen"/>
      <selection/>
      <selection pane="bottomLeft" activeCell="E30" sqref="E30"/>
    </sheetView>
  </sheetViews>
  <sheetFormatPr defaultColWidth="8.575" defaultRowHeight="12.75" customHeight="1" outlineLevelCol="3"/>
  <cols>
    <col min="1" max="4" width="35.575" style="1" customWidth="1"/>
    <col min="5" max="5" width="11.775" style="1"/>
    <col min="6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0"/>
      <c r="B2" s="44"/>
      <c r="C2" s="44"/>
      <c r="D2" s="44" t="s">
        <v>112</v>
      </c>
    </row>
    <row r="3" ht="41.25" customHeight="1" spans="1:1">
      <c r="A3" s="39" t="str">
        <f>"2025"&amp;"年部门财政拨款收支预算总表"</f>
        <v>2025年部门财政拨款收支预算总表</v>
      </c>
    </row>
    <row r="4" ht="17.25" customHeight="1" spans="1:4">
      <c r="A4" s="42" t="s">
        <v>1</v>
      </c>
      <c r="B4" s="211"/>
      <c r="D4" s="44" t="s">
        <v>2</v>
      </c>
    </row>
    <row r="5" ht="17.25" customHeight="1" spans="1:4">
      <c r="A5" s="212" t="s">
        <v>3</v>
      </c>
      <c r="B5" s="213"/>
      <c r="C5" s="212" t="s">
        <v>4</v>
      </c>
      <c r="D5" s="213"/>
    </row>
    <row r="6" ht="18.75" customHeight="1" spans="1:4">
      <c r="A6" s="212" t="s">
        <v>5</v>
      </c>
      <c r="B6" s="212" t="s">
        <v>6</v>
      </c>
      <c r="C6" s="212" t="s">
        <v>7</v>
      </c>
      <c r="D6" s="212" t="s">
        <v>6</v>
      </c>
    </row>
    <row r="7" ht="16.5" customHeight="1" spans="1:4">
      <c r="A7" s="214" t="s">
        <v>113</v>
      </c>
      <c r="B7" s="75">
        <v>1169875.28</v>
      </c>
      <c r="C7" s="214" t="s">
        <v>114</v>
      </c>
      <c r="D7" s="75">
        <v>1169875.28</v>
      </c>
    </row>
    <row r="8" ht="16.5" customHeight="1" spans="1:4">
      <c r="A8" s="214" t="s">
        <v>115</v>
      </c>
      <c r="B8" s="75"/>
      <c r="C8" s="214" t="s">
        <v>116</v>
      </c>
      <c r="D8" s="75">
        <v>807422.92</v>
      </c>
    </row>
    <row r="9" ht="16.5" customHeight="1" spans="1:4">
      <c r="A9" s="214" t="s">
        <v>117</v>
      </c>
      <c r="B9" s="75"/>
      <c r="C9" s="214" t="s">
        <v>118</v>
      </c>
      <c r="D9" s="75"/>
    </row>
    <row r="10" ht="16.5" customHeight="1" spans="1:4">
      <c r="A10" s="214" t="s">
        <v>119</v>
      </c>
      <c r="B10" s="75"/>
      <c r="C10" s="214" t="s">
        <v>120</v>
      </c>
      <c r="D10" s="75"/>
    </row>
    <row r="11" ht="16.5" customHeight="1" spans="1:4">
      <c r="A11" s="214" t="s">
        <v>121</v>
      </c>
      <c r="B11" s="75"/>
      <c r="C11" s="214" t="s">
        <v>122</v>
      </c>
      <c r="D11" s="75"/>
    </row>
    <row r="12" ht="16.5" customHeight="1" spans="1:4">
      <c r="A12" s="214" t="s">
        <v>115</v>
      </c>
      <c r="B12" s="75"/>
      <c r="C12" s="214" t="s">
        <v>123</v>
      </c>
      <c r="D12" s="75"/>
    </row>
    <row r="13" ht="16.5" customHeight="1" spans="1:4">
      <c r="A13" s="215" t="s">
        <v>117</v>
      </c>
      <c r="B13" s="75"/>
      <c r="C13" s="64" t="s">
        <v>124</v>
      </c>
      <c r="D13" s="75"/>
    </row>
    <row r="14" ht="16.5" customHeight="1" spans="1:4">
      <c r="A14" s="215" t="s">
        <v>119</v>
      </c>
      <c r="B14" s="75"/>
      <c r="C14" s="64" t="s">
        <v>125</v>
      </c>
      <c r="D14" s="75"/>
    </row>
    <row r="15" ht="16.5" customHeight="1" spans="1:4">
      <c r="A15" s="216"/>
      <c r="B15" s="75"/>
      <c r="C15" s="64" t="s">
        <v>126</v>
      </c>
      <c r="D15" s="75">
        <v>206940</v>
      </c>
    </row>
    <row r="16" ht="16.5" customHeight="1" spans="1:4">
      <c r="A16" s="216"/>
      <c r="B16" s="75"/>
      <c r="C16" s="64" t="s">
        <v>127</v>
      </c>
      <c r="D16" s="75">
        <v>84868.36</v>
      </c>
    </row>
    <row r="17" ht="16.5" customHeight="1" spans="1:4">
      <c r="A17" s="216"/>
      <c r="B17" s="75"/>
      <c r="C17" s="64" t="s">
        <v>128</v>
      </c>
      <c r="D17" s="75"/>
    </row>
    <row r="18" ht="16.5" customHeight="1" spans="1:4">
      <c r="A18" s="216"/>
      <c r="B18" s="75"/>
      <c r="C18" s="64" t="s">
        <v>129</v>
      </c>
      <c r="D18" s="75"/>
    </row>
    <row r="19" ht="16.5" customHeight="1" spans="1:4">
      <c r="A19" s="216"/>
      <c r="B19" s="75"/>
      <c r="C19" s="64" t="s">
        <v>130</v>
      </c>
      <c r="D19" s="75"/>
    </row>
    <row r="20" ht="16.5" customHeight="1" spans="1:4">
      <c r="A20" s="216"/>
      <c r="B20" s="75"/>
      <c r="C20" s="64" t="s">
        <v>131</v>
      </c>
      <c r="D20" s="75"/>
    </row>
    <row r="21" ht="16.5" customHeight="1" spans="1:4">
      <c r="A21" s="216"/>
      <c r="B21" s="75"/>
      <c r="C21" s="64" t="s">
        <v>132</v>
      </c>
      <c r="D21" s="75"/>
    </row>
    <row r="22" ht="16.5" customHeight="1" spans="1:4">
      <c r="A22" s="216"/>
      <c r="B22" s="75"/>
      <c r="C22" s="64" t="s">
        <v>133</v>
      </c>
      <c r="D22" s="75"/>
    </row>
    <row r="23" ht="16.5" customHeight="1" spans="1:4">
      <c r="A23" s="216"/>
      <c r="B23" s="75"/>
      <c r="C23" s="64" t="s">
        <v>134</v>
      </c>
      <c r="D23" s="75"/>
    </row>
    <row r="24" ht="16.5" customHeight="1" spans="1:4">
      <c r="A24" s="216"/>
      <c r="B24" s="75"/>
      <c r="C24" s="64" t="s">
        <v>135</v>
      </c>
      <c r="D24" s="75"/>
    </row>
    <row r="25" ht="16.5" customHeight="1" spans="1:4">
      <c r="A25" s="216"/>
      <c r="B25" s="75"/>
      <c r="C25" s="64" t="s">
        <v>136</v>
      </c>
      <c r="D25" s="75"/>
    </row>
    <row r="26" ht="16.5" customHeight="1" spans="1:4">
      <c r="A26" s="216"/>
      <c r="B26" s="75"/>
      <c r="C26" s="64" t="s">
        <v>137</v>
      </c>
      <c r="D26" s="75">
        <v>70644</v>
      </c>
    </row>
    <row r="27" ht="16.5" customHeight="1" spans="1:4">
      <c r="A27" s="216"/>
      <c r="B27" s="75"/>
      <c r="C27" s="64" t="s">
        <v>138</v>
      </c>
      <c r="D27" s="75"/>
    </row>
    <row r="28" ht="16.5" customHeight="1" spans="1:4">
      <c r="A28" s="216"/>
      <c r="B28" s="75"/>
      <c r="C28" s="64" t="s">
        <v>139</v>
      </c>
      <c r="D28" s="75"/>
    </row>
    <row r="29" ht="16.5" customHeight="1" spans="1:4">
      <c r="A29" s="216"/>
      <c r="B29" s="75"/>
      <c r="C29" s="64" t="s">
        <v>140</v>
      </c>
      <c r="D29" s="75"/>
    </row>
    <row r="30" ht="16.5" customHeight="1" spans="1:4">
      <c r="A30" s="216"/>
      <c r="B30" s="75"/>
      <c r="C30" s="64" t="s">
        <v>141</v>
      </c>
      <c r="D30" s="75"/>
    </row>
    <row r="31" ht="16.5" customHeight="1" spans="1:4">
      <c r="A31" s="216"/>
      <c r="B31" s="75"/>
      <c r="C31" s="64" t="s">
        <v>142</v>
      </c>
      <c r="D31" s="75"/>
    </row>
    <row r="32" ht="16.5" customHeight="1" spans="1:4">
      <c r="A32" s="216"/>
      <c r="B32" s="75"/>
      <c r="C32" s="215" t="s">
        <v>143</v>
      </c>
      <c r="D32" s="75"/>
    </row>
    <row r="33" ht="16.5" customHeight="1" spans="1:4">
      <c r="A33" s="216"/>
      <c r="B33" s="75"/>
      <c r="C33" s="215" t="s">
        <v>144</v>
      </c>
      <c r="D33" s="75"/>
    </row>
    <row r="34" ht="16.5" customHeight="1" spans="1:4">
      <c r="A34" s="216"/>
      <c r="B34" s="75"/>
      <c r="C34" s="29" t="s">
        <v>145</v>
      </c>
      <c r="D34" s="75"/>
    </row>
    <row r="35" ht="15" customHeight="1" spans="1:4">
      <c r="A35" s="217" t="s">
        <v>51</v>
      </c>
      <c r="B35" s="218">
        <v>1169875.28</v>
      </c>
      <c r="C35" s="217" t="s">
        <v>52</v>
      </c>
      <c r="D35" s="218">
        <v>1169875.28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topLeftCell="B1" workbookViewId="0">
      <pane ySplit="1" topLeftCell="A3" activePane="bottomLeft" state="frozen"/>
      <selection/>
      <selection pane="bottomLeft" activeCell="F24" sqref="F24"/>
    </sheetView>
  </sheetViews>
  <sheetFormatPr defaultColWidth="9.15" defaultRowHeight="14.25" customHeight="1" outlineLevelCol="6"/>
  <cols>
    <col min="1" max="1" width="20.15" style="1" customWidth="1"/>
    <col min="2" max="2" width="44" style="1" customWidth="1"/>
    <col min="3" max="7" width="24.15" style="1" customWidth="1"/>
    <col min="8" max="16384" width="9.15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96"/>
      <c r="F2" s="66"/>
      <c r="G2" s="197" t="s">
        <v>146</v>
      </c>
    </row>
    <row r="3" ht="41.25" customHeight="1" spans="1:7">
      <c r="A3" s="135" t="str">
        <f>"2025"&amp;"年一般公共预算支出预算表（按功能科目分类）"</f>
        <v>2025年一般公共预算支出预算表（按功能科目分类）</v>
      </c>
      <c r="B3" s="135"/>
      <c r="C3" s="135"/>
      <c r="D3" s="135"/>
      <c r="E3" s="135"/>
      <c r="F3" s="135"/>
      <c r="G3" s="135"/>
    </row>
    <row r="4" ht="18" customHeight="1" spans="1:7">
      <c r="A4" s="6" t="s">
        <v>1</v>
      </c>
      <c r="F4" s="131"/>
      <c r="G4" s="197" t="s">
        <v>2</v>
      </c>
    </row>
    <row r="5" ht="20.25" customHeight="1" spans="1:7">
      <c r="A5" s="198" t="s">
        <v>147</v>
      </c>
      <c r="B5" s="199"/>
      <c r="C5" s="136" t="s">
        <v>56</v>
      </c>
      <c r="D5" s="200" t="s">
        <v>75</v>
      </c>
      <c r="E5" s="13"/>
      <c r="F5" s="14"/>
      <c r="G5" s="201" t="s">
        <v>76</v>
      </c>
    </row>
    <row r="6" ht="20.25" customHeight="1" spans="1:7">
      <c r="A6" s="202" t="s">
        <v>72</v>
      </c>
      <c r="B6" s="202" t="s">
        <v>73</v>
      </c>
      <c r="C6" s="20"/>
      <c r="D6" s="141" t="s">
        <v>58</v>
      </c>
      <c r="E6" s="141" t="s">
        <v>148</v>
      </c>
      <c r="F6" s="141" t="s">
        <v>149</v>
      </c>
      <c r="G6" s="203"/>
    </row>
    <row r="7" ht="15" customHeight="1" spans="1:7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  <c r="G7" s="55" t="s">
        <v>88</v>
      </c>
    </row>
    <row r="8" ht="15" customHeight="1" spans="1:7">
      <c r="A8" s="29">
        <v>201</v>
      </c>
      <c r="B8" s="29" t="s">
        <v>97</v>
      </c>
      <c r="C8" s="204">
        <v>807422.92</v>
      </c>
      <c r="D8" s="204">
        <v>747422.92</v>
      </c>
      <c r="E8" s="205">
        <v>615871</v>
      </c>
      <c r="F8" s="205">
        <v>131551.92</v>
      </c>
      <c r="G8" s="205">
        <v>60000</v>
      </c>
    </row>
    <row r="9" ht="15" customHeight="1" spans="1:7">
      <c r="A9" s="206">
        <v>20128</v>
      </c>
      <c r="B9" s="206" t="s">
        <v>98</v>
      </c>
      <c r="C9" s="204">
        <v>807422.92</v>
      </c>
      <c r="D9" s="204">
        <v>747422.92</v>
      </c>
      <c r="E9" s="205">
        <v>615871</v>
      </c>
      <c r="F9" s="205">
        <v>131551.92</v>
      </c>
      <c r="G9" s="205">
        <v>60000</v>
      </c>
    </row>
    <row r="10" ht="15" customHeight="1" spans="1:7">
      <c r="A10" s="207">
        <v>2012801</v>
      </c>
      <c r="B10" s="207" t="s">
        <v>99</v>
      </c>
      <c r="C10" s="204">
        <v>807422.92</v>
      </c>
      <c r="D10" s="204">
        <v>747422.92</v>
      </c>
      <c r="E10" s="205">
        <v>615871</v>
      </c>
      <c r="F10" s="205">
        <v>131551.92</v>
      </c>
      <c r="G10" s="205">
        <v>60000</v>
      </c>
    </row>
    <row r="11" ht="15" customHeight="1" spans="1:7">
      <c r="A11" s="29">
        <v>208</v>
      </c>
      <c r="B11" s="29" t="s">
        <v>100</v>
      </c>
      <c r="C11" s="204">
        <v>206940</v>
      </c>
      <c r="D11" s="204">
        <v>206940</v>
      </c>
      <c r="E11" s="204">
        <v>206940</v>
      </c>
      <c r="F11" s="205"/>
      <c r="G11" s="205"/>
    </row>
    <row r="12" ht="15" customHeight="1" spans="1:7">
      <c r="A12" s="206">
        <v>20805</v>
      </c>
      <c r="B12" s="206" t="s">
        <v>101</v>
      </c>
      <c r="C12" s="204">
        <v>206940</v>
      </c>
      <c r="D12" s="204">
        <v>206940</v>
      </c>
      <c r="E12" s="204">
        <v>206940</v>
      </c>
      <c r="F12" s="205"/>
      <c r="G12" s="205"/>
    </row>
    <row r="13" ht="15" customHeight="1" spans="1:7">
      <c r="A13" s="207">
        <v>2080505</v>
      </c>
      <c r="B13" s="207" t="s">
        <v>102</v>
      </c>
      <c r="C13" s="204">
        <v>80940</v>
      </c>
      <c r="D13" s="204">
        <v>80940</v>
      </c>
      <c r="E13" s="204">
        <v>80940</v>
      </c>
      <c r="F13" s="205"/>
      <c r="G13" s="205"/>
    </row>
    <row r="14" ht="15" customHeight="1" spans="1:7">
      <c r="A14" s="207">
        <v>2080599</v>
      </c>
      <c r="B14" s="207" t="s">
        <v>103</v>
      </c>
      <c r="C14" s="204">
        <v>126000</v>
      </c>
      <c r="D14" s="204">
        <v>126000</v>
      </c>
      <c r="E14" s="204">
        <v>126000</v>
      </c>
      <c r="F14" s="205"/>
      <c r="G14" s="205"/>
    </row>
    <row r="15" ht="15" customHeight="1" spans="1:7">
      <c r="A15" s="29">
        <v>210</v>
      </c>
      <c r="B15" s="29" t="s">
        <v>104</v>
      </c>
      <c r="C15" s="204">
        <v>84868.36</v>
      </c>
      <c r="D15" s="204">
        <v>84868.36</v>
      </c>
      <c r="E15" s="204">
        <v>84868.36</v>
      </c>
      <c r="F15" s="205"/>
      <c r="G15" s="205"/>
    </row>
    <row r="16" ht="15" customHeight="1" spans="1:7">
      <c r="A16" s="206">
        <v>21011</v>
      </c>
      <c r="B16" s="206" t="s">
        <v>105</v>
      </c>
      <c r="C16" s="204">
        <v>84868.36</v>
      </c>
      <c r="D16" s="204">
        <v>84868.36</v>
      </c>
      <c r="E16" s="204">
        <v>84868.36</v>
      </c>
      <c r="F16" s="205"/>
      <c r="G16" s="205"/>
    </row>
    <row r="17" ht="15" customHeight="1" spans="1:7">
      <c r="A17" s="207">
        <v>2101101</v>
      </c>
      <c r="B17" s="207" t="s">
        <v>106</v>
      </c>
      <c r="C17" s="204">
        <v>34828</v>
      </c>
      <c r="D17" s="204">
        <v>34828</v>
      </c>
      <c r="E17" s="204">
        <v>34828</v>
      </c>
      <c r="F17" s="205"/>
      <c r="G17" s="205"/>
    </row>
    <row r="18" ht="15" customHeight="1" spans="1:7">
      <c r="A18" s="207">
        <v>2101103</v>
      </c>
      <c r="B18" s="207" t="s">
        <v>107</v>
      </c>
      <c r="C18" s="204">
        <v>44703</v>
      </c>
      <c r="D18" s="204">
        <v>44703</v>
      </c>
      <c r="E18" s="204">
        <v>44703</v>
      </c>
      <c r="F18" s="205"/>
      <c r="G18" s="205"/>
    </row>
    <row r="19" ht="15" customHeight="1" spans="1:7">
      <c r="A19" s="207">
        <v>2101199</v>
      </c>
      <c r="B19" s="207" t="s">
        <v>108</v>
      </c>
      <c r="C19" s="204">
        <v>5337.36</v>
      </c>
      <c r="D19" s="204">
        <v>5337.36</v>
      </c>
      <c r="E19" s="204">
        <v>5337.36</v>
      </c>
      <c r="F19" s="205"/>
      <c r="G19" s="205"/>
    </row>
    <row r="20" ht="15" customHeight="1" spans="1:7">
      <c r="A20" s="29">
        <v>221</v>
      </c>
      <c r="B20" s="29" t="s">
        <v>109</v>
      </c>
      <c r="C20" s="204">
        <v>70644</v>
      </c>
      <c r="D20" s="204">
        <v>70644</v>
      </c>
      <c r="E20" s="204">
        <v>70644</v>
      </c>
      <c r="F20" s="205"/>
      <c r="G20" s="205"/>
    </row>
    <row r="21" ht="15" customHeight="1" spans="1:7">
      <c r="A21" s="206">
        <v>22102</v>
      </c>
      <c r="B21" s="206" t="s">
        <v>110</v>
      </c>
      <c r="C21" s="204">
        <v>70644</v>
      </c>
      <c r="D21" s="204">
        <v>70644</v>
      </c>
      <c r="E21" s="204">
        <v>70644</v>
      </c>
      <c r="F21" s="205"/>
      <c r="G21" s="205"/>
    </row>
    <row r="22" ht="15" customHeight="1" spans="1:7">
      <c r="A22" s="207">
        <v>2210201</v>
      </c>
      <c r="B22" s="207" t="s">
        <v>111</v>
      </c>
      <c r="C22" s="204">
        <v>70644</v>
      </c>
      <c r="D22" s="204">
        <v>70644</v>
      </c>
      <c r="E22" s="204">
        <v>70644</v>
      </c>
      <c r="F22" s="205"/>
      <c r="G22" s="205"/>
    </row>
    <row r="23" ht="18" customHeight="1" spans="1:7">
      <c r="A23" s="73" t="s">
        <v>150</v>
      </c>
      <c r="B23" s="208" t="s">
        <v>150</v>
      </c>
      <c r="C23" s="209">
        <v>1169875.28</v>
      </c>
      <c r="D23" s="209">
        <v>1109875.28</v>
      </c>
      <c r="E23" s="209">
        <v>978323.36</v>
      </c>
      <c r="F23" s="209">
        <v>131551.92</v>
      </c>
      <c r="G23" s="209">
        <v>60000</v>
      </c>
    </row>
    <row r="24" customHeight="1" spans="3:7">
      <c r="C24" s="210"/>
      <c r="D24" s="210"/>
      <c r="E24" s="210"/>
      <c r="F24" s="210"/>
      <c r="G24" s="210"/>
    </row>
    <row r="25" customHeight="1" spans="3:7">
      <c r="C25" s="210"/>
      <c r="D25" s="210"/>
      <c r="E25" s="210"/>
      <c r="F25" s="210"/>
      <c r="G25" s="210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D14" sqref="D14"/>
    </sheetView>
  </sheetViews>
  <sheetFormatPr defaultColWidth="10.425" defaultRowHeight="14.25" customHeight="1" outlineLevelCol="5"/>
  <cols>
    <col min="1" max="6" width="28.15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1"/>
      <c r="B2" s="41"/>
      <c r="C2" s="41"/>
      <c r="D2" s="41"/>
      <c r="E2" s="40"/>
      <c r="F2" s="191" t="s">
        <v>151</v>
      </c>
    </row>
    <row r="3" ht="41.25" customHeight="1" spans="1:6">
      <c r="A3" s="192" t="str">
        <f>"2025"&amp;"年一般公共预算“三公”经费支出预算表"</f>
        <v>2025年一般公共预算“三公”经费支出预算表</v>
      </c>
      <c r="B3" s="41"/>
      <c r="C3" s="41"/>
      <c r="D3" s="41"/>
      <c r="E3" s="40"/>
      <c r="F3" s="41"/>
    </row>
    <row r="4" customHeight="1" spans="1:6">
      <c r="A4" s="193" t="s">
        <v>1</v>
      </c>
      <c r="B4" s="194"/>
      <c r="D4" s="41"/>
      <c r="E4" s="40"/>
      <c r="F4" s="59" t="s">
        <v>2</v>
      </c>
    </row>
    <row r="5" ht="27" customHeight="1" spans="1:6">
      <c r="A5" s="45" t="s">
        <v>152</v>
      </c>
      <c r="B5" s="45" t="s">
        <v>153</v>
      </c>
      <c r="C5" s="45" t="s">
        <v>154</v>
      </c>
      <c r="D5" s="45"/>
      <c r="E5" s="34"/>
      <c r="F5" s="45" t="s">
        <v>155</v>
      </c>
    </row>
    <row r="6" ht="28.5" customHeight="1" spans="1:6">
      <c r="A6" s="195"/>
      <c r="B6" s="47"/>
      <c r="C6" s="34" t="s">
        <v>58</v>
      </c>
      <c r="D6" s="34" t="s">
        <v>156</v>
      </c>
      <c r="E6" s="34" t="s">
        <v>157</v>
      </c>
      <c r="F6" s="46"/>
    </row>
    <row r="7" ht="17.25" customHeight="1" spans="1:6">
      <c r="A7" s="52" t="s">
        <v>82</v>
      </c>
      <c r="B7" s="52" t="s">
        <v>83</v>
      </c>
      <c r="C7" s="52" t="s">
        <v>84</v>
      </c>
      <c r="D7" s="52" t="s">
        <v>85</v>
      </c>
      <c r="E7" s="52" t="s">
        <v>86</v>
      </c>
      <c r="F7" s="52" t="s">
        <v>87</v>
      </c>
    </row>
    <row r="8" ht="17.25" customHeight="1" spans="1:6">
      <c r="A8" s="75"/>
      <c r="B8" s="75"/>
      <c r="C8" s="75"/>
      <c r="D8" s="75"/>
      <c r="E8" s="75"/>
      <c r="F8" s="75"/>
    </row>
    <row r="9" customHeight="1" spans="1:1">
      <c r="A9" s="1" t="s">
        <v>158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4"/>
  <sheetViews>
    <sheetView showZeros="0" zoomScale="84" zoomScaleNormal="84" topLeftCell="B1" workbookViewId="0">
      <pane ySplit="1" topLeftCell="A32" activePane="bottomLeft" state="frozen"/>
      <selection/>
      <selection pane="bottomLeft" activeCell="C38" sqref="C38"/>
    </sheetView>
  </sheetViews>
  <sheetFormatPr defaultColWidth="9.15" defaultRowHeight="14.25" customHeight="1"/>
  <cols>
    <col min="1" max="2" width="32.8416666666667" customWidth="1"/>
    <col min="3" max="3" width="20.7166666666667" customWidth="1"/>
    <col min="4" max="4" width="32.225" customWidth="1"/>
    <col min="5" max="5" width="10.15" customWidth="1"/>
    <col min="6" max="6" width="30.4416666666667" customWidth="1"/>
    <col min="7" max="7" width="10.275" customWidth="1"/>
    <col min="8" max="8" width="26.6666666666667" customWidth="1"/>
    <col min="9" max="24" width="18.7166666666667" customWidth="1"/>
  </cols>
  <sheetData>
    <row r="1" customHeight="1" spans="1:24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ht="13.5" customHeight="1" spans="2:24">
      <c r="B2" s="147"/>
      <c r="C2" s="174"/>
      <c r="E2" s="175"/>
      <c r="F2" s="175"/>
      <c r="G2" s="175"/>
      <c r="H2" s="175"/>
      <c r="I2" s="78"/>
      <c r="J2" s="78"/>
      <c r="K2" s="78"/>
      <c r="L2" s="78"/>
      <c r="M2" s="78"/>
      <c r="N2" s="78"/>
      <c r="R2" s="78"/>
      <c r="V2" s="174"/>
      <c r="X2" s="126" t="s">
        <v>159</v>
      </c>
    </row>
    <row r="3" ht="45.75" customHeight="1" spans="1:24">
      <c r="A3" s="80" t="str">
        <f>"2025"&amp;"年部门基本支出预算表"</f>
        <v>2025年部门基本支出预算表</v>
      </c>
      <c r="B3" s="116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16"/>
      <c r="P3" s="116"/>
      <c r="Q3" s="116"/>
      <c r="R3" s="80"/>
      <c r="S3" s="80"/>
      <c r="T3" s="80"/>
      <c r="U3" s="80"/>
      <c r="V3" s="80"/>
      <c r="W3" s="80"/>
      <c r="X3" s="80"/>
    </row>
    <row r="4" ht="18.75" customHeight="1" spans="1:24">
      <c r="A4" s="123" t="s">
        <v>1</v>
      </c>
      <c r="B4" s="149"/>
      <c r="C4" s="176"/>
      <c r="D4" s="176"/>
      <c r="E4" s="176"/>
      <c r="F4" s="176"/>
      <c r="G4" s="176"/>
      <c r="H4" s="176"/>
      <c r="I4" s="83"/>
      <c r="J4" s="83"/>
      <c r="K4" s="83"/>
      <c r="L4" s="83"/>
      <c r="M4" s="83"/>
      <c r="N4" s="83"/>
      <c r="O4" s="118"/>
      <c r="P4" s="118"/>
      <c r="Q4" s="118"/>
      <c r="R4" s="83"/>
      <c r="V4" s="174"/>
      <c r="X4" s="126" t="s">
        <v>2</v>
      </c>
    </row>
    <row r="5" ht="18" customHeight="1" spans="1:24">
      <c r="A5" s="150" t="s">
        <v>160</v>
      </c>
      <c r="B5" s="150" t="s">
        <v>161</v>
      </c>
      <c r="C5" s="150" t="s">
        <v>162</v>
      </c>
      <c r="D5" s="150" t="s">
        <v>163</v>
      </c>
      <c r="E5" s="150" t="s">
        <v>164</v>
      </c>
      <c r="F5" s="150" t="s">
        <v>165</v>
      </c>
      <c r="G5" s="150" t="s">
        <v>166</v>
      </c>
      <c r="H5" s="150" t="s">
        <v>167</v>
      </c>
      <c r="I5" s="183" t="s">
        <v>168</v>
      </c>
      <c r="J5" s="112" t="s">
        <v>168</v>
      </c>
      <c r="K5" s="112"/>
      <c r="L5" s="112"/>
      <c r="M5" s="112"/>
      <c r="N5" s="112"/>
      <c r="O5" s="161"/>
      <c r="P5" s="161"/>
      <c r="Q5" s="161"/>
      <c r="R5" s="104" t="s">
        <v>62</v>
      </c>
      <c r="S5" s="112" t="s">
        <v>63</v>
      </c>
      <c r="T5" s="112"/>
      <c r="U5" s="112"/>
      <c r="V5" s="112"/>
      <c r="W5" s="112"/>
      <c r="X5" s="113"/>
    </row>
    <row r="6" ht="18" customHeight="1" spans="1:24">
      <c r="A6" s="151"/>
      <c r="B6" s="152"/>
      <c r="C6" s="177"/>
      <c r="D6" s="151"/>
      <c r="E6" s="151"/>
      <c r="F6" s="151"/>
      <c r="G6" s="151"/>
      <c r="H6" s="151"/>
      <c r="I6" s="184" t="s">
        <v>169</v>
      </c>
      <c r="J6" s="183" t="s">
        <v>59</v>
      </c>
      <c r="K6" s="112"/>
      <c r="L6" s="112"/>
      <c r="M6" s="112"/>
      <c r="N6" s="113"/>
      <c r="O6" s="160" t="s">
        <v>170</v>
      </c>
      <c r="P6" s="161"/>
      <c r="Q6" s="162"/>
      <c r="R6" s="150" t="s">
        <v>62</v>
      </c>
      <c r="S6" s="183" t="s">
        <v>63</v>
      </c>
      <c r="T6" s="104" t="s">
        <v>65</v>
      </c>
      <c r="U6" s="112" t="s">
        <v>63</v>
      </c>
      <c r="V6" s="104" t="s">
        <v>67</v>
      </c>
      <c r="W6" s="104" t="s">
        <v>68</v>
      </c>
      <c r="X6" s="190" t="s">
        <v>69</v>
      </c>
    </row>
    <row r="7" ht="19.5" customHeight="1" spans="1:24">
      <c r="A7" s="152"/>
      <c r="B7" s="152"/>
      <c r="C7" s="152"/>
      <c r="D7" s="152"/>
      <c r="E7" s="152"/>
      <c r="F7" s="152"/>
      <c r="G7" s="152"/>
      <c r="H7" s="152"/>
      <c r="I7" s="152"/>
      <c r="J7" s="185" t="s">
        <v>171</v>
      </c>
      <c r="K7" s="150" t="s">
        <v>172</v>
      </c>
      <c r="L7" s="150" t="s">
        <v>173</v>
      </c>
      <c r="M7" s="150" t="s">
        <v>174</v>
      </c>
      <c r="N7" s="150" t="s">
        <v>175</v>
      </c>
      <c r="O7" s="150" t="s">
        <v>59</v>
      </c>
      <c r="P7" s="150" t="s">
        <v>60</v>
      </c>
      <c r="Q7" s="150" t="s">
        <v>61</v>
      </c>
      <c r="R7" s="152"/>
      <c r="S7" s="150" t="s">
        <v>58</v>
      </c>
      <c r="T7" s="150" t="s">
        <v>65</v>
      </c>
      <c r="U7" s="150" t="s">
        <v>176</v>
      </c>
      <c r="V7" s="150" t="s">
        <v>67</v>
      </c>
      <c r="W7" s="150" t="s">
        <v>68</v>
      </c>
      <c r="X7" s="150" t="s">
        <v>69</v>
      </c>
    </row>
    <row r="8" ht="37.5" customHeight="1" spans="1:24">
      <c r="A8" s="178"/>
      <c r="B8" s="94"/>
      <c r="C8" s="178"/>
      <c r="D8" s="178"/>
      <c r="E8" s="178"/>
      <c r="F8" s="178"/>
      <c r="G8" s="178"/>
      <c r="H8" s="178"/>
      <c r="I8" s="178"/>
      <c r="J8" s="186" t="s">
        <v>58</v>
      </c>
      <c r="K8" s="153" t="s">
        <v>177</v>
      </c>
      <c r="L8" s="153" t="s">
        <v>173</v>
      </c>
      <c r="M8" s="153" t="s">
        <v>174</v>
      </c>
      <c r="N8" s="153" t="s">
        <v>175</v>
      </c>
      <c r="O8" s="153" t="s">
        <v>173</v>
      </c>
      <c r="P8" s="153" t="s">
        <v>174</v>
      </c>
      <c r="Q8" s="153" t="s">
        <v>175</v>
      </c>
      <c r="R8" s="153" t="s">
        <v>62</v>
      </c>
      <c r="S8" s="153" t="s">
        <v>58</v>
      </c>
      <c r="T8" s="153" t="s">
        <v>65</v>
      </c>
      <c r="U8" s="153" t="s">
        <v>176</v>
      </c>
      <c r="V8" s="153" t="s">
        <v>67</v>
      </c>
      <c r="W8" s="153" t="s">
        <v>68</v>
      </c>
      <c r="X8" s="153" t="s">
        <v>69</v>
      </c>
    </row>
    <row r="9" customHeight="1" spans="1:24">
      <c r="A9" s="168">
        <v>1</v>
      </c>
      <c r="B9" s="168">
        <v>2</v>
      </c>
      <c r="C9" s="168">
        <v>3</v>
      </c>
      <c r="D9" s="168">
        <v>4</v>
      </c>
      <c r="E9" s="168">
        <v>5</v>
      </c>
      <c r="F9" s="168">
        <v>6</v>
      </c>
      <c r="G9" s="168">
        <v>7</v>
      </c>
      <c r="H9" s="168">
        <v>8</v>
      </c>
      <c r="I9" s="168">
        <v>9</v>
      </c>
      <c r="J9" s="168">
        <v>10</v>
      </c>
      <c r="K9" s="168">
        <v>11</v>
      </c>
      <c r="L9" s="168">
        <v>12</v>
      </c>
      <c r="M9" s="168">
        <v>13</v>
      </c>
      <c r="N9" s="168">
        <v>14</v>
      </c>
      <c r="O9" s="168">
        <v>15</v>
      </c>
      <c r="P9" s="168">
        <v>16</v>
      </c>
      <c r="Q9" s="168">
        <v>17</v>
      </c>
      <c r="R9" s="168">
        <v>18</v>
      </c>
      <c r="S9" s="168">
        <v>19</v>
      </c>
      <c r="T9" s="168">
        <v>20</v>
      </c>
      <c r="U9" s="168">
        <v>21</v>
      </c>
      <c r="V9" s="168">
        <v>22</v>
      </c>
      <c r="W9" s="168">
        <v>23</v>
      </c>
      <c r="X9" s="168">
        <v>24</v>
      </c>
    </row>
    <row r="10" s="146" customFormat="1" ht="20.25" customHeight="1" spans="1:24">
      <c r="A10" s="179" t="s">
        <v>70</v>
      </c>
      <c r="B10" s="179" t="s">
        <v>70</v>
      </c>
      <c r="C10" s="246" t="s">
        <v>178</v>
      </c>
      <c r="D10" s="179" t="s">
        <v>111</v>
      </c>
      <c r="E10" s="179" t="s">
        <v>179</v>
      </c>
      <c r="F10" s="179" t="s">
        <v>111</v>
      </c>
      <c r="G10" s="179" t="s">
        <v>180</v>
      </c>
      <c r="H10" s="179" t="s">
        <v>111</v>
      </c>
      <c r="I10" s="187">
        <v>70644</v>
      </c>
      <c r="J10" s="170">
        <v>70644</v>
      </c>
      <c r="K10" s="188"/>
      <c r="L10" s="188"/>
      <c r="M10" s="170">
        <v>70644</v>
      </c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</row>
    <row r="11" s="146" customFormat="1" ht="20.25" customHeight="1" spans="1:24">
      <c r="A11" s="179" t="s">
        <v>70</v>
      </c>
      <c r="B11" s="179" t="s">
        <v>70</v>
      </c>
      <c r="C11" s="246" t="s">
        <v>181</v>
      </c>
      <c r="D11" s="179" t="s">
        <v>182</v>
      </c>
      <c r="E11" s="179" t="s">
        <v>183</v>
      </c>
      <c r="F11" s="179" t="s">
        <v>99</v>
      </c>
      <c r="G11" s="179" t="s">
        <v>184</v>
      </c>
      <c r="H11" s="179" t="s">
        <v>185</v>
      </c>
      <c r="I11" s="187">
        <v>12000</v>
      </c>
      <c r="J11" s="170">
        <v>12000</v>
      </c>
      <c r="K11" s="188"/>
      <c r="L11" s="188"/>
      <c r="M11" s="170">
        <v>12000</v>
      </c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</row>
    <row r="12" s="146" customFormat="1" ht="20.25" customHeight="1" spans="1:24">
      <c r="A12" s="179" t="s">
        <v>70</v>
      </c>
      <c r="B12" s="179" t="s">
        <v>70</v>
      </c>
      <c r="C12" s="246" t="s">
        <v>186</v>
      </c>
      <c r="D12" s="179" t="s">
        <v>187</v>
      </c>
      <c r="E12" s="179" t="s">
        <v>183</v>
      </c>
      <c r="F12" s="179" t="s">
        <v>99</v>
      </c>
      <c r="G12" s="179" t="s">
        <v>188</v>
      </c>
      <c r="H12" s="179" t="s">
        <v>189</v>
      </c>
      <c r="I12" s="187">
        <v>36000</v>
      </c>
      <c r="J12" s="170">
        <v>36000</v>
      </c>
      <c r="K12" s="188"/>
      <c r="L12" s="188"/>
      <c r="M12" s="170">
        <v>36000</v>
      </c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</row>
    <row r="13" s="146" customFormat="1" ht="20.25" customHeight="1" spans="1:24">
      <c r="A13" s="179" t="s">
        <v>70</v>
      </c>
      <c r="B13" s="179" t="s">
        <v>70</v>
      </c>
      <c r="C13" s="246" t="s">
        <v>190</v>
      </c>
      <c r="D13" s="179" t="s">
        <v>191</v>
      </c>
      <c r="E13" s="179" t="s">
        <v>183</v>
      </c>
      <c r="F13" s="179" t="s">
        <v>99</v>
      </c>
      <c r="G13" s="179" t="s">
        <v>192</v>
      </c>
      <c r="H13" s="179" t="s">
        <v>193</v>
      </c>
      <c r="I13" s="187">
        <v>80000</v>
      </c>
      <c r="J13" s="170">
        <v>80000</v>
      </c>
      <c r="K13" s="188"/>
      <c r="L13" s="188"/>
      <c r="M13" s="170">
        <v>80000</v>
      </c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</row>
    <row r="14" s="146" customFormat="1" ht="20.25" customHeight="1" spans="1:24">
      <c r="A14" s="179" t="s">
        <v>70</v>
      </c>
      <c r="B14" s="179" t="s">
        <v>70</v>
      </c>
      <c r="C14" s="246" t="s">
        <v>190</v>
      </c>
      <c r="D14" s="179" t="s">
        <v>194</v>
      </c>
      <c r="E14" s="179" t="s">
        <v>183</v>
      </c>
      <c r="F14" s="179" t="s">
        <v>99</v>
      </c>
      <c r="G14" s="179" t="s">
        <v>192</v>
      </c>
      <c r="H14" s="179" t="s">
        <v>193</v>
      </c>
      <c r="I14" s="187">
        <v>101280</v>
      </c>
      <c r="J14" s="170">
        <v>101280</v>
      </c>
      <c r="K14" s="188"/>
      <c r="L14" s="188"/>
      <c r="M14" s="170">
        <v>101280</v>
      </c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</row>
    <row r="15" s="146" customFormat="1" ht="20.25" customHeight="1" spans="1:24">
      <c r="A15" s="179" t="s">
        <v>70</v>
      </c>
      <c r="B15" s="179" t="s">
        <v>70</v>
      </c>
      <c r="C15" s="246" t="s">
        <v>190</v>
      </c>
      <c r="D15" s="179" t="s">
        <v>195</v>
      </c>
      <c r="E15" s="179" t="s">
        <v>183</v>
      </c>
      <c r="F15" s="179" t="s">
        <v>99</v>
      </c>
      <c r="G15" s="179" t="s">
        <v>196</v>
      </c>
      <c r="H15" s="179" t="s">
        <v>197</v>
      </c>
      <c r="I15" s="187">
        <v>170196</v>
      </c>
      <c r="J15" s="170">
        <v>170196</v>
      </c>
      <c r="K15" s="188"/>
      <c r="L15" s="188"/>
      <c r="M15" s="170">
        <v>170196</v>
      </c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</row>
    <row r="16" s="146" customFormat="1" ht="20.25" customHeight="1" spans="1:24">
      <c r="A16" s="179" t="s">
        <v>70</v>
      </c>
      <c r="B16" s="179" t="s">
        <v>70</v>
      </c>
      <c r="C16" s="246" t="s">
        <v>190</v>
      </c>
      <c r="D16" s="179" t="s">
        <v>198</v>
      </c>
      <c r="E16" s="179" t="s">
        <v>183</v>
      </c>
      <c r="F16" s="179" t="s">
        <v>99</v>
      </c>
      <c r="G16" s="179" t="s">
        <v>199</v>
      </c>
      <c r="H16" s="179" t="s">
        <v>200</v>
      </c>
      <c r="I16" s="187">
        <v>203712</v>
      </c>
      <c r="J16" s="170">
        <v>203712</v>
      </c>
      <c r="K16" s="188"/>
      <c r="L16" s="188"/>
      <c r="M16" s="170">
        <v>203712</v>
      </c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="146" customFormat="1" ht="20.25" customHeight="1" spans="1:24">
      <c r="A17" s="179" t="s">
        <v>70</v>
      </c>
      <c r="B17" s="179" t="s">
        <v>70</v>
      </c>
      <c r="C17" s="246" t="s">
        <v>190</v>
      </c>
      <c r="D17" s="179" t="s">
        <v>201</v>
      </c>
      <c r="E17" s="179" t="s">
        <v>183</v>
      </c>
      <c r="F17" s="179" t="s">
        <v>99</v>
      </c>
      <c r="G17" s="179" t="s">
        <v>199</v>
      </c>
      <c r="H17" s="179" t="s">
        <v>200</v>
      </c>
      <c r="I17" s="187">
        <v>46500</v>
      </c>
      <c r="J17" s="170">
        <v>46500</v>
      </c>
      <c r="K17" s="188"/>
      <c r="L17" s="188"/>
      <c r="M17" s="170">
        <v>46500</v>
      </c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="146" customFormat="1" ht="20.25" customHeight="1" spans="1:24">
      <c r="A18" s="179" t="s">
        <v>70</v>
      </c>
      <c r="B18" s="179" t="s">
        <v>70</v>
      </c>
      <c r="C18" s="246" t="s">
        <v>190</v>
      </c>
      <c r="D18" s="179" t="s">
        <v>202</v>
      </c>
      <c r="E18" s="179" t="s">
        <v>183</v>
      </c>
      <c r="F18" s="179" t="s">
        <v>99</v>
      </c>
      <c r="G18" s="179" t="s">
        <v>192</v>
      </c>
      <c r="H18" s="179" t="s">
        <v>193</v>
      </c>
      <c r="I18" s="187">
        <v>14183</v>
      </c>
      <c r="J18" s="170">
        <v>14183</v>
      </c>
      <c r="K18" s="188"/>
      <c r="L18" s="188"/>
      <c r="M18" s="170">
        <v>14183</v>
      </c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</row>
    <row r="19" s="146" customFormat="1" ht="20.25" customHeight="1" spans="1:24">
      <c r="A19" s="179" t="s">
        <v>70</v>
      </c>
      <c r="B19" s="179" t="s">
        <v>70</v>
      </c>
      <c r="C19" s="246" t="s">
        <v>203</v>
      </c>
      <c r="D19" s="179" t="s">
        <v>204</v>
      </c>
      <c r="E19" s="179" t="s">
        <v>205</v>
      </c>
      <c r="F19" s="179" t="s">
        <v>108</v>
      </c>
      <c r="G19" s="179" t="s">
        <v>206</v>
      </c>
      <c r="H19" s="179" t="s">
        <v>207</v>
      </c>
      <c r="I19" s="170">
        <v>1044.36</v>
      </c>
      <c r="J19" s="170">
        <v>1044.36</v>
      </c>
      <c r="K19" s="188"/>
      <c r="L19" s="188"/>
      <c r="M19" s="170">
        <v>1044.36</v>
      </c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</row>
    <row r="20" s="146" customFormat="1" ht="20.25" customHeight="1" spans="1:24">
      <c r="A20" s="179" t="s">
        <v>70</v>
      </c>
      <c r="B20" s="179" t="s">
        <v>70</v>
      </c>
      <c r="C20" s="246" t="s">
        <v>208</v>
      </c>
      <c r="D20" s="179" t="s">
        <v>209</v>
      </c>
      <c r="E20" s="179" t="s">
        <v>183</v>
      </c>
      <c r="F20" s="179" t="s">
        <v>99</v>
      </c>
      <c r="G20" s="179" t="s">
        <v>210</v>
      </c>
      <c r="H20" s="179" t="s">
        <v>211</v>
      </c>
      <c r="I20" s="170">
        <v>3403.92</v>
      </c>
      <c r="J20" s="170">
        <v>3403.92</v>
      </c>
      <c r="K20" s="188"/>
      <c r="L20" s="188"/>
      <c r="M20" s="170">
        <v>3403.92</v>
      </c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</row>
    <row r="21" s="146" customFormat="1" ht="20.25" customHeight="1" spans="1:24">
      <c r="A21" s="179" t="s">
        <v>70</v>
      </c>
      <c r="B21" s="179" t="s">
        <v>70</v>
      </c>
      <c r="C21" s="246" t="s">
        <v>203</v>
      </c>
      <c r="D21" s="179" t="s">
        <v>212</v>
      </c>
      <c r="E21" s="179" t="s">
        <v>213</v>
      </c>
      <c r="F21" s="179" t="s">
        <v>214</v>
      </c>
      <c r="G21" s="179" t="s">
        <v>215</v>
      </c>
      <c r="H21" s="179" t="s">
        <v>216</v>
      </c>
      <c r="I21" s="170"/>
      <c r="J21" s="170"/>
      <c r="K21" s="188"/>
      <c r="L21" s="188"/>
      <c r="M21" s="170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</row>
    <row r="22" s="146" customFormat="1" ht="20.25" customHeight="1" spans="1:24">
      <c r="A22" s="179" t="s">
        <v>70</v>
      </c>
      <c r="B22" s="179" t="s">
        <v>70</v>
      </c>
      <c r="C22" s="246" t="s">
        <v>190</v>
      </c>
      <c r="D22" s="179" t="s">
        <v>217</v>
      </c>
      <c r="E22" s="179" t="s">
        <v>183</v>
      </c>
      <c r="F22" s="179" t="s">
        <v>99</v>
      </c>
      <c r="G22" s="179" t="s">
        <v>184</v>
      </c>
      <c r="H22" s="179" t="s">
        <v>185</v>
      </c>
      <c r="I22" s="170">
        <v>12000</v>
      </c>
      <c r="J22" s="170">
        <v>12000</v>
      </c>
      <c r="K22" s="188"/>
      <c r="L22" s="188"/>
      <c r="M22" s="170">
        <v>12000</v>
      </c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</row>
    <row r="23" s="146" customFormat="1" ht="20.25" customHeight="1" spans="1:24">
      <c r="A23" s="179" t="s">
        <v>70</v>
      </c>
      <c r="B23" s="179" t="s">
        <v>70</v>
      </c>
      <c r="C23" s="246" t="s">
        <v>218</v>
      </c>
      <c r="D23" s="179" t="s">
        <v>219</v>
      </c>
      <c r="E23" s="179" t="s">
        <v>183</v>
      </c>
      <c r="F23" s="179" t="s">
        <v>99</v>
      </c>
      <c r="G23" s="179" t="s">
        <v>220</v>
      </c>
      <c r="H23" s="179" t="s">
        <v>221</v>
      </c>
      <c r="I23" s="170">
        <v>18000</v>
      </c>
      <c r="J23" s="170">
        <v>18000</v>
      </c>
      <c r="K23" s="188"/>
      <c r="L23" s="188"/>
      <c r="M23" s="170">
        <v>18000</v>
      </c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</row>
    <row r="24" s="146" customFormat="1" ht="20.25" customHeight="1" spans="1:24">
      <c r="A24" s="179" t="s">
        <v>70</v>
      </c>
      <c r="B24" s="179" t="s">
        <v>70</v>
      </c>
      <c r="C24" s="246" t="s">
        <v>218</v>
      </c>
      <c r="D24" s="179" t="s">
        <v>222</v>
      </c>
      <c r="E24" s="179" t="s">
        <v>183</v>
      </c>
      <c r="F24" s="179" t="s">
        <v>99</v>
      </c>
      <c r="G24" s="179" t="s">
        <v>223</v>
      </c>
      <c r="H24" s="179" t="s">
        <v>224</v>
      </c>
      <c r="I24" s="170">
        <v>6400</v>
      </c>
      <c r="J24" s="170">
        <v>6400</v>
      </c>
      <c r="K24" s="188"/>
      <c r="L24" s="188"/>
      <c r="M24" s="170">
        <v>6400</v>
      </c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</row>
    <row r="25" s="146" customFormat="1" ht="20.25" customHeight="1" spans="1:24">
      <c r="A25" s="179" t="s">
        <v>70</v>
      </c>
      <c r="B25" s="179" t="s">
        <v>70</v>
      </c>
      <c r="C25" s="246" t="s">
        <v>203</v>
      </c>
      <c r="D25" s="179" t="s">
        <v>225</v>
      </c>
      <c r="E25" s="179" t="s">
        <v>205</v>
      </c>
      <c r="F25" s="179" t="s">
        <v>108</v>
      </c>
      <c r="G25" s="179" t="s">
        <v>206</v>
      </c>
      <c r="H25" s="179" t="s">
        <v>207</v>
      </c>
      <c r="I25" s="170">
        <v>4293</v>
      </c>
      <c r="J25" s="170">
        <v>4293</v>
      </c>
      <c r="K25" s="188"/>
      <c r="L25" s="188"/>
      <c r="M25" s="170">
        <v>4293</v>
      </c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</row>
    <row r="26" s="146" customFormat="1" ht="20.25" customHeight="1" spans="1:24">
      <c r="A26" s="179" t="s">
        <v>70</v>
      </c>
      <c r="B26" s="179" t="s">
        <v>70</v>
      </c>
      <c r="C26" s="246" t="s">
        <v>203</v>
      </c>
      <c r="D26" s="179" t="s">
        <v>226</v>
      </c>
      <c r="E26" s="179" t="s">
        <v>227</v>
      </c>
      <c r="F26" s="179" t="s">
        <v>228</v>
      </c>
      <c r="G26" s="179" t="s">
        <v>229</v>
      </c>
      <c r="H26" s="179" t="s">
        <v>230</v>
      </c>
      <c r="I26" s="170"/>
      <c r="J26" s="170"/>
      <c r="K26" s="188"/>
      <c r="L26" s="188"/>
      <c r="M26" s="170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</row>
    <row r="27" s="146" customFormat="1" ht="20.25" customHeight="1" spans="1:24">
      <c r="A27" s="179" t="s">
        <v>70</v>
      </c>
      <c r="B27" s="179" t="s">
        <v>70</v>
      </c>
      <c r="C27" s="246" t="s">
        <v>218</v>
      </c>
      <c r="D27" s="179" t="s">
        <v>231</v>
      </c>
      <c r="E27" s="179" t="s">
        <v>183</v>
      </c>
      <c r="F27" s="179" t="s">
        <v>99</v>
      </c>
      <c r="G27" s="179" t="s">
        <v>232</v>
      </c>
      <c r="H27" s="179" t="s">
        <v>233</v>
      </c>
      <c r="I27" s="170">
        <v>9600</v>
      </c>
      <c r="J27" s="170">
        <v>9600</v>
      </c>
      <c r="K27" s="188"/>
      <c r="L27" s="188"/>
      <c r="M27" s="170">
        <v>9600</v>
      </c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</row>
    <row r="28" s="146" customFormat="1" ht="20.25" customHeight="1" spans="1:24">
      <c r="A28" s="179" t="s">
        <v>70</v>
      </c>
      <c r="B28" s="179" t="s">
        <v>70</v>
      </c>
      <c r="C28" s="246" t="s">
        <v>203</v>
      </c>
      <c r="D28" s="179" t="s">
        <v>234</v>
      </c>
      <c r="E28" s="179" t="s">
        <v>235</v>
      </c>
      <c r="F28" s="179" t="s">
        <v>107</v>
      </c>
      <c r="G28" s="179" t="s">
        <v>236</v>
      </c>
      <c r="H28" s="179" t="s">
        <v>237</v>
      </c>
      <c r="I28" s="170">
        <v>44703</v>
      </c>
      <c r="J28" s="170">
        <v>44703</v>
      </c>
      <c r="K28" s="188"/>
      <c r="L28" s="188"/>
      <c r="M28" s="170">
        <v>44703</v>
      </c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</row>
    <row r="29" s="146" customFormat="1" ht="20.25" customHeight="1" spans="1:24">
      <c r="A29" s="179" t="s">
        <v>70</v>
      </c>
      <c r="B29" s="179" t="s">
        <v>70</v>
      </c>
      <c r="C29" s="246" t="s">
        <v>218</v>
      </c>
      <c r="D29" s="179" t="s">
        <v>238</v>
      </c>
      <c r="E29" s="179" t="s">
        <v>183</v>
      </c>
      <c r="F29" s="179" t="s">
        <v>99</v>
      </c>
      <c r="G29" s="179" t="s">
        <v>239</v>
      </c>
      <c r="H29" s="179" t="s">
        <v>240</v>
      </c>
      <c r="I29" s="170">
        <v>3748</v>
      </c>
      <c r="J29" s="170">
        <v>3748</v>
      </c>
      <c r="K29" s="188"/>
      <c r="L29" s="188"/>
      <c r="M29" s="170">
        <v>3748</v>
      </c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</row>
    <row r="30" s="146" customFormat="1" ht="20.25" customHeight="1" spans="1:24">
      <c r="A30" s="179" t="s">
        <v>70</v>
      </c>
      <c r="B30" s="179" t="s">
        <v>70</v>
      </c>
      <c r="C30" s="246" t="s">
        <v>218</v>
      </c>
      <c r="D30" s="179" t="s">
        <v>241</v>
      </c>
      <c r="E30" s="179" t="s">
        <v>183</v>
      </c>
      <c r="F30" s="179" t="s">
        <v>99</v>
      </c>
      <c r="G30" s="179" t="s">
        <v>188</v>
      </c>
      <c r="H30" s="179" t="s">
        <v>189</v>
      </c>
      <c r="I30" s="170">
        <v>3600</v>
      </c>
      <c r="J30" s="170">
        <v>3600</v>
      </c>
      <c r="K30" s="188"/>
      <c r="L30" s="188"/>
      <c r="M30" s="170">
        <v>3600</v>
      </c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</row>
    <row r="31" s="146" customFormat="1" ht="20.25" customHeight="1" spans="1:24">
      <c r="A31" s="179" t="s">
        <v>70</v>
      </c>
      <c r="B31" s="179" t="s">
        <v>70</v>
      </c>
      <c r="C31" s="246" t="s">
        <v>218</v>
      </c>
      <c r="D31" s="179" t="s">
        <v>242</v>
      </c>
      <c r="E31" s="179" t="s">
        <v>183</v>
      </c>
      <c r="F31" s="179" t="s">
        <v>99</v>
      </c>
      <c r="G31" s="179" t="s">
        <v>243</v>
      </c>
      <c r="H31" s="179" t="s">
        <v>244</v>
      </c>
      <c r="I31" s="170"/>
      <c r="J31" s="170"/>
      <c r="K31" s="188"/>
      <c r="L31" s="188"/>
      <c r="M31" s="170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</row>
    <row r="32" s="146" customFormat="1" ht="20.25" customHeight="1" spans="1:24">
      <c r="A32" s="179" t="s">
        <v>70</v>
      </c>
      <c r="B32" s="179" t="s">
        <v>70</v>
      </c>
      <c r="C32" s="246" t="s">
        <v>190</v>
      </c>
      <c r="D32" s="179" t="s">
        <v>245</v>
      </c>
      <c r="E32" s="179" t="s">
        <v>183</v>
      </c>
      <c r="F32" s="179" t="s">
        <v>99</v>
      </c>
      <c r="G32" s="179" t="s">
        <v>199</v>
      </c>
      <c r="H32" s="179" t="s">
        <v>200</v>
      </c>
      <c r="I32" s="170"/>
      <c r="J32" s="170"/>
      <c r="K32" s="188"/>
      <c r="L32" s="188"/>
      <c r="M32" s="170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</row>
    <row r="33" s="146" customFormat="1" ht="20.25" customHeight="1" spans="1:24">
      <c r="A33" s="179" t="s">
        <v>70</v>
      </c>
      <c r="B33" s="179" t="s">
        <v>70</v>
      </c>
      <c r="C33" s="246" t="s">
        <v>246</v>
      </c>
      <c r="D33" s="179" t="s">
        <v>247</v>
      </c>
      <c r="E33" s="179" t="s">
        <v>183</v>
      </c>
      <c r="F33" s="179" t="s">
        <v>99</v>
      </c>
      <c r="G33" s="179" t="s">
        <v>192</v>
      </c>
      <c r="H33" s="179" t="s">
        <v>193</v>
      </c>
      <c r="I33" s="170"/>
      <c r="J33" s="170"/>
      <c r="K33" s="188"/>
      <c r="L33" s="188"/>
      <c r="M33" s="170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</row>
    <row r="34" s="146" customFormat="1" ht="20.25" customHeight="1" spans="1:24">
      <c r="A34" s="179" t="s">
        <v>70</v>
      </c>
      <c r="B34" s="179" t="s">
        <v>70</v>
      </c>
      <c r="C34" s="246" t="s">
        <v>218</v>
      </c>
      <c r="D34" s="179" t="s">
        <v>248</v>
      </c>
      <c r="E34" s="179" t="s">
        <v>183</v>
      </c>
      <c r="F34" s="179" t="s">
        <v>99</v>
      </c>
      <c r="G34" s="179" t="s">
        <v>249</v>
      </c>
      <c r="H34" s="179" t="s">
        <v>250</v>
      </c>
      <c r="I34" s="170">
        <v>1600</v>
      </c>
      <c r="J34" s="170">
        <v>1600</v>
      </c>
      <c r="K34" s="188"/>
      <c r="L34" s="188"/>
      <c r="M34" s="170">
        <v>1600</v>
      </c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</row>
    <row r="35" s="146" customFormat="1" ht="20.25" customHeight="1" spans="1:24">
      <c r="A35" s="179" t="s">
        <v>70</v>
      </c>
      <c r="B35" s="179" t="s">
        <v>70</v>
      </c>
      <c r="C35" s="246" t="s">
        <v>218</v>
      </c>
      <c r="D35" s="179" t="s">
        <v>251</v>
      </c>
      <c r="E35" s="179" t="s">
        <v>183</v>
      </c>
      <c r="F35" s="179" t="s">
        <v>99</v>
      </c>
      <c r="G35" s="179" t="s">
        <v>252</v>
      </c>
      <c r="H35" s="179" t="s">
        <v>253</v>
      </c>
      <c r="I35" s="170">
        <v>1400</v>
      </c>
      <c r="J35" s="170">
        <v>1400</v>
      </c>
      <c r="K35" s="188"/>
      <c r="L35" s="188"/>
      <c r="M35" s="170">
        <v>1400</v>
      </c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</row>
    <row r="36" s="146" customFormat="1" ht="20.25" customHeight="1" spans="1:24">
      <c r="A36" s="179" t="s">
        <v>70</v>
      </c>
      <c r="B36" s="179" t="s">
        <v>70</v>
      </c>
      <c r="C36" s="246" t="s">
        <v>203</v>
      </c>
      <c r="D36" s="179" t="s">
        <v>254</v>
      </c>
      <c r="E36" s="179" t="s">
        <v>255</v>
      </c>
      <c r="F36" s="179" t="s">
        <v>106</v>
      </c>
      <c r="G36" s="179" t="s">
        <v>229</v>
      </c>
      <c r="H36" s="179" t="s">
        <v>230</v>
      </c>
      <c r="I36" s="170">
        <v>34828</v>
      </c>
      <c r="J36" s="170">
        <v>34828</v>
      </c>
      <c r="K36" s="188"/>
      <c r="L36" s="188"/>
      <c r="M36" s="170">
        <v>34828</v>
      </c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</row>
    <row r="37" s="146" customFormat="1" ht="20.25" customHeight="1" spans="1:24">
      <c r="A37" s="179" t="s">
        <v>70</v>
      </c>
      <c r="B37" s="179" t="s">
        <v>70</v>
      </c>
      <c r="C37" s="246" t="s">
        <v>203</v>
      </c>
      <c r="D37" s="179" t="s">
        <v>256</v>
      </c>
      <c r="E37" s="179" t="s">
        <v>257</v>
      </c>
      <c r="F37" s="179" t="s">
        <v>102</v>
      </c>
      <c r="G37" s="179" t="s">
        <v>258</v>
      </c>
      <c r="H37" s="179" t="s">
        <v>259</v>
      </c>
      <c r="I37" s="170">
        <v>80940</v>
      </c>
      <c r="J37" s="170">
        <v>80940</v>
      </c>
      <c r="K37" s="188"/>
      <c r="L37" s="188"/>
      <c r="M37" s="170">
        <v>80940</v>
      </c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</row>
    <row r="38" s="173" customFormat="1" ht="20.25" customHeight="1" spans="1:24">
      <c r="A38" s="180" t="s">
        <v>70</v>
      </c>
      <c r="B38" s="180" t="s">
        <v>70</v>
      </c>
      <c r="C38" s="247" t="s">
        <v>218</v>
      </c>
      <c r="D38" s="180" t="s">
        <v>260</v>
      </c>
      <c r="E38" s="180" t="s">
        <v>183</v>
      </c>
      <c r="F38" s="180" t="s">
        <v>99</v>
      </c>
      <c r="G38" s="180" t="s">
        <v>261</v>
      </c>
      <c r="H38" s="180" t="s">
        <v>262</v>
      </c>
      <c r="I38" s="187">
        <v>9800</v>
      </c>
      <c r="J38" s="187">
        <v>9800</v>
      </c>
      <c r="K38" s="189"/>
      <c r="L38" s="189"/>
      <c r="M38" s="187">
        <v>9800</v>
      </c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</row>
    <row r="39" s="173" customFormat="1" ht="20.25" customHeight="1" spans="1:24">
      <c r="A39" s="180" t="s">
        <v>70</v>
      </c>
      <c r="B39" s="180" t="s">
        <v>70</v>
      </c>
      <c r="C39" s="247" t="s">
        <v>218</v>
      </c>
      <c r="D39" s="180" t="s">
        <v>263</v>
      </c>
      <c r="E39" s="180" t="s">
        <v>183</v>
      </c>
      <c r="F39" s="180" t="s">
        <v>99</v>
      </c>
      <c r="G39" s="180" t="s">
        <v>261</v>
      </c>
      <c r="H39" s="180" t="s">
        <v>262</v>
      </c>
      <c r="I39" s="187">
        <v>2000</v>
      </c>
      <c r="J39" s="187">
        <v>2000</v>
      </c>
      <c r="K39" s="189"/>
      <c r="L39" s="189"/>
      <c r="M39" s="187">
        <v>2000</v>
      </c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</row>
    <row r="40" s="146" customFormat="1" ht="20.25" customHeight="1" spans="1:24">
      <c r="A40" s="179" t="s">
        <v>70</v>
      </c>
      <c r="B40" s="179" t="s">
        <v>70</v>
      </c>
      <c r="C40" s="246" t="s">
        <v>264</v>
      </c>
      <c r="D40" s="179" t="s">
        <v>265</v>
      </c>
      <c r="E40" s="179" t="s">
        <v>266</v>
      </c>
      <c r="F40" s="179" t="s">
        <v>103</v>
      </c>
      <c r="G40" s="179" t="s">
        <v>267</v>
      </c>
      <c r="H40" s="179" t="s">
        <v>268</v>
      </c>
      <c r="I40" s="170">
        <v>54000</v>
      </c>
      <c r="J40" s="170">
        <v>54000</v>
      </c>
      <c r="K40" s="188"/>
      <c r="L40" s="188"/>
      <c r="M40" s="170">
        <v>54000</v>
      </c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</row>
    <row r="41" s="146" customFormat="1" ht="20.25" customHeight="1" spans="1:24">
      <c r="A41" s="179" t="s">
        <v>70</v>
      </c>
      <c r="B41" s="179" t="s">
        <v>70</v>
      </c>
      <c r="C41" s="246" t="s">
        <v>264</v>
      </c>
      <c r="D41" s="179" t="s">
        <v>269</v>
      </c>
      <c r="E41" s="179" t="s">
        <v>183</v>
      </c>
      <c r="F41" s="179" t="s">
        <v>99</v>
      </c>
      <c r="G41" s="179" t="s">
        <v>261</v>
      </c>
      <c r="H41" s="179" t="s">
        <v>262</v>
      </c>
      <c r="I41" s="170">
        <v>3000</v>
      </c>
      <c r="J41" s="170">
        <v>3000</v>
      </c>
      <c r="K41" s="188"/>
      <c r="L41" s="188"/>
      <c r="M41" s="170">
        <v>3000</v>
      </c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</row>
    <row r="42" s="146" customFormat="1" ht="20.25" customHeight="1" spans="1:24">
      <c r="A42" s="179" t="s">
        <v>70</v>
      </c>
      <c r="B42" s="179" t="s">
        <v>70</v>
      </c>
      <c r="C42" s="246" t="s">
        <v>264</v>
      </c>
      <c r="D42" s="179" t="s">
        <v>265</v>
      </c>
      <c r="E42" s="179" t="s">
        <v>266</v>
      </c>
      <c r="F42" s="179" t="s">
        <v>103</v>
      </c>
      <c r="G42" s="179" t="s">
        <v>267</v>
      </c>
      <c r="H42" s="179" t="s">
        <v>268</v>
      </c>
      <c r="I42" s="170">
        <v>72000</v>
      </c>
      <c r="J42" s="170">
        <v>72000</v>
      </c>
      <c r="K42" s="188"/>
      <c r="L42" s="188"/>
      <c r="M42" s="170">
        <v>72000</v>
      </c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</row>
    <row r="43" s="146" customFormat="1" ht="20.25" customHeight="1" spans="1:24">
      <c r="A43" s="179" t="s">
        <v>70</v>
      </c>
      <c r="B43" s="179" t="s">
        <v>70</v>
      </c>
      <c r="C43" s="246" t="s">
        <v>270</v>
      </c>
      <c r="D43" s="179" t="s">
        <v>271</v>
      </c>
      <c r="E43" s="179" t="s">
        <v>183</v>
      </c>
      <c r="F43" s="179" t="s">
        <v>99</v>
      </c>
      <c r="G43" s="179" t="s">
        <v>206</v>
      </c>
      <c r="H43" s="179" t="s">
        <v>207</v>
      </c>
      <c r="I43" s="170">
        <v>9000</v>
      </c>
      <c r="J43" s="170">
        <v>9000</v>
      </c>
      <c r="K43" s="188"/>
      <c r="L43" s="188"/>
      <c r="M43" s="170">
        <v>9000</v>
      </c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</row>
    <row r="44" ht="17.25" customHeight="1" spans="1:24">
      <c r="A44" s="156" t="s">
        <v>150</v>
      </c>
      <c r="B44" s="157"/>
      <c r="C44" s="181"/>
      <c r="D44" s="181"/>
      <c r="E44" s="181"/>
      <c r="F44" s="181"/>
      <c r="G44" s="181"/>
      <c r="H44" s="182"/>
      <c r="I44" s="171">
        <v>1109875.28</v>
      </c>
      <c r="J44" s="171">
        <v>1109875.28</v>
      </c>
      <c r="K44" s="171">
        <v>0</v>
      </c>
      <c r="L44" s="171">
        <v>0</v>
      </c>
      <c r="M44" s="171">
        <v>1109875.28</v>
      </c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</row>
  </sheetData>
  <mergeCells count="31">
    <mergeCell ref="A3:X3"/>
    <mergeCell ref="A4:H4"/>
    <mergeCell ref="I5:X5"/>
    <mergeCell ref="J6:N6"/>
    <mergeCell ref="O6:Q6"/>
    <mergeCell ref="S6:X6"/>
    <mergeCell ref="A44:H4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4" activePane="bottomLeft" state="frozen"/>
      <selection/>
      <selection pane="bottomLeft" activeCell="C21" sqref="C21"/>
    </sheetView>
  </sheetViews>
  <sheetFormatPr defaultColWidth="9.15" defaultRowHeight="14.25" customHeight="1"/>
  <cols>
    <col min="1" max="1" width="10.275" customWidth="1"/>
    <col min="2" max="2" width="17.875" customWidth="1"/>
    <col min="3" max="3" width="32.8416666666667" customWidth="1"/>
    <col min="4" max="4" width="26.1083333333333" customWidth="1"/>
    <col min="5" max="5" width="12.775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75" customWidth="1"/>
    <col min="15" max="15" width="12.7166666666667" customWidth="1"/>
    <col min="16" max="16" width="11.15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ht="13.5" customHeight="1" spans="2:23">
      <c r="B2" s="147"/>
      <c r="E2" s="148"/>
      <c r="F2" s="148"/>
      <c r="G2" s="148"/>
      <c r="H2" s="148"/>
      <c r="U2" s="147"/>
      <c r="W2" s="172" t="s">
        <v>272</v>
      </c>
    </row>
    <row r="3" ht="46.5" customHeight="1" spans="1:23">
      <c r="A3" s="116" t="str">
        <f>"2025"&amp;"年部门项目支出预算表"</f>
        <v>2025年部门项目支出预算表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ht="13.5" customHeight="1" spans="1:23">
      <c r="A4" s="123" t="s">
        <v>1</v>
      </c>
      <c r="B4" s="149"/>
      <c r="C4" s="149"/>
      <c r="D4" s="149"/>
      <c r="E4" s="149"/>
      <c r="F4" s="149"/>
      <c r="G4" s="149"/>
      <c r="H4" s="149"/>
      <c r="I4" s="118"/>
      <c r="J4" s="118"/>
      <c r="K4" s="118"/>
      <c r="L4" s="118"/>
      <c r="M4" s="118"/>
      <c r="N4" s="118"/>
      <c r="O4" s="118"/>
      <c r="P4" s="118"/>
      <c r="Q4" s="118"/>
      <c r="U4" s="147"/>
      <c r="W4" s="128" t="s">
        <v>2</v>
      </c>
    </row>
    <row r="5" ht="21.75" customHeight="1" spans="1:23">
      <c r="A5" s="150" t="s">
        <v>273</v>
      </c>
      <c r="B5" s="85" t="s">
        <v>162</v>
      </c>
      <c r="C5" s="150" t="s">
        <v>163</v>
      </c>
      <c r="D5" s="150" t="s">
        <v>274</v>
      </c>
      <c r="E5" s="85" t="s">
        <v>164</v>
      </c>
      <c r="F5" s="85" t="s">
        <v>165</v>
      </c>
      <c r="G5" s="85" t="s">
        <v>275</v>
      </c>
      <c r="H5" s="85" t="s">
        <v>276</v>
      </c>
      <c r="I5" s="159" t="s">
        <v>56</v>
      </c>
      <c r="J5" s="160" t="s">
        <v>277</v>
      </c>
      <c r="K5" s="161"/>
      <c r="L5" s="161"/>
      <c r="M5" s="162"/>
      <c r="N5" s="160" t="s">
        <v>170</v>
      </c>
      <c r="O5" s="161"/>
      <c r="P5" s="162"/>
      <c r="Q5" s="85" t="s">
        <v>62</v>
      </c>
      <c r="R5" s="160" t="s">
        <v>63</v>
      </c>
      <c r="S5" s="161"/>
      <c r="T5" s="161"/>
      <c r="U5" s="161"/>
      <c r="V5" s="161"/>
      <c r="W5" s="162"/>
    </row>
    <row r="6" ht="21.75" customHeight="1" spans="1:23">
      <c r="A6" s="151"/>
      <c r="B6" s="152"/>
      <c r="C6" s="151"/>
      <c r="D6" s="151"/>
      <c r="E6" s="88"/>
      <c r="F6" s="88"/>
      <c r="G6" s="88"/>
      <c r="H6" s="88"/>
      <c r="I6" s="152"/>
      <c r="J6" s="163" t="s">
        <v>59</v>
      </c>
      <c r="K6" s="164"/>
      <c r="L6" s="85" t="s">
        <v>60</v>
      </c>
      <c r="M6" s="85" t="s">
        <v>61</v>
      </c>
      <c r="N6" s="85" t="s">
        <v>59</v>
      </c>
      <c r="O6" s="85" t="s">
        <v>60</v>
      </c>
      <c r="P6" s="85" t="s">
        <v>61</v>
      </c>
      <c r="Q6" s="88"/>
      <c r="R6" s="85" t="s">
        <v>58</v>
      </c>
      <c r="S6" s="85" t="s">
        <v>65</v>
      </c>
      <c r="T6" s="85" t="s">
        <v>176</v>
      </c>
      <c r="U6" s="85" t="s">
        <v>67</v>
      </c>
      <c r="V6" s="85" t="s">
        <v>68</v>
      </c>
      <c r="W6" s="85" t="s">
        <v>69</v>
      </c>
    </row>
    <row r="7" ht="21" customHeight="1" spans="1:23">
      <c r="A7" s="152"/>
      <c r="B7" s="152"/>
      <c r="C7" s="152"/>
      <c r="D7" s="152"/>
      <c r="E7" s="152"/>
      <c r="F7" s="152"/>
      <c r="G7" s="152"/>
      <c r="H7" s="152"/>
      <c r="I7" s="152"/>
      <c r="J7" s="165" t="s">
        <v>58</v>
      </c>
      <c r="K7" s="166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ht="39.75" customHeight="1" spans="1:23">
      <c r="A8" s="153"/>
      <c r="B8" s="94"/>
      <c r="C8" s="153"/>
      <c r="D8" s="153"/>
      <c r="E8" s="91"/>
      <c r="F8" s="91"/>
      <c r="G8" s="91"/>
      <c r="H8" s="91"/>
      <c r="I8" s="94"/>
      <c r="J8" s="167" t="s">
        <v>58</v>
      </c>
      <c r="K8" s="167" t="s">
        <v>278</v>
      </c>
      <c r="L8" s="91"/>
      <c r="M8" s="91"/>
      <c r="N8" s="91"/>
      <c r="O8" s="91"/>
      <c r="P8" s="91"/>
      <c r="Q8" s="91"/>
      <c r="R8" s="91"/>
      <c r="S8" s="91"/>
      <c r="T8" s="91"/>
      <c r="U8" s="94"/>
      <c r="V8" s="91"/>
      <c r="W8" s="91"/>
    </row>
    <row r="9" ht="15" customHeight="1" spans="1:23">
      <c r="A9" s="154">
        <v>1</v>
      </c>
      <c r="B9" s="154">
        <v>2</v>
      </c>
      <c r="C9" s="154">
        <v>3</v>
      </c>
      <c r="D9" s="154">
        <v>4</v>
      </c>
      <c r="E9" s="154">
        <v>5</v>
      </c>
      <c r="F9" s="154">
        <v>6</v>
      </c>
      <c r="G9" s="154">
        <v>7</v>
      </c>
      <c r="H9" s="154">
        <v>8</v>
      </c>
      <c r="I9" s="154">
        <v>9</v>
      </c>
      <c r="J9" s="154">
        <v>10</v>
      </c>
      <c r="K9" s="154">
        <v>11</v>
      </c>
      <c r="L9" s="168">
        <v>12</v>
      </c>
      <c r="M9" s="168">
        <v>13</v>
      </c>
      <c r="N9" s="168">
        <v>14</v>
      </c>
      <c r="O9" s="168">
        <v>15</v>
      </c>
      <c r="P9" s="168">
        <v>16</v>
      </c>
      <c r="Q9" s="168">
        <v>17</v>
      </c>
      <c r="R9" s="168">
        <v>18</v>
      </c>
      <c r="S9" s="168">
        <v>19</v>
      </c>
      <c r="T9" s="168">
        <v>20</v>
      </c>
      <c r="U9" s="154">
        <v>21</v>
      </c>
      <c r="V9" s="168">
        <v>22</v>
      </c>
      <c r="W9" s="154">
        <v>23</v>
      </c>
    </row>
    <row r="10" s="146" customFormat="1" ht="21.75" customHeight="1" spans="1:23">
      <c r="A10" s="155" t="s">
        <v>279</v>
      </c>
      <c r="B10" s="248" t="s">
        <v>280</v>
      </c>
      <c r="C10" s="155" t="s">
        <v>281</v>
      </c>
      <c r="D10" s="155" t="s">
        <v>70</v>
      </c>
      <c r="E10" s="155" t="s">
        <v>282</v>
      </c>
      <c r="F10" s="155" t="s">
        <v>283</v>
      </c>
      <c r="G10" s="155" t="s">
        <v>284</v>
      </c>
      <c r="H10" s="155" t="s">
        <v>285</v>
      </c>
      <c r="I10" s="169">
        <v>40000</v>
      </c>
      <c r="J10" s="169">
        <v>40000</v>
      </c>
      <c r="K10" s="169">
        <v>40000</v>
      </c>
      <c r="L10" s="170"/>
      <c r="M10" s="170"/>
      <c r="N10" s="170"/>
      <c r="O10" s="170"/>
      <c r="P10" s="170"/>
      <c r="Q10" s="170"/>
      <c r="R10" s="170"/>
      <c r="S10" s="170"/>
      <c r="T10" s="170"/>
      <c r="U10" s="169"/>
      <c r="V10" s="170"/>
      <c r="W10" s="169"/>
    </row>
    <row r="11" s="146" customFormat="1" ht="21.75" customHeight="1" spans="1:23">
      <c r="A11" s="155" t="s">
        <v>279</v>
      </c>
      <c r="B11" s="248" t="s">
        <v>286</v>
      </c>
      <c r="C11" s="155" t="s">
        <v>287</v>
      </c>
      <c r="D11" s="155" t="s">
        <v>70</v>
      </c>
      <c r="E11" s="155" t="s">
        <v>282</v>
      </c>
      <c r="F11" s="155" t="s">
        <v>283</v>
      </c>
      <c r="G11" s="155" t="s">
        <v>284</v>
      </c>
      <c r="H11" s="155" t="s">
        <v>285</v>
      </c>
      <c r="I11" s="169">
        <v>20000</v>
      </c>
      <c r="J11" s="169">
        <v>20000</v>
      </c>
      <c r="K11" s="169">
        <v>20000</v>
      </c>
      <c r="L11" s="170"/>
      <c r="M11" s="170"/>
      <c r="N11" s="170"/>
      <c r="O11" s="170"/>
      <c r="P11" s="170"/>
      <c r="Q11" s="170"/>
      <c r="R11" s="170"/>
      <c r="S11" s="170"/>
      <c r="T11" s="170"/>
      <c r="U11" s="169"/>
      <c r="V11" s="170"/>
      <c r="W11" s="169"/>
    </row>
    <row r="12" ht="18.75" customHeight="1" spans="1:23">
      <c r="A12" s="156" t="s">
        <v>150</v>
      </c>
      <c r="B12" s="157"/>
      <c r="C12" s="157"/>
      <c r="D12" s="157"/>
      <c r="E12" s="157"/>
      <c r="F12" s="157"/>
      <c r="G12" s="157"/>
      <c r="H12" s="158"/>
      <c r="I12" s="171">
        <v>60000</v>
      </c>
      <c r="J12" s="171">
        <v>60000</v>
      </c>
      <c r="K12" s="171">
        <v>60000</v>
      </c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workbookViewId="0">
      <pane ySplit="1" topLeftCell="A20" activePane="bottomLeft" state="frozen"/>
      <selection/>
      <selection pane="bottomLeft" activeCell="B29" sqref="B29"/>
    </sheetView>
  </sheetViews>
  <sheetFormatPr defaultColWidth="9.15" defaultRowHeight="12" customHeight="1"/>
  <cols>
    <col min="1" max="1" width="20.5583333333333" style="1" customWidth="1"/>
    <col min="2" max="2" width="71.5583333333333" style="1" customWidth="1"/>
    <col min="3" max="5" width="23.575" style="1" customWidth="1"/>
    <col min="6" max="6" width="11.275" style="1" customWidth="1"/>
    <col min="7" max="7" width="25.15" style="1" customWidth="1"/>
    <col min="8" max="8" width="15.575" style="1" customWidth="1"/>
    <col min="9" max="9" width="13.425" style="1" customWidth="1"/>
    <col min="10" max="10" width="18.85" style="1" customWidth="1"/>
    <col min="11" max="16384" width="9.15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288</v>
      </c>
    </row>
    <row r="3" ht="39.75" customHeight="1" spans="1:10">
      <c r="A3" s="60" t="str">
        <f>"2025"&amp;"年部门项目支出绩效目标表"</f>
        <v>2025年部门项目支出绩效目标表</v>
      </c>
      <c r="B3" s="5"/>
      <c r="C3" s="5"/>
      <c r="D3" s="5"/>
      <c r="E3" s="5"/>
      <c r="F3" s="61"/>
      <c r="G3" s="5"/>
      <c r="H3" s="61"/>
      <c r="I3" s="61"/>
      <c r="J3" s="5"/>
    </row>
    <row r="4" ht="17.25" customHeight="1" spans="1:1">
      <c r="A4" s="6" t="s">
        <v>1</v>
      </c>
    </row>
    <row r="5" ht="44.25" customHeight="1" spans="1:10">
      <c r="A5" s="62" t="s">
        <v>163</v>
      </c>
      <c r="B5" s="62" t="s">
        <v>289</v>
      </c>
      <c r="C5" s="62" t="s">
        <v>290</v>
      </c>
      <c r="D5" s="62" t="s">
        <v>291</v>
      </c>
      <c r="E5" s="62" t="s">
        <v>292</v>
      </c>
      <c r="F5" s="63" t="s">
        <v>293</v>
      </c>
      <c r="G5" s="62" t="s">
        <v>294</v>
      </c>
      <c r="H5" s="63" t="s">
        <v>295</v>
      </c>
      <c r="I5" s="63" t="s">
        <v>296</v>
      </c>
      <c r="J5" s="62" t="s">
        <v>297</v>
      </c>
    </row>
    <row r="6" ht="18.75" customHeight="1" spans="1:10">
      <c r="A6" s="145">
        <v>1</v>
      </c>
      <c r="B6" s="145">
        <v>2</v>
      </c>
      <c r="C6" s="145">
        <v>3</v>
      </c>
      <c r="D6" s="145">
        <v>4</v>
      </c>
      <c r="E6" s="145">
        <v>5</v>
      </c>
      <c r="F6" s="34">
        <v>6</v>
      </c>
      <c r="G6" s="145">
        <v>7</v>
      </c>
      <c r="H6" s="34">
        <v>8</v>
      </c>
      <c r="I6" s="34">
        <v>9</v>
      </c>
      <c r="J6" s="145">
        <v>10</v>
      </c>
    </row>
    <row r="7" s="144" customFormat="1" ht="42" customHeight="1" spans="1:10">
      <c r="A7" s="48" t="s">
        <v>287</v>
      </c>
      <c r="B7" s="48" t="s">
        <v>298</v>
      </c>
      <c r="C7" s="48" t="s">
        <v>299</v>
      </c>
      <c r="D7" s="48" t="s">
        <v>300</v>
      </c>
      <c r="E7" s="48" t="s">
        <v>301</v>
      </c>
      <c r="F7" s="65" t="s">
        <v>302</v>
      </c>
      <c r="G7" s="48" t="s">
        <v>83</v>
      </c>
      <c r="H7" s="65" t="s">
        <v>303</v>
      </c>
      <c r="I7" s="65" t="s">
        <v>304</v>
      </c>
      <c r="J7" s="48" t="s">
        <v>305</v>
      </c>
    </row>
    <row r="8" s="144" customFormat="1" ht="42" customHeight="1" spans="1:10">
      <c r="A8" s="48" t="s">
        <v>287</v>
      </c>
      <c r="B8" s="48" t="s">
        <v>298</v>
      </c>
      <c r="C8" s="48" t="s">
        <v>299</v>
      </c>
      <c r="D8" s="48" t="s">
        <v>300</v>
      </c>
      <c r="E8" s="48" t="s">
        <v>306</v>
      </c>
      <c r="F8" s="65" t="s">
        <v>302</v>
      </c>
      <c r="G8" s="48" t="s">
        <v>307</v>
      </c>
      <c r="H8" s="65" t="s">
        <v>308</v>
      </c>
      <c r="I8" s="65" t="s">
        <v>304</v>
      </c>
      <c r="J8" s="48" t="s">
        <v>309</v>
      </c>
    </row>
    <row r="9" s="144" customFormat="1" ht="42" customHeight="1" spans="1:10">
      <c r="A9" s="48" t="s">
        <v>287</v>
      </c>
      <c r="B9" s="48" t="s">
        <v>298</v>
      </c>
      <c r="C9" s="48" t="s">
        <v>299</v>
      </c>
      <c r="D9" s="48" t="s">
        <v>310</v>
      </c>
      <c r="E9" s="48" t="s">
        <v>311</v>
      </c>
      <c r="F9" s="65" t="s">
        <v>302</v>
      </c>
      <c r="G9" s="48" t="s">
        <v>312</v>
      </c>
      <c r="H9" s="65" t="s">
        <v>313</v>
      </c>
      <c r="I9" s="65" t="s">
        <v>304</v>
      </c>
      <c r="J9" s="48" t="s">
        <v>314</v>
      </c>
    </row>
    <row r="10" s="144" customFormat="1" ht="42" customHeight="1" spans="1:10">
      <c r="A10" s="48" t="s">
        <v>287</v>
      </c>
      <c r="B10" s="48" t="s">
        <v>298</v>
      </c>
      <c r="C10" s="48" t="s">
        <v>299</v>
      </c>
      <c r="D10" s="48" t="s">
        <v>310</v>
      </c>
      <c r="E10" s="48" t="s">
        <v>315</v>
      </c>
      <c r="F10" s="65" t="s">
        <v>302</v>
      </c>
      <c r="G10" s="48" t="s">
        <v>312</v>
      </c>
      <c r="H10" s="65" t="s">
        <v>313</v>
      </c>
      <c r="I10" s="65" t="s">
        <v>304</v>
      </c>
      <c r="J10" s="48" t="s">
        <v>316</v>
      </c>
    </row>
    <row r="11" s="144" customFormat="1" ht="42" customHeight="1" spans="1:10">
      <c r="A11" s="48" t="s">
        <v>287</v>
      </c>
      <c r="B11" s="48" t="s">
        <v>298</v>
      </c>
      <c r="C11" s="48" t="s">
        <v>299</v>
      </c>
      <c r="D11" s="48" t="s">
        <v>310</v>
      </c>
      <c r="E11" s="48" t="s">
        <v>317</v>
      </c>
      <c r="F11" s="65" t="s">
        <v>302</v>
      </c>
      <c r="G11" s="48" t="s">
        <v>312</v>
      </c>
      <c r="H11" s="65" t="s">
        <v>313</v>
      </c>
      <c r="I11" s="65" t="s">
        <v>304</v>
      </c>
      <c r="J11" s="48" t="s">
        <v>318</v>
      </c>
    </row>
    <row r="12" s="144" customFormat="1" ht="42" customHeight="1" spans="1:10">
      <c r="A12" s="48" t="s">
        <v>287</v>
      </c>
      <c r="B12" s="48" t="s">
        <v>298</v>
      </c>
      <c r="C12" s="48" t="s">
        <v>299</v>
      </c>
      <c r="D12" s="48" t="s">
        <v>319</v>
      </c>
      <c r="E12" s="48" t="s">
        <v>320</v>
      </c>
      <c r="F12" s="65" t="s">
        <v>302</v>
      </c>
      <c r="G12" s="48" t="s">
        <v>83</v>
      </c>
      <c r="H12" s="65" t="s">
        <v>303</v>
      </c>
      <c r="I12" s="65" t="s">
        <v>304</v>
      </c>
      <c r="J12" s="48" t="s">
        <v>321</v>
      </c>
    </row>
    <row r="13" s="144" customFormat="1" ht="42" customHeight="1" spans="1:10">
      <c r="A13" s="48" t="s">
        <v>287</v>
      </c>
      <c r="B13" s="48" t="s">
        <v>298</v>
      </c>
      <c r="C13" s="48" t="s">
        <v>299</v>
      </c>
      <c r="D13" s="48" t="s">
        <v>322</v>
      </c>
      <c r="E13" s="48" t="s">
        <v>323</v>
      </c>
      <c r="F13" s="65" t="s">
        <v>324</v>
      </c>
      <c r="G13" s="48" t="s">
        <v>325</v>
      </c>
      <c r="H13" s="65" t="s">
        <v>326</v>
      </c>
      <c r="I13" s="65" t="s">
        <v>304</v>
      </c>
      <c r="J13" s="48" t="s">
        <v>327</v>
      </c>
    </row>
    <row r="14" s="144" customFormat="1" ht="42" customHeight="1" spans="1:10">
      <c r="A14" s="48" t="s">
        <v>287</v>
      </c>
      <c r="B14" s="48" t="s">
        <v>298</v>
      </c>
      <c r="C14" s="48" t="s">
        <v>328</v>
      </c>
      <c r="D14" s="48" t="s">
        <v>329</v>
      </c>
      <c r="E14" s="48" t="s">
        <v>330</v>
      </c>
      <c r="F14" s="65" t="s">
        <v>302</v>
      </c>
      <c r="G14" s="48" t="s">
        <v>312</v>
      </c>
      <c r="H14" s="65" t="s">
        <v>313</v>
      </c>
      <c r="I14" s="65" t="s">
        <v>304</v>
      </c>
      <c r="J14" s="48" t="s">
        <v>331</v>
      </c>
    </row>
    <row r="15" s="144" customFormat="1" ht="42" customHeight="1" spans="1:10">
      <c r="A15" s="48" t="s">
        <v>287</v>
      </c>
      <c r="B15" s="48" t="s">
        <v>298</v>
      </c>
      <c r="C15" s="48" t="s">
        <v>328</v>
      </c>
      <c r="D15" s="48" t="s">
        <v>332</v>
      </c>
      <c r="E15" s="48" t="s">
        <v>333</v>
      </c>
      <c r="F15" s="65" t="s">
        <v>302</v>
      </c>
      <c r="G15" s="48" t="s">
        <v>312</v>
      </c>
      <c r="H15" s="65" t="s">
        <v>313</v>
      </c>
      <c r="I15" s="65" t="s">
        <v>304</v>
      </c>
      <c r="J15" s="48" t="s">
        <v>334</v>
      </c>
    </row>
    <row r="16" s="144" customFormat="1" ht="42" customHeight="1" spans="1:10">
      <c r="A16" s="48" t="s">
        <v>287</v>
      </c>
      <c r="B16" s="48" t="s">
        <v>298</v>
      </c>
      <c r="C16" s="48" t="s">
        <v>335</v>
      </c>
      <c r="D16" s="48" t="s">
        <v>336</v>
      </c>
      <c r="E16" s="48" t="s">
        <v>337</v>
      </c>
      <c r="F16" s="65" t="s">
        <v>302</v>
      </c>
      <c r="G16" s="48" t="s">
        <v>312</v>
      </c>
      <c r="H16" s="65" t="s">
        <v>313</v>
      </c>
      <c r="I16" s="65" t="s">
        <v>304</v>
      </c>
      <c r="J16" s="48" t="s">
        <v>338</v>
      </c>
    </row>
    <row r="17" s="144" customFormat="1" ht="42" customHeight="1" spans="1:10">
      <c r="A17" s="48" t="s">
        <v>281</v>
      </c>
      <c r="B17" s="48" t="s">
        <v>339</v>
      </c>
      <c r="C17" s="48" t="s">
        <v>299</v>
      </c>
      <c r="D17" s="48" t="s">
        <v>300</v>
      </c>
      <c r="E17" s="48" t="s">
        <v>301</v>
      </c>
      <c r="F17" s="65" t="s">
        <v>302</v>
      </c>
      <c r="G17" s="48" t="s">
        <v>84</v>
      </c>
      <c r="H17" s="65" t="s">
        <v>303</v>
      </c>
      <c r="I17" s="65" t="s">
        <v>304</v>
      </c>
      <c r="J17" s="48" t="s">
        <v>305</v>
      </c>
    </row>
    <row r="18" s="144" customFormat="1" ht="42" customHeight="1" spans="1:10">
      <c r="A18" s="48" t="s">
        <v>281</v>
      </c>
      <c r="B18" s="48" t="s">
        <v>339</v>
      </c>
      <c r="C18" s="48" t="s">
        <v>299</v>
      </c>
      <c r="D18" s="48" t="s">
        <v>300</v>
      </c>
      <c r="E18" s="48" t="s">
        <v>306</v>
      </c>
      <c r="F18" s="65" t="s">
        <v>302</v>
      </c>
      <c r="G18" s="48" t="s">
        <v>340</v>
      </c>
      <c r="H18" s="65" t="s">
        <v>341</v>
      </c>
      <c r="I18" s="65" t="s">
        <v>304</v>
      </c>
      <c r="J18" s="48" t="s">
        <v>309</v>
      </c>
    </row>
    <row r="19" s="144" customFormat="1" ht="42" customHeight="1" spans="1:10">
      <c r="A19" s="48" t="s">
        <v>281</v>
      </c>
      <c r="B19" s="48" t="s">
        <v>339</v>
      </c>
      <c r="C19" s="48" t="s">
        <v>299</v>
      </c>
      <c r="D19" s="48" t="s">
        <v>310</v>
      </c>
      <c r="E19" s="48" t="s">
        <v>311</v>
      </c>
      <c r="F19" s="65" t="s">
        <v>302</v>
      </c>
      <c r="G19" s="48" t="s">
        <v>312</v>
      </c>
      <c r="H19" s="65" t="s">
        <v>313</v>
      </c>
      <c r="I19" s="65" t="s">
        <v>304</v>
      </c>
      <c r="J19" s="48" t="s">
        <v>314</v>
      </c>
    </row>
    <row r="20" s="144" customFormat="1" ht="42" customHeight="1" spans="1:10">
      <c r="A20" s="48" t="s">
        <v>281</v>
      </c>
      <c r="B20" s="48" t="s">
        <v>339</v>
      </c>
      <c r="C20" s="48" t="s">
        <v>299</v>
      </c>
      <c r="D20" s="48" t="s">
        <v>310</v>
      </c>
      <c r="E20" s="48" t="s">
        <v>315</v>
      </c>
      <c r="F20" s="65" t="s">
        <v>302</v>
      </c>
      <c r="G20" s="48" t="s">
        <v>312</v>
      </c>
      <c r="H20" s="65" t="s">
        <v>313</v>
      </c>
      <c r="I20" s="65" t="s">
        <v>304</v>
      </c>
      <c r="J20" s="48" t="s">
        <v>316</v>
      </c>
    </row>
    <row r="21" s="144" customFormat="1" ht="42" customHeight="1" spans="1:10">
      <c r="A21" s="48" t="s">
        <v>281</v>
      </c>
      <c r="B21" s="48" t="s">
        <v>339</v>
      </c>
      <c r="C21" s="48" t="s">
        <v>299</v>
      </c>
      <c r="D21" s="48" t="s">
        <v>310</v>
      </c>
      <c r="E21" s="48" t="s">
        <v>317</v>
      </c>
      <c r="F21" s="65" t="s">
        <v>302</v>
      </c>
      <c r="G21" s="48" t="s">
        <v>312</v>
      </c>
      <c r="H21" s="65" t="s">
        <v>313</v>
      </c>
      <c r="I21" s="65" t="s">
        <v>304</v>
      </c>
      <c r="J21" s="48" t="s">
        <v>318</v>
      </c>
    </row>
    <row r="22" s="144" customFormat="1" ht="42" customHeight="1" spans="1:10">
      <c r="A22" s="48" t="s">
        <v>281</v>
      </c>
      <c r="B22" s="48" t="s">
        <v>339</v>
      </c>
      <c r="C22" s="48" t="s">
        <v>299</v>
      </c>
      <c r="D22" s="48" t="s">
        <v>319</v>
      </c>
      <c r="E22" s="48" t="s">
        <v>342</v>
      </c>
      <c r="F22" s="65" t="s">
        <v>302</v>
      </c>
      <c r="G22" s="48" t="s">
        <v>343</v>
      </c>
      <c r="H22" s="65" t="s">
        <v>344</v>
      </c>
      <c r="I22" s="65" t="s">
        <v>345</v>
      </c>
      <c r="J22" s="48" t="s">
        <v>321</v>
      </c>
    </row>
    <row r="23" s="144" customFormat="1" ht="42" customHeight="1" spans="1:10">
      <c r="A23" s="48" t="s">
        <v>281</v>
      </c>
      <c r="B23" s="48" t="s">
        <v>339</v>
      </c>
      <c r="C23" s="48" t="s">
        <v>299</v>
      </c>
      <c r="D23" s="48" t="s">
        <v>322</v>
      </c>
      <c r="E23" s="48" t="s">
        <v>323</v>
      </c>
      <c r="F23" s="65" t="s">
        <v>346</v>
      </c>
      <c r="G23" s="48" t="s">
        <v>347</v>
      </c>
      <c r="H23" s="65" t="s">
        <v>326</v>
      </c>
      <c r="I23" s="65" t="s">
        <v>304</v>
      </c>
      <c r="J23" s="48" t="s">
        <v>327</v>
      </c>
    </row>
    <row r="24" s="144" customFormat="1" ht="42" customHeight="1" spans="1:10">
      <c r="A24" s="48" t="s">
        <v>281</v>
      </c>
      <c r="B24" s="48" t="s">
        <v>339</v>
      </c>
      <c r="C24" s="48" t="s">
        <v>328</v>
      </c>
      <c r="D24" s="48" t="s">
        <v>329</v>
      </c>
      <c r="E24" s="48" t="s">
        <v>348</v>
      </c>
      <c r="F24" s="65" t="s">
        <v>302</v>
      </c>
      <c r="G24" s="48" t="s">
        <v>312</v>
      </c>
      <c r="H24" s="65" t="s">
        <v>313</v>
      </c>
      <c r="I24" s="65" t="s">
        <v>304</v>
      </c>
      <c r="J24" s="48" t="s">
        <v>349</v>
      </c>
    </row>
    <row r="25" s="144" customFormat="1" ht="42" customHeight="1" spans="1:10">
      <c r="A25" s="48" t="s">
        <v>281</v>
      </c>
      <c r="B25" s="48" t="s">
        <v>339</v>
      </c>
      <c r="C25" s="48" t="s">
        <v>335</v>
      </c>
      <c r="D25" s="48" t="s">
        <v>336</v>
      </c>
      <c r="E25" s="48" t="s">
        <v>337</v>
      </c>
      <c r="F25" s="65" t="s">
        <v>302</v>
      </c>
      <c r="G25" s="48" t="s">
        <v>312</v>
      </c>
      <c r="H25" s="65" t="s">
        <v>313</v>
      </c>
      <c r="I25" s="65" t="s">
        <v>304</v>
      </c>
      <c r="J25" s="48" t="s">
        <v>338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5" defaultRowHeight="14.25" customHeight="1" outlineLevelCol="5"/>
  <cols>
    <col min="1" max="1" width="32.15" style="1" customWidth="1"/>
    <col min="2" max="2" width="20.7166666666667" style="1" customWidth="1"/>
    <col min="3" max="3" width="32.15" style="1" customWidth="1"/>
    <col min="4" max="4" width="27.7166666666667" style="1" customWidth="1"/>
    <col min="5" max="6" width="36.7166666666667" style="1" customWidth="1"/>
    <col min="7" max="16384" width="9.15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9"/>
      <c r="B2" s="130"/>
      <c r="C2" s="129"/>
      <c r="D2" s="131"/>
      <c r="E2" s="131"/>
      <c r="F2" s="132" t="s">
        <v>350</v>
      </c>
    </row>
    <row r="3" ht="42" customHeight="1" spans="1:6">
      <c r="A3" s="133" t="str">
        <f>"2025"&amp;"年部门政府性基金预算支出预算表"</f>
        <v>2025年部门政府性基金预算支出预算表</v>
      </c>
      <c r="B3" s="133" t="s">
        <v>351</v>
      </c>
      <c r="C3" s="134"/>
      <c r="D3" s="135"/>
      <c r="E3" s="135"/>
      <c r="F3" s="135"/>
    </row>
    <row r="4" ht="13.5" customHeight="1" spans="1:6">
      <c r="A4" s="6" t="s">
        <v>1</v>
      </c>
      <c r="B4" s="6" t="s">
        <v>352</v>
      </c>
      <c r="C4" s="129"/>
      <c r="D4" s="131"/>
      <c r="E4" s="131"/>
      <c r="F4" s="132" t="s">
        <v>2</v>
      </c>
    </row>
    <row r="5" ht="19.5" customHeight="1" spans="1:6">
      <c r="A5" s="136" t="s">
        <v>161</v>
      </c>
      <c r="B5" s="137" t="s">
        <v>72</v>
      </c>
      <c r="C5" s="136" t="s">
        <v>73</v>
      </c>
      <c r="D5" s="12" t="s">
        <v>353</v>
      </c>
      <c r="E5" s="13"/>
      <c r="F5" s="14"/>
    </row>
    <row r="6" ht="18.75" customHeight="1" spans="1:6">
      <c r="A6" s="138"/>
      <c r="B6" s="139"/>
      <c r="C6" s="138"/>
      <c r="D6" s="17" t="s">
        <v>56</v>
      </c>
      <c r="E6" s="12" t="s">
        <v>75</v>
      </c>
      <c r="F6" s="17" t="s">
        <v>76</v>
      </c>
    </row>
    <row r="7" ht="18.75" customHeight="1" spans="1:6">
      <c r="A7" s="63">
        <v>1</v>
      </c>
      <c r="B7" s="140" t="s">
        <v>83</v>
      </c>
      <c r="C7" s="63">
        <v>3</v>
      </c>
      <c r="D7" s="141">
        <v>4</v>
      </c>
      <c r="E7" s="141">
        <v>5</v>
      </c>
      <c r="F7" s="141">
        <v>6</v>
      </c>
    </row>
    <row r="8" ht="21" customHeight="1" spans="1:6">
      <c r="A8" s="22"/>
      <c r="B8" s="22"/>
      <c r="C8" s="22"/>
      <c r="D8" s="75"/>
      <c r="E8" s="75"/>
      <c r="F8" s="75"/>
    </row>
    <row r="9" ht="21" customHeight="1" spans="1:6">
      <c r="A9" s="22"/>
      <c r="B9" s="22"/>
      <c r="C9" s="22"/>
      <c r="D9" s="75"/>
      <c r="E9" s="75"/>
      <c r="F9" s="75"/>
    </row>
    <row r="10" ht="18.75" customHeight="1" spans="1:6">
      <c r="A10" s="142" t="s">
        <v>150</v>
      </c>
      <c r="B10" s="142" t="s">
        <v>150</v>
      </c>
      <c r="C10" s="143" t="s">
        <v>150</v>
      </c>
      <c r="D10" s="75"/>
      <c r="E10" s="75"/>
      <c r="F10" s="75"/>
    </row>
    <row r="11" customHeight="1" spans="1:1">
      <c r="A11" s="1" t="s">
        <v>354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zoomScale="75" zoomScaleNormal="75" topLeftCell="C1" workbookViewId="0">
      <pane ySplit="1" topLeftCell="A2" activePane="bottomLeft" state="frozen"/>
      <selection/>
      <selection pane="bottomLeft" activeCell="C15" sqref="C15"/>
    </sheetView>
  </sheetViews>
  <sheetFormatPr defaultColWidth="9.15" defaultRowHeight="14.25" customHeight="1"/>
  <cols>
    <col min="1" max="2" width="32.575" customWidth="1"/>
    <col min="3" max="3" width="41.15" customWidth="1"/>
    <col min="4" max="4" width="21.7166666666667" customWidth="1"/>
    <col min="5" max="5" width="35.275" customWidth="1"/>
    <col min="6" max="6" width="7.71666666666667" customWidth="1"/>
    <col min="7" max="7" width="11.15" customWidth="1"/>
    <col min="8" max="8" width="13.275" customWidth="1"/>
    <col min="9" max="18" width="20" customWidth="1"/>
    <col min="19" max="19" width="19.85" customWidth="1"/>
  </cols>
  <sheetData>
    <row r="1" customHeight="1" spans="1:19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ht="15.75" customHeight="1" spans="2:19">
      <c r="B2" s="78"/>
      <c r="C2" s="78"/>
      <c r="R2" s="126"/>
      <c r="S2" s="126" t="s">
        <v>355</v>
      </c>
    </row>
    <row r="3" ht="41.25" customHeight="1" spans="1:19">
      <c r="A3" s="79" t="str">
        <f>"2025"&amp;"年部门政府采购预算表"</f>
        <v>2025年部门政府采购预算表</v>
      </c>
      <c r="B3" s="80"/>
      <c r="C3" s="80"/>
      <c r="D3" s="116"/>
      <c r="E3" s="116"/>
      <c r="F3" s="116"/>
      <c r="G3" s="116"/>
      <c r="H3" s="116"/>
      <c r="I3" s="116"/>
      <c r="J3" s="116"/>
      <c r="K3" s="116"/>
      <c r="L3" s="116"/>
      <c r="M3" s="80"/>
      <c r="N3" s="116"/>
      <c r="O3" s="116"/>
      <c r="P3" s="80"/>
      <c r="Q3" s="116"/>
      <c r="R3" s="80"/>
      <c r="S3" s="80"/>
    </row>
    <row r="4" ht="18.75" customHeight="1" spans="1:19">
      <c r="A4" s="117" t="s">
        <v>1</v>
      </c>
      <c r="B4" s="83"/>
      <c r="C4" s="83"/>
      <c r="D4" s="118"/>
      <c r="E4" s="118"/>
      <c r="F4" s="118"/>
      <c r="G4" s="118"/>
      <c r="H4" s="118"/>
      <c r="I4" s="118"/>
      <c r="J4" s="118"/>
      <c r="K4" s="118"/>
      <c r="L4" s="118"/>
      <c r="R4" s="127"/>
      <c r="S4" s="128" t="s">
        <v>2</v>
      </c>
    </row>
    <row r="5" ht="15.75" customHeight="1" spans="1:19">
      <c r="A5" s="85" t="s">
        <v>160</v>
      </c>
      <c r="B5" s="86" t="s">
        <v>161</v>
      </c>
      <c r="C5" s="86" t="s">
        <v>356</v>
      </c>
      <c r="D5" s="87" t="s">
        <v>357</v>
      </c>
      <c r="E5" s="87" t="s">
        <v>358</v>
      </c>
      <c r="F5" s="87" t="s">
        <v>359</v>
      </c>
      <c r="G5" s="87" t="s">
        <v>360</v>
      </c>
      <c r="H5" s="87" t="s">
        <v>361</v>
      </c>
      <c r="I5" s="103" t="s">
        <v>168</v>
      </c>
      <c r="J5" s="103"/>
      <c r="K5" s="103"/>
      <c r="L5" s="103"/>
      <c r="M5" s="104"/>
      <c r="N5" s="103"/>
      <c r="O5" s="103"/>
      <c r="P5" s="112"/>
      <c r="Q5" s="103"/>
      <c r="R5" s="104"/>
      <c r="S5" s="113"/>
    </row>
    <row r="6" ht="17.25" customHeight="1" spans="1:19">
      <c r="A6" s="88"/>
      <c r="B6" s="89"/>
      <c r="C6" s="89"/>
      <c r="D6" s="90"/>
      <c r="E6" s="90"/>
      <c r="F6" s="90"/>
      <c r="G6" s="90"/>
      <c r="H6" s="90"/>
      <c r="I6" s="90" t="s">
        <v>56</v>
      </c>
      <c r="J6" s="90" t="s">
        <v>59</v>
      </c>
      <c r="K6" s="90" t="s">
        <v>362</v>
      </c>
      <c r="L6" s="90" t="s">
        <v>363</v>
      </c>
      <c r="M6" s="105" t="s">
        <v>364</v>
      </c>
      <c r="N6" s="106" t="s">
        <v>365</v>
      </c>
      <c r="O6" s="106"/>
      <c r="P6" s="114"/>
      <c r="Q6" s="106"/>
      <c r="R6" s="115"/>
      <c r="S6" s="92"/>
    </row>
    <row r="7" ht="54" customHeight="1" spans="1:19">
      <c r="A7" s="91"/>
      <c r="B7" s="92"/>
      <c r="C7" s="92"/>
      <c r="D7" s="93"/>
      <c r="E7" s="93"/>
      <c r="F7" s="93"/>
      <c r="G7" s="93"/>
      <c r="H7" s="93"/>
      <c r="I7" s="93"/>
      <c r="J7" s="93" t="s">
        <v>58</v>
      </c>
      <c r="K7" s="93"/>
      <c r="L7" s="93"/>
      <c r="M7" s="107"/>
      <c r="N7" s="93" t="s">
        <v>58</v>
      </c>
      <c r="O7" s="93" t="s">
        <v>65</v>
      </c>
      <c r="P7" s="92" t="s">
        <v>66</v>
      </c>
      <c r="Q7" s="93" t="s">
        <v>67</v>
      </c>
      <c r="R7" s="107" t="s">
        <v>68</v>
      </c>
      <c r="S7" s="92" t="s">
        <v>69</v>
      </c>
    </row>
    <row r="8" ht="18" customHeight="1" spans="1:19">
      <c r="A8" s="119">
        <v>1</v>
      </c>
      <c r="B8" s="119" t="s">
        <v>83</v>
      </c>
      <c r="C8" s="120">
        <v>3</v>
      </c>
      <c r="D8" s="120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</row>
    <row r="9" ht="21" customHeight="1" spans="1:19">
      <c r="A9" s="95" t="s">
        <v>70</v>
      </c>
      <c r="B9" s="96" t="s">
        <v>70</v>
      </c>
      <c r="C9" s="96" t="s">
        <v>366</v>
      </c>
      <c r="D9" s="97" t="s">
        <v>263</v>
      </c>
      <c r="E9" s="97" t="s">
        <v>367</v>
      </c>
      <c r="F9" s="97" t="s">
        <v>368</v>
      </c>
      <c r="G9" s="121">
        <v>20</v>
      </c>
      <c r="H9" s="108">
        <v>2000</v>
      </c>
      <c r="I9" s="108">
        <v>2000</v>
      </c>
      <c r="J9" s="108">
        <v>2000</v>
      </c>
      <c r="K9" s="108"/>
      <c r="L9" s="108"/>
      <c r="M9" s="108"/>
      <c r="N9" s="108"/>
      <c r="O9" s="108"/>
      <c r="P9" s="108"/>
      <c r="Q9" s="108"/>
      <c r="R9" s="108"/>
      <c r="S9" s="108"/>
    </row>
    <row r="10" ht="21" customHeight="1" spans="1:19">
      <c r="A10" s="98" t="s">
        <v>150</v>
      </c>
      <c r="B10" s="99"/>
      <c r="C10" s="99"/>
      <c r="D10" s="100"/>
      <c r="E10" s="100"/>
      <c r="F10" s="100"/>
      <c r="G10" s="122"/>
      <c r="H10" s="108">
        <v>2000</v>
      </c>
      <c r="I10" s="108">
        <v>2000</v>
      </c>
      <c r="J10" s="108">
        <v>2000</v>
      </c>
      <c r="K10" s="108"/>
      <c r="L10" s="108"/>
      <c r="M10" s="108"/>
      <c r="N10" s="108"/>
      <c r="O10" s="108"/>
      <c r="P10" s="108"/>
      <c r="Q10" s="108"/>
      <c r="R10" s="108"/>
      <c r="S10" s="108"/>
    </row>
    <row r="11" ht="21" customHeight="1" spans="1:19">
      <c r="A11" s="117" t="s">
        <v>369</v>
      </c>
      <c r="B11" s="123"/>
      <c r="C11" s="123"/>
      <c r="D11" s="117"/>
      <c r="E11" s="117"/>
      <c r="F11" s="117"/>
      <c r="G11" s="124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5" defaultRowHeight="14.25" customHeight="1"/>
  <cols>
    <col min="1" max="5" width="39.15" customWidth="1"/>
    <col min="6" max="6" width="27.575" customWidth="1"/>
    <col min="7" max="7" width="28.575" customWidth="1"/>
    <col min="8" max="8" width="28.15" customWidth="1"/>
    <col min="9" max="9" width="39.15" customWidth="1"/>
    <col min="10" max="18" width="20.425" customWidth="1"/>
    <col min="19" max="20" width="20.275" customWidth="1"/>
  </cols>
  <sheetData>
    <row r="1" customHeight="1" spans="1:20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ht="16.5" customHeight="1" spans="1:20">
      <c r="A2" s="77"/>
      <c r="B2" s="78"/>
      <c r="C2" s="78"/>
      <c r="D2" s="78"/>
      <c r="E2" s="78"/>
      <c r="F2" s="78"/>
      <c r="G2" s="78"/>
      <c r="H2" s="77"/>
      <c r="I2" s="77"/>
      <c r="J2" s="77"/>
      <c r="K2" s="77"/>
      <c r="L2" s="77"/>
      <c r="M2" s="77"/>
      <c r="N2" s="101"/>
      <c r="O2" s="77"/>
      <c r="P2" s="77"/>
      <c r="Q2" s="78"/>
      <c r="R2" s="77"/>
      <c r="S2" s="110"/>
      <c r="T2" s="110" t="s">
        <v>370</v>
      </c>
    </row>
    <row r="3" ht="41.25" customHeight="1" spans="1:20">
      <c r="A3" s="79" t="str">
        <f>"2025"&amp;"年部门政府购买服务预算表"</f>
        <v>2025年部门政府购买服务预算表</v>
      </c>
      <c r="B3" s="80"/>
      <c r="C3" s="80"/>
      <c r="D3" s="80"/>
      <c r="E3" s="80"/>
      <c r="F3" s="80"/>
      <c r="G3" s="80"/>
      <c r="H3" s="81"/>
      <c r="I3" s="81"/>
      <c r="J3" s="81"/>
      <c r="K3" s="81"/>
      <c r="L3" s="81"/>
      <c r="M3" s="81"/>
      <c r="N3" s="102"/>
      <c r="O3" s="81"/>
      <c r="P3" s="81"/>
      <c r="Q3" s="80"/>
      <c r="R3" s="81"/>
      <c r="S3" s="102"/>
      <c r="T3" s="80"/>
    </row>
    <row r="4" ht="22.5" customHeight="1" spans="1:20">
      <c r="A4" s="82" t="s">
        <v>1</v>
      </c>
      <c r="B4" s="83"/>
      <c r="C4" s="83"/>
      <c r="D4" s="83"/>
      <c r="E4" s="83"/>
      <c r="F4" s="83"/>
      <c r="G4" s="83"/>
      <c r="H4" s="84"/>
      <c r="I4" s="84"/>
      <c r="J4" s="84"/>
      <c r="K4" s="84"/>
      <c r="L4" s="84"/>
      <c r="M4" s="84"/>
      <c r="N4" s="101"/>
      <c r="O4" s="77"/>
      <c r="P4" s="77"/>
      <c r="Q4" s="78"/>
      <c r="R4" s="77"/>
      <c r="S4" s="111"/>
      <c r="T4" s="110" t="s">
        <v>2</v>
      </c>
    </row>
    <row r="5" ht="24" customHeight="1" spans="1:20">
      <c r="A5" s="85" t="s">
        <v>160</v>
      </c>
      <c r="B5" s="86" t="s">
        <v>161</v>
      </c>
      <c r="C5" s="86" t="s">
        <v>356</v>
      </c>
      <c r="D5" s="86" t="s">
        <v>371</v>
      </c>
      <c r="E5" s="86" t="s">
        <v>372</v>
      </c>
      <c r="F5" s="86" t="s">
        <v>373</v>
      </c>
      <c r="G5" s="86" t="s">
        <v>374</v>
      </c>
      <c r="H5" s="87" t="s">
        <v>375</v>
      </c>
      <c r="I5" s="87" t="s">
        <v>376</v>
      </c>
      <c r="J5" s="103" t="s">
        <v>168</v>
      </c>
      <c r="K5" s="103"/>
      <c r="L5" s="103"/>
      <c r="M5" s="103"/>
      <c r="N5" s="104"/>
      <c r="O5" s="103"/>
      <c r="P5" s="103"/>
      <c r="Q5" s="112"/>
      <c r="R5" s="103"/>
      <c r="S5" s="104"/>
      <c r="T5" s="113"/>
    </row>
    <row r="6" ht="24" customHeight="1" spans="1:20">
      <c r="A6" s="88"/>
      <c r="B6" s="89"/>
      <c r="C6" s="89"/>
      <c r="D6" s="89"/>
      <c r="E6" s="89"/>
      <c r="F6" s="89"/>
      <c r="G6" s="89"/>
      <c r="H6" s="90"/>
      <c r="I6" s="90"/>
      <c r="J6" s="90" t="s">
        <v>56</v>
      </c>
      <c r="K6" s="90" t="s">
        <v>59</v>
      </c>
      <c r="L6" s="90" t="s">
        <v>362</v>
      </c>
      <c r="M6" s="90" t="s">
        <v>363</v>
      </c>
      <c r="N6" s="105" t="s">
        <v>364</v>
      </c>
      <c r="O6" s="106" t="s">
        <v>365</v>
      </c>
      <c r="P6" s="106"/>
      <c r="Q6" s="114"/>
      <c r="R6" s="106"/>
      <c r="S6" s="115"/>
      <c r="T6" s="92"/>
    </row>
    <row r="7" ht="54" customHeight="1" spans="1:20">
      <c r="A7" s="91"/>
      <c r="B7" s="92"/>
      <c r="C7" s="92"/>
      <c r="D7" s="92"/>
      <c r="E7" s="92"/>
      <c r="F7" s="92"/>
      <c r="G7" s="92"/>
      <c r="H7" s="93"/>
      <c r="I7" s="93"/>
      <c r="J7" s="93"/>
      <c r="K7" s="93" t="s">
        <v>58</v>
      </c>
      <c r="L7" s="93"/>
      <c r="M7" s="93"/>
      <c r="N7" s="107"/>
      <c r="O7" s="93" t="s">
        <v>58</v>
      </c>
      <c r="P7" s="93" t="s">
        <v>65</v>
      </c>
      <c r="Q7" s="92" t="s">
        <v>66</v>
      </c>
      <c r="R7" s="93" t="s">
        <v>67</v>
      </c>
      <c r="S7" s="107" t="s">
        <v>68</v>
      </c>
      <c r="T7" s="92" t="s">
        <v>69</v>
      </c>
    </row>
    <row r="8" ht="17.25" customHeight="1" spans="1:20">
      <c r="A8" s="94">
        <v>1</v>
      </c>
      <c r="B8" s="92">
        <v>2</v>
      </c>
      <c r="C8" s="94">
        <v>3</v>
      </c>
      <c r="D8" s="94">
        <v>4</v>
      </c>
      <c r="E8" s="92">
        <v>5</v>
      </c>
      <c r="F8" s="94">
        <v>6</v>
      </c>
      <c r="G8" s="94">
        <v>7</v>
      </c>
      <c r="H8" s="92">
        <v>8</v>
      </c>
      <c r="I8" s="94">
        <v>9</v>
      </c>
      <c r="J8" s="94">
        <v>10</v>
      </c>
      <c r="K8" s="92">
        <v>11</v>
      </c>
      <c r="L8" s="94">
        <v>12</v>
      </c>
      <c r="M8" s="94">
        <v>13</v>
      </c>
      <c r="N8" s="92">
        <v>14</v>
      </c>
      <c r="O8" s="94">
        <v>15</v>
      </c>
      <c r="P8" s="94">
        <v>16</v>
      </c>
      <c r="Q8" s="92">
        <v>17</v>
      </c>
      <c r="R8" s="94">
        <v>18</v>
      </c>
      <c r="S8" s="94">
        <v>19</v>
      </c>
      <c r="T8" s="94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ht="21" customHeight="1" spans="1:20">
      <c r="A10" s="98" t="s">
        <v>150</v>
      </c>
      <c r="B10" s="99"/>
      <c r="C10" s="99"/>
      <c r="D10" s="99"/>
      <c r="E10" s="99"/>
      <c r="F10" s="99"/>
      <c r="G10" s="99"/>
      <c r="H10" s="100"/>
      <c r="I10" s="109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customHeight="1" spans="1:1">
      <c r="A11" t="s">
        <v>377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tabSelected="1" workbookViewId="0">
      <pane ySplit="1" topLeftCell="A2" activePane="bottomLeft" state="frozen"/>
      <selection/>
      <selection pane="bottomLeft" activeCell="H12" sqref="H12"/>
    </sheetView>
  </sheetViews>
  <sheetFormatPr defaultColWidth="9.15" defaultRowHeight="14.25" customHeight="1" outlineLevelCol="4"/>
  <cols>
    <col min="1" max="1" width="37.7166666666667" style="1" customWidth="1"/>
    <col min="2" max="5" width="20" style="1" customWidth="1"/>
    <col min="6" max="16384" width="9.15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66"/>
      <c r="E2" s="4" t="s">
        <v>378</v>
      </c>
    </row>
    <row r="3" ht="41.25" customHeight="1" spans="1:5">
      <c r="A3" s="67" t="str">
        <f>"2025"&amp;"年对下转移支付预算表"</f>
        <v>2025年对下转移支付预算表</v>
      </c>
      <c r="B3" s="5"/>
      <c r="C3" s="5"/>
      <c r="D3" s="5"/>
      <c r="E3" s="61"/>
    </row>
    <row r="4" ht="18" customHeight="1" spans="1:5">
      <c r="A4" s="68" t="s">
        <v>1</v>
      </c>
      <c r="B4" s="69"/>
      <c r="C4" s="69"/>
      <c r="D4" s="70"/>
      <c r="E4" s="9" t="s">
        <v>2</v>
      </c>
    </row>
    <row r="5" ht="19.5" customHeight="1" spans="1:5">
      <c r="A5" s="17" t="s">
        <v>379</v>
      </c>
      <c r="B5" s="12" t="s">
        <v>168</v>
      </c>
      <c r="C5" s="13"/>
      <c r="D5" s="13"/>
      <c r="E5" s="71" t="s">
        <v>380</v>
      </c>
    </row>
    <row r="6" ht="40.5" customHeight="1" spans="1:5">
      <c r="A6" s="20"/>
      <c r="B6" s="28" t="s">
        <v>56</v>
      </c>
      <c r="C6" s="11" t="s">
        <v>59</v>
      </c>
      <c r="D6" s="72" t="s">
        <v>362</v>
      </c>
      <c r="E6" s="71"/>
    </row>
    <row r="7" ht="19.5" customHeight="1" spans="1:5">
      <c r="A7" s="21">
        <v>1</v>
      </c>
      <c r="B7" s="21">
        <v>2</v>
      </c>
      <c r="C7" s="21">
        <v>3</v>
      </c>
      <c r="D7" s="73">
        <v>4</v>
      </c>
      <c r="E7" s="74">
        <v>5</v>
      </c>
    </row>
    <row r="8" ht="19.5" customHeight="1" spans="1:5">
      <c r="A8" s="29"/>
      <c r="B8" s="75"/>
      <c r="C8" s="75"/>
      <c r="D8" s="75"/>
      <c r="E8" s="75"/>
    </row>
    <row r="9" ht="19.5" customHeight="1" spans="1:5">
      <c r="A9" s="64"/>
      <c r="B9" s="75"/>
      <c r="C9" s="75"/>
      <c r="D9" s="75"/>
      <c r="E9" s="75"/>
    </row>
    <row r="10" customHeight="1" spans="1:1">
      <c r="A10" s="1" t="s">
        <v>381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5" defaultRowHeight="12" customHeight="1"/>
  <cols>
    <col min="1" max="1" width="34.275" style="1" customWidth="1"/>
    <col min="2" max="2" width="29" style="1" customWidth="1"/>
    <col min="3" max="5" width="23.575" style="1" customWidth="1"/>
    <col min="6" max="6" width="11.275" style="1" customWidth="1"/>
    <col min="7" max="7" width="25.15" style="1" customWidth="1"/>
    <col min="8" max="8" width="15.575" style="1" customWidth="1"/>
    <col min="9" max="9" width="13.425" style="1" customWidth="1"/>
    <col min="10" max="10" width="18.85" style="1" customWidth="1"/>
    <col min="11" max="16384" width="9.15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382</v>
      </c>
    </row>
    <row r="3" ht="41.25" customHeight="1" spans="1:10">
      <c r="A3" s="60" t="str">
        <f>"2025"&amp;"年对下转移支付绩效目标表"</f>
        <v>2025年对下转移支付绩效目标表</v>
      </c>
      <c r="B3" s="5"/>
      <c r="C3" s="5"/>
      <c r="D3" s="5"/>
      <c r="E3" s="5"/>
      <c r="F3" s="61"/>
      <c r="G3" s="5"/>
      <c r="H3" s="61"/>
      <c r="I3" s="61"/>
      <c r="J3" s="5"/>
    </row>
    <row r="4" ht="17.25" customHeight="1" spans="1:1">
      <c r="A4" s="6" t="s">
        <v>1</v>
      </c>
    </row>
    <row r="5" ht="44.25" customHeight="1" spans="1:10">
      <c r="A5" s="62" t="s">
        <v>379</v>
      </c>
      <c r="B5" s="62" t="s">
        <v>289</v>
      </c>
      <c r="C5" s="62" t="s">
        <v>290</v>
      </c>
      <c r="D5" s="62" t="s">
        <v>291</v>
      </c>
      <c r="E5" s="62" t="s">
        <v>292</v>
      </c>
      <c r="F5" s="63" t="s">
        <v>293</v>
      </c>
      <c r="G5" s="62" t="s">
        <v>294</v>
      </c>
      <c r="H5" s="63" t="s">
        <v>295</v>
      </c>
      <c r="I5" s="63" t="s">
        <v>296</v>
      </c>
      <c r="J5" s="62" t="s">
        <v>297</v>
      </c>
    </row>
    <row r="6" ht="14.25" customHeight="1" spans="1:10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3">
        <v>6</v>
      </c>
      <c r="G6" s="62">
        <v>7</v>
      </c>
      <c r="H6" s="63">
        <v>8</v>
      </c>
      <c r="I6" s="63">
        <v>9</v>
      </c>
      <c r="J6" s="62">
        <v>10</v>
      </c>
    </row>
    <row r="7" ht="42" customHeight="1" spans="1:10">
      <c r="A7" s="29"/>
      <c r="B7" s="64"/>
      <c r="C7" s="64"/>
      <c r="D7" s="64"/>
      <c r="E7" s="48"/>
      <c r="F7" s="65"/>
      <c r="G7" s="48"/>
      <c r="H7" s="65"/>
      <c r="I7" s="65"/>
      <c r="J7" s="48"/>
    </row>
    <row r="8" ht="42" customHeight="1" spans="1:10">
      <c r="A8" s="29"/>
      <c r="B8" s="22"/>
      <c r="C8" s="22"/>
      <c r="D8" s="22"/>
      <c r="E8" s="29"/>
      <c r="F8" s="22"/>
      <c r="G8" s="29"/>
      <c r="H8" s="22"/>
      <c r="I8" s="22"/>
      <c r="J8" s="29"/>
    </row>
    <row r="9" ht="16" customHeight="1" spans="1:1">
      <c r="A9" s="1" t="s">
        <v>383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10.425" defaultRowHeight="14.25" customHeight="1"/>
  <cols>
    <col min="1" max="3" width="33.7166666666667" style="1" customWidth="1"/>
    <col min="4" max="4" width="45.575" style="1" customWidth="1"/>
    <col min="5" max="5" width="27.575" style="1" customWidth="1"/>
    <col min="6" max="6" width="21.7166666666667" style="1" customWidth="1"/>
    <col min="7" max="9" width="26.275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6" t="s">
        <v>384</v>
      </c>
      <c r="B2" s="37"/>
      <c r="C2" s="37"/>
      <c r="D2" s="38"/>
      <c r="E2" s="38"/>
      <c r="F2" s="38"/>
      <c r="G2" s="37"/>
      <c r="H2" s="37"/>
      <c r="I2" s="38"/>
    </row>
    <row r="3" ht="41.25" customHeight="1" spans="1:9">
      <c r="A3" s="39" t="str">
        <f>"2025"&amp;"年新增资产配置预算表"</f>
        <v>2025年新增资产配置预算表</v>
      </c>
      <c r="B3" s="40"/>
      <c r="C3" s="40"/>
      <c r="D3" s="41"/>
      <c r="E3" s="41"/>
      <c r="F3" s="41"/>
      <c r="G3" s="40"/>
      <c r="H3" s="40"/>
      <c r="I3" s="41"/>
    </row>
    <row r="4" customHeight="1" spans="1:9">
      <c r="A4" s="42" t="s">
        <v>1</v>
      </c>
      <c r="B4" s="43"/>
      <c r="C4" s="43"/>
      <c r="D4" s="44"/>
      <c r="F4" s="41"/>
      <c r="G4" s="40"/>
      <c r="H4" s="40"/>
      <c r="I4" s="59" t="s">
        <v>2</v>
      </c>
    </row>
    <row r="5" ht="28.5" customHeight="1" spans="1:9">
      <c r="A5" s="45" t="s">
        <v>160</v>
      </c>
      <c r="B5" s="34" t="s">
        <v>161</v>
      </c>
      <c r="C5" s="45" t="s">
        <v>385</v>
      </c>
      <c r="D5" s="45" t="s">
        <v>386</v>
      </c>
      <c r="E5" s="45" t="s">
        <v>387</v>
      </c>
      <c r="F5" s="45" t="s">
        <v>388</v>
      </c>
      <c r="G5" s="34" t="s">
        <v>389</v>
      </c>
      <c r="H5" s="34"/>
      <c r="I5" s="45"/>
    </row>
    <row r="6" ht="21" customHeight="1" spans="1:9">
      <c r="A6" s="45"/>
      <c r="B6" s="46"/>
      <c r="C6" s="46"/>
      <c r="D6" s="47"/>
      <c r="E6" s="46"/>
      <c r="F6" s="46"/>
      <c r="G6" s="34" t="s">
        <v>360</v>
      </c>
      <c r="H6" s="34" t="s">
        <v>390</v>
      </c>
      <c r="I6" s="34" t="s">
        <v>391</v>
      </c>
    </row>
    <row r="7" ht="17.25" customHeight="1" spans="1:9">
      <c r="A7" s="48" t="s">
        <v>82</v>
      </c>
      <c r="B7" s="49"/>
      <c r="C7" s="50" t="s">
        <v>83</v>
      </c>
      <c r="D7" s="48" t="s">
        <v>84</v>
      </c>
      <c r="E7" s="51" t="s">
        <v>85</v>
      </c>
      <c r="F7" s="48" t="s">
        <v>86</v>
      </c>
      <c r="G7" s="50" t="s">
        <v>87</v>
      </c>
      <c r="H7" s="52" t="s">
        <v>88</v>
      </c>
      <c r="I7" s="51" t="s">
        <v>89</v>
      </c>
    </row>
    <row r="8" ht="19.5" customHeight="1" spans="1:9">
      <c r="A8" s="29"/>
      <c r="B8" s="22"/>
      <c r="C8" s="22"/>
      <c r="D8" s="29"/>
      <c r="E8" s="22"/>
      <c r="F8" s="52"/>
      <c r="G8" s="53"/>
      <c r="H8" s="54"/>
      <c r="I8" s="54"/>
    </row>
    <row r="9" ht="19.5" customHeight="1" spans="1:9">
      <c r="A9" s="55" t="s">
        <v>56</v>
      </c>
      <c r="B9" s="56"/>
      <c r="C9" s="56"/>
      <c r="D9" s="57"/>
      <c r="E9" s="58"/>
      <c r="F9" s="58"/>
      <c r="G9" s="53"/>
      <c r="H9" s="54"/>
      <c r="I9" s="54"/>
    </row>
    <row r="10" customHeight="1" spans="1:1">
      <c r="A10" s="1" t="s">
        <v>392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14" sqref="E14"/>
    </sheetView>
  </sheetViews>
  <sheetFormatPr defaultColWidth="9.15" defaultRowHeight="14.25" customHeight="1"/>
  <cols>
    <col min="1" max="1" width="19.275" style="1" customWidth="1"/>
    <col min="2" max="2" width="33.8416666666667" style="1" customWidth="1"/>
    <col min="3" max="3" width="23.85" style="1" customWidth="1"/>
    <col min="4" max="4" width="11.15" style="1" customWidth="1"/>
    <col min="5" max="5" width="17.7166666666667" style="1" customWidth="1"/>
    <col min="6" max="6" width="9.85" style="1" customWidth="1"/>
    <col min="7" max="7" width="17.7166666666667" style="1" customWidth="1"/>
    <col min="8" max="11" width="23.15" style="1" customWidth="1"/>
    <col min="12" max="16384" width="9.15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393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273</v>
      </c>
      <c r="B5" s="10" t="s">
        <v>163</v>
      </c>
      <c r="C5" s="10" t="s">
        <v>274</v>
      </c>
      <c r="D5" s="11" t="s">
        <v>164</v>
      </c>
      <c r="E5" s="11" t="s">
        <v>165</v>
      </c>
      <c r="F5" s="11" t="s">
        <v>275</v>
      </c>
      <c r="G5" s="11" t="s">
        <v>276</v>
      </c>
      <c r="H5" s="17" t="s">
        <v>56</v>
      </c>
      <c r="I5" s="12" t="s">
        <v>394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8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4">
        <v>10</v>
      </c>
      <c r="K8" s="34">
        <v>11</v>
      </c>
    </row>
    <row r="9" ht="18.75" customHeight="1" spans="1:11">
      <c r="A9" s="29"/>
      <c r="B9" s="22"/>
      <c r="C9" s="29"/>
      <c r="D9" s="29"/>
      <c r="E9" s="29"/>
      <c r="F9" s="29"/>
      <c r="G9" s="29"/>
      <c r="H9" s="30"/>
      <c r="I9" s="35"/>
      <c r="J9" s="35"/>
      <c r="K9" s="30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30"/>
    </row>
    <row r="11" ht="18.75" customHeight="1" spans="1:11">
      <c r="A11" s="31" t="s">
        <v>150</v>
      </c>
      <c r="B11" s="32"/>
      <c r="C11" s="32"/>
      <c r="D11" s="32"/>
      <c r="E11" s="32"/>
      <c r="F11" s="32"/>
      <c r="G11" s="33"/>
      <c r="H11" s="24"/>
      <c r="I11" s="24"/>
      <c r="J11" s="24"/>
      <c r="K11" s="30"/>
    </row>
    <row r="12" customHeight="1" spans="1:1">
      <c r="A12" s="1" t="s">
        <v>395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5" defaultRowHeight="14.25" customHeight="1" outlineLevelCol="6"/>
  <cols>
    <col min="1" max="1" width="35.275" style="1" customWidth="1"/>
    <col min="2" max="4" width="28" style="1" customWidth="1"/>
    <col min="5" max="7" width="23.85" style="1" customWidth="1"/>
    <col min="8" max="16384" width="9.15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396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274</v>
      </c>
      <c r="B5" s="10" t="s">
        <v>273</v>
      </c>
      <c r="C5" s="10" t="s">
        <v>163</v>
      </c>
      <c r="D5" s="11" t="s">
        <v>397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70</v>
      </c>
      <c r="B9" s="23" t="s">
        <v>279</v>
      </c>
      <c r="C9" s="23" t="s">
        <v>281</v>
      </c>
      <c r="D9" s="22" t="s">
        <v>398</v>
      </c>
      <c r="E9" s="24">
        <v>40000</v>
      </c>
      <c r="F9" s="24">
        <v>40000</v>
      </c>
      <c r="G9" s="24">
        <v>40000</v>
      </c>
    </row>
    <row r="10" ht="18.75" customHeight="1" spans="1:7">
      <c r="A10" s="22" t="s">
        <v>70</v>
      </c>
      <c r="B10" s="22" t="s">
        <v>279</v>
      </c>
      <c r="C10" s="22" t="s">
        <v>287</v>
      </c>
      <c r="D10" s="22" t="s">
        <v>398</v>
      </c>
      <c r="E10" s="24">
        <v>20000</v>
      </c>
      <c r="F10" s="24">
        <v>20000</v>
      </c>
      <c r="G10" s="24">
        <v>20000</v>
      </c>
    </row>
    <row r="11" ht="18.75" customHeight="1" spans="1:7">
      <c r="A11" s="25" t="s">
        <v>56</v>
      </c>
      <c r="B11" s="26" t="s">
        <v>399</v>
      </c>
      <c r="C11" s="26"/>
      <c r="D11" s="27"/>
      <c r="E11" s="24">
        <v>60000</v>
      </c>
      <c r="F11" s="24">
        <v>60000</v>
      </c>
      <c r="G11" s="24">
        <v>60000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2025-04-07T13:22:15Z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