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894" firstSheet="3"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<sst xmlns="http://schemas.openxmlformats.org/spreadsheetml/2006/main" count="2705" uniqueCount="842">
  <si>
    <t>预算01-1表</t>
  </si>
  <si>
    <t>单位名称：昆明市西山区人力资源和社会保障局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</si>
  <si>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</si>
  <si>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</si>
  <si>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</si>
  <si>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</si>
  <si>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</si>
  <si>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</si>
  <si>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</si>
  <si>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</si>
  <si>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</si>
  <si>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</si>
  <si>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</si>
  <si>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</si>
  <si>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</si>
  <si>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</si>
  <si>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</si>
  <si>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</si>
  <si>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</si>
  <si>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</si>
  <si>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</si>
  <si>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</si>
  <si>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</si>
  <si>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</si>
  <si>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</si>
  <si>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</si>
  <si>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</si>
  <si>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</si>
  <si>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</si>
  <si>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</si>
  <si>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</si>
  <si>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</si>
  <si>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</si>
  <si>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</si>
  <si>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</si>
  <si>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</si>
  <si>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</si>
  <si>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</si>
  <si>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</si>
  <si>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</si>
  <si>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</si>
  <si>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</si>
  <si>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</si>
  <si>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</si>
  <si>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</si>
  <si>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</si>
  <si>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</si>
  <si>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</si>
  <si>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</si>
  <si>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</si>
  <si>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</si>
  <si>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</si>
  <si>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</si>
  <si>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</si>
  <si>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</si>
  <si>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</si>
  <si>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</si>
  <si>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</si>
  <si>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</si>
  <si>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</si>
  <si>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</si>
  <si>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</si>
  <si>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</si>
  <si>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</si>
  <si>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</si>
  <si>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</si>
  <si>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</si>
  <si>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</si>
  <si>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</si>
  <si>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</si>
  <si>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117001</t>
  </si>
  <si>
    <t>昆明市西山区人力资源和社会保障局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</si>
  <si>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</si>
  <si>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</si>
  <si>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</si>
  <si>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</si>
  <si>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</si>
  <si>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</si>
  <si>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</si>
  <si>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</si>
  <si>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</si>
  <si>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</si>
  <si>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</si>
  <si>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</si>
  <si>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</si>
  <si>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</si>
  <si>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</si>
  <si>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</si>
  <si>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</si>
  <si>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</si>
  <si>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</si>
  <si>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</si>
  <si>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</si>
  <si>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</si>
  <si>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</si>
  <si>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</si>
  <si>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</si>
  <si>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</si>
  <si>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</si>
  <si>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</si>
  <si>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20140</t>
  </si>
  <si>
    <t>信访事务</t>
  </si>
  <si>
    <t>2014099</t>
  </si>
  <si>
    <t>其他信访事务支出</t>
  </si>
  <si>
    <t>206</t>
  </si>
  <si>
    <t>科学技术支出</t>
  </si>
  <si>
    <t>20604</t>
  </si>
  <si>
    <t>技术研究与开发</t>
  </si>
  <si>
    <t>2060499</t>
  </si>
  <si>
    <t>其他技术研究与开发支出</t>
  </si>
  <si>
    <t>208</t>
  </si>
  <si>
    <t>社会保障和就业支出</t>
  </si>
  <si>
    <t>20801</t>
  </si>
  <si>
    <t>人力资源和社会保障管理事务</t>
  </si>
  <si>
    <t>2080101</t>
  </si>
  <si>
    <t>行政运行</t>
  </si>
  <si>
    <t>2080105</t>
  </si>
  <si>
    <t>劳动保障监察</t>
  </si>
  <si>
    <t>2080108</t>
  </si>
  <si>
    <t>信息化建设</t>
  </si>
  <si>
    <t>2080112</t>
  </si>
  <si>
    <t>劳动人事争议调解仲裁</t>
  </si>
  <si>
    <t>2080199</t>
  </si>
  <si>
    <t>其他人力资源和社会保障管理事务支出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</si>
  <si>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</si>
  <si>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</si>
  <si>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</si>
  <si>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</si>
  <si>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</si>
  <si>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</si>
  <si>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</si>
  <si>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</si>
  <si>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</si>
  <si>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</si>
  <si>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</si>
  <si>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</si>
  <si>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</si>
  <si>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</si>
  <si>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</si>
  <si>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</si>
  <si>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</si>
  <si>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</si>
  <si>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</si>
  <si>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</si>
  <si>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</si>
  <si>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</si>
  <si>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</si>
  <si>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</si>
  <si>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</si>
  <si>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</si>
  <si>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</si>
  <si>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</si>
  <si>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</si>
  <si>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</si>
  <si>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</si>
  <si>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</si>
  <si>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</si>
  <si>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</si>
  <si>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</si>
  <si>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</si>
  <si>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</si>
  <si>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</si>
  <si>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</si>
  <si>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</si>
  <si>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</si>
  <si>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</si>
  <si>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</si>
  <si>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</si>
  <si>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</si>
  <si>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</si>
  <si>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</si>
  <si>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</si>
  <si>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</si>
  <si>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</si>
  <si>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</si>
  <si>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</si>
  <si>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</si>
  <si>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</si>
  <si>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</si>
  <si>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</si>
  <si>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</si>
  <si>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</si>
  <si>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</si>
  <si>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</si>
  <si>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</si>
  <si>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</si>
  <si>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</si>
  <si>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</si>
  <si>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</si>
  <si>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</si>
  <si>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</si>
  <si>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</si>
  <si>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</si>
  <si>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</si>
  <si>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</si>
  <si>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</si>
  <si>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</si>
  <si>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</si>
  <si>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</si>
  <si>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</si>
  <si>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</si>
  <si>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</si>
  <si>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</si>
  <si>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</si>
  <si>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</si>
  <si>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</si>
  <si>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</si>
  <si>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</si>
  <si>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</si>
  <si>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</si>
  <si>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</si>
  <si>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</si>
  <si>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</si>
  <si>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</si>
  <si>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</si>
  <si>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</si>
  <si>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</si>
  <si>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530112231100001260350</t>
  </si>
  <si>
    <t>离退休人员支出</t>
  </si>
  <si>
    <t>30305</t>
  </si>
  <si>
    <t>生活补助</t>
  </si>
  <si>
    <t>530112210000000004172</t>
  </si>
  <si>
    <t>公车购置及运维费</t>
  </si>
  <si>
    <t>30231</t>
  </si>
  <si>
    <t>公务用车运行维护费</t>
  </si>
  <si>
    <t>530112210000000004170</t>
  </si>
  <si>
    <t>30113</t>
  </si>
  <si>
    <t>530112210000000004169</t>
  </si>
  <si>
    <t>社会保障缴费</t>
  </si>
  <si>
    <t>30108</t>
  </si>
  <si>
    <t>机关事业单位基本养老保险缴费</t>
  </si>
  <si>
    <t>30110</t>
  </si>
  <si>
    <t>职工基本医疗保险缴费</t>
  </si>
  <si>
    <t>30111</t>
  </si>
  <si>
    <t>公务员医疗补助缴费</t>
  </si>
  <si>
    <t>30112</t>
  </si>
  <si>
    <t>其他社会保障缴费</t>
  </si>
  <si>
    <t>530112251100003697510</t>
  </si>
  <si>
    <t>残疾人保障金</t>
  </si>
  <si>
    <t>30299</t>
  </si>
  <si>
    <t>其他商品和服务支出</t>
  </si>
  <si>
    <t>530112231100001419002</t>
  </si>
  <si>
    <t>离退休人员福利费</t>
  </si>
  <si>
    <t>30229</t>
  </si>
  <si>
    <t>福利费</t>
  </si>
  <si>
    <t>530112210000000004176</t>
  </si>
  <si>
    <t>其他公用经费支出</t>
  </si>
  <si>
    <t>30201</t>
  </si>
  <si>
    <t>办公费</t>
  </si>
  <si>
    <t>530112210000000004168</t>
  </si>
  <si>
    <t>事业人员工资支出</t>
  </si>
  <si>
    <t>30101</t>
  </si>
  <si>
    <t>基本工资</t>
  </si>
  <si>
    <t>30102</t>
  </si>
  <si>
    <t>津贴补贴</t>
  </si>
  <si>
    <t>30103</t>
  </si>
  <si>
    <t>奖金</t>
  </si>
  <si>
    <t>30107</t>
  </si>
  <si>
    <t>绩效工资</t>
  </si>
  <si>
    <t>530112210000000004177</t>
  </si>
  <si>
    <t>一般公用经费支出</t>
  </si>
  <si>
    <t>30205</t>
  </si>
  <si>
    <t>水费</t>
  </si>
  <si>
    <t>30206</t>
  </si>
  <si>
    <t>电费</t>
  </si>
  <si>
    <t>30207</t>
  </si>
  <si>
    <t>邮电费</t>
  </si>
  <si>
    <t>30209</t>
  </si>
  <si>
    <t>物业管理费</t>
  </si>
  <si>
    <t>30211</t>
  </si>
  <si>
    <t>差旅费</t>
  </si>
  <si>
    <t>30239</t>
  </si>
  <si>
    <t>其他交通费用</t>
  </si>
  <si>
    <t>30215</t>
  </si>
  <si>
    <t>会议费</t>
  </si>
  <si>
    <t>30216</t>
  </si>
  <si>
    <t>培训费</t>
  </si>
  <si>
    <t>30213</t>
  </si>
  <si>
    <t>维修（护）费</t>
  </si>
  <si>
    <t>530112210000000005076</t>
  </si>
  <si>
    <t>事业公务交通补贴</t>
  </si>
  <si>
    <t>530112241100002215574</t>
  </si>
  <si>
    <t>编外聘用人员支出</t>
  </si>
  <si>
    <t>30199</t>
  </si>
  <si>
    <t>其他工资福利支出</t>
  </si>
  <si>
    <t>530112231100001418999</t>
  </si>
  <si>
    <t>事业人员绩效奖励</t>
  </si>
  <si>
    <t>530112210000000004173</t>
  </si>
  <si>
    <t>公务交通补贴</t>
  </si>
  <si>
    <t>530112231100001260351</t>
  </si>
  <si>
    <t>遗属补助</t>
  </si>
  <si>
    <t>530112210000000004175</t>
  </si>
  <si>
    <t>工会经费</t>
  </si>
  <si>
    <t>30228</t>
  </si>
  <si>
    <t>530112210000000004167</t>
  </si>
  <si>
    <t>行政人员工资支出</t>
  </si>
  <si>
    <t>530112231100001419010</t>
  </si>
  <si>
    <t>行政人员绩效奖励</t>
  </si>
  <si>
    <t>预算05-1表</t>
  </si>
  <si>
    <t>项目分类</t>
  </si>
  <si>
    <t>项目单位</t>
  </si>
  <si>
    <t>经济科目编码</t>
  </si>
  <si>
    <t>经济科目名称</t>
  </si>
  <si>
    <t>本年拨款</t>
  </si>
  <si>
    <t>其中：本次下达</t>
  </si>
  <si>
    <t>事业发展类</t>
  </si>
  <si>
    <t>530112210000000004867</t>
  </si>
  <si>
    <t>度假区职能划转劳动保障信息化建设经费</t>
  </si>
  <si>
    <t>30227</t>
  </si>
  <si>
    <t>委托业务费</t>
  </si>
  <si>
    <t>专项业务类</t>
  </si>
  <si>
    <t>度假区职能划转工伤认定案件调查处理工作经费</t>
  </si>
  <si>
    <t>度假区职能化转劳动人事争议调解仲裁专项经费</t>
  </si>
  <si>
    <t>31002</t>
  </si>
  <si>
    <t>办公设备购置</t>
  </si>
  <si>
    <t>西山区劳动保障监察工作经费</t>
  </si>
  <si>
    <t>30202</t>
  </si>
  <si>
    <t>印刷费</t>
  </si>
  <si>
    <t>西山区劳动人事争议调解仲裁经费</t>
  </si>
  <si>
    <t>社会保险基金专项经费</t>
  </si>
  <si>
    <t>人事人才专项经费</t>
  </si>
  <si>
    <t>网络系统运行维护服务经费</t>
  </si>
  <si>
    <t>法律服务专项经费</t>
  </si>
  <si>
    <t>人力资源产业服务工作经费</t>
  </si>
  <si>
    <t>机关企事业单位工资薪酬工作经费</t>
  </si>
  <si>
    <t>行政许可审批管理工作经费</t>
  </si>
  <si>
    <t>重点人员维稳经费</t>
  </si>
  <si>
    <t>预算05-2表</t>
  </si>
  <si>
    <t>项目年度绩效目标</t>
  </si>
  <si>
    <t>一级指标</t>
  </si>
  <si>
    <t>二级指标</t>
  </si>
  <si>
    <t>三级指标</t>
  </si>
  <si>
    <t>指标性质</t>
  </si>
  <si>
    <t>指标值</t>
  </si>
  <si>
    <t>度量单位</t>
  </si>
  <si>
    <t>指标属性</t>
  </si>
  <si>
    <t>指标内容</t>
  </si>
  <si>
    <t>2024年截至12月18日，西山区劳动人事争议仲裁院已受理劳动争议仲裁案件2158件，根据劳动争议增长趋势分析，2025年度全年案件数将维持在2300左右件。在专职仲裁员严重不足的情况下，通过购买专业仲裁法律服务方式，推动仲裁案件高质量完结，确保全区劳动人事争议仲裁案件全年结案率不低于90%；全区劳动人事争议仲裁案件调解率全年不低于60%。</t>
  </si>
  <si>
    <t>产出指标</t>
  </si>
  <si>
    <t>数量指标</t>
  </si>
  <si>
    <t>劳动者和企业调解仲裁维权案件发生量</t>
  </si>
  <si>
    <t>&gt;=</t>
  </si>
  <si>
    <t>600件以上</t>
  </si>
  <si>
    <t>件</t>
  </si>
  <si>
    <t>定量指标</t>
  </si>
  <si>
    <t>反映劳动者和企业调解仲裁维权案件发生量</t>
  </si>
  <si>
    <t>质量指标</t>
  </si>
  <si>
    <t>提高仲裁案件处理质量和效率</t>
  </si>
  <si>
    <t>达到年度仲裁结案率达90%以上</t>
  </si>
  <si>
    <t>%</t>
  </si>
  <si>
    <t>反映劳动者和企业调解仲裁维权案件完成情况</t>
  </si>
  <si>
    <t>调解成功率达60%以上</t>
  </si>
  <si>
    <t>时效指标</t>
  </si>
  <si>
    <t>仲裁法律服务时间</t>
  </si>
  <si>
    <t>=</t>
  </si>
  <si>
    <t>2025年4月1日-2026年3月31日</t>
  </si>
  <si>
    <t>反映劳动者和企业调解仲裁维权案件服务时间</t>
  </si>
  <si>
    <t>成本指标</t>
  </si>
  <si>
    <t>经济成本指标</t>
  </si>
  <si>
    <t>&lt;=</t>
  </si>
  <si>
    <t>750000元，其中，仲裁法律服务费：960元*600件=576000元；仲裁办案经费，其中包括培训费50000元；案件送达邮寄、公告费50000元；案件卷宗整理费50000元。                               3.仲裁庭标准化设备采购24000元。</t>
  </si>
  <si>
    <t>元</t>
  </si>
  <si>
    <t>反映完成年度工作目标所需经费支出情况</t>
  </si>
  <si>
    <t>效益指标</t>
  </si>
  <si>
    <t>社会效益</t>
  </si>
  <si>
    <t>劳动人事争议调解仲裁效能</t>
  </si>
  <si>
    <t>效能显著提升</t>
  </si>
  <si>
    <t>定性指标</t>
  </si>
  <si>
    <t>反映人事劳动争议调解仲裁效能提升情况</t>
  </si>
  <si>
    <t>可持续影响</t>
  </si>
  <si>
    <t>构建和谐劳动关系</t>
  </si>
  <si>
    <t>劳动关系更加和谐</t>
  </si>
  <si>
    <t>反映提升劳动人事争议仲裁效能对构建和谐劳动关系的影响</t>
  </si>
  <si>
    <t>满意度指标</t>
  </si>
  <si>
    <t>服务对象满意度</t>
  </si>
  <si>
    <t>96%以上</t>
  </si>
  <si>
    <t>反映人事劳动争议调解仲裁服务对象满意度</t>
  </si>
  <si>
    <t>服务购买单位满意度</t>
  </si>
  <si>
    <t>反映人事劳动争议调解仲裁服务服务购买单位满意度</t>
  </si>
  <si>
    <t>按“一园四区”模式建成国家级人力资源服务产业园，在保障正常运转的情况下，完善、升级公共服务平台；组织园区开展招商、宣传、品牌建设与推介；举办人力资源服务产业招商推荐会或组织园区人力资源服务机构参加人力资源服务产品博览会、推介会、交易会等；加强园区人才队伍建设，组织人力资源服务机构业务骨干培训；保障园区人力资源服务机构管理标准化、信息化、数字化建设，提高园区管理和服务水平；承接各级人力资源社会保障部门交办的业态发展研究、急需急缺人才目录编制、人力资源服务指数研究、创新服务案例征集、行业发展“揭榜挂帅”等。通过组织开展以上活动，充分发挥园区人力资源产业集聚优势、提高经济效益、社会效益，为区域经济社会高质量发展作出贡献。</t>
  </si>
  <si>
    <t>举办人力资源服务产业招商推荐会或组织园区人力资源服务机构参加人力资源服务产品博览会、推介会、交易会等</t>
  </si>
  <si>
    <t>4场/年</t>
  </si>
  <si>
    <t>场</t>
  </si>
  <si>
    <t>反映园区开展产品博览会、推介会、交易会等情况</t>
  </si>
  <si>
    <t>组织人力资源服务机构业务骨干培训场数</t>
  </si>
  <si>
    <t>1次</t>
  </si>
  <si>
    <t>次</t>
  </si>
  <si>
    <t>反映园区人才队伍建设情况</t>
  </si>
  <si>
    <t>承接各级人力资源社会保障部门交办的业态发展研究、急需急缺人才目录编制、人力资源服务指数研究、创新服务案例征集、行业发展“揭榜挂帅”等项目、活动</t>
  </si>
  <si>
    <t>根据业务需要开展</t>
  </si>
  <si>
    <t>反映园区行业性、专业性业务开展情况</t>
  </si>
  <si>
    <t>园区内服务人力资源服务机构的公共服务平台的升级、完善，补充公共部分办公设施设备</t>
  </si>
  <si>
    <t>90%以上</t>
  </si>
  <si>
    <t>反映年度园区公共服务平台建设情况</t>
  </si>
  <si>
    <t>园区人力资源服务机构管理标准化、信息化、数字化建设，提高园区管理和服务水平</t>
  </si>
  <si>
    <t>60%以上</t>
  </si>
  <si>
    <t>反映园区运营管理服务情况</t>
  </si>
  <si>
    <t>2025年1月1日-2025年12月31日，按照工作需要发生</t>
  </si>
  <si>
    <t>年</t>
  </si>
  <si>
    <t>反映招商推荐会、交易会等活动时间</t>
  </si>
  <si>
    <t>组织人力资源服务机构业务骨干培训</t>
  </si>
  <si>
    <t>2025年下半年</t>
  </si>
  <si>
    <t>反映卡站培训时间</t>
  </si>
  <si>
    <t>500000元，其中园区管理运营费用200000元，举办园区各项活动300000元。</t>
  </si>
  <si>
    <t>反映完成年度目标任务的工作经费支出</t>
  </si>
  <si>
    <t>受益对象满意度</t>
  </si>
  <si>
    <t>96%</t>
  </si>
  <si>
    <t>反映受益对象满意度情况</t>
  </si>
  <si>
    <t>社保经办机构满意度</t>
  </si>
  <si>
    <t>反映社保经办机构满意度</t>
  </si>
  <si>
    <t>通过推进“互联网+政务服务”建设，充分实现数据共享和统筹利用，完善人社领域信息化建设，优化民生保障服务，确保度假区职能移交后，圆满完成省、市、区政府下达的各年度人力资源、劳动就业、社会保障工作目标任务。包括人社各领域业务信息化建设、设备配置，各街道业务专网建设、信息化设备配置等。</t>
  </si>
  <si>
    <t>社会保障社区服务站数量</t>
  </si>
  <si>
    <t>10个</t>
  </si>
  <si>
    <t>个</t>
  </si>
  <si>
    <t>反映劳动保障信息化建设覆盖情况</t>
  </si>
  <si>
    <t>推进“互联网+政务服务”</t>
  </si>
  <si>
    <t>完成率100%</t>
  </si>
  <si>
    <t>反映推进“互联网+政务服务”情况</t>
  </si>
  <si>
    <t>社会保障社区服务站信息化建设覆盖率</t>
  </si>
  <si>
    <t>100%</t>
  </si>
  <si>
    <t>反映信息化建设建设覆盖率情况</t>
  </si>
  <si>
    <t>推进“互联网+政务服务”完成率</t>
  </si>
  <si>
    <t>反映劳动保障信息化建设完成情况</t>
  </si>
  <si>
    <t>劳动保障信息化建设时间</t>
  </si>
  <si>
    <t>2025年1月1日-2025年12月31日</t>
  </si>
  <si>
    <t>反映劳动保障信息化建设工作完成时间</t>
  </si>
  <si>
    <t>项目资金支付进度</t>
  </si>
  <si>
    <t>按照实际工作需要以及合同约定时间</t>
  </si>
  <si>
    <t>反映项目资金支付进度</t>
  </si>
  <si>
    <t>1.信息化建设、维护费用5000元；2.设备配置费5000元。</t>
  </si>
  <si>
    <t>反映劳动社会保障工作信息化建设经费支出</t>
  </si>
  <si>
    <t>人力资源社会保障各业务系统运转正常</t>
  </si>
  <si>
    <t>运转正常</t>
  </si>
  <si>
    <t>反映人力资源社会保障各业务系统运转情况</t>
  </si>
  <si>
    <t>为民服务优化提升</t>
  </si>
  <si>
    <t>显著提升</t>
  </si>
  <si>
    <t>反映优化服务情况</t>
  </si>
  <si>
    <t>上级人社部门满意度</t>
  </si>
  <si>
    <t>反映劳动保障新信息化建设上级部门满意度情况</t>
  </si>
  <si>
    <t>区级人社部门满意度</t>
  </si>
  <si>
    <t>反映劳动保障新信息化建设区级人社部门满意度情况</t>
  </si>
  <si>
    <t>辖区内群众满意度</t>
  </si>
  <si>
    <t>95%以上</t>
  </si>
  <si>
    <t>反映劳动保障新信息化建设街道、社区群众满意度情况</t>
  </si>
  <si>
    <t>根据职能职责开展人力资源服务许可、劳务派遣经营许可、民办职业技能培训学校办学许可及外国人来华工作许可，包括但不限于现场调查、评估、清算、送达邮寄、登报公告等内容。不断规范行政审批流程，保证行政审批决定的科学性，推动行政审批和监管工作规范化、精细化。</t>
  </si>
  <si>
    <t>人力资源服务许可</t>
  </si>
  <si>
    <t>80余件</t>
  </si>
  <si>
    <t>反映2025年开展人力资源服务许可数量</t>
  </si>
  <si>
    <t>劳务派遣经营许可</t>
  </si>
  <si>
    <t>200余件</t>
  </si>
  <si>
    <t>反映2025年开展劳务派遣经营许可数量</t>
  </si>
  <si>
    <t>民办职业技能培训学校办学许可</t>
  </si>
  <si>
    <t>反映2025年开展民办职业技能培训学校办学许可数量</t>
  </si>
  <si>
    <t>外国人来华工作许可</t>
  </si>
  <si>
    <t>50余件</t>
  </si>
  <si>
    <t>反映2025年开展外国人来华工作许可数量</t>
  </si>
  <si>
    <t>行政许可审批规范性程度</t>
  </si>
  <si>
    <t>规范程度明显提高</t>
  </si>
  <si>
    <t>反映行政许可审批规范性程度的情况</t>
  </si>
  <si>
    <t>办理及时率</t>
  </si>
  <si>
    <t>反映行政审批办理及时情况</t>
  </si>
  <si>
    <t>行政审批工作开展时间</t>
  </si>
  <si>
    <t>2025年1月至12月之间</t>
  </si>
  <si>
    <t>反映年度内按照实际发生审批事项进行审批情况</t>
  </si>
  <si>
    <t>30000元，其中现场调查、评估、清算、送达邮寄、登报公告等）16000元；行政审批卷宗档案整理费用14000元。</t>
  </si>
  <si>
    <t>反映开展行政审批工作的支出情况</t>
  </si>
  <si>
    <t>遵循便民的原则，提高办事效率， 提供优质服务</t>
  </si>
  <si>
    <t>服务提升明显</t>
  </si>
  <si>
    <t>反映提高办事效率， 提供优质服务情况</t>
  </si>
  <si>
    <t>规范行政许可，保护公民、法人和 其他组织的合法权益</t>
  </si>
  <si>
    <t>维护合法权益显著</t>
  </si>
  <si>
    <t>反映规范行政许可，保护公民、法人和 其他组织的合法权益情况</t>
  </si>
  <si>
    <t>98%</t>
  </si>
  <si>
    <t>反映服务对象满意度情况</t>
  </si>
  <si>
    <t>落实人社领域各部门信访突出问题分类化解责任分工，确保“一降四升”工作成效，即年度信访总量下降，信访事项化解率、信访问题及时受理率、按期办结率、群众满意率上升。确保不发生赴省到市和进京访以及重复信访。</t>
  </si>
  <si>
    <t>年度信访办结案件量</t>
  </si>
  <si>
    <t>400件左右</t>
  </si>
  <si>
    <t>反映年度信访办结案件量</t>
  </si>
  <si>
    <t>信访件办结率</t>
  </si>
  <si>
    <t>反映信访件的办结情况。</t>
  </si>
  <si>
    <t>避免重复信访</t>
  </si>
  <si>
    <t>完成率98%</t>
  </si>
  <si>
    <t>反映信访件办结回复的情况。</t>
  </si>
  <si>
    <t>确保不发生赴省到市和进京访</t>
  </si>
  <si>
    <t>0人</t>
  </si>
  <si>
    <t>人</t>
  </si>
  <si>
    <t>反映赴省到市和进京访人数情况。</t>
  </si>
  <si>
    <t>受理投诉件时限</t>
  </si>
  <si>
    <t>5天</t>
  </si>
  <si>
    <t>天</t>
  </si>
  <si>
    <t>反映受理投诉件时限的情况。</t>
  </si>
  <si>
    <t>人民网投诉件回复时限</t>
  </si>
  <si>
    <t>20日</t>
  </si>
  <si>
    <t>日</t>
  </si>
  <si>
    <t>反映人民网投诉件回复时限回复情况</t>
  </si>
  <si>
    <t>网络投诉件回复时限</t>
  </si>
  <si>
    <t>30天</t>
  </si>
  <si>
    <t>反映网络投诉见回复时限情况</t>
  </si>
  <si>
    <t>来信来访投诉件回复时限</t>
  </si>
  <si>
    <t>60天</t>
  </si>
  <si>
    <t>反映来信来访投诉件回复时限情况</t>
  </si>
  <si>
    <t>突发事件化解及时率</t>
  </si>
  <si>
    <t>反映在上访安全事件发生时处置的及时性和化解的有效性。突发事件化解及时率=有效化解突发事件数/突发事件发生数*100%</t>
  </si>
  <si>
    <t>50000</t>
  </si>
  <si>
    <t>反映完成2025年信访、维稳工作所需经费情况</t>
  </si>
  <si>
    <t>突发事件化解成效</t>
  </si>
  <si>
    <t>成效显著</t>
  </si>
  <si>
    <t>反映突发事件化解成效情况</t>
  </si>
  <si>
    <t>治理赴省进京访、重复信访工作成效</t>
  </si>
  <si>
    <t>反映治理赴省进京访、重复信访工作成效</t>
  </si>
  <si>
    <t>信访件回复满意度</t>
  </si>
  <si>
    <t>反映信访件回复满意度。</t>
  </si>
  <si>
    <t>严格按照昆明市人力资源和社会保障局统一抽取分配的样本企业名单企业数量和行业结构上报企业薪酬调查数据，确保按时保质保量完成调查任务。通过购买服务完成完成企业薪酬调查数据，为上级决策提供依据。</t>
  </si>
  <si>
    <t>企业薪酬调查户数</t>
  </si>
  <si>
    <t>约600户</t>
  </si>
  <si>
    <t>户</t>
  </si>
  <si>
    <t>反映企业薪酬调查工作完成户数</t>
  </si>
  <si>
    <t>确保调查数据的真实性和准确性方面</t>
  </si>
  <si>
    <t>数据准确、真实</t>
  </si>
  <si>
    <t>反映确保调查数据的真实性和准确性方面情况</t>
  </si>
  <si>
    <t>为决策提供依据方面</t>
  </si>
  <si>
    <t>依据可靠</t>
  </si>
  <si>
    <t>反映开展企业薪酬调查工作情况</t>
  </si>
  <si>
    <t>项目开展时间</t>
  </si>
  <si>
    <t>2025年3月开展</t>
  </si>
  <si>
    <t>月</t>
  </si>
  <si>
    <t>反映企业薪酬调查工作开始时间</t>
  </si>
  <si>
    <t>项目完成时间</t>
  </si>
  <si>
    <t>2025年8月完成</t>
  </si>
  <si>
    <t>反映企业薪酬调查工作完成时间</t>
  </si>
  <si>
    <t>100000元，具体为：600户*100元=60000元，其他机关企事业单位工资薪酬工作经费40000元。</t>
  </si>
  <si>
    <t>反映完成工作任务所需经费支出情况</t>
  </si>
  <si>
    <t>指导企业合理确定职工工资水平、发挥市场在工资分配中的决定性作用</t>
  </si>
  <si>
    <t>优势发挥明显</t>
  </si>
  <si>
    <t>反映指导企业合理确定职工工资水平、发挥市场在工资分配中的决定性作用情况</t>
  </si>
  <si>
    <t>引导劳动力有序流动、促进人力资源合理配置</t>
  </si>
  <si>
    <t>人力资源配置合理</t>
  </si>
  <si>
    <t>反映引导劳动力有序流动、促进人力资源合理配置的情况</t>
  </si>
  <si>
    <t>深化企业工资分配制度改革，完善人力资源市场公共信息服务明显改善</t>
  </si>
  <si>
    <t>明显改善</t>
  </si>
  <si>
    <t>反映深化企业工资分配制度改革，完善人力资源市场公共信息服务明显改善情况</t>
  </si>
  <si>
    <t>反映上级人社部门满意度情况</t>
  </si>
  <si>
    <t>根据人力资源和社会保障网络设备、全区社保、工资系统系统、微信公众号维护要求，委托第三方专业机构定期进行网络设备维护，确保网络系统和办公设备的正常使用；及时处理发生的故障。保障系统在发生故障时做好应急处理，确保参保人的数据信息安全完整；在政策调整时进行功能完善，以符合新政策的要求。其中，区人社局网络系统及服务专项经费203880元，街道业务专网维护费100000元，云南省工资福利系统维护费73920元，视频会议系统52200元。</t>
  </si>
  <si>
    <t>10个街道社会保障所业务专网维护</t>
  </si>
  <si>
    <t>1套</t>
  </si>
  <si>
    <t>套</t>
  </si>
  <si>
    <t>反映需维护业务系统数量情况</t>
  </si>
  <si>
    <t>人社网络系统维护服务</t>
  </si>
  <si>
    <t>西山区工资福利系统维护</t>
  </si>
  <si>
    <t>视频会议系统维护</t>
  </si>
  <si>
    <t>人社办公网络方面</t>
  </si>
  <si>
    <t>网络畅通</t>
  </si>
  <si>
    <t>反映人社办公网络畅通程度情况</t>
  </si>
  <si>
    <t>业务系统正常运转方面</t>
  </si>
  <si>
    <t>正常运转</t>
  </si>
  <si>
    <t>反映业务系统正常运转情况</t>
  </si>
  <si>
    <t>服务群众方面</t>
  </si>
  <si>
    <t>群众办事方便、快捷</t>
  </si>
  <si>
    <t>反映人社网络、系统服务群众方面情况</t>
  </si>
  <si>
    <t>提高局内部会议效率、质量方面</t>
  </si>
  <si>
    <t>效率提高</t>
  </si>
  <si>
    <t>反映人社局网络、系统维护在提高局内部会议效率、质量方面情况</t>
  </si>
  <si>
    <t>10个街道社会保障所业务专网维护时间</t>
  </si>
  <si>
    <t>自2025年1月1日至2025年12月31日止</t>
  </si>
  <si>
    <t>反映10个街道社会保障所业务专网维护时间</t>
  </si>
  <si>
    <t>人社网络系统维护服务时间</t>
  </si>
  <si>
    <t>反映人社网络系统维护服务时间</t>
  </si>
  <si>
    <t>西山区工资福利系统维护合同</t>
  </si>
  <si>
    <t>2025年4月至2026年4月</t>
  </si>
  <si>
    <t>反映西山区工资福利系统维护合同</t>
  </si>
  <si>
    <t>视频会议系统维护时间</t>
  </si>
  <si>
    <t>2025年1月1日至2025年12月31日</t>
  </si>
  <si>
    <t>反映按照时间完成改造和日常维护情况</t>
  </si>
  <si>
    <t>400000元，其中，2024年街道社会保障所业务专网维护费100000元；人社网络系统服务费203880元；云南省工资福利信息决策支持系统维护费73920元；视频会议系统维护22200元。</t>
  </si>
  <si>
    <t>反映服务成本情况</t>
  </si>
  <si>
    <t>人社系统系统全年正常运行、提高工作效率</t>
  </si>
  <si>
    <t>工作效率显著提高</t>
  </si>
  <si>
    <t>反映人社系统系统全年正常运行、提高工作效率情况</t>
  </si>
  <si>
    <t>各街道社会保障系统正常运行，方便服务群众</t>
  </si>
  <si>
    <t>服务群众显著优化</t>
  </si>
  <si>
    <t>反映各街道社会保障系统正常运行，方便服务群众情况</t>
  </si>
  <si>
    <t>信息化、流程化、规范化管理</t>
  </si>
  <si>
    <t>规范提升</t>
  </si>
  <si>
    <t>反映人社领域信息化、流程化、规范化管理情况</t>
  </si>
  <si>
    <t>规范、优化人社会议流程，提升工作效率</t>
  </si>
  <si>
    <t>会议流程明显优化</t>
  </si>
  <si>
    <t>反映规范、优化人社会议流程，提升工作效率情况</t>
  </si>
  <si>
    <t>系统正常运行可持续方面</t>
  </si>
  <si>
    <t>运行畅通，可持续</t>
  </si>
  <si>
    <t>反映提升人社服务质量所产生的可持续影响</t>
  </si>
  <si>
    <t>提高工作规范程度方面</t>
  </si>
  <si>
    <t>工作规范程度显著提高</t>
  </si>
  <si>
    <t>服务群众满意度</t>
  </si>
  <si>
    <t>反映群众满意度情况</t>
  </si>
  <si>
    <t>全区行政机关事业单位满意度</t>
  </si>
  <si>
    <t>反映全区行政机关事业单位满意度情况</t>
  </si>
  <si>
    <t>全局职工满意度</t>
  </si>
  <si>
    <t>反映全局职工满意度情况</t>
  </si>
  <si>
    <t>为了适应法治政府建设的需要，依法依规开展我局各项工作，我局根据《中华人民共和国律师法》、《中华人民共和国民法典》和司法部《关于律师担任政府法律顾问的若干规定》等有关规定，委托第三方专业机构为我局提供法律咨询服务、论证服务；拟发布文件提供修改和补充意见；合同审查，出具法律意见；信访投诉的咨询意见；工作中涉及法律问题的意见建议等提供服务；行政复议、行政诉讼、非诉执行等行政案件的代理法律服务。</t>
  </si>
  <si>
    <t>法律咨询服务、论证服务</t>
  </si>
  <si>
    <t>1项</t>
  </si>
  <si>
    <t>项</t>
  </si>
  <si>
    <t>反映提供法律服务情况</t>
  </si>
  <si>
    <t>拟发布文件提供修改和补充意见</t>
  </si>
  <si>
    <t>合同审查，出具法律意见</t>
  </si>
  <si>
    <t>信访投诉的咨询意见</t>
  </si>
  <si>
    <t>工作中涉及法律问题的意见建议</t>
  </si>
  <si>
    <t>行政复议、行政诉讼、行政非诉等案件数量</t>
  </si>
  <si>
    <t>45件左右</t>
  </si>
  <si>
    <t>反映2025年产生行政复议、行政诉讼、行政非诉等案件情况</t>
  </si>
  <si>
    <t>合同管理方面</t>
  </si>
  <si>
    <t>明显规范</t>
  </si>
  <si>
    <t>反映第三方对我局合同审查、法律意见咨询、信访投诉案件咨询、专项法律服务完成质量情况</t>
  </si>
  <si>
    <t>涉诉等案件应诉方面</t>
  </si>
  <si>
    <t>依法规范</t>
  </si>
  <si>
    <t>反映涉诉等案件应诉依法规范方面</t>
  </si>
  <si>
    <t>依法行政方面</t>
  </si>
  <si>
    <t>显著改善</t>
  </si>
  <si>
    <t>反映人社局通过购买法律服务后依法行政方面得到显著改善</t>
  </si>
  <si>
    <t>涉诉案件代理时间</t>
  </si>
  <si>
    <t>合同期内根据案件发生时间提供服务</t>
  </si>
  <si>
    <t>反映涉诉案件代理时间</t>
  </si>
  <si>
    <t>法律顾问服务时间</t>
  </si>
  <si>
    <t>反映第三方提供法律服务以及我局各项工作开展时间情况</t>
  </si>
  <si>
    <t>200000元，其中法律顾问服务费用50000元。涉及行政复议、行政诉讼、非诉执行等行政案件的代理法律服务费150000元。（3500元/件，45件左右）</t>
  </si>
  <si>
    <t>反映服务费用支出情况</t>
  </si>
  <si>
    <t>建设法治政府</t>
  </si>
  <si>
    <t>明显提升</t>
  </si>
  <si>
    <t>反映建设法治政府情况</t>
  </si>
  <si>
    <t>推进依法行政</t>
  </si>
  <si>
    <t>效果显著</t>
  </si>
  <si>
    <t>反映购买法律服务产生社会效益情况</t>
  </si>
  <si>
    <t>全局依法行政水平提升，法治政府建设取得新成效</t>
  </si>
  <si>
    <t>反映购买法律服务产生可持续影响</t>
  </si>
  <si>
    <t>群众满意度</t>
  </si>
  <si>
    <t>反映服务群众满意度</t>
  </si>
  <si>
    <t>我局职工对第三方服务满意度</t>
  </si>
  <si>
    <t>反映我局职工对第三方服务满意度情况</t>
  </si>
  <si>
    <t>为加强对西山区经济发展和事业发展提供人才支撑，为事业单位各类人才发挥作用提供平台，稳定就业，促进社会经济发展。一是完成2025年度事业单位公开招聘，计划招聘人数167人；二是完成事业单位工作人员的初任培训和人事专干培训工作，培训人数150余人；三是完成全区干部人事档案、人事相关文书档案的数字化建设工作；四是完成西山区事业单位人才库建设；五是完成其他人事人才相关工作。</t>
  </si>
  <si>
    <t>2025年事业单位公开招聘岗位数</t>
  </si>
  <si>
    <t>167个</t>
  </si>
  <si>
    <t>反映2025年事业单位公开招聘计划</t>
  </si>
  <si>
    <t>西山区事业单位人才库建设完成率</t>
  </si>
  <si>
    <t>反映西山区事业单位人才库建设完成情况</t>
  </si>
  <si>
    <t>2025事业单位工作人员培训人数</t>
  </si>
  <si>
    <t>150人</t>
  </si>
  <si>
    <t>反映事业单位工作人员培训人数情况</t>
  </si>
  <si>
    <t>全区需数字化干部人事档案存量</t>
  </si>
  <si>
    <t>1000卷</t>
  </si>
  <si>
    <t>卷</t>
  </si>
  <si>
    <t>反映全区需数字化干部人事档案数量情况</t>
  </si>
  <si>
    <t>严把人才源头关口，加强人才培养，规范管理人事档案</t>
  </si>
  <si>
    <t>反映全区人事人才管理工作开展情况</t>
  </si>
  <si>
    <t>干部人事档案管理</t>
  </si>
  <si>
    <t>规范程度100%</t>
  </si>
  <si>
    <t>反映干部人事档案管理情况</t>
  </si>
  <si>
    <t>事业人员培训</t>
  </si>
  <si>
    <t>正常开展</t>
  </si>
  <si>
    <t>反映事业人员培训开展情况</t>
  </si>
  <si>
    <t>人才库建设</t>
  </si>
  <si>
    <t>反映人才库建设完成情况</t>
  </si>
  <si>
    <t>事业单位公开招聘工作</t>
  </si>
  <si>
    <t>反映事业单位公开招聘工作是否正常开展</t>
  </si>
  <si>
    <t>事业单位公开招聘面试时间</t>
  </si>
  <si>
    <t>2025年5月31日以前完成</t>
  </si>
  <si>
    <t>反映事业单位公开招聘面试时间</t>
  </si>
  <si>
    <t>事业单位工作人员培训时间</t>
  </si>
  <si>
    <t>反映事业单位工作人员培训时间</t>
  </si>
  <si>
    <t>人才库建设完成时间</t>
  </si>
  <si>
    <t>2025年12月31日前</t>
  </si>
  <si>
    <t>反映人才库建设时间</t>
  </si>
  <si>
    <t>干部人事档案数字化加工工作开展时间</t>
  </si>
  <si>
    <t>反映干部人事档案数字化加工工作开展时间</t>
  </si>
  <si>
    <t>500000元，其中，事业单位公开招聘考务费500000元。</t>
  </si>
  <si>
    <t>反映完成2025年人事人才工作经费支出情况</t>
  </si>
  <si>
    <t>提升人才质量</t>
  </si>
  <si>
    <t>反映提升人才质量情况</t>
  </si>
  <si>
    <t>缓解就业压力</t>
  </si>
  <si>
    <t>显著缓解</t>
  </si>
  <si>
    <t>反映人事人才管理工作对缓解就业压力的影响</t>
  </si>
  <si>
    <t>社会和谐稳定</t>
  </si>
  <si>
    <t>不发生事业人才管理不稳定因素</t>
  </si>
  <si>
    <t>反映人事人才管理工作的产生的可持续影响</t>
  </si>
  <si>
    <t>各类人才满意度情况</t>
  </si>
  <si>
    <t>反映各类人才满意度情况</t>
  </si>
  <si>
    <t>全区事业单位满意度</t>
  </si>
  <si>
    <t>反映全区事业单位满意度情况</t>
  </si>
  <si>
    <t>通过统一劳动监察执法队伍着装要求，提高人社队伍形象；加强对《保障农民工工资支付条例》的宣传，保障农民工工资支付，提高农民工法律意识；三是提高劳动监察队伍的执法能力和执法水平，不断加强我局行政执法规范化建设。</t>
  </si>
  <si>
    <t>劳动监察队伍服装配备数量</t>
  </si>
  <si>
    <t>15套</t>
  </si>
  <si>
    <t>反映劳动监察队伍服装配备数量情况</t>
  </si>
  <si>
    <t>政策宣传折页印刷数量</t>
  </si>
  <si>
    <t>5000以上</t>
  </si>
  <si>
    <t>份</t>
  </si>
  <si>
    <t>反映劳动保障政策宣传开展情况</t>
  </si>
  <si>
    <t>线索案件、举报投诉案件处理数量</t>
  </si>
  <si>
    <t>11000件以上</t>
  </si>
  <si>
    <t>反映年度内线索案件、举报投诉案件处理数量情况</t>
  </si>
  <si>
    <t>劳动保障监察举报投诉案件结案率（%）</t>
  </si>
  <si>
    <t>95%</t>
  </si>
  <si>
    <t>反映劳动保障监察举报投诉案件结案率（%）</t>
  </si>
  <si>
    <t>拖欠农民工工资举报投诉案件结案率（%）</t>
  </si>
  <si>
    <t>反映拖欠农民工工资举报投诉案件结案率（%）</t>
  </si>
  <si>
    <t>劳动保障监察监管信息上线率（%）</t>
  </si>
  <si>
    <t>70%</t>
  </si>
  <si>
    <t>反映劳动保障监察监管信息上线率（%）</t>
  </si>
  <si>
    <t>政策法规宣传工作开展时间</t>
  </si>
  <si>
    <t>2025年6月前</t>
  </si>
  <si>
    <t>反映政策法规宣传工作开展时间情况</t>
  </si>
  <si>
    <t>线索案件、举报投诉案件处理时间</t>
  </si>
  <si>
    <t>反映完成西山区劳动保障监察各项工作任务指标时间</t>
  </si>
  <si>
    <t>服装配备完成时间</t>
  </si>
  <si>
    <t>2025年6月前完成</t>
  </si>
  <si>
    <t>反映服装配备完成时间</t>
  </si>
  <si>
    <t>200000元，其中办案经费137150元，法规政策宣传16800元（其中无纺袋制作4800元、宣传折页和小手册12000元），劳动保障监察服装配备经费46050元。</t>
  </si>
  <si>
    <t>反映项目实施的经济成本指标</t>
  </si>
  <si>
    <t>劳动保障监察结案率96%以上</t>
  </si>
  <si>
    <t>反映劳动保障监察结案情况</t>
  </si>
  <si>
    <t>没有发生因欠薪引发50人以上农民工讨薪群体性事件</t>
  </si>
  <si>
    <t>社会更加稳定</t>
  </si>
  <si>
    <t>反映提高劳动保障监察工作水平对社会稳定的影响情况</t>
  </si>
  <si>
    <t>构建和谐稳定的劳动关系</t>
  </si>
  <si>
    <t>反映构建和谐稳定的劳动关系情况</t>
  </si>
  <si>
    <t>辖区内劳动者满意度</t>
  </si>
  <si>
    <t>反映辖区内劳动者满意度情况</t>
  </si>
  <si>
    <t>辖区内企业、机关事业单位满意度</t>
  </si>
  <si>
    <t>反映辖区内企业、机关事业单位满意度情况</t>
  </si>
  <si>
    <t>2024年截至12月18日，西山区劳动人事争议仲裁院已受理劳动争议仲裁案件2158件，根据劳动争议增长趋势分析，2025年度全年案件数将维持在2300左右件。一是在专职仲裁员严重不足的情况下，通过政府购买第三方专业机构服务，提高案件办结质量和时效，确保全区劳动人事争议仲裁案件全年结案率不低于90%，全区劳动人事争议仲裁案件调解率全年不低于60%。二是加强专职仲裁员培训，强化队伍建设。三是保障仲裁文书寄递、案件卷宗整理费用。全面提高仲裁效能，构建和谐劳动关系。</t>
  </si>
  <si>
    <t>劳动争议仲裁案件量</t>
  </si>
  <si>
    <t>600件</t>
  </si>
  <si>
    <t>反映劳动争议仲裁案件量</t>
  </si>
  <si>
    <t>法律文书邮寄、公告数量</t>
  </si>
  <si>
    <t>邮寄：&gt;=200件/年，公告：&gt;=30件/年</t>
  </si>
  <si>
    <t>反映每年邮寄、公告的数量情况</t>
  </si>
  <si>
    <t>仲裁案件卷宗管理数量</t>
  </si>
  <si>
    <t>2500件/年</t>
  </si>
  <si>
    <t>反映仲裁案件卷宗管理数量情况</t>
  </si>
  <si>
    <t>举办和承办昆明市仲办主任会议暨仲裁员业务培训</t>
  </si>
  <si>
    <t>反映举办和承办昆明市仲办主任会议暨仲裁员业务培训次数</t>
  </si>
  <si>
    <t>案件卷宗规范化程度</t>
  </si>
  <si>
    <t>数字化覆盖率100%</t>
  </si>
  <si>
    <t>反映案件卷宗规范化程度，完成数字化情况</t>
  </si>
  <si>
    <t>年度劳动人事争议调解仲裁结案率</t>
  </si>
  <si>
    <t>反映年度劳动人事争议调解仲裁结案率情况</t>
  </si>
  <si>
    <t>仲裁员培训完成率</t>
  </si>
  <si>
    <t>培训完成率100%</t>
  </si>
  <si>
    <t>反映仲裁员培训完成情况</t>
  </si>
  <si>
    <t>劳动人事争议调解成功率</t>
  </si>
  <si>
    <t>反映劳动人事争议调解成功率情况</t>
  </si>
  <si>
    <t>举办和承办昆明市仲办主任会议暨仲裁员业务培训时间</t>
  </si>
  <si>
    <t>反映培训时间</t>
  </si>
  <si>
    <t>法律文书邮寄、公告产生时间</t>
  </si>
  <si>
    <t>2025年1月1日至2025年12月31日，按照工作需要发生</t>
  </si>
  <si>
    <t>反映每年法律文书邮寄、公告时间</t>
  </si>
  <si>
    <t>仲裁卷宗则整理完成时间</t>
  </si>
  <si>
    <t>2025年6月以前</t>
  </si>
  <si>
    <t>反映仲裁卷宗整理完成时间</t>
  </si>
  <si>
    <t>仲裁争议调解案件法律服务</t>
  </si>
  <si>
    <t>2025年4月1日至2026年3月31日</t>
  </si>
  <si>
    <t>反映仲裁争议调解案件调解服务时间</t>
  </si>
  <si>
    <t xml:space="preserve"> 960元/件*605件=580800元</t>
  </si>
  <si>
    <t>反映完成年度目标任务的法律服务经费、办案经费支出情况</t>
  </si>
  <si>
    <t>提升劳动人事争议处理效能建设</t>
  </si>
  <si>
    <t>反映劳动人事争议处理效能提升情况</t>
  </si>
  <si>
    <t>反映构建和谐劳动关系情况</t>
  </si>
  <si>
    <t>上级部门满意度</t>
  </si>
  <si>
    <t>反映加强仲裁效能建设上级部门满意度</t>
  </si>
  <si>
    <t>反映加强仲裁效能建设服务对象满意度</t>
  </si>
  <si>
    <t>预算06表</t>
  </si>
  <si>
    <t>政府性基金预算支出预算表</t>
  </si>
  <si>
    <t>政府性基金预算支出</t>
  </si>
  <si>
    <t>注：我局2025年无政府性基金预算支出，此表以空表公开。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</si>
  <si>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</si>
  <si>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</si>
  <si>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</si>
  <si>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</si>
  <si>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</si>
  <si>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</si>
  <si>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</si>
  <si>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</si>
  <si>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</si>
  <si>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</si>
  <si>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</si>
  <si>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车辆维修</t>
  </si>
  <si>
    <t>车辆维修和保养服务</t>
  </si>
  <si>
    <t>车辆保险</t>
  </si>
  <si>
    <t>其他商业保险服务</t>
  </si>
  <si>
    <t>采购办公用品复印纸</t>
  </si>
  <si>
    <t>复印纸</t>
  </si>
  <si>
    <t>箱</t>
  </si>
  <si>
    <t>碎纸机</t>
  </si>
  <si>
    <t>台</t>
  </si>
  <si>
    <t>台式电脑</t>
  </si>
  <si>
    <t>台式计算机</t>
  </si>
  <si>
    <t>打印机</t>
  </si>
  <si>
    <t>A4黑白打印机</t>
  </si>
  <si>
    <t>办公椅</t>
  </si>
  <si>
    <t>把</t>
  </si>
  <si>
    <t>办公桌</t>
  </si>
  <si>
    <t>张</t>
  </si>
  <si>
    <t>会议椅</t>
  </si>
  <si>
    <t>会议桌</t>
  </si>
  <si>
    <t>仲裁法律服务</t>
  </si>
  <si>
    <t>仲裁服务</t>
  </si>
  <si>
    <t>宣传无纺袋印刷</t>
  </si>
  <si>
    <t>其他印刷服务</t>
  </si>
  <si>
    <t>宣传折页印刷服务</t>
  </si>
  <si>
    <t>扫描仪</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</si>
  <si>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</si>
  <si>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</si>
  <si>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</si>
  <si>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</si>
  <si>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</si>
  <si>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</si>
  <si>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</si>
  <si>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</si>
  <si>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法律诉讼及其他争端解决服务</t>
  </si>
  <si>
    <t xml:space="preserve">B0103 </t>
  </si>
  <si>
    <t>B政府履职辅助性服务</t>
  </si>
  <si>
    <t>208社会保障和就业支出</t>
  </si>
  <si>
    <t>预算09-1表</t>
  </si>
  <si>
    <t>单位名称（项目）</t>
  </si>
  <si>
    <t>地区</t>
  </si>
  <si>
    <t>注：我局2025年无对下转移支付预算支出，此表以空表公开。</t>
  </si>
  <si>
    <t>预算09-2表</t>
  </si>
  <si>
    <t>注：我局2025无对下转移支付预算支出，此表以空表公开。</t>
  </si>
  <si>
    <t xml:space="preserve">预算10表
</t>
  </si>
  <si>
    <t>资产类别</t>
  </si>
  <si>
    <t>资产分类代码.名称</t>
  </si>
  <si>
    <t>资产名称</t>
  </si>
  <si>
    <t>计量单位</t>
  </si>
  <si>
    <t>财政部门批复数（元）</t>
  </si>
  <si>
    <t>单价</t>
  </si>
  <si>
    <t>金额</t>
  </si>
  <si>
    <t>注：我局2025年无新增资产，此表以空表公开。</t>
  </si>
  <si>
    <t>预算11表</t>
  </si>
  <si>
    <t>上级补助</t>
  </si>
  <si>
    <t>注：我局2025年无上级补助项目支出预算，此表以空表公开。</t>
  </si>
  <si>
    <t>预算12表</t>
  </si>
  <si>
    <t>项目级次</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</si>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</sst>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1.25"/>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9" applyNumberFormat="0" applyFill="0" applyAlignment="0" applyProtection="0">
      <alignment vertical="center"/>
    </xf>
    <xf numFmtId="0" fontId="22" fillId="0" borderId="19" applyNumberFormat="0" applyFill="0" applyAlignment="0" applyProtection="0">
      <alignment vertical="center"/>
    </xf>
    <xf numFmtId="0" fontId="23" fillId="0" borderId="20" applyNumberFormat="0" applyFill="0" applyAlignment="0" applyProtection="0">
      <alignment vertical="center"/>
    </xf>
    <xf numFmtId="0" fontId="23" fillId="0" borderId="0" applyNumberFormat="0" applyFill="0" applyBorder="0" applyAlignment="0" applyProtection="0">
      <alignment vertical="center"/>
    </xf>
    <xf numFmtId="0" fontId="24" fillId="4" borderId="21" applyNumberFormat="0" applyAlignment="0" applyProtection="0">
      <alignment vertical="center"/>
    </xf>
    <xf numFmtId="0" fontId="25" fillId="5" borderId="22" applyNumberFormat="0" applyAlignment="0" applyProtection="0">
      <alignment vertical="center"/>
    </xf>
    <xf numFmtId="0" fontId="26" fillId="5" borderId="21" applyNumberFormat="0" applyAlignment="0" applyProtection="0">
      <alignment vertical="center"/>
    </xf>
    <xf numFmtId="0" fontId="27" fillId="6" borderId="23" applyNumberFormat="0" applyAlignment="0" applyProtection="0">
      <alignment vertical="center"/>
    </xf>
    <xf numFmtId="0" fontId="28" fillId="0" borderId="24" applyNumberFormat="0" applyFill="0" applyAlignment="0" applyProtection="0">
      <alignment vertical="center"/>
    </xf>
    <xf numFmtId="0" fontId="29" fillId="0" borderId="25"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12" fillId="0" borderId="7">
      <alignment horizontal="right" vertical="center"/>
    </xf>
    <xf numFmtId="177" fontId="12" fillId="0" borderId="7">
      <alignment horizontal="right" vertical="center"/>
    </xf>
    <xf numFmtId="10" fontId="12" fillId="0" borderId="7">
      <alignment horizontal="right" vertical="center"/>
    </xf>
    <xf numFmtId="178" fontId="12" fillId="0" borderId="7">
      <alignment horizontal="right" vertical="center"/>
    </xf>
    <xf numFmtId="49" fontId="12" fillId="0" borderId="7">
      <alignment horizontal="left" vertical="center" wrapText="1"/>
    </xf>
    <xf numFmtId="178" fontId="12" fillId="0" borderId="7">
      <alignment horizontal="right" vertical="center"/>
    </xf>
    <xf numFmtId="179" fontId="12" fillId="0" borderId="7">
      <alignment horizontal="right" vertical="center"/>
    </xf>
    <xf numFmtId="180" fontId="12" fillId="0" borderId="7">
      <alignment horizontal="right" vertical="center"/>
    </xf>
  </cellStyleXfs>
  <cellXfs count="264">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54" applyFont="1" applyAlignment="1">
      <alignment horizontal="left" vertical="center"/>
    </xf>
    <xf numFmtId="178" fontId="5" fillId="0" borderId="7" xfId="54" applyFont="1">
      <alignment horizontal="right"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8" fontId="5" fillId="0" borderId="7" xfId="0" applyNumberFormat="1" applyFont="1" applyFill="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8"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8"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9" fillId="0" borderId="7" xfId="0" applyFont="1" applyFill="1" applyBorder="1" applyAlignment="1" applyProtection="1">
      <alignment horizontal="left" vertical="center"/>
      <protection locked="0"/>
    </xf>
    <xf numFmtId="0" fontId="9" fillId="0" borderId="7" xfId="0" applyFont="1" applyFill="1" applyBorder="1" applyAlignment="1">
      <alignment horizontal="left" vertical="center" wrapText="1"/>
    </xf>
    <xf numFmtId="0" fontId="4"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4" fontId="9" fillId="0" borderId="7" xfId="0" applyNumberFormat="1" applyFont="1" applyFill="1" applyBorder="1" applyAlignment="1">
      <alignment horizontal="right" vertical="center"/>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4" fontId="9"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180" fontId="5" fillId="0" borderId="6" xfId="56" applyNumberFormat="1" applyFont="1" applyBorder="1" applyAlignment="1">
      <alignment horizontal="left" vertical="center"/>
    </xf>
    <xf numFmtId="180" fontId="5" fillId="0" borderId="7" xfId="56" applyNumberFormat="1" applyFont="1" applyBorder="1" applyAlignment="1">
      <alignment horizontal="left" vertical="center"/>
    </xf>
    <xf numFmtId="0" fontId="2" fillId="0" borderId="7" xfId="0" applyFont="1" applyFill="1" applyBorder="1" applyAlignment="1" applyProtection="1">
      <alignment horizontal="left" vertical="center"/>
      <protection locked="0"/>
    </xf>
    <xf numFmtId="3" fontId="2" fillId="0" borderId="7" xfId="0" applyNumberFormat="1" applyFont="1" applyFill="1" applyBorder="1" applyAlignment="1">
      <alignment horizontal="right" vertical="center"/>
    </xf>
    <xf numFmtId="4" fontId="2" fillId="0" borderId="7" xfId="0" applyNumberFormat="1" applyFont="1" applyFill="1" applyBorder="1" applyAlignment="1">
      <alignment horizontal="right" vertical="center"/>
    </xf>
    <xf numFmtId="0" fontId="2" fillId="2" borderId="12" xfId="0" applyFont="1" applyFill="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0" fillId="0" borderId="0" xfId="0" applyFont="1" applyFill="1" applyBorder="1" applyAlignment="1" applyProtection="1">
      <alignment horizontal="right"/>
      <protection locked="0"/>
    </xf>
    <xf numFmtId="49" fontId="10"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49" fontId="5" fillId="0" borderId="7" xfId="53" applyFont="1" applyAlignment="1">
      <alignment horizontal="left" vertical="center" wrapText="1" indent="1"/>
    </xf>
    <xf numFmtId="49" fontId="5" fillId="0" borderId="7" xfId="53" applyFont="1" applyFill="1">
      <alignment horizontal="left" vertical="center" wrapText="1"/>
    </xf>
    <xf numFmtId="49" fontId="5" fillId="0" borderId="7" xfId="53" applyFont="1">
      <alignment horizontal="left" vertical="center" wrapText="1"/>
    </xf>
    <xf numFmtId="49" fontId="5" fillId="0" borderId="7" xfId="53" applyFont="1" applyAlignment="1">
      <alignment horizontal="left" wrapText="1"/>
    </xf>
    <xf numFmtId="49" fontId="5" fillId="0" borderId="7" xfId="53" applyFont="1" applyAlignment="1">
      <alignment horizontal="center" vertical="top" wrapText="1"/>
    </xf>
    <xf numFmtId="49" fontId="5" fillId="0" borderId="7" xfId="53" applyFont="1" applyAlignment="1">
      <alignment horizontal="left" vertical="center" wrapText="1"/>
    </xf>
    <xf numFmtId="49" fontId="5" fillId="0" borderId="7" xfId="53" applyFont="1" applyBorder="1" applyAlignment="1">
      <alignment horizontal="center" vertical="center" wrapText="1"/>
    </xf>
    <xf numFmtId="49" fontId="5" fillId="0" borderId="7" xfId="53" applyFont="1" applyBorder="1" applyAlignment="1">
      <alignment horizontal="center" vertical="center" wrapText="1"/>
    </xf>
    <xf numFmtId="49" fontId="5" fillId="0" borderId="7" xfId="53" applyFont="1" applyBorder="1" applyAlignment="1">
      <alignment horizontal="center"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left" vertical="center"/>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178" fontId="12" fillId="0" borderId="7" xfId="54" applyProtection="1">
      <alignment horizontal="right" vertical="center"/>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2" fillId="0" borderId="7" xfId="0" applyFont="1" applyFill="1" applyBorder="1" applyAlignment="1" applyProtection="1">
      <alignment horizontal="left" vertical="center"/>
      <protection locked="0"/>
    </xf>
    <xf numFmtId="49" fontId="12" fillId="0" borderId="7" xfId="0" applyNumberFormat="1" applyFont="1" applyFill="1" applyBorder="1" applyAlignment="1" applyProtection="1">
      <alignment horizontal="left" wrapText="1"/>
      <protection locked="0"/>
    </xf>
    <xf numFmtId="49" fontId="12" fillId="0" borderId="7"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protection locked="0"/>
    </xf>
    <xf numFmtId="0" fontId="12" fillId="0" borderId="8"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0" fillId="0" borderId="15" xfId="0" applyFont="1" applyBorder="1" applyAlignment="1">
      <alignment horizontal="center"/>
    </xf>
    <xf numFmtId="0" fontId="0" fillId="0" borderId="16" xfId="0" applyFont="1" applyBorder="1" applyAlignment="1">
      <alignment horizontal="center"/>
    </xf>
    <xf numFmtId="0" fontId="0" fillId="0" borderId="17" xfId="0" applyFont="1" applyBorder="1" applyAlignment="1">
      <alignment horizontal="center"/>
    </xf>
    <xf numFmtId="0" fontId="2" fillId="0" borderId="0" xfId="0" applyFont="1" applyFill="1" applyBorder="1" applyAlignment="1">
      <alignment horizontal="right" vertical="center" wrapText="1"/>
    </xf>
    <xf numFmtId="0" fontId="13"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7" xfId="0" applyFont="1" applyFill="1" applyBorder="1" applyAlignment="1" applyProtection="1">
      <alignment vertical="top" wrapText="1"/>
      <protection locked="0"/>
    </xf>
    <xf numFmtId="4" fontId="2" fillId="2" borderId="7" xfId="0" applyNumberFormat="1" applyFont="1" applyFill="1" applyBorder="1" applyAlignment="1">
      <alignment horizontal="right" vertical="top"/>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4" fillId="0" borderId="7" xfId="0" applyFont="1" applyFill="1" applyBorder="1" applyAlignment="1" applyProtection="1">
      <alignment horizontal="center" vertical="center" wrapText="1"/>
      <protection locked="0"/>
    </xf>
    <xf numFmtId="0" fontId="14"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5" fillId="0" borderId="7" xfId="0" applyFont="1" applyFill="1" applyBorder="1" applyAlignment="1">
      <alignment horizontal="center" vertical="center"/>
    </xf>
    <xf numFmtId="0" fontId="15" fillId="0" borderId="7" xfId="0" applyFont="1" applyFill="1" applyBorder="1" applyAlignment="1">
      <alignment horizontal="right" vertical="center"/>
    </xf>
    <xf numFmtId="0" fontId="15" fillId="0" borderId="7" xfId="0" applyFont="1" applyFill="1" applyBorder="1" applyAlignment="1" applyProtection="1">
      <alignment horizontal="center" vertical="center" wrapText="1"/>
      <protection locked="0"/>
    </xf>
    <xf numFmtId="4" fontId="15" fillId="0" borderId="7" xfId="0" applyNumberFormat="1" applyFont="1" applyFill="1" applyBorder="1" applyAlignment="1" applyProtection="1">
      <alignment horizontal="right" vertical="center"/>
      <protection locked="0"/>
    </xf>
    <xf numFmtId="0" fontId="14" fillId="0" borderId="1" xfId="0" applyFont="1" applyFill="1" applyBorder="1" applyAlignment="1">
      <alignment horizontal="center" vertical="center"/>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7" xfId="0" applyFont="1" applyFill="1" applyBorder="1" applyAlignment="1">
      <alignment horizontal="center" vertical="center" wrapText="1"/>
    </xf>
    <xf numFmtId="0" fontId="2" fillId="2" borderId="7" xfId="0" applyFont="1" applyFill="1" applyBorder="1" applyAlignment="1">
      <alignment horizontal="left"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0" borderId="7"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4" fontId="2" fillId="0" borderId="7" xfId="0" applyNumberFormat="1" applyFont="1" applyBorder="1" applyAlignment="1">
      <alignment horizontal="right" vertical="center"/>
    </xf>
    <xf numFmtId="0" fontId="2" fillId="0" borderId="7" xfId="0" applyFont="1" applyFill="1" applyBorder="1" applyAlignment="1" applyProtection="1">
      <alignment vertical="center"/>
      <protection locked="0"/>
    </xf>
    <xf numFmtId="4" fontId="2" fillId="0" borderId="7" xfId="0" applyNumberFormat="1" applyFont="1" applyBorder="1" applyAlignment="1" applyProtection="1">
      <alignment horizontal="right" vertical="center"/>
      <protection locked="0"/>
    </xf>
    <xf numFmtId="4" fontId="15" fillId="0" borderId="7" xfId="0" applyNumberFormat="1" applyFont="1" applyFill="1" applyBorder="1" applyAlignment="1">
      <alignment horizontal="right" vertical="center"/>
    </xf>
    <xf numFmtId="4" fontId="15" fillId="0" borderId="7" xfId="0" applyNumberFormat="1" applyFont="1" applyBorder="1" applyAlignment="1">
      <alignment horizontal="right" vertical="center"/>
    </xf>
    <xf numFmtId="178" fontId="15" fillId="0" borderId="7" xfId="0" applyNumberFormat="1" applyFont="1" applyBorder="1" applyAlignment="1">
      <alignment horizontal="right" vertical="center"/>
    </xf>
    <xf numFmtId="49" fontId="12" fillId="0" borderId="7" xfId="0" applyNumberFormat="1" applyFont="1" applyFill="1" applyBorder="1" applyAlignment="1" applyProtection="1" quotePrefix="1">
      <alignment horizontal="left" wrapText="1"/>
      <protection locked="0"/>
    </xf>
    <xf numFmtId="0" fontId="1" fillId="0" borderId="7" xfId="0" applyFont="1" applyBorder="1" applyAlignment="1" quotePrefix="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F12" sqref="F12"/>
    </sheetView>
  </sheetViews>
  <sheetFormatPr defaultColWidth="8.57407407407407" defaultRowHeight="12.75" customHeight="1" outlineLevelCol="3"/>
  <cols>
    <col min="1" max="4" width="41" style="1" customWidth="1"/>
    <col min="5" max="16384" width="8.57407407407407" style="1"/>
  </cols>
  <sheetData>
    <row r="1" customHeight="1" spans="1:4">
      <c r="A1" s="2"/>
      <c r="B1" s="2"/>
      <c r="C1" s="2"/>
      <c r="D1" s="2"/>
    </row>
    <row r="2" ht="15" customHeight="1" spans="1:4">
      <c r="A2" s="49"/>
      <c r="B2" s="49"/>
      <c r="C2" s="49"/>
      <c r="D2" s="64" t="s">
        <v>0</v>
      </c>
    </row>
    <row r="3" ht="41.25" customHeight="1" spans="1:1">
      <c r="A3" s="44" t="str">
        <f>"2025"&amp;"年部门财务收支预算总表"</f>
        <v>2025年部门财务收支预算总表</v>
      </c>
    </row>
    <row r="4" ht="17.25" customHeight="1" spans="1:4">
      <c r="A4" s="47" t="s">
        <v>1</v>
      </c>
      <c r="B4" s="208"/>
      <c r="D4" s="212" t="s">
        <v>2</v>
      </c>
    </row>
    <row r="5" ht="23.25" customHeight="1" spans="1:4">
      <c r="A5" s="221" t="s">
        <v>3</v>
      </c>
      <c r="B5" s="222"/>
      <c r="C5" s="221" t="s">
        <v>4</v>
      </c>
      <c r="D5" s="222"/>
    </row>
    <row r="6" ht="24" customHeight="1" spans="1:4">
      <c r="A6" s="221" t="s">
        <v>5</v>
      </c>
      <c r="B6" s="221" t="s">
        <v>6</v>
      </c>
      <c r="C6" s="221" t="s">
        <v>7</v>
      </c>
      <c r="D6" s="221" t="s">
        <v>6</v>
      </c>
    </row>
    <row r="7" ht="17.25" customHeight="1" spans="1:4">
      <c r="A7" s="223" t="s">
        <v>8</v>
      </c>
      <c r="B7" s="59">
        <v>13282343.2</v>
      </c>
      <c r="C7" s="223" t="s">
        <v>9</v>
      </c>
      <c r="D7" s="258">
        <v>50000</v>
      </c>
    </row>
    <row r="8" ht="17.25" customHeight="1" spans="1:4">
      <c r="A8" s="223" t="s">
        <v>10</v>
      </c>
      <c r="B8" s="258"/>
      <c r="C8" s="223" t="s">
        <v>11</v>
      </c>
      <c r="D8" s="258"/>
    </row>
    <row r="9" ht="17.25" customHeight="1" spans="1:4">
      <c r="A9" s="223" t="s">
        <v>12</v>
      </c>
      <c r="B9" s="258"/>
      <c r="C9" s="259" t="s">
        <v>13</v>
      </c>
      <c r="D9" s="258"/>
    </row>
    <row r="10" ht="17.25" customHeight="1" spans="1:4">
      <c r="A10" s="223" t="s">
        <v>14</v>
      </c>
      <c r="B10" s="260"/>
      <c r="C10" s="259" t="s">
        <v>15</v>
      </c>
      <c r="D10" s="258"/>
    </row>
    <row r="11" ht="17.25" customHeight="1" spans="1:4">
      <c r="A11" s="223" t="s">
        <v>16</v>
      </c>
      <c r="B11" s="258"/>
      <c r="C11" s="259" t="s">
        <v>17</v>
      </c>
      <c r="D11" s="258"/>
    </row>
    <row r="12" ht="17.25" customHeight="1" spans="1:4">
      <c r="A12" s="223" t="s">
        <v>18</v>
      </c>
      <c r="B12" s="260"/>
      <c r="C12" s="259" t="s">
        <v>19</v>
      </c>
      <c r="D12" s="258">
        <v>400000</v>
      </c>
    </row>
    <row r="13" ht="17.25" customHeight="1" spans="1:4">
      <c r="A13" s="223" t="s">
        <v>20</v>
      </c>
      <c r="B13" s="260"/>
      <c r="C13" s="33" t="s">
        <v>21</v>
      </c>
      <c r="D13" s="258"/>
    </row>
    <row r="14" ht="17.25" customHeight="1" spans="1:4">
      <c r="A14" s="223" t="s">
        <v>22</v>
      </c>
      <c r="B14" s="260"/>
      <c r="C14" s="33" t="s">
        <v>23</v>
      </c>
      <c r="D14" s="258">
        <v>11995720.24</v>
      </c>
    </row>
    <row r="15" ht="17.25" customHeight="1" spans="1:4">
      <c r="A15" s="223" t="s">
        <v>24</v>
      </c>
      <c r="B15" s="260"/>
      <c r="C15" s="33" t="s">
        <v>25</v>
      </c>
      <c r="D15" s="258">
        <v>430962.96</v>
      </c>
    </row>
    <row r="16" ht="17.25" customHeight="1" spans="1:4">
      <c r="A16" s="223" t="s">
        <v>26</v>
      </c>
      <c r="B16" s="260"/>
      <c r="C16" s="33" t="s">
        <v>27</v>
      </c>
      <c r="D16" s="258"/>
    </row>
    <row r="17" ht="17.25" customHeight="1" spans="1:4">
      <c r="A17" s="224"/>
      <c r="B17" s="260"/>
      <c r="C17" s="33" t="s">
        <v>28</v>
      </c>
      <c r="D17" s="258"/>
    </row>
    <row r="18" ht="17.25" customHeight="1" spans="1:4">
      <c r="A18" s="225"/>
      <c r="B18" s="260"/>
      <c r="C18" s="33" t="s">
        <v>29</v>
      </c>
      <c r="D18" s="258"/>
    </row>
    <row r="19" ht="17.25" customHeight="1" spans="1:4">
      <c r="A19" s="225"/>
      <c r="B19" s="260"/>
      <c r="C19" s="33" t="s">
        <v>30</v>
      </c>
      <c r="D19" s="258"/>
    </row>
    <row r="20" ht="17.25" customHeight="1" spans="1:4">
      <c r="A20" s="225"/>
      <c r="B20" s="260"/>
      <c r="C20" s="33" t="s">
        <v>31</v>
      </c>
      <c r="D20" s="258"/>
    </row>
    <row r="21" ht="17.25" customHeight="1" spans="1:4">
      <c r="A21" s="225"/>
      <c r="B21" s="260"/>
      <c r="C21" s="33" t="s">
        <v>32</v>
      </c>
      <c r="D21" s="258"/>
    </row>
    <row r="22" ht="17.25" customHeight="1" spans="1:4">
      <c r="A22" s="225"/>
      <c r="B22" s="260"/>
      <c r="C22" s="33" t="s">
        <v>33</v>
      </c>
      <c r="D22" s="258"/>
    </row>
    <row r="23" ht="17.25" customHeight="1" spans="1:4">
      <c r="A23" s="225"/>
      <c r="B23" s="260"/>
      <c r="C23" s="33" t="s">
        <v>34</v>
      </c>
      <c r="D23" s="258"/>
    </row>
    <row r="24" ht="17.25" customHeight="1" spans="1:4">
      <c r="A24" s="225"/>
      <c r="B24" s="260"/>
      <c r="C24" s="33" t="s">
        <v>35</v>
      </c>
      <c r="D24" s="258"/>
    </row>
    <row r="25" ht="17.25" customHeight="1" spans="1:4">
      <c r="A25" s="225"/>
      <c r="B25" s="260"/>
      <c r="C25" s="33" t="s">
        <v>36</v>
      </c>
      <c r="D25" s="258">
        <v>405660</v>
      </c>
    </row>
    <row r="26" ht="17.25" customHeight="1" spans="1:4">
      <c r="A26" s="225"/>
      <c r="B26" s="260"/>
      <c r="C26" s="33" t="s">
        <v>37</v>
      </c>
      <c r="D26" s="258"/>
    </row>
    <row r="27" ht="17.25" customHeight="1" spans="1:4">
      <c r="A27" s="225"/>
      <c r="B27" s="260"/>
      <c r="C27" s="224" t="s">
        <v>38</v>
      </c>
      <c r="D27" s="258"/>
    </row>
    <row r="28" ht="17.25" customHeight="1" spans="1:4">
      <c r="A28" s="225"/>
      <c r="B28" s="260"/>
      <c r="C28" s="33" t="s">
        <v>39</v>
      </c>
      <c r="D28" s="258"/>
    </row>
    <row r="29" ht="16.5" customHeight="1" spans="1:4">
      <c r="A29" s="225"/>
      <c r="B29" s="260"/>
      <c r="C29" s="33" t="s">
        <v>40</v>
      </c>
      <c r="D29" s="258"/>
    </row>
    <row r="30" ht="16.5" customHeight="1" spans="1:4">
      <c r="A30" s="225"/>
      <c r="B30" s="260"/>
      <c r="C30" s="224" t="s">
        <v>41</v>
      </c>
      <c r="D30" s="258"/>
    </row>
    <row r="31" ht="17.25" customHeight="1" spans="1:4">
      <c r="A31" s="225"/>
      <c r="B31" s="260"/>
      <c r="C31" s="224" t="s">
        <v>42</v>
      </c>
      <c r="D31" s="258"/>
    </row>
    <row r="32" ht="17.25" customHeight="1" spans="1:4">
      <c r="A32" s="225"/>
      <c r="B32" s="260"/>
      <c r="C32" s="33" t="s">
        <v>43</v>
      </c>
      <c r="D32" s="258"/>
    </row>
    <row r="33" ht="16.5" customHeight="1" spans="1:4">
      <c r="A33" s="225" t="s">
        <v>44</v>
      </c>
      <c r="B33" s="261">
        <v>13282343.2</v>
      </c>
      <c r="C33" s="225" t="s">
        <v>45</v>
      </c>
      <c r="D33" s="228">
        <v>13282343.2</v>
      </c>
    </row>
    <row r="34" ht="16.5" customHeight="1" spans="1:4">
      <c r="A34" s="224" t="s">
        <v>46</v>
      </c>
      <c r="B34" s="262"/>
      <c r="C34" s="224" t="s">
        <v>47</v>
      </c>
      <c r="D34" s="263"/>
    </row>
    <row r="35" ht="16.5" customHeight="1" spans="1:4">
      <c r="A35" s="33" t="s">
        <v>48</v>
      </c>
      <c r="B35" s="258"/>
      <c r="C35" s="33" t="s">
        <v>48</v>
      </c>
      <c r="D35" s="260"/>
    </row>
    <row r="36" ht="16.5" customHeight="1" spans="1:4">
      <c r="A36" s="33" t="s">
        <v>49</v>
      </c>
      <c r="B36" s="258"/>
      <c r="C36" s="33" t="s">
        <v>50</v>
      </c>
      <c r="D36" s="260"/>
    </row>
    <row r="37" ht="16.5" customHeight="1" spans="1:4">
      <c r="A37" s="227" t="s">
        <v>51</v>
      </c>
      <c r="B37" s="228">
        <v>13282343.2</v>
      </c>
      <c r="C37" s="227" t="s">
        <v>52</v>
      </c>
      <c r="D37" s="228">
        <v>13282343.2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F25" sqref="F25"/>
    </sheetView>
  </sheetViews>
  <sheetFormatPr defaultColWidth="9.13888888888889" defaultRowHeight="14.25" customHeight="1" outlineLevelCol="5"/>
  <cols>
    <col min="1" max="1" width="32.1388888888889" style="1" customWidth="1"/>
    <col min="2" max="2" width="20.712962962963" style="1" customWidth="1"/>
    <col min="3" max="3" width="32.1388888888889" style="1" customWidth="1"/>
    <col min="4" max="4" width="27.712962962963" style="1" customWidth="1"/>
    <col min="5" max="6" width="36.7037037037037" style="1" customWidth="1"/>
    <col min="7" max="16384" width="9.13888888888889" style="1"/>
  </cols>
  <sheetData>
    <row r="1" customHeight="1" spans="1:6">
      <c r="A1" s="2"/>
      <c r="B1" s="2"/>
      <c r="C1" s="2"/>
      <c r="D1" s="2"/>
      <c r="E1" s="2"/>
      <c r="F1" s="2"/>
    </row>
    <row r="2" ht="12" customHeight="1" spans="1:6">
      <c r="A2" s="140"/>
      <c r="B2" s="141"/>
      <c r="C2" s="140"/>
      <c r="D2" s="142"/>
      <c r="E2" s="142"/>
      <c r="F2" s="143" t="s">
        <v>768</v>
      </c>
    </row>
    <row r="3" ht="42" customHeight="1" spans="1:6">
      <c r="A3" s="144" t="str">
        <f>"2025"&amp;"年部门政府性基金预算支出预算表"</f>
        <v>2025年部门政府性基金预算支出预算表</v>
      </c>
      <c r="B3" s="144" t="s">
        <v>769</v>
      </c>
      <c r="C3" s="145"/>
      <c r="D3" s="146"/>
      <c r="E3" s="146"/>
      <c r="F3" s="146"/>
    </row>
    <row r="4" ht="13.5" customHeight="1" spans="1:6">
      <c r="A4" s="6" t="s">
        <v>1</v>
      </c>
      <c r="B4" s="6"/>
      <c r="C4" s="140"/>
      <c r="D4" s="142"/>
      <c r="E4" s="142"/>
      <c r="F4" s="143" t="s">
        <v>2</v>
      </c>
    </row>
    <row r="5" ht="19.5" customHeight="1" spans="1:6">
      <c r="A5" s="147" t="s">
        <v>200</v>
      </c>
      <c r="B5" s="148" t="s">
        <v>73</v>
      </c>
      <c r="C5" s="147" t="s">
        <v>74</v>
      </c>
      <c r="D5" s="12" t="s">
        <v>770</v>
      </c>
      <c r="E5" s="13"/>
      <c r="F5" s="14"/>
    </row>
    <row r="6" ht="18.75" customHeight="1" spans="1:6">
      <c r="A6" s="149"/>
      <c r="B6" s="150"/>
      <c r="C6" s="149"/>
      <c r="D6" s="17" t="s">
        <v>56</v>
      </c>
      <c r="E6" s="12" t="s">
        <v>76</v>
      </c>
      <c r="F6" s="17" t="s">
        <v>77</v>
      </c>
    </row>
    <row r="7" ht="18.75" customHeight="1" spans="1:6">
      <c r="A7" s="68">
        <v>1</v>
      </c>
      <c r="B7" s="151" t="s">
        <v>84</v>
      </c>
      <c r="C7" s="68">
        <v>3</v>
      </c>
      <c r="D7" s="152">
        <v>4</v>
      </c>
      <c r="E7" s="152">
        <v>5</v>
      </c>
      <c r="F7" s="152">
        <v>6</v>
      </c>
    </row>
    <row r="8" ht="21" customHeight="1" spans="1:6">
      <c r="A8" s="33"/>
      <c r="B8" s="33"/>
      <c r="C8" s="33"/>
      <c r="D8" s="27"/>
      <c r="E8" s="27"/>
      <c r="F8" s="27"/>
    </row>
    <row r="9" ht="21" customHeight="1" spans="1:6">
      <c r="A9" s="33"/>
      <c r="B9" s="33"/>
      <c r="C9" s="33"/>
      <c r="D9" s="27"/>
      <c r="E9" s="27"/>
      <c r="F9" s="27"/>
    </row>
    <row r="10" ht="18.75" customHeight="1" spans="1:6">
      <c r="A10" s="153" t="s">
        <v>190</v>
      </c>
      <c r="B10" s="153" t="s">
        <v>190</v>
      </c>
      <c r="C10" s="154" t="s">
        <v>190</v>
      </c>
      <c r="D10" s="27"/>
      <c r="E10" s="27"/>
      <c r="F10" s="27"/>
    </row>
    <row r="11" customHeight="1" spans="1:1">
      <c r="A11" s="1" t="s">
        <v>771</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5"/>
  <sheetViews>
    <sheetView showZeros="0" topLeftCell="B1" workbookViewId="0">
      <pane ySplit="1" topLeftCell="A2" activePane="bottomLeft" state="frozen"/>
      <selection/>
      <selection pane="bottomLeft" activeCell="A35" sqref="A35:S35"/>
    </sheetView>
  </sheetViews>
  <sheetFormatPr defaultColWidth="9.13888888888889" defaultRowHeight="14.25" customHeight="1"/>
  <cols>
    <col min="1" max="1" width="31" customWidth="1"/>
    <col min="2" max="2" width="30" customWidth="1"/>
    <col min="3" max="3" width="38.3796296296296" customWidth="1"/>
    <col min="4" max="4" width="21.712962962963" customWidth="1"/>
    <col min="5" max="5" width="23.25" customWidth="1"/>
    <col min="6" max="6" width="7.71296296296296" customWidth="1"/>
    <col min="7" max="7" width="11.1388888888889" customWidth="1"/>
    <col min="8" max="8" width="13.287037037037" customWidth="1"/>
    <col min="9" max="18" width="20" customWidth="1"/>
    <col min="19" max="19" width="19.8611111111111" customWidth="1"/>
  </cols>
  <sheetData>
    <row r="1" customHeight="1" spans="1:19">
      <c r="A1" s="80"/>
      <c r="B1" s="80"/>
      <c r="C1" s="80"/>
      <c r="D1" s="80"/>
      <c r="E1" s="80"/>
      <c r="F1" s="80"/>
      <c r="G1" s="80"/>
      <c r="H1" s="80"/>
      <c r="I1" s="80"/>
      <c r="J1" s="80"/>
      <c r="K1" s="80"/>
      <c r="L1" s="80"/>
      <c r="M1" s="80"/>
      <c r="N1" s="80"/>
      <c r="O1" s="80"/>
      <c r="P1" s="80"/>
      <c r="Q1" s="80"/>
      <c r="R1" s="80"/>
      <c r="S1" s="80"/>
    </row>
    <row r="2" ht="15.75" customHeight="1" spans="2:19">
      <c r="B2" s="82"/>
      <c r="C2" s="82"/>
      <c r="R2" s="137"/>
      <c r="S2" s="137" t="s">
        <v>772</v>
      </c>
    </row>
    <row r="3" ht="41.25" customHeight="1" spans="1:19">
      <c r="A3" s="83" t="str">
        <f>"2025"&amp;"年部门政府采购预算表"</f>
        <v>2025年部门政府采购预算表</v>
      </c>
      <c r="B3" s="84"/>
      <c r="C3" s="84"/>
      <c r="D3" s="122"/>
      <c r="E3" s="122"/>
      <c r="F3" s="122"/>
      <c r="G3" s="122"/>
      <c r="H3" s="122"/>
      <c r="I3" s="122"/>
      <c r="J3" s="122"/>
      <c r="K3" s="122"/>
      <c r="L3" s="122"/>
      <c r="M3" s="84"/>
      <c r="N3" s="122"/>
      <c r="O3" s="122"/>
      <c r="P3" s="84"/>
      <c r="Q3" s="122"/>
      <c r="R3" s="84"/>
      <c r="S3" s="84"/>
    </row>
    <row r="4" ht="18.75" customHeight="1" spans="1:19">
      <c r="A4" s="123" t="s">
        <v>1</v>
      </c>
      <c r="B4" s="87"/>
      <c r="C4" s="87"/>
      <c r="D4" s="124"/>
      <c r="E4" s="124"/>
      <c r="F4" s="124"/>
      <c r="G4" s="124"/>
      <c r="H4" s="124"/>
      <c r="I4" s="124"/>
      <c r="J4" s="124"/>
      <c r="K4" s="124"/>
      <c r="L4" s="124"/>
      <c r="R4" s="138"/>
      <c r="S4" s="139" t="s">
        <v>2</v>
      </c>
    </row>
    <row r="5" ht="15.75" customHeight="1" spans="1:19">
      <c r="A5" s="89" t="s">
        <v>199</v>
      </c>
      <c r="B5" s="90" t="s">
        <v>200</v>
      </c>
      <c r="C5" s="90" t="s">
        <v>773</v>
      </c>
      <c r="D5" s="91" t="s">
        <v>774</v>
      </c>
      <c r="E5" s="91" t="s">
        <v>775</v>
      </c>
      <c r="F5" s="91" t="s">
        <v>776</v>
      </c>
      <c r="G5" s="91" t="s">
        <v>777</v>
      </c>
      <c r="H5" s="91" t="s">
        <v>778</v>
      </c>
      <c r="I5" s="107" t="s">
        <v>207</v>
      </c>
      <c r="J5" s="107"/>
      <c r="K5" s="107"/>
      <c r="L5" s="107"/>
      <c r="M5" s="108"/>
      <c r="N5" s="107"/>
      <c r="O5" s="107"/>
      <c r="P5" s="118"/>
      <c r="Q5" s="107"/>
      <c r="R5" s="108"/>
      <c r="S5" s="119"/>
    </row>
    <row r="6" ht="17.25" customHeight="1" spans="1:19">
      <c r="A6" s="92"/>
      <c r="B6" s="93"/>
      <c r="C6" s="93"/>
      <c r="D6" s="94"/>
      <c r="E6" s="94"/>
      <c r="F6" s="94"/>
      <c r="G6" s="94"/>
      <c r="H6" s="94"/>
      <c r="I6" s="94" t="s">
        <v>56</v>
      </c>
      <c r="J6" s="94" t="s">
        <v>59</v>
      </c>
      <c r="K6" s="94" t="s">
        <v>779</v>
      </c>
      <c r="L6" s="94" t="s">
        <v>780</v>
      </c>
      <c r="M6" s="109" t="s">
        <v>781</v>
      </c>
      <c r="N6" s="110" t="s">
        <v>782</v>
      </c>
      <c r="O6" s="110"/>
      <c r="P6" s="120"/>
      <c r="Q6" s="110"/>
      <c r="R6" s="121"/>
      <c r="S6" s="96"/>
    </row>
    <row r="7" ht="54" customHeight="1" spans="1:19">
      <c r="A7" s="95"/>
      <c r="B7" s="96"/>
      <c r="C7" s="96"/>
      <c r="D7" s="97"/>
      <c r="E7" s="97"/>
      <c r="F7" s="97"/>
      <c r="G7" s="97"/>
      <c r="H7" s="97"/>
      <c r="I7" s="97"/>
      <c r="J7" s="97" t="s">
        <v>58</v>
      </c>
      <c r="K7" s="97"/>
      <c r="L7" s="97"/>
      <c r="M7" s="111"/>
      <c r="N7" s="97" t="s">
        <v>58</v>
      </c>
      <c r="O7" s="97" t="s">
        <v>65</v>
      </c>
      <c r="P7" s="96" t="s">
        <v>66</v>
      </c>
      <c r="Q7" s="97" t="s">
        <v>67</v>
      </c>
      <c r="R7" s="111" t="s">
        <v>68</v>
      </c>
      <c r="S7" s="96" t="s">
        <v>69</v>
      </c>
    </row>
    <row r="8" ht="18" customHeight="1" spans="1:19">
      <c r="A8" s="125">
        <v>1</v>
      </c>
      <c r="B8" s="125" t="s">
        <v>84</v>
      </c>
      <c r="C8" s="126">
        <v>3</v>
      </c>
      <c r="D8" s="126">
        <v>4</v>
      </c>
      <c r="E8" s="125">
        <v>5</v>
      </c>
      <c r="F8" s="125">
        <v>6</v>
      </c>
      <c r="G8" s="125">
        <v>7</v>
      </c>
      <c r="H8" s="125">
        <v>8</v>
      </c>
      <c r="I8" s="125">
        <v>9</v>
      </c>
      <c r="J8" s="125">
        <v>10</v>
      </c>
      <c r="K8" s="125">
        <v>11</v>
      </c>
      <c r="L8" s="125">
        <v>12</v>
      </c>
      <c r="M8" s="125">
        <v>13</v>
      </c>
      <c r="N8" s="125">
        <v>14</v>
      </c>
      <c r="O8" s="125">
        <v>15</v>
      </c>
      <c r="P8" s="125">
        <v>16</v>
      </c>
      <c r="Q8" s="125">
        <v>17</v>
      </c>
      <c r="R8" s="125">
        <v>18</v>
      </c>
      <c r="S8" s="125">
        <v>19</v>
      </c>
    </row>
    <row r="9" ht="18" customHeight="1" spans="1:19">
      <c r="A9" s="127" t="s">
        <v>71</v>
      </c>
      <c r="B9" s="128" t="s">
        <v>71</v>
      </c>
      <c r="C9" s="129" t="s">
        <v>222</v>
      </c>
      <c r="D9" s="32" t="s">
        <v>783</v>
      </c>
      <c r="E9" s="32" t="s">
        <v>784</v>
      </c>
      <c r="F9" s="32" t="s">
        <v>601</v>
      </c>
      <c r="G9" s="130">
        <v>1</v>
      </c>
      <c r="H9" s="131">
        <v>18000</v>
      </c>
      <c r="I9" s="131">
        <v>18000</v>
      </c>
      <c r="J9" s="131">
        <v>18000</v>
      </c>
      <c r="K9" s="96"/>
      <c r="L9" s="125"/>
      <c r="M9" s="125"/>
      <c r="N9" s="125"/>
      <c r="O9" s="125"/>
      <c r="P9" s="125"/>
      <c r="Q9" s="125"/>
      <c r="R9" s="125"/>
      <c r="S9" s="125"/>
    </row>
    <row r="10" ht="18" customHeight="1" spans="1:19">
      <c r="A10" s="127" t="s">
        <v>71</v>
      </c>
      <c r="B10" s="128" t="s">
        <v>71</v>
      </c>
      <c r="C10" s="129" t="s">
        <v>222</v>
      </c>
      <c r="D10" s="32" t="s">
        <v>785</v>
      </c>
      <c r="E10" s="32" t="s">
        <v>786</v>
      </c>
      <c r="F10" s="32" t="s">
        <v>601</v>
      </c>
      <c r="G10" s="130">
        <v>1</v>
      </c>
      <c r="H10" s="131">
        <v>3000</v>
      </c>
      <c r="I10" s="131">
        <v>3000</v>
      </c>
      <c r="J10" s="131">
        <v>3000</v>
      </c>
      <c r="K10" s="96"/>
      <c r="L10" s="125"/>
      <c r="M10" s="125"/>
      <c r="N10" s="125"/>
      <c r="O10" s="125"/>
      <c r="P10" s="125"/>
      <c r="Q10" s="125"/>
      <c r="R10" s="125"/>
      <c r="S10" s="125"/>
    </row>
    <row r="11" ht="18" customHeight="1" spans="1:19">
      <c r="A11" s="127" t="s">
        <v>71</v>
      </c>
      <c r="B11" s="128" t="s">
        <v>71</v>
      </c>
      <c r="C11" s="129" t="s">
        <v>260</v>
      </c>
      <c r="D11" s="32" t="s">
        <v>787</v>
      </c>
      <c r="E11" s="32" t="s">
        <v>788</v>
      </c>
      <c r="F11" s="32" t="s">
        <v>789</v>
      </c>
      <c r="G11" s="130">
        <v>80</v>
      </c>
      <c r="H11" s="131">
        <v>10000</v>
      </c>
      <c r="I11" s="131">
        <v>10000</v>
      </c>
      <c r="J11" s="131">
        <v>10000</v>
      </c>
      <c r="K11" s="96"/>
      <c r="L11" s="125"/>
      <c r="M11" s="125"/>
      <c r="N11" s="125"/>
      <c r="O11" s="125"/>
      <c r="P11" s="125"/>
      <c r="Q11" s="125"/>
      <c r="R11" s="125"/>
      <c r="S11" s="125"/>
    </row>
    <row r="12" ht="18" customHeight="1" spans="1:19">
      <c r="A12" s="127" t="s">
        <v>71</v>
      </c>
      <c r="B12" s="128" t="s">
        <v>71</v>
      </c>
      <c r="C12" s="129" t="s">
        <v>260</v>
      </c>
      <c r="D12" s="32" t="s">
        <v>790</v>
      </c>
      <c r="E12" s="32" t="s">
        <v>790</v>
      </c>
      <c r="F12" s="32" t="s">
        <v>791</v>
      </c>
      <c r="G12" s="130">
        <v>1</v>
      </c>
      <c r="H12" s="131">
        <v>800</v>
      </c>
      <c r="I12" s="131">
        <v>800</v>
      </c>
      <c r="J12" s="131">
        <v>800</v>
      </c>
      <c r="K12" s="96"/>
      <c r="L12" s="125"/>
      <c r="M12" s="125"/>
      <c r="N12" s="125"/>
      <c r="O12" s="125"/>
      <c r="P12" s="125"/>
      <c r="Q12" s="125"/>
      <c r="R12" s="125"/>
      <c r="S12" s="125"/>
    </row>
    <row r="13" ht="18" customHeight="1" spans="1:19">
      <c r="A13" s="127" t="s">
        <v>71</v>
      </c>
      <c r="B13" s="128" t="s">
        <v>71</v>
      </c>
      <c r="C13" s="129" t="s">
        <v>311</v>
      </c>
      <c r="D13" s="32" t="s">
        <v>792</v>
      </c>
      <c r="E13" s="32" t="s">
        <v>793</v>
      </c>
      <c r="F13" s="32" t="s">
        <v>791</v>
      </c>
      <c r="G13" s="130">
        <v>3</v>
      </c>
      <c r="H13" s="131">
        <v>27000</v>
      </c>
      <c r="I13" s="131">
        <v>27000</v>
      </c>
      <c r="J13" s="131">
        <v>27000</v>
      </c>
      <c r="K13" s="96"/>
      <c r="L13" s="125"/>
      <c r="M13" s="125"/>
      <c r="N13" s="125"/>
      <c r="O13" s="125"/>
      <c r="P13" s="125"/>
      <c r="Q13" s="125"/>
      <c r="R13" s="125"/>
      <c r="S13" s="125"/>
    </row>
    <row r="14" ht="18" customHeight="1" spans="1:19">
      <c r="A14" s="127" t="s">
        <v>71</v>
      </c>
      <c r="B14" s="128" t="s">
        <v>71</v>
      </c>
      <c r="C14" s="129" t="s">
        <v>312</v>
      </c>
      <c r="D14" s="32" t="s">
        <v>794</v>
      </c>
      <c r="E14" s="32" t="s">
        <v>795</v>
      </c>
      <c r="F14" s="32" t="s">
        <v>791</v>
      </c>
      <c r="G14" s="130">
        <v>1</v>
      </c>
      <c r="H14" s="131">
        <v>3000</v>
      </c>
      <c r="I14" s="131">
        <v>3000</v>
      </c>
      <c r="J14" s="131">
        <v>3000</v>
      </c>
      <c r="K14" s="96"/>
      <c r="L14" s="125"/>
      <c r="M14" s="125"/>
      <c r="N14" s="125"/>
      <c r="O14" s="125"/>
      <c r="P14" s="125"/>
      <c r="Q14" s="125"/>
      <c r="R14" s="125"/>
      <c r="S14" s="125"/>
    </row>
    <row r="15" ht="18" customHeight="1" spans="1:19">
      <c r="A15" s="127" t="s">
        <v>71</v>
      </c>
      <c r="B15" s="128" t="s">
        <v>71</v>
      </c>
      <c r="C15" s="129" t="s">
        <v>312</v>
      </c>
      <c r="D15" s="32" t="s">
        <v>796</v>
      </c>
      <c r="E15" s="32" t="s">
        <v>796</v>
      </c>
      <c r="F15" s="32" t="s">
        <v>797</v>
      </c>
      <c r="G15" s="130">
        <v>2</v>
      </c>
      <c r="H15" s="131">
        <v>600</v>
      </c>
      <c r="I15" s="131">
        <v>600</v>
      </c>
      <c r="J15" s="131">
        <v>600</v>
      </c>
      <c r="K15" s="96"/>
      <c r="L15" s="125"/>
      <c r="M15" s="125"/>
      <c r="N15" s="125"/>
      <c r="O15" s="125"/>
      <c r="P15" s="125"/>
      <c r="Q15" s="125"/>
      <c r="R15" s="125"/>
      <c r="S15" s="125"/>
    </row>
    <row r="16" ht="18" customHeight="1" spans="1:19">
      <c r="A16" s="127" t="s">
        <v>71</v>
      </c>
      <c r="B16" s="128" t="s">
        <v>71</v>
      </c>
      <c r="C16" s="129" t="s">
        <v>312</v>
      </c>
      <c r="D16" s="32" t="s">
        <v>798</v>
      </c>
      <c r="E16" s="32" t="s">
        <v>798</v>
      </c>
      <c r="F16" s="32" t="s">
        <v>799</v>
      </c>
      <c r="G16" s="130">
        <v>2</v>
      </c>
      <c r="H16" s="131">
        <v>1600</v>
      </c>
      <c r="I16" s="131">
        <v>1600</v>
      </c>
      <c r="J16" s="131">
        <v>1600</v>
      </c>
      <c r="K16" s="96"/>
      <c r="L16" s="125"/>
      <c r="M16" s="125"/>
      <c r="N16" s="125"/>
      <c r="O16" s="125"/>
      <c r="P16" s="125"/>
      <c r="Q16" s="125"/>
      <c r="R16" s="125"/>
      <c r="S16" s="125"/>
    </row>
    <row r="17" ht="18" customHeight="1" spans="1:19">
      <c r="A17" s="127" t="s">
        <v>71</v>
      </c>
      <c r="B17" s="128" t="s">
        <v>71</v>
      </c>
      <c r="C17" s="129" t="s">
        <v>312</v>
      </c>
      <c r="D17" s="32" t="s">
        <v>800</v>
      </c>
      <c r="E17" s="32" t="s">
        <v>800</v>
      </c>
      <c r="F17" s="32" t="s">
        <v>797</v>
      </c>
      <c r="G17" s="130">
        <v>10</v>
      </c>
      <c r="H17" s="131">
        <v>2000</v>
      </c>
      <c r="I17" s="131">
        <v>2000</v>
      </c>
      <c r="J17" s="131">
        <v>2000</v>
      </c>
      <c r="K17" s="96"/>
      <c r="L17" s="125"/>
      <c r="M17" s="125"/>
      <c r="N17" s="125"/>
      <c r="O17" s="125"/>
      <c r="P17" s="125"/>
      <c r="Q17" s="125"/>
      <c r="R17" s="125"/>
      <c r="S17" s="125"/>
    </row>
    <row r="18" ht="18" customHeight="1" spans="1:19">
      <c r="A18" s="127" t="s">
        <v>71</v>
      </c>
      <c r="B18" s="128" t="s">
        <v>71</v>
      </c>
      <c r="C18" s="129" t="s">
        <v>312</v>
      </c>
      <c r="D18" s="32" t="s">
        <v>801</v>
      </c>
      <c r="E18" s="32" t="s">
        <v>801</v>
      </c>
      <c r="F18" s="32" t="s">
        <v>799</v>
      </c>
      <c r="G18" s="130">
        <v>1</v>
      </c>
      <c r="H18" s="131">
        <v>2000</v>
      </c>
      <c r="I18" s="131">
        <v>2000</v>
      </c>
      <c r="J18" s="131">
        <v>2000</v>
      </c>
      <c r="K18" s="96"/>
      <c r="L18" s="125"/>
      <c r="M18" s="125"/>
      <c r="N18" s="125"/>
      <c r="O18" s="125"/>
      <c r="P18" s="125"/>
      <c r="Q18" s="125"/>
      <c r="R18" s="125"/>
      <c r="S18" s="125"/>
    </row>
    <row r="19" ht="18" customHeight="1" spans="1:19">
      <c r="A19" s="127" t="s">
        <v>71</v>
      </c>
      <c r="B19" s="128" t="s">
        <v>71</v>
      </c>
      <c r="C19" s="129" t="s">
        <v>312</v>
      </c>
      <c r="D19" s="32" t="s">
        <v>790</v>
      </c>
      <c r="E19" s="32" t="s">
        <v>790</v>
      </c>
      <c r="F19" s="32" t="s">
        <v>791</v>
      </c>
      <c r="G19" s="130">
        <v>1</v>
      </c>
      <c r="H19" s="131">
        <v>800</v>
      </c>
      <c r="I19" s="131">
        <v>800</v>
      </c>
      <c r="J19" s="131">
        <v>800</v>
      </c>
      <c r="K19" s="96"/>
      <c r="L19" s="125"/>
      <c r="M19" s="125"/>
      <c r="N19" s="125"/>
      <c r="O19" s="125"/>
      <c r="P19" s="125"/>
      <c r="Q19" s="125"/>
      <c r="R19" s="125"/>
      <c r="S19" s="125"/>
    </row>
    <row r="20" ht="18" customHeight="1" spans="1:19">
      <c r="A20" s="127" t="s">
        <v>71</v>
      </c>
      <c r="B20" s="128" t="s">
        <v>71</v>
      </c>
      <c r="C20" s="129" t="s">
        <v>312</v>
      </c>
      <c r="D20" s="32" t="s">
        <v>792</v>
      </c>
      <c r="E20" s="32" t="s">
        <v>793</v>
      </c>
      <c r="F20" s="32" t="s">
        <v>791</v>
      </c>
      <c r="G20" s="130">
        <v>2</v>
      </c>
      <c r="H20" s="131">
        <v>14800</v>
      </c>
      <c r="I20" s="131">
        <v>14800</v>
      </c>
      <c r="J20" s="131">
        <v>14800</v>
      </c>
      <c r="K20" s="96"/>
      <c r="L20" s="125"/>
      <c r="M20" s="125"/>
      <c r="N20" s="125"/>
      <c r="O20" s="125"/>
      <c r="P20" s="125"/>
      <c r="Q20" s="125"/>
      <c r="R20" s="125"/>
      <c r="S20" s="125"/>
    </row>
    <row r="21" ht="18" customHeight="1" spans="1:19">
      <c r="A21" s="127" t="s">
        <v>71</v>
      </c>
      <c r="B21" s="128" t="s">
        <v>71</v>
      </c>
      <c r="C21" s="129" t="s">
        <v>312</v>
      </c>
      <c r="D21" s="32" t="s">
        <v>802</v>
      </c>
      <c r="E21" s="32" t="s">
        <v>803</v>
      </c>
      <c r="F21" s="32" t="s">
        <v>601</v>
      </c>
      <c r="G21" s="130">
        <v>1</v>
      </c>
      <c r="H21" s="131">
        <v>576000</v>
      </c>
      <c r="I21" s="131">
        <v>576000</v>
      </c>
      <c r="J21" s="131">
        <v>576000</v>
      </c>
      <c r="K21" s="96"/>
      <c r="L21" s="125"/>
      <c r="M21" s="125"/>
      <c r="N21" s="125"/>
      <c r="O21" s="125"/>
      <c r="P21" s="125"/>
      <c r="Q21" s="125"/>
      <c r="R21" s="125"/>
      <c r="S21" s="125"/>
    </row>
    <row r="22" ht="18" customHeight="1" spans="1:19">
      <c r="A22" s="127" t="s">
        <v>71</v>
      </c>
      <c r="B22" s="128" t="s">
        <v>71</v>
      </c>
      <c r="C22" s="129" t="s">
        <v>315</v>
      </c>
      <c r="D22" s="32" t="s">
        <v>796</v>
      </c>
      <c r="E22" s="32" t="s">
        <v>796</v>
      </c>
      <c r="F22" s="32" t="s">
        <v>797</v>
      </c>
      <c r="G22" s="130">
        <v>6</v>
      </c>
      <c r="H22" s="131">
        <v>1800</v>
      </c>
      <c r="I22" s="131">
        <v>1800</v>
      </c>
      <c r="J22" s="131">
        <v>1800</v>
      </c>
      <c r="K22" s="96"/>
      <c r="L22" s="125"/>
      <c r="M22" s="125"/>
      <c r="N22" s="125"/>
      <c r="O22" s="125"/>
      <c r="P22" s="125"/>
      <c r="Q22" s="125"/>
      <c r="R22" s="125"/>
      <c r="S22" s="125"/>
    </row>
    <row r="23" ht="18" customHeight="1" spans="1:19">
      <c r="A23" s="127" t="s">
        <v>71</v>
      </c>
      <c r="B23" s="128" t="s">
        <v>71</v>
      </c>
      <c r="C23" s="129" t="s">
        <v>315</v>
      </c>
      <c r="D23" s="32" t="s">
        <v>798</v>
      </c>
      <c r="E23" s="32" t="s">
        <v>798</v>
      </c>
      <c r="F23" s="32" t="s">
        <v>799</v>
      </c>
      <c r="G23" s="130">
        <v>6</v>
      </c>
      <c r="H23" s="131">
        <v>4800</v>
      </c>
      <c r="I23" s="131">
        <v>4800</v>
      </c>
      <c r="J23" s="131">
        <v>4800</v>
      </c>
      <c r="K23" s="96"/>
      <c r="L23" s="125"/>
      <c r="M23" s="125"/>
      <c r="N23" s="125"/>
      <c r="O23" s="125"/>
      <c r="P23" s="125"/>
      <c r="Q23" s="125"/>
      <c r="R23" s="125"/>
      <c r="S23" s="125"/>
    </row>
    <row r="24" ht="18" customHeight="1" spans="1:19">
      <c r="A24" s="127" t="s">
        <v>71</v>
      </c>
      <c r="B24" s="128" t="s">
        <v>71</v>
      </c>
      <c r="C24" s="129" t="s">
        <v>315</v>
      </c>
      <c r="D24" s="32" t="s">
        <v>800</v>
      </c>
      <c r="E24" s="32" t="s">
        <v>800</v>
      </c>
      <c r="F24" s="32" t="s">
        <v>797</v>
      </c>
      <c r="G24" s="130">
        <v>15</v>
      </c>
      <c r="H24" s="131">
        <v>3000</v>
      </c>
      <c r="I24" s="131">
        <v>3000</v>
      </c>
      <c r="J24" s="131">
        <v>3000</v>
      </c>
      <c r="K24" s="96"/>
      <c r="L24" s="125"/>
      <c r="M24" s="125"/>
      <c r="N24" s="125"/>
      <c r="O24" s="125"/>
      <c r="P24" s="125"/>
      <c r="Q24" s="125"/>
      <c r="R24" s="125"/>
      <c r="S24" s="125"/>
    </row>
    <row r="25" ht="18" customHeight="1" spans="1:19">
      <c r="A25" s="127" t="s">
        <v>71</v>
      </c>
      <c r="B25" s="128" t="s">
        <v>71</v>
      </c>
      <c r="C25" s="129" t="s">
        <v>315</v>
      </c>
      <c r="D25" s="32" t="s">
        <v>801</v>
      </c>
      <c r="E25" s="32" t="s">
        <v>801</v>
      </c>
      <c r="F25" s="32" t="s">
        <v>799</v>
      </c>
      <c r="G25" s="130">
        <v>1</v>
      </c>
      <c r="H25" s="131">
        <v>2000</v>
      </c>
      <c r="I25" s="131">
        <v>2000</v>
      </c>
      <c r="J25" s="131">
        <v>2000</v>
      </c>
      <c r="K25" s="96"/>
      <c r="L25" s="125"/>
      <c r="M25" s="125"/>
      <c r="N25" s="125"/>
      <c r="O25" s="125"/>
      <c r="P25" s="125"/>
      <c r="Q25" s="125"/>
      <c r="R25" s="125"/>
      <c r="S25" s="125"/>
    </row>
    <row r="26" ht="18" customHeight="1" spans="1:19">
      <c r="A26" s="127" t="s">
        <v>71</v>
      </c>
      <c r="B26" s="128" t="s">
        <v>71</v>
      </c>
      <c r="C26" s="129" t="s">
        <v>315</v>
      </c>
      <c r="D26" s="32" t="s">
        <v>804</v>
      </c>
      <c r="E26" s="32" t="s">
        <v>805</v>
      </c>
      <c r="F26" s="32" t="s">
        <v>693</v>
      </c>
      <c r="G26" s="130">
        <v>3000</v>
      </c>
      <c r="H26" s="131">
        <v>4800</v>
      </c>
      <c r="I26" s="131">
        <v>4800</v>
      </c>
      <c r="J26" s="131">
        <v>4800</v>
      </c>
      <c r="K26" s="96"/>
      <c r="L26" s="125"/>
      <c r="M26" s="125"/>
      <c r="N26" s="125"/>
      <c r="O26" s="125"/>
      <c r="P26" s="125"/>
      <c r="Q26" s="125"/>
      <c r="R26" s="125"/>
      <c r="S26" s="125"/>
    </row>
    <row r="27" ht="18" customHeight="1" spans="1:19">
      <c r="A27" s="127" t="s">
        <v>71</v>
      </c>
      <c r="B27" s="128" t="s">
        <v>71</v>
      </c>
      <c r="C27" s="129" t="s">
        <v>315</v>
      </c>
      <c r="D27" s="32" t="s">
        <v>806</v>
      </c>
      <c r="E27" s="32" t="s">
        <v>805</v>
      </c>
      <c r="F27" s="32" t="s">
        <v>693</v>
      </c>
      <c r="G27" s="130">
        <v>20000</v>
      </c>
      <c r="H27" s="131">
        <v>12000</v>
      </c>
      <c r="I27" s="131">
        <v>12000</v>
      </c>
      <c r="J27" s="131">
        <v>12000</v>
      </c>
      <c r="K27" s="96"/>
      <c r="L27" s="125"/>
      <c r="M27" s="125"/>
      <c r="N27" s="125"/>
      <c r="O27" s="125"/>
      <c r="P27" s="125"/>
      <c r="Q27" s="125"/>
      <c r="R27" s="125"/>
      <c r="S27" s="125"/>
    </row>
    <row r="28" ht="18" customHeight="1" spans="1:19">
      <c r="A28" s="127" t="s">
        <v>71</v>
      </c>
      <c r="B28" s="128" t="s">
        <v>71</v>
      </c>
      <c r="C28" s="129" t="s">
        <v>315</v>
      </c>
      <c r="D28" s="32" t="s">
        <v>807</v>
      </c>
      <c r="E28" s="32" t="s">
        <v>807</v>
      </c>
      <c r="F28" s="32" t="s">
        <v>791</v>
      </c>
      <c r="G28" s="130">
        <v>1</v>
      </c>
      <c r="H28" s="131">
        <v>4800</v>
      </c>
      <c r="I28" s="131">
        <v>4800</v>
      </c>
      <c r="J28" s="131">
        <v>4800</v>
      </c>
      <c r="K28" s="96"/>
      <c r="L28" s="125"/>
      <c r="M28" s="125"/>
      <c r="N28" s="125"/>
      <c r="O28" s="125"/>
      <c r="P28" s="125"/>
      <c r="Q28" s="125"/>
      <c r="R28" s="125"/>
      <c r="S28" s="125"/>
    </row>
    <row r="29" ht="18" customHeight="1" spans="1:19">
      <c r="A29" s="127" t="s">
        <v>71</v>
      </c>
      <c r="B29" s="128" t="s">
        <v>71</v>
      </c>
      <c r="C29" s="129" t="s">
        <v>315</v>
      </c>
      <c r="D29" s="32" t="s">
        <v>790</v>
      </c>
      <c r="E29" s="32" t="s">
        <v>790</v>
      </c>
      <c r="F29" s="32" t="s">
        <v>791</v>
      </c>
      <c r="G29" s="130">
        <v>1</v>
      </c>
      <c r="H29" s="131">
        <v>800</v>
      </c>
      <c r="I29" s="131">
        <v>800</v>
      </c>
      <c r="J29" s="131">
        <v>800</v>
      </c>
      <c r="K29" s="96"/>
      <c r="L29" s="125"/>
      <c r="M29" s="125"/>
      <c r="N29" s="125"/>
      <c r="O29" s="125"/>
      <c r="P29" s="125"/>
      <c r="Q29" s="125"/>
      <c r="R29" s="125"/>
      <c r="S29" s="125"/>
    </row>
    <row r="30" ht="18" customHeight="1" spans="1:19">
      <c r="A30" s="127" t="s">
        <v>71</v>
      </c>
      <c r="B30" s="128" t="s">
        <v>71</v>
      </c>
      <c r="C30" s="129" t="s">
        <v>315</v>
      </c>
      <c r="D30" s="32" t="s">
        <v>792</v>
      </c>
      <c r="E30" s="32" t="s">
        <v>793</v>
      </c>
      <c r="F30" s="32" t="s">
        <v>791</v>
      </c>
      <c r="G30" s="130">
        <v>6</v>
      </c>
      <c r="H30" s="131">
        <v>54000</v>
      </c>
      <c r="I30" s="131">
        <v>54000</v>
      </c>
      <c r="J30" s="131">
        <v>54000</v>
      </c>
      <c r="K30" s="96"/>
      <c r="L30" s="125"/>
      <c r="M30" s="125"/>
      <c r="N30" s="125"/>
      <c r="O30" s="125"/>
      <c r="P30" s="125"/>
      <c r="Q30" s="125"/>
      <c r="R30" s="125"/>
      <c r="S30" s="125"/>
    </row>
    <row r="31" ht="18" customHeight="1" spans="1:19">
      <c r="A31" s="127" t="s">
        <v>71</v>
      </c>
      <c r="B31" s="128" t="s">
        <v>71</v>
      </c>
      <c r="C31" s="129" t="s">
        <v>318</v>
      </c>
      <c r="D31" s="32" t="s">
        <v>802</v>
      </c>
      <c r="E31" s="32" t="s">
        <v>803</v>
      </c>
      <c r="F31" s="32" t="s">
        <v>601</v>
      </c>
      <c r="G31" s="130">
        <v>600</v>
      </c>
      <c r="H31" s="131">
        <v>576000</v>
      </c>
      <c r="I31" s="131">
        <v>576000</v>
      </c>
      <c r="J31" s="131">
        <v>576000</v>
      </c>
      <c r="K31" s="96"/>
      <c r="L31" s="125"/>
      <c r="M31" s="125"/>
      <c r="N31" s="125"/>
      <c r="O31" s="125"/>
      <c r="P31" s="125"/>
      <c r="Q31" s="125"/>
      <c r="R31" s="125"/>
      <c r="S31" s="125"/>
    </row>
    <row r="32" ht="18" customHeight="1" spans="1:19">
      <c r="A32" s="127" t="s">
        <v>71</v>
      </c>
      <c r="B32" s="128" t="s">
        <v>71</v>
      </c>
      <c r="C32" s="129" t="s">
        <v>319</v>
      </c>
      <c r="D32" s="32" t="s">
        <v>792</v>
      </c>
      <c r="E32" s="32" t="s">
        <v>793</v>
      </c>
      <c r="F32" s="32" t="s">
        <v>791</v>
      </c>
      <c r="G32" s="130">
        <v>2</v>
      </c>
      <c r="H32" s="131">
        <v>18000</v>
      </c>
      <c r="I32" s="131">
        <v>18000</v>
      </c>
      <c r="J32" s="131">
        <v>18000</v>
      </c>
      <c r="K32" s="96"/>
      <c r="L32" s="125"/>
      <c r="M32" s="125"/>
      <c r="N32" s="125"/>
      <c r="O32" s="125"/>
      <c r="P32" s="125"/>
      <c r="Q32" s="125"/>
      <c r="R32" s="125"/>
      <c r="S32" s="125"/>
    </row>
    <row r="33" ht="18" customHeight="1" spans="1:19">
      <c r="A33" s="127" t="s">
        <v>71</v>
      </c>
      <c r="B33" s="128" t="s">
        <v>71</v>
      </c>
      <c r="C33" s="129" t="s">
        <v>320</v>
      </c>
      <c r="D33" s="32" t="s">
        <v>798</v>
      </c>
      <c r="E33" s="32" t="s">
        <v>798</v>
      </c>
      <c r="F33" s="32" t="s">
        <v>799</v>
      </c>
      <c r="G33" s="130">
        <v>3</v>
      </c>
      <c r="H33" s="131">
        <v>2400</v>
      </c>
      <c r="I33" s="131">
        <v>2400</v>
      </c>
      <c r="J33" s="131">
        <v>2400</v>
      </c>
      <c r="K33" s="96"/>
      <c r="L33" s="125"/>
      <c r="M33" s="125"/>
      <c r="N33" s="125"/>
      <c r="O33" s="125"/>
      <c r="P33" s="125"/>
      <c r="Q33" s="125"/>
      <c r="R33" s="125"/>
      <c r="S33" s="125"/>
    </row>
    <row r="34" ht="21" customHeight="1" spans="1:19">
      <c r="A34" s="102" t="s">
        <v>190</v>
      </c>
      <c r="B34" s="103"/>
      <c r="C34" s="103"/>
      <c r="D34" s="104"/>
      <c r="E34" s="104"/>
      <c r="F34" s="104"/>
      <c r="G34" s="132"/>
      <c r="H34" s="133">
        <v>1344000</v>
      </c>
      <c r="I34" s="133">
        <v>1344000</v>
      </c>
      <c r="J34" s="133">
        <v>1344000</v>
      </c>
      <c r="K34" s="113"/>
      <c r="L34" s="113"/>
      <c r="M34" s="113"/>
      <c r="N34" s="113"/>
      <c r="O34" s="113"/>
      <c r="P34" s="113"/>
      <c r="Q34" s="113"/>
      <c r="R34" s="113"/>
      <c r="S34" s="113"/>
    </row>
    <row r="35" ht="21" customHeight="1" spans="1:19">
      <c r="A35" s="123" t="s">
        <v>808</v>
      </c>
      <c r="B35" s="134"/>
      <c r="C35" s="134"/>
      <c r="D35" s="123"/>
      <c r="E35" s="123"/>
      <c r="F35" s="123"/>
      <c r="G35" s="135"/>
      <c r="H35" s="136"/>
      <c r="I35" s="136"/>
      <c r="J35" s="136"/>
      <c r="K35" s="136"/>
      <c r="L35" s="136"/>
      <c r="M35" s="136"/>
      <c r="N35" s="136"/>
      <c r="O35" s="136"/>
      <c r="P35" s="136"/>
      <c r="Q35" s="136"/>
      <c r="R35" s="136"/>
      <c r="S35" s="136"/>
    </row>
  </sheetData>
  <mergeCells count="19">
    <mergeCell ref="A3:S3"/>
    <mergeCell ref="A4:H4"/>
    <mergeCell ref="I5:S5"/>
    <mergeCell ref="N6:S6"/>
    <mergeCell ref="A34:G34"/>
    <mergeCell ref="A35:S35"/>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topLeftCell="E1" workbookViewId="0">
      <pane ySplit="1" topLeftCell="A2" activePane="bottomLeft" state="frozen"/>
      <selection/>
      <selection pane="bottomLeft" activeCell="D18" sqref="D18"/>
    </sheetView>
  </sheetViews>
  <sheetFormatPr defaultColWidth="9.13888888888889" defaultRowHeight="14.25" customHeight="1"/>
  <cols>
    <col min="1" max="2" width="39.1388888888889" customWidth="1"/>
    <col min="3" max="3" width="42.1296296296296" customWidth="1"/>
    <col min="4"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87037037037" customWidth="1"/>
  </cols>
  <sheetData>
    <row r="1" customHeight="1" spans="1:20">
      <c r="A1" s="80"/>
      <c r="B1" s="80"/>
      <c r="C1" s="80"/>
      <c r="D1" s="80"/>
      <c r="E1" s="80"/>
      <c r="F1" s="80"/>
      <c r="G1" s="80"/>
      <c r="H1" s="80"/>
      <c r="I1" s="80"/>
      <c r="J1" s="80"/>
      <c r="K1" s="80"/>
      <c r="L1" s="80"/>
      <c r="M1" s="80"/>
      <c r="N1" s="80"/>
      <c r="O1" s="80"/>
      <c r="P1" s="80"/>
      <c r="Q1" s="80"/>
      <c r="R1" s="80"/>
      <c r="S1" s="80"/>
      <c r="T1" s="80"/>
    </row>
    <row r="2" ht="16.5" customHeight="1" spans="1:20">
      <c r="A2" s="81"/>
      <c r="B2" s="82"/>
      <c r="C2" s="82"/>
      <c r="D2" s="82"/>
      <c r="E2" s="82"/>
      <c r="F2" s="82"/>
      <c r="G2" s="82"/>
      <c r="H2" s="81"/>
      <c r="I2" s="81"/>
      <c r="J2" s="81"/>
      <c r="K2" s="81"/>
      <c r="L2" s="81"/>
      <c r="M2" s="81"/>
      <c r="N2" s="105"/>
      <c r="O2" s="81"/>
      <c r="P2" s="81"/>
      <c r="Q2" s="82"/>
      <c r="R2" s="81"/>
      <c r="S2" s="116"/>
      <c r="T2" s="116" t="s">
        <v>809</v>
      </c>
    </row>
    <row r="3" ht="41.25" customHeight="1" spans="1:20">
      <c r="A3" s="83" t="str">
        <f>"2025"&amp;"年部门政府购买服务预算表"</f>
        <v>2025年部门政府购买服务预算表</v>
      </c>
      <c r="B3" s="84"/>
      <c r="C3" s="84"/>
      <c r="D3" s="84"/>
      <c r="E3" s="84"/>
      <c r="F3" s="84"/>
      <c r="G3" s="84"/>
      <c r="H3" s="85"/>
      <c r="I3" s="85"/>
      <c r="J3" s="85"/>
      <c r="K3" s="85"/>
      <c r="L3" s="85"/>
      <c r="M3" s="85"/>
      <c r="N3" s="106"/>
      <c r="O3" s="85"/>
      <c r="P3" s="85"/>
      <c r="Q3" s="84"/>
      <c r="R3" s="85"/>
      <c r="S3" s="106"/>
      <c r="T3" s="84"/>
    </row>
    <row r="4" ht="22.5" customHeight="1" spans="1:20">
      <c r="A4" s="86" t="s">
        <v>1</v>
      </c>
      <c r="B4" s="87"/>
      <c r="C4" s="87"/>
      <c r="D4" s="87"/>
      <c r="E4" s="87"/>
      <c r="F4" s="87"/>
      <c r="G4" s="87"/>
      <c r="H4" s="88"/>
      <c r="I4" s="88"/>
      <c r="J4" s="88"/>
      <c r="K4" s="88"/>
      <c r="L4" s="88"/>
      <c r="M4" s="88"/>
      <c r="N4" s="105"/>
      <c r="O4" s="81"/>
      <c r="P4" s="81"/>
      <c r="Q4" s="82"/>
      <c r="R4" s="81"/>
      <c r="S4" s="117"/>
      <c r="T4" s="116" t="s">
        <v>2</v>
      </c>
    </row>
    <row r="5" ht="24" customHeight="1" spans="1:20">
      <c r="A5" s="89" t="s">
        <v>199</v>
      </c>
      <c r="B5" s="90" t="s">
        <v>200</v>
      </c>
      <c r="C5" s="90" t="s">
        <v>773</v>
      </c>
      <c r="D5" s="90" t="s">
        <v>810</v>
      </c>
      <c r="E5" s="90" t="s">
        <v>811</v>
      </c>
      <c r="F5" s="90" t="s">
        <v>812</v>
      </c>
      <c r="G5" s="90" t="s">
        <v>813</v>
      </c>
      <c r="H5" s="91" t="s">
        <v>814</v>
      </c>
      <c r="I5" s="91" t="s">
        <v>815</v>
      </c>
      <c r="J5" s="107" t="s">
        <v>207</v>
      </c>
      <c r="K5" s="107"/>
      <c r="L5" s="107"/>
      <c r="M5" s="107"/>
      <c r="N5" s="108"/>
      <c r="O5" s="107"/>
      <c r="P5" s="107"/>
      <c r="Q5" s="118"/>
      <c r="R5" s="107"/>
      <c r="S5" s="108"/>
      <c r="T5" s="119"/>
    </row>
    <row r="6" ht="24" customHeight="1" spans="1:20">
      <c r="A6" s="92"/>
      <c r="B6" s="93"/>
      <c r="C6" s="93"/>
      <c r="D6" s="93"/>
      <c r="E6" s="93"/>
      <c r="F6" s="93"/>
      <c r="G6" s="93"/>
      <c r="H6" s="94"/>
      <c r="I6" s="94"/>
      <c r="J6" s="94" t="s">
        <v>56</v>
      </c>
      <c r="K6" s="94" t="s">
        <v>59</v>
      </c>
      <c r="L6" s="94" t="s">
        <v>779</v>
      </c>
      <c r="M6" s="94" t="s">
        <v>780</v>
      </c>
      <c r="N6" s="109" t="s">
        <v>781</v>
      </c>
      <c r="O6" s="110" t="s">
        <v>782</v>
      </c>
      <c r="P6" s="110"/>
      <c r="Q6" s="120"/>
      <c r="R6" s="110"/>
      <c r="S6" s="121"/>
      <c r="T6" s="96"/>
    </row>
    <row r="7" ht="54" customHeight="1" spans="1:20">
      <c r="A7" s="95"/>
      <c r="B7" s="96"/>
      <c r="C7" s="96"/>
      <c r="D7" s="96"/>
      <c r="E7" s="96"/>
      <c r="F7" s="96"/>
      <c r="G7" s="96"/>
      <c r="H7" s="97"/>
      <c r="I7" s="97"/>
      <c r="J7" s="97"/>
      <c r="K7" s="97" t="s">
        <v>58</v>
      </c>
      <c r="L7" s="97"/>
      <c r="M7" s="97"/>
      <c r="N7" s="111"/>
      <c r="O7" s="97" t="s">
        <v>58</v>
      </c>
      <c r="P7" s="97" t="s">
        <v>65</v>
      </c>
      <c r="Q7" s="96" t="s">
        <v>66</v>
      </c>
      <c r="R7" s="97" t="s">
        <v>67</v>
      </c>
      <c r="S7" s="111" t="s">
        <v>68</v>
      </c>
      <c r="T7" s="96" t="s">
        <v>69</v>
      </c>
    </row>
    <row r="8" ht="17.25" customHeight="1" spans="1:20">
      <c r="A8" s="98">
        <v>1</v>
      </c>
      <c r="B8" s="96">
        <v>2</v>
      </c>
      <c r="C8" s="98">
        <v>3</v>
      </c>
      <c r="D8" s="98">
        <v>4</v>
      </c>
      <c r="E8" s="96">
        <v>5</v>
      </c>
      <c r="F8" s="98">
        <v>6</v>
      </c>
      <c r="G8" s="98">
        <v>7</v>
      </c>
      <c r="H8" s="96">
        <v>8</v>
      </c>
      <c r="I8" s="98">
        <v>9</v>
      </c>
      <c r="J8" s="98">
        <v>10</v>
      </c>
      <c r="K8" s="96">
        <v>11</v>
      </c>
      <c r="L8" s="98">
        <v>12</v>
      </c>
      <c r="M8" s="98">
        <v>13</v>
      </c>
      <c r="N8" s="96">
        <v>14</v>
      </c>
      <c r="O8" s="98">
        <v>15</v>
      </c>
      <c r="P8" s="98">
        <v>16</v>
      </c>
      <c r="Q8" s="96">
        <v>17</v>
      </c>
      <c r="R8" s="98">
        <v>18</v>
      </c>
      <c r="S8" s="98">
        <v>19</v>
      </c>
      <c r="T8" s="98">
        <v>20</v>
      </c>
    </row>
    <row r="9" ht="17.25" customHeight="1" spans="1:20">
      <c r="A9" s="98" t="s">
        <v>71</v>
      </c>
      <c r="B9" s="98" t="s">
        <v>71</v>
      </c>
      <c r="C9" s="99" t="s">
        <v>312</v>
      </c>
      <c r="D9" s="100" t="s">
        <v>816</v>
      </c>
      <c r="E9" s="96" t="s">
        <v>817</v>
      </c>
      <c r="F9" s="101" t="s">
        <v>77</v>
      </c>
      <c r="G9" s="101" t="s">
        <v>818</v>
      </c>
      <c r="H9" s="96" t="s">
        <v>819</v>
      </c>
      <c r="I9" s="101" t="s">
        <v>802</v>
      </c>
      <c r="J9" s="112">
        <v>576000</v>
      </c>
      <c r="K9" s="112">
        <v>576000</v>
      </c>
      <c r="L9" s="98"/>
      <c r="M9" s="98"/>
      <c r="N9" s="96"/>
      <c r="O9" s="98"/>
      <c r="P9" s="98"/>
      <c r="Q9" s="96"/>
      <c r="R9" s="98"/>
      <c r="S9" s="98"/>
      <c r="T9" s="98"/>
    </row>
    <row r="10" ht="21" customHeight="1" spans="1:20">
      <c r="A10" s="98" t="s">
        <v>71</v>
      </c>
      <c r="B10" s="98" t="s">
        <v>71</v>
      </c>
      <c r="C10" s="99" t="s">
        <v>318</v>
      </c>
      <c r="D10" s="100" t="s">
        <v>816</v>
      </c>
      <c r="E10" s="96" t="s">
        <v>817</v>
      </c>
      <c r="F10" s="101" t="s">
        <v>77</v>
      </c>
      <c r="G10" s="101" t="s">
        <v>818</v>
      </c>
      <c r="H10" s="96" t="s">
        <v>819</v>
      </c>
      <c r="I10" s="101" t="s">
        <v>802</v>
      </c>
      <c r="J10" s="112">
        <v>576000</v>
      </c>
      <c r="K10" s="112">
        <v>576000</v>
      </c>
      <c r="L10" s="113"/>
      <c r="M10" s="113"/>
      <c r="N10" s="113"/>
      <c r="O10" s="113"/>
      <c r="P10" s="113"/>
      <c r="Q10" s="113"/>
      <c r="R10" s="113"/>
      <c r="S10" s="113"/>
      <c r="T10" s="113"/>
    </row>
    <row r="11" ht="21" customHeight="1" spans="1:20">
      <c r="A11" s="102" t="s">
        <v>190</v>
      </c>
      <c r="B11" s="103"/>
      <c r="C11" s="103"/>
      <c r="D11" s="103"/>
      <c r="E11" s="103"/>
      <c r="F11" s="103"/>
      <c r="G11" s="103"/>
      <c r="H11" s="104"/>
      <c r="I11" s="114"/>
      <c r="J11" s="115">
        <v>1152000</v>
      </c>
      <c r="K11" s="115">
        <v>1152000</v>
      </c>
      <c r="L11" s="113"/>
      <c r="M11" s="113"/>
      <c r="N11" s="113"/>
      <c r="O11" s="113"/>
      <c r="P11" s="113"/>
      <c r="Q11" s="113"/>
      <c r="R11" s="113"/>
      <c r="S11" s="113"/>
      <c r="T11" s="113"/>
    </row>
  </sheetData>
  <mergeCells count="19">
    <mergeCell ref="A3:T3"/>
    <mergeCell ref="A4:I4"/>
    <mergeCell ref="J5:T5"/>
    <mergeCell ref="O6:T6"/>
    <mergeCell ref="A11:I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K19" sqref="K19"/>
    </sheetView>
  </sheetViews>
  <sheetFormatPr defaultColWidth="9.13888888888889" defaultRowHeight="14.25" customHeight="1" outlineLevelCol="4"/>
  <cols>
    <col min="1" max="1" width="37.7037037037037" style="1" customWidth="1"/>
    <col min="2" max="5" width="20" style="1" customWidth="1"/>
    <col min="6" max="16384" width="9.13888888888889" style="1"/>
  </cols>
  <sheetData>
    <row r="1" customHeight="1" spans="1:5">
      <c r="A1" s="2"/>
      <c r="B1" s="2"/>
      <c r="C1" s="2"/>
      <c r="D1" s="2"/>
      <c r="E1" s="2"/>
    </row>
    <row r="2" ht="17.25" customHeight="1" spans="4:5">
      <c r="D2" s="71"/>
      <c r="E2" s="4" t="s">
        <v>820</v>
      </c>
    </row>
    <row r="3" ht="41.25" customHeight="1" spans="1:5">
      <c r="A3" s="72" t="str">
        <f>"2025"&amp;"年对下转移支付预算表"</f>
        <v>2025年对下转移支付预算表</v>
      </c>
      <c r="B3" s="5"/>
      <c r="C3" s="5"/>
      <c r="D3" s="5"/>
      <c r="E3" s="66"/>
    </row>
    <row r="4" ht="18" customHeight="1" spans="1:5">
      <c r="A4" s="73" t="s">
        <v>1</v>
      </c>
      <c r="B4" s="74"/>
      <c r="C4" s="74"/>
      <c r="D4" s="75"/>
      <c r="E4" s="9" t="s">
        <v>2</v>
      </c>
    </row>
    <row r="5" ht="19.5" customHeight="1" spans="1:5">
      <c r="A5" s="17" t="s">
        <v>821</v>
      </c>
      <c r="B5" s="12" t="s">
        <v>207</v>
      </c>
      <c r="C5" s="13"/>
      <c r="D5" s="13"/>
      <c r="E5" s="76" t="s">
        <v>822</v>
      </c>
    </row>
    <row r="6" ht="40.5" customHeight="1" spans="1:5">
      <c r="A6" s="20"/>
      <c r="B6" s="31" t="s">
        <v>56</v>
      </c>
      <c r="C6" s="11" t="s">
        <v>59</v>
      </c>
      <c r="D6" s="77" t="s">
        <v>779</v>
      </c>
      <c r="E6" s="76"/>
    </row>
    <row r="7" ht="19.5" customHeight="1" spans="1:5">
      <c r="A7" s="21">
        <v>1</v>
      </c>
      <c r="B7" s="21">
        <v>2</v>
      </c>
      <c r="C7" s="21">
        <v>3</v>
      </c>
      <c r="D7" s="78">
        <v>4</v>
      </c>
      <c r="E7" s="79">
        <v>5</v>
      </c>
    </row>
    <row r="8" ht="19.5" customHeight="1" spans="1:5">
      <c r="A8" s="32"/>
      <c r="B8" s="27"/>
      <c r="C8" s="27"/>
      <c r="D8" s="27"/>
      <c r="E8" s="27"/>
    </row>
    <row r="9" ht="19.5" customHeight="1" spans="1:5">
      <c r="A9" s="69"/>
      <c r="B9" s="27"/>
      <c r="C9" s="27"/>
      <c r="D9" s="27"/>
      <c r="E9" s="27"/>
    </row>
    <row r="10" customHeight="1" spans="1:1">
      <c r="A10" s="1" t="s">
        <v>823</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13" sqref="B13"/>
    </sheetView>
  </sheetViews>
  <sheetFormatPr defaultColWidth="9.13888888888889" defaultRowHeight="12" customHeight="1"/>
  <cols>
    <col min="1" max="1" width="34.287037037037" style="1" customWidth="1"/>
    <col min="2" max="2" width="29" style="1" customWidth="1"/>
    <col min="3" max="5" width="23.5740740740741" style="1" customWidth="1"/>
    <col min="6" max="6" width="11.287037037037" style="1" customWidth="1"/>
    <col min="7" max="7" width="25.1388888888889" style="1" customWidth="1"/>
    <col min="8" max="8" width="15.5740740740741" style="1" customWidth="1"/>
    <col min="9" max="9" width="13.4259259259259" style="1" customWidth="1"/>
    <col min="10" max="10" width="18.8611111111111" style="1" customWidth="1"/>
    <col min="11" max="16384" width="9.13888888888889" style="1"/>
  </cols>
  <sheetData>
    <row r="1" customHeight="1" spans="1:10">
      <c r="A1" s="2"/>
      <c r="B1" s="2"/>
      <c r="C1" s="2"/>
      <c r="D1" s="2"/>
      <c r="E1" s="2"/>
      <c r="F1" s="2"/>
      <c r="G1" s="2"/>
      <c r="H1" s="2"/>
      <c r="I1" s="2"/>
      <c r="J1" s="2"/>
    </row>
    <row r="2" ht="16.5" customHeight="1" spans="10:10">
      <c r="J2" s="4" t="s">
        <v>824</v>
      </c>
    </row>
    <row r="3" ht="41.25" customHeight="1" spans="1:10">
      <c r="A3" s="65" t="str">
        <f>"2025"&amp;"年对下转移支付绩效目标表"</f>
        <v>2025年对下转移支付绩效目标表</v>
      </c>
      <c r="B3" s="5"/>
      <c r="C3" s="5"/>
      <c r="D3" s="5"/>
      <c r="E3" s="5"/>
      <c r="F3" s="66"/>
      <c r="G3" s="5"/>
      <c r="H3" s="66"/>
      <c r="I3" s="66"/>
      <c r="J3" s="5"/>
    </row>
    <row r="4" ht="17.25" customHeight="1" spans="1:1">
      <c r="A4" s="6" t="s">
        <v>1</v>
      </c>
    </row>
    <row r="5" ht="44.25" customHeight="1" spans="1:10">
      <c r="A5" s="67" t="s">
        <v>821</v>
      </c>
      <c r="B5" s="67" t="s">
        <v>328</v>
      </c>
      <c r="C5" s="67" t="s">
        <v>329</v>
      </c>
      <c r="D5" s="67" t="s">
        <v>330</v>
      </c>
      <c r="E5" s="67" t="s">
        <v>331</v>
      </c>
      <c r="F5" s="68" t="s">
        <v>332</v>
      </c>
      <c r="G5" s="67" t="s">
        <v>333</v>
      </c>
      <c r="H5" s="68" t="s">
        <v>334</v>
      </c>
      <c r="I5" s="68" t="s">
        <v>335</v>
      </c>
      <c r="J5" s="67" t="s">
        <v>336</v>
      </c>
    </row>
    <row r="6" ht="14.25" customHeight="1" spans="1:10">
      <c r="A6" s="67">
        <v>1</v>
      </c>
      <c r="B6" s="67">
        <v>2</v>
      </c>
      <c r="C6" s="67">
        <v>3</v>
      </c>
      <c r="D6" s="67">
        <v>4</v>
      </c>
      <c r="E6" s="67">
        <v>5</v>
      </c>
      <c r="F6" s="68">
        <v>6</v>
      </c>
      <c r="G6" s="67">
        <v>7</v>
      </c>
      <c r="H6" s="68">
        <v>8</v>
      </c>
      <c r="I6" s="68">
        <v>9</v>
      </c>
      <c r="J6" s="67">
        <v>10</v>
      </c>
    </row>
    <row r="7" ht="42" customHeight="1" spans="1:10">
      <c r="A7" s="32"/>
      <c r="B7" s="69"/>
      <c r="C7" s="69"/>
      <c r="D7" s="69"/>
      <c r="E7" s="53"/>
      <c r="F7" s="70"/>
      <c r="G7" s="53"/>
      <c r="H7" s="70"/>
      <c r="I7" s="70"/>
      <c r="J7" s="53"/>
    </row>
    <row r="8" ht="42" customHeight="1" spans="1:10">
      <c r="A8" s="32"/>
      <c r="B8" s="33"/>
      <c r="C8" s="33"/>
      <c r="D8" s="33"/>
      <c r="E8" s="32"/>
      <c r="F8" s="33"/>
      <c r="G8" s="32"/>
      <c r="H8" s="33"/>
      <c r="I8" s="33"/>
      <c r="J8" s="32"/>
    </row>
    <row r="9" customHeight="1" spans="1:1">
      <c r="A9" s="1" t="s">
        <v>825</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D24" sqref="D24"/>
    </sheetView>
  </sheetViews>
  <sheetFormatPr defaultColWidth="10.4259259259259" defaultRowHeight="14.25" customHeight="1"/>
  <cols>
    <col min="1" max="3" width="33.7037037037037" style="1" customWidth="1"/>
    <col min="4" max="4" width="45.5740740740741" style="1" customWidth="1"/>
    <col min="5" max="5" width="27.5740740740741" style="1" customWidth="1"/>
    <col min="6" max="6" width="21.712962962963" style="1" customWidth="1"/>
    <col min="7" max="9" width="26.287037037037" style="1" customWidth="1"/>
    <col min="10" max="16384" width="10.4259259259259" style="1"/>
  </cols>
  <sheetData>
    <row r="1" customHeight="1" spans="1:9">
      <c r="A1" s="2"/>
      <c r="B1" s="2"/>
      <c r="C1" s="2"/>
      <c r="D1" s="2"/>
      <c r="E1" s="2"/>
      <c r="F1" s="2"/>
      <c r="G1" s="2"/>
      <c r="H1" s="2"/>
      <c r="I1" s="2"/>
    </row>
    <row r="2" customHeight="1" spans="1:9">
      <c r="A2" s="41" t="s">
        <v>826</v>
      </c>
      <c r="B2" s="42"/>
      <c r="C2" s="42"/>
      <c r="D2" s="43"/>
      <c r="E2" s="43"/>
      <c r="F2" s="43"/>
      <c r="G2" s="42"/>
      <c r="H2" s="42"/>
      <c r="I2" s="43"/>
    </row>
    <row r="3" ht="41.25" customHeight="1" spans="1:9">
      <c r="A3" s="44" t="str">
        <f>"2025"&amp;"年新增资产配置预算表"</f>
        <v>2025年新增资产配置预算表</v>
      </c>
      <c r="B3" s="45"/>
      <c r="C3" s="45"/>
      <c r="D3" s="46"/>
      <c r="E3" s="46"/>
      <c r="F3" s="46"/>
      <c r="G3" s="45"/>
      <c r="H3" s="45"/>
      <c r="I3" s="46"/>
    </row>
    <row r="4" customHeight="1" spans="1:9">
      <c r="A4" s="47" t="s">
        <v>1</v>
      </c>
      <c r="B4" s="48"/>
      <c r="C4" s="48"/>
      <c r="D4" s="49"/>
      <c r="F4" s="46"/>
      <c r="G4" s="45"/>
      <c r="H4" s="45"/>
      <c r="I4" s="64" t="s">
        <v>2</v>
      </c>
    </row>
    <row r="5" ht="28.5" customHeight="1" spans="1:9">
      <c r="A5" s="50" t="s">
        <v>199</v>
      </c>
      <c r="B5" s="39" t="s">
        <v>200</v>
      </c>
      <c r="C5" s="50" t="s">
        <v>827</v>
      </c>
      <c r="D5" s="50" t="s">
        <v>828</v>
      </c>
      <c r="E5" s="50" t="s">
        <v>829</v>
      </c>
      <c r="F5" s="50" t="s">
        <v>830</v>
      </c>
      <c r="G5" s="39" t="s">
        <v>831</v>
      </c>
      <c r="H5" s="39"/>
      <c r="I5" s="50"/>
    </row>
    <row r="6" ht="21" customHeight="1" spans="1:9">
      <c r="A6" s="50"/>
      <c r="B6" s="51"/>
      <c r="C6" s="51"/>
      <c r="D6" s="52"/>
      <c r="E6" s="51"/>
      <c r="F6" s="51"/>
      <c r="G6" s="39" t="s">
        <v>777</v>
      </c>
      <c r="H6" s="39" t="s">
        <v>832</v>
      </c>
      <c r="I6" s="39" t="s">
        <v>833</v>
      </c>
    </row>
    <row r="7" ht="17.25" customHeight="1" spans="1:9">
      <c r="A7" s="53" t="s">
        <v>83</v>
      </c>
      <c r="B7" s="54"/>
      <c r="C7" s="55" t="s">
        <v>84</v>
      </c>
      <c r="D7" s="53" t="s">
        <v>85</v>
      </c>
      <c r="E7" s="56" t="s">
        <v>86</v>
      </c>
      <c r="F7" s="53" t="s">
        <v>87</v>
      </c>
      <c r="G7" s="55" t="s">
        <v>88</v>
      </c>
      <c r="H7" s="57" t="s">
        <v>89</v>
      </c>
      <c r="I7" s="56" t="s">
        <v>90</v>
      </c>
    </row>
    <row r="8" ht="19.5" customHeight="1" spans="1:9">
      <c r="A8" s="32"/>
      <c r="B8" s="33"/>
      <c r="C8" s="33"/>
      <c r="D8" s="32"/>
      <c r="E8" s="33"/>
      <c r="F8" s="57"/>
      <c r="G8" s="58"/>
      <c r="H8" s="59"/>
      <c r="I8" s="59"/>
    </row>
    <row r="9" ht="19.5" customHeight="1" spans="1:9">
      <c r="A9" s="60" t="s">
        <v>56</v>
      </c>
      <c r="B9" s="61"/>
      <c r="C9" s="61"/>
      <c r="D9" s="62"/>
      <c r="E9" s="63"/>
      <c r="F9" s="63"/>
      <c r="G9" s="58"/>
      <c r="H9" s="59"/>
      <c r="I9" s="59"/>
    </row>
    <row r="10" customHeight="1" spans="1:1">
      <c r="A10" s="1" t="s">
        <v>834</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D27" sqref="D27"/>
    </sheetView>
  </sheetViews>
  <sheetFormatPr defaultColWidth="9.13888888888889" defaultRowHeight="14.25" customHeight="1"/>
  <cols>
    <col min="1" max="1" width="19.287037037037" style="1" customWidth="1"/>
    <col min="2" max="2" width="33.8425925925926" style="1" customWidth="1"/>
    <col min="3" max="3" width="23.8611111111111" style="1" customWidth="1"/>
    <col min="4" max="4" width="11.1388888888889" style="1" customWidth="1"/>
    <col min="5" max="5" width="17.712962962963" style="1" customWidth="1"/>
    <col min="6" max="6" width="9.86111111111111" style="1" customWidth="1"/>
    <col min="7" max="7" width="17.712962962963" style="1" customWidth="1"/>
    <col min="8" max="11" width="23.1388888888889" style="1" customWidth="1"/>
    <col min="12" max="16384" width="9.13888888888889" style="1"/>
  </cols>
  <sheetData>
    <row r="1" customHeight="1" spans="1:11">
      <c r="A1" s="2"/>
      <c r="B1" s="2"/>
      <c r="C1" s="2"/>
      <c r="D1" s="2"/>
      <c r="E1" s="2"/>
      <c r="F1" s="2"/>
      <c r="G1" s="2"/>
      <c r="H1" s="2"/>
      <c r="I1" s="2"/>
      <c r="J1" s="2"/>
      <c r="K1" s="2"/>
    </row>
    <row r="2" customHeight="1" spans="4:11">
      <c r="D2" s="3"/>
      <c r="E2" s="3"/>
      <c r="F2" s="3"/>
      <c r="G2" s="3"/>
      <c r="K2" s="4" t="s">
        <v>835</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v>
      </c>
      <c r="B4" s="7"/>
      <c r="C4" s="7"/>
      <c r="D4" s="7"/>
      <c r="E4" s="7"/>
      <c r="F4" s="7"/>
      <c r="G4" s="7"/>
      <c r="H4" s="8"/>
      <c r="I4" s="8"/>
      <c r="J4" s="8"/>
      <c r="K4" s="9" t="s">
        <v>2</v>
      </c>
    </row>
    <row r="5" ht="21.75" customHeight="1" spans="1:11">
      <c r="A5" s="10" t="s">
        <v>299</v>
      </c>
      <c r="B5" s="10" t="s">
        <v>202</v>
      </c>
      <c r="C5" s="10" t="s">
        <v>300</v>
      </c>
      <c r="D5" s="11" t="s">
        <v>203</v>
      </c>
      <c r="E5" s="11" t="s">
        <v>204</v>
      </c>
      <c r="F5" s="11" t="s">
        <v>301</v>
      </c>
      <c r="G5" s="11" t="s">
        <v>302</v>
      </c>
      <c r="H5" s="17" t="s">
        <v>56</v>
      </c>
      <c r="I5" s="12" t="s">
        <v>836</v>
      </c>
      <c r="J5" s="13"/>
      <c r="K5" s="14"/>
    </row>
    <row r="6" ht="21.75" customHeight="1" spans="1:11">
      <c r="A6" s="15"/>
      <c r="B6" s="15"/>
      <c r="C6" s="15"/>
      <c r="D6" s="16"/>
      <c r="E6" s="16"/>
      <c r="F6" s="16"/>
      <c r="G6" s="16"/>
      <c r="H6" s="31"/>
      <c r="I6" s="11" t="s">
        <v>59</v>
      </c>
      <c r="J6" s="11" t="s">
        <v>60</v>
      </c>
      <c r="K6" s="11" t="s">
        <v>61</v>
      </c>
    </row>
    <row r="7" ht="40.5" customHeight="1" spans="1:11">
      <c r="A7" s="18"/>
      <c r="B7" s="18"/>
      <c r="C7" s="18"/>
      <c r="D7" s="19"/>
      <c r="E7" s="19"/>
      <c r="F7" s="19"/>
      <c r="G7" s="19"/>
      <c r="H7" s="20"/>
      <c r="I7" s="19" t="s">
        <v>58</v>
      </c>
      <c r="J7" s="19"/>
      <c r="K7" s="19"/>
    </row>
    <row r="8" ht="15" customHeight="1" spans="1:11">
      <c r="A8" s="21">
        <v>1</v>
      </c>
      <c r="B8" s="21">
        <v>2</v>
      </c>
      <c r="C8" s="21">
        <v>3</v>
      </c>
      <c r="D8" s="21">
        <v>4</v>
      </c>
      <c r="E8" s="21">
        <v>5</v>
      </c>
      <c r="F8" s="21">
        <v>6</v>
      </c>
      <c r="G8" s="21">
        <v>7</v>
      </c>
      <c r="H8" s="21">
        <v>8</v>
      </c>
      <c r="I8" s="21">
        <v>9</v>
      </c>
      <c r="J8" s="39">
        <v>10</v>
      </c>
      <c r="K8" s="39">
        <v>11</v>
      </c>
    </row>
    <row r="9" ht="18.75" customHeight="1" spans="1:11">
      <c r="A9" s="32"/>
      <c r="B9" s="33"/>
      <c r="C9" s="32"/>
      <c r="D9" s="32"/>
      <c r="E9" s="32"/>
      <c r="F9" s="32"/>
      <c r="G9" s="32"/>
      <c r="H9" s="34"/>
      <c r="I9" s="40"/>
      <c r="J9" s="40"/>
      <c r="K9" s="34"/>
    </row>
    <row r="10" ht="18.75" customHeight="1" spans="1:11">
      <c r="A10" s="33"/>
      <c r="B10" s="33"/>
      <c r="C10" s="33"/>
      <c r="D10" s="33"/>
      <c r="E10" s="33"/>
      <c r="F10" s="33"/>
      <c r="G10" s="33"/>
      <c r="H10" s="35"/>
      <c r="I10" s="35"/>
      <c r="J10" s="35"/>
      <c r="K10" s="34"/>
    </row>
    <row r="11" ht="18.75" customHeight="1" spans="1:11">
      <c r="A11" s="36" t="s">
        <v>190</v>
      </c>
      <c r="B11" s="37"/>
      <c r="C11" s="37"/>
      <c r="D11" s="37"/>
      <c r="E11" s="37"/>
      <c r="F11" s="37"/>
      <c r="G11" s="38"/>
      <c r="H11" s="35"/>
      <c r="I11" s="35"/>
      <c r="J11" s="35"/>
      <c r="K11" s="34"/>
    </row>
    <row r="12" customHeight="1" spans="1:1">
      <c r="A12" s="1" t="s">
        <v>837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workbookViewId="0">
      <pane ySplit="1" topLeftCell="A2" activePane="bottomLeft" state="frozen"/>
      <selection/>
      <selection pane="bottomLeft" activeCell="K24" sqref="K24"/>
    </sheetView>
  </sheetViews>
  <sheetFormatPr defaultColWidth="9.13888888888889" defaultRowHeight="14.25" customHeight="1" outlineLevelCol="6"/>
  <cols>
    <col min="1" max="1" width="27.5" style="1" customWidth="1"/>
    <col min="2" max="2" width="17" style="1" customWidth="1"/>
    <col min="3" max="3" width="36.3796296296296" style="1" customWidth="1"/>
    <col min="4" max="4" width="28" style="1" customWidth="1"/>
    <col min="5" max="7" width="23.8611111111111" style="1" customWidth="1"/>
    <col min="8" max="16384" width="9.13888888888889" style="1"/>
  </cols>
  <sheetData>
    <row r="1" customHeight="1" spans="1:7">
      <c r="A1" s="2"/>
      <c r="B1" s="2"/>
      <c r="C1" s="2"/>
      <c r="D1" s="2"/>
      <c r="E1" s="2"/>
      <c r="F1" s="2"/>
      <c r="G1" s="2"/>
    </row>
    <row r="2" ht="13.5" customHeight="1" spans="4:7">
      <c r="D2" s="3"/>
      <c r="G2" s="4" t="s">
        <v>838</v>
      </c>
    </row>
    <row r="3" ht="41.25" customHeight="1" spans="1:7">
      <c r="A3" s="5" t="str">
        <f>"2025"&amp;"年部门项目中期规划预算表"</f>
        <v>2025年部门项目中期规划预算表</v>
      </c>
      <c r="B3" s="5"/>
      <c r="C3" s="5"/>
      <c r="D3" s="5"/>
      <c r="E3" s="5"/>
      <c r="F3" s="5"/>
      <c r="G3" s="5"/>
    </row>
    <row r="4" ht="13.5" customHeight="1" spans="1:7">
      <c r="A4" s="6" t="s">
        <v>1</v>
      </c>
      <c r="B4" s="7"/>
      <c r="C4" s="7"/>
      <c r="D4" s="7"/>
      <c r="E4" s="8"/>
      <c r="F4" s="8"/>
      <c r="G4" s="9" t="s">
        <v>2</v>
      </c>
    </row>
    <row r="5" ht="21.75" customHeight="1" spans="1:7">
      <c r="A5" s="10" t="s">
        <v>300</v>
      </c>
      <c r="B5" s="10" t="s">
        <v>299</v>
      </c>
      <c r="C5" s="10" t="s">
        <v>202</v>
      </c>
      <c r="D5" s="11" t="s">
        <v>839</v>
      </c>
      <c r="E5" s="12" t="s">
        <v>59</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58</v>
      </c>
      <c r="G7" s="19"/>
    </row>
    <row r="8" ht="15" customHeight="1" spans="1:7">
      <c r="A8" s="21">
        <v>1</v>
      </c>
      <c r="B8" s="21">
        <v>2</v>
      </c>
      <c r="C8" s="21">
        <v>3</v>
      </c>
      <c r="D8" s="21">
        <v>4</v>
      </c>
      <c r="E8" s="21">
        <v>5</v>
      </c>
      <c r="F8" s="21">
        <v>6</v>
      </c>
      <c r="G8" s="21">
        <v>7</v>
      </c>
    </row>
    <row r="9" ht="15" customHeight="1" spans="1:7">
      <c r="A9" s="22"/>
      <c r="B9" s="21"/>
      <c r="C9" s="23"/>
      <c r="D9" s="23"/>
      <c r="E9" s="23">
        <v>3570000</v>
      </c>
      <c r="F9" s="23">
        <v>4670000</v>
      </c>
      <c r="G9" s="23">
        <v>4170000</v>
      </c>
    </row>
    <row r="10" ht="15" customHeight="1" spans="1:7">
      <c r="A10" s="22" t="s">
        <v>71</v>
      </c>
      <c r="B10" s="24" t="s">
        <v>310</v>
      </c>
      <c r="C10" s="25" t="s">
        <v>311</v>
      </c>
      <c r="D10" s="26" t="s">
        <v>840</v>
      </c>
      <c r="E10" s="27">
        <v>100000</v>
      </c>
      <c r="F10" s="27"/>
      <c r="G10" s="27"/>
    </row>
    <row r="11" ht="15" customHeight="1" spans="1:7">
      <c r="A11" s="22" t="s">
        <v>71</v>
      </c>
      <c r="B11" s="24" t="s">
        <v>310</v>
      </c>
      <c r="C11" s="25" t="s">
        <v>312</v>
      </c>
      <c r="D11" s="26" t="s">
        <v>840</v>
      </c>
      <c r="E11" s="27">
        <v>750000</v>
      </c>
      <c r="F11" s="27"/>
      <c r="G11" s="27"/>
    </row>
    <row r="12" ht="15" customHeight="1" spans="1:7">
      <c r="A12" s="22" t="s">
        <v>71</v>
      </c>
      <c r="B12" s="24" t="s">
        <v>310</v>
      </c>
      <c r="C12" s="25" t="s">
        <v>315</v>
      </c>
      <c r="D12" s="26" t="s">
        <v>840</v>
      </c>
      <c r="E12" s="27">
        <v>200000</v>
      </c>
      <c r="F12" s="27">
        <v>200000</v>
      </c>
      <c r="G12" s="27"/>
    </row>
    <row r="13" ht="15" customHeight="1" spans="1:7">
      <c r="A13" s="22" t="s">
        <v>71</v>
      </c>
      <c r="B13" s="24" t="s">
        <v>310</v>
      </c>
      <c r="C13" s="25" t="s">
        <v>318</v>
      </c>
      <c r="D13" s="26" t="s">
        <v>840</v>
      </c>
      <c r="E13" s="27">
        <v>580000</v>
      </c>
      <c r="F13" s="27"/>
      <c r="G13" s="27"/>
    </row>
    <row r="14" ht="15" customHeight="1" spans="1:7">
      <c r="A14" s="22" t="s">
        <v>71</v>
      </c>
      <c r="B14" s="24" t="s">
        <v>310</v>
      </c>
      <c r="C14" s="25" t="s">
        <v>319</v>
      </c>
      <c r="D14" s="26" t="s">
        <v>840</v>
      </c>
      <c r="E14" s="27">
        <v>150000</v>
      </c>
      <c r="F14" s="27">
        <v>300000</v>
      </c>
      <c r="G14" s="27"/>
    </row>
    <row r="15" ht="15" customHeight="1" spans="1:7">
      <c r="A15" s="22" t="s">
        <v>71</v>
      </c>
      <c r="B15" s="24" t="s">
        <v>310</v>
      </c>
      <c r="C15" s="25" t="s">
        <v>321</v>
      </c>
      <c r="D15" s="26" t="s">
        <v>840</v>
      </c>
      <c r="E15" s="27">
        <v>400000</v>
      </c>
      <c r="F15" s="27">
        <v>430000</v>
      </c>
      <c r="G15" s="27">
        <v>430000</v>
      </c>
    </row>
    <row r="16" ht="15" customHeight="1" spans="1:7">
      <c r="A16" s="22" t="s">
        <v>71</v>
      </c>
      <c r="B16" s="24" t="s">
        <v>310</v>
      </c>
      <c r="C16" s="25" t="s">
        <v>322</v>
      </c>
      <c r="D16" s="26" t="s">
        <v>840</v>
      </c>
      <c r="E16" s="27">
        <v>200000</v>
      </c>
      <c r="F16" s="27">
        <v>200000</v>
      </c>
      <c r="G16" s="27">
        <v>200000</v>
      </c>
    </row>
    <row r="17" ht="15" customHeight="1" spans="1:7">
      <c r="A17" s="22" t="s">
        <v>71</v>
      </c>
      <c r="B17" s="24" t="s">
        <v>310</v>
      </c>
      <c r="C17" s="25" t="s">
        <v>324</v>
      </c>
      <c r="D17" s="26" t="s">
        <v>840</v>
      </c>
      <c r="E17" s="27">
        <v>100000</v>
      </c>
      <c r="F17" s="27">
        <v>60000</v>
      </c>
      <c r="G17" s="27">
        <v>60000</v>
      </c>
    </row>
    <row r="18" ht="15" customHeight="1" spans="1:7">
      <c r="A18" s="22" t="s">
        <v>71</v>
      </c>
      <c r="B18" s="24" t="s">
        <v>310</v>
      </c>
      <c r="C18" s="25" t="s">
        <v>325</v>
      </c>
      <c r="D18" s="26" t="s">
        <v>840</v>
      </c>
      <c r="E18" s="27">
        <v>30000</v>
      </c>
      <c r="F18" s="27">
        <v>50000</v>
      </c>
      <c r="G18" s="27">
        <v>50000</v>
      </c>
    </row>
    <row r="19" ht="15" customHeight="1" spans="1:7">
      <c r="A19" s="22" t="s">
        <v>71</v>
      </c>
      <c r="B19" s="24" t="s">
        <v>310</v>
      </c>
      <c r="C19" s="25" t="s">
        <v>326</v>
      </c>
      <c r="D19" s="26" t="s">
        <v>840</v>
      </c>
      <c r="E19" s="27">
        <v>50000</v>
      </c>
      <c r="F19" s="27"/>
      <c r="G19" s="27"/>
    </row>
    <row r="20" ht="15" customHeight="1" spans="1:7">
      <c r="A20" s="22" t="s">
        <v>71</v>
      </c>
      <c r="B20" s="21" t="s">
        <v>305</v>
      </c>
      <c r="C20" s="25" t="s">
        <v>307</v>
      </c>
      <c r="D20" s="26" t="s">
        <v>840</v>
      </c>
      <c r="E20" s="27">
        <v>10000</v>
      </c>
      <c r="F20" s="27"/>
      <c r="G20" s="27"/>
    </row>
    <row r="21" ht="15" customHeight="1" spans="1:7">
      <c r="A21" s="22" t="s">
        <v>71</v>
      </c>
      <c r="B21" s="21" t="s">
        <v>305</v>
      </c>
      <c r="C21" s="25" t="s">
        <v>320</v>
      </c>
      <c r="D21" s="26" t="s">
        <v>840</v>
      </c>
      <c r="E21" s="27">
        <v>500000</v>
      </c>
      <c r="F21" s="27">
        <v>1430000</v>
      </c>
      <c r="G21" s="27">
        <v>1430000</v>
      </c>
    </row>
    <row r="22" ht="15" customHeight="1" spans="1:7">
      <c r="A22" s="22" t="s">
        <v>71</v>
      </c>
      <c r="B22" s="21" t="s">
        <v>305</v>
      </c>
      <c r="C22" s="25" t="s">
        <v>323</v>
      </c>
      <c r="D22" s="26" t="s">
        <v>840</v>
      </c>
      <c r="E22" s="27">
        <v>500000</v>
      </c>
      <c r="F22" s="27">
        <v>2000000</v>
      </c>
      <c r="G22" s="27">
        <v>2000000</v>
      </c>
    </row>
    <row r="23" ht="18.75" customHeight="1" spans="1:7">
      <c r="A23" s="28" t="s">
        <v>56</v>
      </c>
      <c r="B23" s="29" t="s">
        <v>841</v>
      </c>
      <c r="C23" s="29"/>
      <c r="D23" s="30"/>
      <c r="E23" s="23">
        <v>3570000</v>
      </c>
      <c r="F23" s="23">
        <v>4670000</v>
      </c>
      <c r="G23" s="23">
        <v>4170000</v>
      </c>
    </row>
  </sheetData>
  <mergeCells count="11">
    <mergeCell ref="A3:G3"/>
    <mergeCell ref="A4:D4"/>
    <mergeCell ref="E5:G5"/>
    <mergeCell ref="A23:D23"/>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F28" sqref="F28"/>
    </sheetView>
  </sheetViews>
  <sheetFormatPr defaultColWidth="8.57407407407407" defaultRowHeight="12.75" customHeight="1"/>
  <cols>
    <col min="1" max="1" width="15.8888888888889" style="1" customWidth="1"/>
    <col min="2" max="2" width="35" style="1" customWidth="1"/>
    <col min="3" max="19" width="22" style="1" customWidth="1"/>
    <col min="20" max="16384" width="8.57407407407407" style="1"/>
  </cols>
  <sheetData>
    <row r="1" customHeight="1" spans="1:19">
      <c r="A1" s="2"/>
      <c r="B1" s="2"/>
      <c r="C1" s="2"/>
      <c r="D1" s="2"/>
      <c r="E1" s="2"/>
      <c r="F1" s="2"/>
      <c r="G1" s="2"/>
      <c r="H1" s="2"/>
      <c r="I1" s="2"/>
      <c r="J1" s="2"/>
      <c r="K1" s="2"/>
      <c r="L1" s="2"/>
      <c r="M1" s="2"/>
      <c r="N1" s="2"/>
      <c r="O1" s="2"/>
      <c r="P1" s="2"/>
      <c r="Q1" s="2"/>
      <c r="R1" s="2"/>
      <c r="S1" s="2"/>
    </row>
    <row r="2" ht="17.25" customHeight="1" spans="1:1">
      <c r="A2" s="64" t="s">
        <v>53</v>
      </c>
    </row>
    <row r="3" ht="41.25" customHeight="1" spans="1:1">
      <c r="A3" s="44" t="str">
        <f>"2025"&amp;"年部门收入预算表"</f>
        <v>2025年部门收入预算表</v>
      </c>
    </row>
    <row r="4" ht="17.25" customHeight="1" spans="1:19">
      <c r="A4" s="47" t="s">
        <v>1</v>
      </c>
      <c r="B4" s="208"/>
      <c r="S4" s="49" t="s">
        <v>2</v>
      </c>
    </row>
    <row r="5" ht="21.75" customHeight="1" spans="1:19">
      <c r="A5" s="244" t="s">
        <v>54</v>
      </c>
      <c r="B5" s="245" t="s">
        <v>55</v>
      </c>
      <c r="C5" s="245" t="s">
        <v>56</v>
      </c>
      <c r="D5" s="246" t="s">
        <v>57</v>
      </c>
      <c r="E5" s="246"/>
      <c r="F5" s="246"/>
      <c r="G5" s="246"/>
      <c r="H5" s="246"/>
      <c r="I5" s="153"/>
      <c r="J5" s="246"/>
      <c r="K5" s="246"/>
      <c r="L5" s="246"/>
      <c r="M5" s="246"/>
      <c r="N5" s="253"/>
      <c r="O5" s="246" t="s">
        <v>46</v>
      </c>
      <c r="P5" s="246"/>
      <c r="Q5" s="246"/>
      <c r="R5" s="246"/>
      <c r="S5" s="253"/>
    </row>
    <row r="6" ht="27" customHeight="1" spans="1:19">
      <c r="A6" s="247"/>
      <c r="B6" s="248"/>
      <c r="C6" s="248"/>
      <c r="D6" s="248" t="s">
        <v>58</v>
      </c>
      <c r="E6" s="248" t="s">
        <v>59</v>
      </c>
      <c r="F6" s="248" t="s">
        <v>60</v>
      </c>
      <c r="G6" s="248" t="s">
        <v>61</v>
      </c>
      <c r="H6" s="248" t="s">
        <v>62</v>
      </c>
      <c r="I6" s="254" t="s">
        <v>63</v>
      </c>
      <c r="J6" s="255"/>
      <c r="K6" s="255"/>
      <c r="L6" s="255"/>
      <c r="M6" s="255"/>
      <c r="N6" s="256"/>
      <c r="O6" s="248" t="s">
        <v>58</v>
      </c>
      <c r="P6" s="248" t="s">
        <v>59</v>
      </c>
      <c r="Q6" s="248" t="s">
        <v>60</v>
      </c>
      <c r="R6" s="248" t="s">
        <v>61</v>
      </c>
      <c r="S6" s="248" t="s">
        <v>64</v>
      </c>
    </row>
    <row r="7" ht="30" customHeight="1" spans="1:19">
      <c r="A7" s="249"/>
      <c r="B7" s="250"/>
      <c r="C7" s="251"/>
      <c r="D7" s="251"/>
      <c r="E7" s="251"/>
      <c r="F7" s="251"/>
      <c r="G7" s="251"/>
      <c r="H7" s="251"/>
      <c r="I7" s="70" t="s">
        <v>58</v>
      </c>
      <c r="J7" s="256" t="s">
        <v>65</v>
      </c>
      <c r="K7" s="256" t="s">
        <v>66</v>
      </c>
      <c r="L7" s="256" t="s">
        <v>67</v>
      </c>
      <c r="M7" s="256" t="s">
        <v>68</v>
      </c>
      <c r="N7" s="256" t="s">
        <v>69</v>
      </c>
      <c r="O7" s="257"/>
      <c r="P7" s="257"/>
      <c r="Q7" s="257"/>
      <c r="R7" s="257"/>
      <c r="S7" s="251"/>
    </row>
    <row r="8" ht="15" customHeight="1" spans="1:19">
      <c r="A8" s="60">
        <v>1</v>
      </c>
      <c r="B8" s="60">
        <v>2</v>
      </c>
      <c r="C8" s="60">
        <v>3</v>
      </c>
      <c r="D8" s="60">
        <v>4</v>
      </c>
      <c r="E8" s="60">
        <v>5</v>
      </c>
      <c r="F8" s="60">
        <v>6</v>
      </c>
      <c r="G8" s="60">
        <v>7</v>
      </c>
      <c r="H8" s="60">
        <v>8</v>
      </c>
      <c r="I8" s="70">
        <v>9</v>
      </c>
      <c r="J8" s="60">
        <v>10</v>
      </c>
      <c r="K8" s="60">
        <v>11</v>
      </c>
      <c r="L8" s="60">
        <v>12</v>
      </c>
      <c r="M8" s="60">
        <v>13</v>
      </c>
      <c r="N8" s="60">
        <v>14</v>
      </c>
      <c r="O8" s="60">
        <v>15</v>
      </c>
      <c r="P8" s="60">
        <v>16</v>
      </c>
      <c r="Q8" s="60">
        <v>17</v>
      </c>
      <c r="R8" s="60">
        <v>18</v>
      </c>
      <c r="S8" s="60">
        <v>19</v>
      </c>
    </row>
    <row r="9" ht="18" customHeight="1" spans="1:19">
      <c r="A9" s="33" t="s">
        <v>70</v>
      </c>
      <c r="B9" s="33" t="s">
        <v>71</v>
      </c>
      <c r="C9" s="27">
        <v>13282343.2</v>
      </c>
      <c r="D9" s="27">
        <v>13282343.2</v>
      </c>
      <c r="E9" s="27">
        <v>13282343.2</v>
      </c>
      <c r="F9" s="27"/>
      <c r="G9" s="27"/>
      <c r="H9" s="27"/>
      <c r="I9" s="27"/>
      <c r="J9" s="27"/>
      <c r="K9" s="27"/>
      <c r="L9" s="27"/>
      <c r="M9" s="27"/>
      <c r="N9" s="27"/>
      <c r="O9" s="27"/>
      <c r="P9" s="27"/>
      <c r="Q9" s="27"/>
      <c r="R9" s="27"/>
      <c r="S9" s="27"/>
    </row>
    <row r="10" ht="18" customHeight="1" spans="1:19">
      <c r="A10" s="252" t="s">
        <v>56</v>
      </c>
      <c r="B10" s="252"/>
      <c r="C10" s="27">
        <v>13282343.2</v>
      </c>
      <c r="D10" s="27">
        <v>13282343.2</v>
      </c>
      <c r="E10" s="27">
        <v>13282343.2</v>
      </c>
      <c r="F10" s="27"/>
      <c r="G10" s="27"/>
      <c r="H10" s="27"/>
      <c r="I10" s="27"/>
      <c r="J10" s="27"/>
      <c r="K10" s="27"/>
      <c r="L10" s="27"/>
      <c r="M10" s="27"/>
      <c r="N10" s="27"/>
      <c r="O10" s="27"/>
      <c r="P10" s="27"/>
      <c r="Q10" s="27"/>
      <c r="R10" s="27"/>
      <c r="S10" s="27"/>
    </row>
  </sheetData>
  <mergeCells count="19">
    <mergeCell ref="A2:S2"/>
    <mergeCell ref="A3:S3"/>
    <mergeCell ref="A4:B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5"/>
  <sheetViews>
    <sheetView showGridLines="0" showZeros="0" workbookViewId="0">
      <pane ySplit="1" topLeftCell="A2" activePane="bottomLeft" state="frozen"/>
      <selection/>
      <selection pane="bottomLeft" activeCell="E43" sqref="E43"/>
    </sheetView>
  </sheetViews>
  <sheetFormatPr defaultColWidth="8.57407407407407" defaultRowHeight="12.75" customHeight="1"/>
  <cols>
    <col min="1" max="1" width="14.287037037037" style="1" customWidth="1"/>
    <col min="2" max="2" width="37.5740740740741" style="1" customWidth="1"/>
    <col min="3" max="8" width="24.5740740740741" style="1" customWidth="1"/>
    <col min="9" max="9" width="26.712962962963" style="1" customWidth="1"/>
    <col min="10" max="11" width="24.4259259259259" style="1" customWidth="1"/>
    <col min="12" max="15" width="24.5740740740741" style="1" customWidth="1"/>
    <col min="16" max="16384" width="8.57407407407407" style="1"/>
  </cols>
  <sheetData>
    <row r="1" customHeight="1" spans="1:15">
      <c r="A1" s="2"/>
      <c r="B1" s="2"/>
      <c r="C1" s="2"/>
      <c r="D1" s="2"/>
      <c r="E1" s="2"/>
      <c r="F1" s="2"/>
      <c r="G1" s="2"/>
      <c r="H1" s="2"/>
      <c r="I1" s="2"/>
      <c r="J1" s="2"/>
      <c r="K1" s="2"/>
      <c r="L1" s="2"/>
      <c r="M1" s="2"/>
      <c r="N1" s="2"/>
      <c r="O1" s="2"/>
    </row>
    <row r="2" ht="17.25" customHeight="1" spans="1:1">
      <c r="A2" s="49" t="s">
        <v>72</v>
      </c>
    </row>
    <row r="3" ht="41.25" customHeight="1" spans="1:1">
      <c r="A3" s="44" t="str">
        <f>"2025"&amp;"年部门支出预算表"</f>
        <v>2025年部门支出预算表</v>
      </c>
    </row>
    <row r="4" ht="17.25" customHeight="1" spans="1:15">
      <c r="A4" s="47" t="s">
        <v>1</v>
      </c>
      <c r="B4" s="208"/>
      <c r="O4" s="49" t="s">
        <v>2</v>
      </c>
    </row>
    <row r="5" ht="27" customHeight="1" spans="1:15">
      <c r="A5" s="229" t="s">
        <v>73</v>
      </c>
      <c r="B5" s="229" t="s">
        <v>74</v>
      </c>
      <c r="C5" s="229" t="s">
        <v>56</v>
      </c>
      <c r="D5" s="230" t="s">
        <v>59</v>
      </c>
      <c r="E5" s="231"/>
      <c r="F5" s="232"/>
      <c r="G5" s="233" t="s">
        <v>60</v>
      </c>
      <c r="H5" s="233" t="s">
        <v>61</v>
      </c>
      <c r="I5" s="233" t="s">
        <v>75</v>
      </c>
      <c r="J5" s="230" t="s">
        <v>63</v>
      </c>
      <c r="K5" s="231"/>
      <c r="L5" s="231"/>
      <c r="M5" s="231"/>
      <c r="N5" s="242"/>
      <c r="O5" s="243"/>
    </row>
    <row r="6" ht="42" customHeight="1" spans="1:15">
      <c r="A6" s="234"/>
      <c r="B6" s="234"/>
      <c r="C6" s="235"/>
      <c r="D6" s="236" t="s">
        <v>58</v>
      </c>
      <c r="E6" s="236" t="s">
        <v>76</v>
      </c>
      <c r="F6" s="236" t="s">
        <v>77</v>
      </c>
      <c r="G6" s="235"/>
      <c r="H6" s="235"/>
      <c r="I6" s="234"/>
      <c r="J6" s="236" t="s">
        <v>58</v>
      </c>
      <c r="K6" s="221" t="s">
        <v>78</v>
      </c>
      <c r="L6" s="221" t="s">
        <v>79</v>
      </c>
      <c r="M6" s="221" t="s">
        <v>80</v>
      </c>
      <c r="N6" s="221" t="s">
        <v>81</v>
      </c>
      <c r="O6" s="221" t="s">
        <v>82</v>
      </c>
    </row>
    <row r="7" ht="18" customHeight="1" spans="1:15">
      <c r="A7" s="53" t="s">
        <v>83</v>
      </c>
      <c r="B7" s="53" t="s">
        <v>84</v>
      </c>
      <c r="C7" s="53" t="s">
        <v>85</v>
      </c>
      <c r="D7" s="57" t="s">
        <v>86</v>
      </c>
      <c r="E7" s="57" t="s">
        <v>87</v>
      </c>
      <c r="F7" s="57" t="s">
        <v>88</v>
      </c>
      <c r="G7" s="57" t="s">
        <v>89</v>
      </c>
      <c r="H7" s="57" t="s">
        <v>90</v>
      </c>
      <c r="I7" s="57" t="s">
        <v>91</v>
      </c>
      <c r="J7" s="57" t="s">
        <v>92</v>
      </c>
      <c r="K7" s="57" t="s">
        <v>93</v>
      </c>
      <c r="L7" s="57" t="s">
        <v>94</v>
      </c>
      <c r="M7" s="57" t="s">
        <v>95</v>
      </c>
      <c r="N7" s="53" t="s">
        <v>96</v>
      </c>
      <c r="O7" s="57" t="s">
        <v>97</v>
      </c>
    </row>
    <row r="8" ht="18" customHeight="1" spans="1:15">
      <c r="A8" s="237" t="s">
        <v>98</v>
      </c>
      <c r="B8" s="237" t="s">
        <v>99</v>
      </c>
      <c r="C8" s="131">
        <v>50000</v>
      </c>
      <c r="D8" s="133">
        <v>50000</v>
      </c>
      <c r="E8" s="133"/>
      <c r="F8" s="133">
        <v>50000</v>
      </c>
      <c r="G8" s="57"/>
      <c r="H8" s="57"/>
      <c r="I8" s="57"/>
      <c r="J8" s="57"/>
      <c r="K8" s="57"/>
      <c r="L8" s="57"/>
      <c r="M8" s="57"/>
      <c r="N8" s="53"/>
      <c r="O8" s="57"/>
    </row>
    <row r="9" ht="18" customHeight="1" spans="1:15">
      <c r="A9" s="238" t="s">
        <v>100</v>
      </c>
      <c r="B9" s="238" t="s">
        <v>101</v>
      </c>
      <c r="C9" s="131">
        <v>50000</v>
      </c>
      <c r="D9" s="133">
        <v>50000</v>
      </c>
      <c r="E9" s="133"/>
      <c r="F9" s="133">
        <v>50000</v>
      </c>
      <c r="G9" s="57"/>
      <c r="H9" s="57"/>
      <c r="I9" s="57"/>
      <c r="J9" s="57"/>
      <c r="K9" s="57"/>
      <c r="L9" s="57"/>
      <c r="M9" s="57"/>
      <c r="N9" s="53"/>
      <c r="O9" s="57"/>
    </row>
    <row r="10" ht="18" customHeight="1" spans="1:15">
      <c r="A10" s="239" t="s">
        <v>102</v>
      </c>
      <c r="B10" s="239" t="s">
        <v>103</v>
      </c>
      <c r="C10" s="131">
        <v>50000</v>
      </c>
      <c r="D10" s="133">
        <v>50000</v>
      </c>
      <c r="E10" s="133"/>
      <c r="F10" s="133">
        <v>50000</v>
      </c>
      <c r="G10" s="57"/>
      <c r="H10" s="57"/>
      <c r="I10" s="57"/>
      <c r="J10" s="57"/>
      <c r="K10" s="57"/>
      <c r="L10" s="57"/>
      <c r="M10" s="57"/>
      <c r="N10" s="53"/>
      <c r="O10" s="57"/>
    </row>
    <row r="11" ht="18" customHeight="1" spans="1:15">
      <c r="A11" s="237" t="s">
        <v>104</v>
      </c>
      <c r="B11" s="237" t="s">
        <v>105</v>
      </c>
      <c r="C11" s="131">
        <v>400000</v>
      </c>
      <c r="D11" s="133">
        <v>400000</v>
      </c>
      <c r="E11" s="133"/>
      <c r="F11" s="133">
        <v>400000</v>
      </c>
      <c r="G11" s="57"/>
      <c r="H11" s="57"/>
      <c r="I11" s="57"/>
      <c r="J11" s="57"/>
      <c r="K11" s="57"/>
      <c r="L11" s="57"/>
      <c r="M11" s="57"/>
      <c r="N11" s="53"/>
      <c r="O11" s="57"/>
    </row>
    <row r="12" ht="18" customHeight="1" spans="1:15">
      <c r="A12" s="238" t="s">
        <v>106</v>
      </c>
      <c r="B12" s="238" t="s">
        <v>107</v>
      </c>
      <c r="C12" s="131">
        <v>400000</v>
      </c>
      <c r="D12" s="133">
        <v>400000</v>
      </c>
      <c r="E12" s="133"/>
      <c r="F12" s="133">
        <v>400000</v>
      </c>
      <c r="G12" s="57"/>
      <c r="H12" s="57"/>
      <c r="I12" s="57"/>
      <c r="J12" s="57"/>
      <c r="K12" s="57"/>
      <c r="L12" s="57"/>
      <c r="M12" s="57"/>
      <c r="N12" s="53"/>
      <c r="O12" s="57"/>
    </row>
    <row r="13" ht="18" customHeight="1" spans="1:15">
      <c r="A13" s="239" t="s">
        <v>108</v>
      </c>
      <c r="B13" s="239" t="s">
        <v>109</v>
      </c>
      <c r="C13" s="131">
        <v>400000</v>
      </c>
      <c r="D13" s="133">
        <v>400000</v>
      </c>
      <c r="E13" s="133"/>
      <c r="F13" s="133">
        <v>400000</v>
      </c>
      <c r="G13" s="57"/>
      <c r="H13" s="57"/>
      <c r="I13" s="57"/>
      <c r="J13" s="57"/>
      <c r="K13" s="57"/>
      <c r="L13" s="57"/>
      <c r="M13" s="57"/>
      <c r="N13" s="53"/>
      <c r="O13" s="57"/>
    </row>
    <row r="14" ht="18" customHeight="1" spans="1:15">
      <c r="A14" s="237" t="s">
        <v>110</v>
      </c>
      <c r="B14" s="237" t="s">
        <v>111</v>
      </c>
      <c r="C14" s="131">
        <v>11995720.24</v>
      </c>
      <c r="D14" s="133">
        <v>11995720.24</v>
      </c>
      <c r="E14" s="133">
        <v>8875720.24</v>
      </c>
      <c r="F14" s="133">
        <v>3120000</v>
      </c>
      <c r="G14" s="57"/>
      <c r="H14" s="57"/>
      <c r="I14" s="57"/>
      <c r="J14" s="57"/>
      <c r="K14" s="57"/>
      <c r="L14" s="57"/>
      <c r="M14" s="57"/>
      <c r="N14" s="53"/>
      <c r="O14" s="57"/>
    </row>
    <row r="15" ht="18" customHeight="1" spans="1:15">
      <c r="A15" s="238" t="s">
        <v>112</v>
      </c>
      <c r="B15" s="238" t="s">
        <v>113</v>
      </c>
      <c r="C15" s="131">
        <v>11021260.24</v>
      </c>
      <c r="D15" s="133">
        <v>11021260.24</v>
      </c>
      <c r="E15" s="133">
        <v>7901260.24</v>
      </c>
      <c r="F15" s="133">
        <v>3120000</v>
      </c>
      <c r="G15" s="57"/>
      <c r="H15" s="57"/>
      <c r="I15" s="57"/>
      <c r="J15" s="57"/>
      <c r="K15" s="57"/>
      <c r="L15" s="57"/>
      <c r="M15" s="57"/>
      <c r="N15" s="53"/>
      <c r="O15" s="57"/>
    </row>
    <row r="16" ht="18" customHeight="1" spans="1:15">
      <c r="A16" s="239" t="s">
        <v>114</v>
      </c>
      <c r="B16" s="239" t="s">
        <v>115</v>
      </c>
      <c r="C16" s="131">
        <v>7901260.24</v>
      </c>
      <c r="D16" s="133">
        <v>7901260.24</v>
      </c>
      <c r="E16" s="133">
        <v>7901260.24</v>
      </c>
      <c r="F16" s="133"/>
      <c r="G16" s="57"/>
      <c r="H16" s="57"/>
      <c r="I16" s="57"/>
      <c r="J16" s="57"/>
      <c r="K16" s="57"/>
      <c r="L16" s="57"/>
      <c r="M16" s="57"/>
      <c r="N16" s="53"/>
      <c r="O16" s="57"/>
    </row>
    <row r="17" ht="18" customHeight="1" spans="1:15">
      <c r="A17" s="239" t="s">
        <v>116</v>
      </c>
      <c r="B17" s="239" t="s">
        <v>117</v>
      </c>
      <c r="C17" s="131">
        <v>200000</v>
      </c>
      <c r="D17" s="133">
        <v>200000</v>
      </c>
      <c r="E17" s="133"/>
      <c r="F17" s="133">
        <v>200000</v>
      </c>
      <c r="G17" s="57"/>
      <c r="H17" s="57"/>
      <c r="I17" s="57"/>
      <c r="J17" s="57"/>
      <c r="K17" s="57"/>
      <c r="L17" s="57"/>
      <c r="M17" s="57"/>
      <c r="N17" s="53"/>
      <c r="O17" s="57"/>
    </row>
    <row r="18" ht="18" customHeight="1" spans="1:15">
      <c r="A18" s="239" t="s">
        <v>118</v>
      </c>
      <c r="B18" s="239" t="s">
        <v>119</v>
      </c>
      <c r="C18" s="131">
        <v>10000</v>
      </c>
      <c r="D18" s="133">
        <v>10000</v>
      </c>
      <c r="E18" s="133"/>
      <c r="F18" s="133">
        <v>10000</v>
      </c>
      <c r="G18" s="57"/>
      <c r="H18" s="57"/>
      <c r="I18" s="57"/>
      <c r="J18" s="57"/>
      <c r="K18" s="57"/>
      <c r="L18" s="57"/>
      <c r="M18" s="57"/>
      <c r="N18" s="53"/>
      <c r="O18" s="57"/>
    </row>
    <row r="19" ht="18" customHeight="1" spans="1:15">
      <c r="A19" s="239" t="s">
        <v>120</v>
      </c>
      <c r="B19" s="239" t="s">
        <v>121</v>
      </c>
      <c r="C19" s="131">
        <v>1330000</v>
      </c>
      <c r="D19" s="133">
        <v>1330000</v>
      </c>
      <c r="E19" s="133"/>
      <c r="F19" s="133">
        <v>1330000</v>
      </c>
      <c r="G19" s="57"/>
      <c r="H19" s="57"/>
      <c r="I19" s="57"/>
      <c r="J19" s="57"/>
      <c r="K19" s="57"/>
      <c r="L19" s="57"/>
      <c r="M19" s="57"/>
      <c r="N19" s="53"/>
      <c r="O19" s="57"/>
    </row>
    <row r="20" ht="18" customHeight="1" spans="1:15">
      <c r="A20" s="239" t="s">
        <v>122</v>
      </c>
      <c r="B20" s="239" t="s">
        <v>123</v>
      </c>
      <c r="C20" s="131">
        <v>1580000</v>
      </c>
      <c r="D20" s="133">
        <v>1580000</v>
      </c>
      <c r="E20" s="133"/>
      <c r="F20" s="133">
        <v>1580000</v>
      </c>
      <c r="G20" s="57"/>
      <c r="H20" s="57"/>
      <c r="I20" s="57"/>
      <c r="J20" s="57"/>
      <c r="K20" s="57"/>
      <c r="L20" s="57"/>
      <c r="M20" s="57"/>
      <c r="N20" s="53"/>
      <c r="O20" s="57"/>
    </row>
    <row r="21" ht="18" customHeight="1" spans="1:15">
      <c r="A21" s="238" t="s">
        <v>124</v>
      </c>
      <c r="B21" s="238" t="s">
        <v>125</v>
      </c>
      <c r="C21" s="131">
        <v>964770</v>
      </c>
      <c r="D21" s="133">
        <v>964770</v>
      </c>
      <c r="E21" s="133">
        <v>964770</v>
      </c>
      <c r="F21" s="133"/>
      <c r="G21" s="57"/>
      <c r="H21" s="57"/>
      <c r="I21" s="57"/>
      <c r="J21" s="57"/>
      <c r="K21" s="57"/>
      <c r="L21" s="57"/>
      <c r="M21" s="57"/>
      <c r="N21" s="53"/>
      <c r="O21" s="57"/>
    </row>
    <row r="22" ht="18" customHeight="1" spans="1:15">
      <c r="A22" s="239" t="s">
        <v>126</v>
      </c>
      <c r="B22" s="239" t="s">
        <v>127</v>
      </c>
      <c r="C22" s="131">
        <v>445170</v>
      </c>
      <c r="D22" s="133">
        <v>445170</v>
      </c>
      <c r="E22" s="133">
        <v>445170</v>
      </c>
      <c r="F22" s="133"/>
      <c r="G22" s="57"/>
      <c r="H22" s="57"/>
      <c r="I22" s="57"/>
      <c r="J22" s="57"/>
      <c r="K22" s="57"/>
      <c r="L22" s="57"/>
      <c r="M22" s="57"/>
      <c r="N22" s="53"/>
      <c r="O22" s="57"/>
    </row>
    <row r="23" ht="18" customHeight="1" spans="1:15">
      <c r="A23" s="239" t="s">
        <v>128</v>
      </c>
      <c r="B23" s="239" t="s">
        <v>129</v>
      </c>
      <c r="C23" s="131">
        <v>519600</v>
      </c>
      <c r="D23" s="133">
        <v>519600</v>
      </c>
      <c r="E23" s="133">
        <v>519600</v>
      </c>
      <c r="F23" s="133"/>
      <c r="G23" s="57"/>
      <c r="H23" s="57"/>
      <c r="I23" s="57"/>
      <c r="J23" s="57"/>
      <c r="K23" s="57"/>
      <c r="L23" s="57"/>
      <c r="M23" s="57"/>
      <c r="N23" s="53"/>
      <c r="O23" s="57"/>
    </row>
    <row r="24" ht="18" customHeight="1" spans="1:15">
      <c r="A24" s="238" t="s">
        <v>130</v>
      </c>
      <c r="B24" s="238" t="s">
        <v>131</v>
      </c>
      <c r="C24" s="131">
        <v>9690</v>
      </c>
      <c r="D24" s="133">
        <v>9690</v>
      </c>
      <c r="E24" s="133">
        <v>9690</v>
      </c>
      <c r="F24" s="133"/>
      <c r="G24" s="57"/>
      <c r="H24" s="57"/>
      <c r="I24" s="57"/>
      <c r="J24" s="57"/>
      <c r="K24" s="57"/>
      <c r="L24" s="57"/>
      <c r="M24" s="57"/>
      <c r="N24" s="53"/>
      <c r="O24" s="57"/>
    </row>
    <row r="25" ht="18" customHeight="1" spans="1:15">
      <c r="A25" s="239" t="s">
        <v>132</v>
      </c>
      <c r="B25" s="239" t="s">
        <v>133</v>
      </c>
      <c r="C25" s="131">
        <v>9690</v>
      </c>
      <c r="D25" s="133">
        <v>9690</v>
      </c>
      <c r="E25" s="133">
        <v>9690</v>
      </c>
      <c r="F25" s="133"/>
      <c r="G25" s="57"/>
      <c r="H25" s="57"/>
      <c r="I25" s="57"/>
      <c r="J25" s="57"/>
      <c r="K25" s="57"/>
      <c r="L25" s="57"/>
      <c r="M25" s="57"/>
      <c r="N25" s="53"/>
      <c r="O25" s="57"/>
    </row>
    <row r="26" ht="18" customHeight="1" spans="1:15">
      <c r="A26" s="237" t="s">
        <v>134</v>
      </c>
      <c r="B26" s="237" t="s">
        <v>135</v>
      </c>
      <c r="C26" s="131">
        <v>430962.96</v>
      </c>
      <c r="D26" s="133">
        <v>430962.96</v>
      </c>
      <c r="E26" s="133">
        <v>430962.96</v>
      </c>
      <c r="F26" s="133"/>
      <c r="G26" s="57"/>
      <c r="H26" s="57"/>
      <c r="I26" s="57"/>
      <c r="J26" s="57"/>
      <c r="K26" s="57"/>
      <c r="L26" s="57"/>
      <c r="M26" s="57"/>
      <c r="N26" s="53"/>
      <c r="O26" s="57"/>
    </row>
    <row r="27" ht="18" customHeight="1" spans="1:15">
      <c r="A27" s="238" t="s">
        <v>136</v>
      </c>
      <c r="B27" s="238" t="s">
        <v>137</v>
      </c>
      <c r="C27" s="131">
        <v>430962.96</v>
      </c>
      <c r="D27" s="133">
        <v>430962.96</v>
      </c>
      <c r="E27" s="133">
        <v>430962.96</v>
      </c>
      <c r="F27" s="133"/>
      <c r="G27" s="57"/>
      <c r="H27" s="57"/>
      <c r="I27" s="57"/>
      <c r="J27" s="57"/>
      <c r="K27" s="57"/>
      <c r="L27" s="57"/>
      <c r="M27" s="57"/>
      <c r="N27" s="53"/>
      <c r="O27" s="57"/>
    </row>
    <row r="28" ht="18" customHeight="1" spans="1:15">
      <c r="A28" s="239" t="s">
        <v>138</v>
      </c>
      <c r="B28" s="239" t="s">
        <v>139</v>
      </c>
      <c r="C28" s="131">
        <v>148019</v>
      </c>
      <c r="D28" s="133">
        <v>148019</v>
      </c>
      <c r="E28" s="133">
        <v>148019</v>
      </c>
      <c r="F28" s="133"/>
      <c r="G28" s="57"/>
      <c r="H28" s="57"/>
      <c r="I28" s="57"/>
      <c r="J28" s="57"/>
      <c r="K28" s="57"/>
      <c r="L28" s="57"/>
      <c r="M28" s="57"/>
      <c r="N28" s="53"/>
      <c r="O28" s="57"/>
    </row>
    <row r="29" ht="18" customHeight="1" spans="1:15">
      <c r="A29" s="239" t="s">
        <v>140</v>
      </c>
      <c r="B29" s="239" t="s">
        <v>141</v>
      </c>
      <c r="C29" s="131">
        <v>43535</v>
      </c>
      <c r="D29" s="133">
        <v>43535</v>
      </c>
      <c r="E29" s="133">
        <v>43535</v>
      </c>
      <c r="F29" s="133"/>
      <c r="G29" s="57"/>
      <c r="H29" s="57"/>
      <c r="I29" s="57"/>
      <c r="J29" s="57"/>
      <c r="K29" s="57"/>
      <c r="L29" s="57"/>
      <c r="M29" s="57"/>
      <c r="N29" s="53"/>
      <c r="O29" s="57"/>
    </row>
    <row r="30" ht="18" customHeight="1" spans="1:15">
      <c r="A30" s="239" t="s">
        <v>142</v>
      </c>
      <c r="B30" s="239" t="s">
        <v>143</v>
      </c>
      <c r="C30" s="131">
        <v>213581</v>
      </c>
      <c r="D30" s="133">
        <v>213581</v>
      </c>
      <c r="E30" s="133">
        <v>213581</v>
      </c>
      <c r="F30" s="133"/>
      <c r="G30" s="57"/>
      <c r="H30" s="57"/>
      <c r="I30" s="57"/>
      <c r="J30" s="57"/>
      <c r="K30" s="57"/>
      <c r="L30" s="57"/>
      <c r="M30" s="57"/>
      <c r="N30" s="53"/>
      <c r="O30" s="57"/>
    </row>
    <row r="31" ht="18" customHeight="1" spans="1:15">
      <c r="A31" s="239" t="s">
        <v>144</v>
      </c>
      <c r="B31" s="239" t="s">
        <v>145</v>
      </c>
      <c r="C31" s="131">
        <v>25827.96</v>
      </c>
      <c r="D31" s="133">
        <v>25827.96</v>
      </c>
      <c r="E31" s="133">
        <v>25827.96</v>
      </c>
      <c r="F31" s="133"/>
      <c r="G31" s="57"/>
      <c r="H31" s="57"/>
      <c r="I31" s="57"/>
      <c r="J31" s="57"/>
      <c r="K31" s="57"/>
      <c r="L31" s="57"/>
      <c r="M31" s="57"/>
      <c r="N31" s="53"/>
      <c r="O31" s="57"/>
    </row>
    <row r="32" ht="18" customHeight="1" spans="1:15">
      <c r="A32" s="237" t="s">
        <v>146</v>
      </c>
      <c r="B32" s="237" t="s">
        <v>147</v>
      </c>
      <c r="C32" s="131">
        <v>405660</v>
      </c>
      <c r="D32" s="133">
        <v>405660</v>
      </c>
      <c r="E32" s="133">
        <v>405660</v>
      </c>
      <c r="F32" s="133"/>
      <c r="G32" s="57"/>
      <c r="H32" s="57"/>
      <c r="I32" s="57"/>
      <c r="J32" s="57"/>
      <c r="K32" s="57"/>
      <c r="L32" s="57"/>
      <c r="M32" s="57"/>
      <c r="N32" s="53"/>
      <c r="O32" s="57"/>
    </row>
    <row r="33" ht="18" customHeight="1" spans="1:15">
      <c r="A33" s="238" t="s">
        <v>148</v>
      </c>
      <c r="B33" s="238" t="s">
        <v>149</v>
      </c>
      <c r="C33" s="131">
        <v>405660</v>
      </c>
      <c r="D33" s="133">
        <v>405660</v>
      </c>
      <c r="E33" s="133">
        <v>405660</v>
      </c>
      <c r="F33" s="133"/>
      <c r="G33" s="57"/>
      <c r="H33" s="57"/>
      <c r="I33" s="57"/>
      <c r="J33" s="57"/>
      <c r="K33" s="57"/>
      <c r="L33" s="57"/>
      <c r="M33" s="57"/>
      <c r="N33" s="53"/>
      <c r="O33" s="57"/>
    </row>
    <row r="34" ht="18" customHeight="1" spans="1:15">
      <c r="A34" s="239" t="s">
        <v>150</v>
      </c>
      <c r="B34" s="239" t="s">
        <v>151</v>
      </c>
      <c r="C34" s="131">
        <v>405660</v>
      </c>
      <c r="D34" s="133">
        <v>405660</v>
      </c>
      <c r="E34" s="133">
        <v>405660</v>
      </c>
      <c r="F34" s="133"/>
      <c r="G34" s="57"/>
      <c r="H34" s="57"/>
      <c r="I34" s="57"/>
      <c r="J34" s="57"/>
      <c r="K34" s="57"/>
      <c r="L34" s="57"/>
      <c r="M34" s="57"/>
      <c r="N34" s="53"/>
      <c r="O34" s="57"/>
    </row>
    <row r="35" ht="18" customHeight="1" spans="1:15">
      <c r="A35" s="240" t="s">
        <v>56</v>
      </c>
      <c r="B35" s="241"/>
      <c r="C35" s="133">
        <v>13282343.2</v>
      </c>
      <c r="D35" s="133">
        <v>13282343.2</v>
      </c>
      <c r="E35" s="133">
        <v>9712343.2</v>
      </c>
      <c r="F35" s="133">
        <v>3570000</v>
      </c>
      <c r="G35" s="57"/>
      <c r="H35" s="57"/>
      <c r="I35" s="57"/>
      <c r="J35" s="57"/>
      <c r="K35" s="57"/>
      <c r="L35" s="57"/>
      <c r="M35" s="57"/>
      <c r="N35" s="53"/>
      <c r="O35" s="57"/>
    </row>
  </sheetData>
  <mergeCells count="12">
    <mergeCell ref="A2:O2"/>
    <mergeCell ref="A3:O3"/>
    <mergeCell ref="A4:B4"/>
    <mergeCell ref="D5:F5"/>
    <mergeCell ref="J5:O5"/>
    <mergeCell ref="A35:B35"/>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H11" sqref="H11"/>
    </sheetView>
  </sheetViews>
  <sheetFormatPr defaultColWidth="8.57407407407407" defaultRowHeight="12.75" customHeight="1" outlineLevelCol="3"/>
  <cols>
    <col min="1" max="4" width="35.5740740740741" style="1" customWidth="1"/>
    <col min="5" max="16384" width="8.57407407407407" style="1"/>
  </cols>
  <sheetData>
    <row r="1" customHeight="1" spans="1:4">
      <c r="A1" s="2"/>
      <c r="B1" s="2"/>
      <c r="C1" s="2"/>
      <c r="D1" s="2"/>
    </row>
    <row r="2" ht="15" customHeight="1" spans="1:4">
      <c r="A2" s="45"/>
      <c r="B2" s="49"/>
      <c r="C2" s="49"/>
      <c r="D2" s="49" t="s">
        <v>152</v>
      </c>
    </row>
    <row r="3" ht="41.25" customHeight="1" spans="1:1">
      <c r="A3" s="44" t="str">
        <f>"2025"&amp;"年部门财政拨款收支预算总表"</f>
        <v>2025年部门财政拨款收支预算总表</v>
      </c>
    </row>
    <row r="4" ht="17.25" customHeight="1" spans="1:4">
      <c r="A4" s="47" t="s">
        <v>1</v>
      </c>
      <c r="B4" s="208"/>
      <c r="D4" s="49" t="s">
        <v>2</v>
      </c>
    </row>
    <row r="5" ht="17.25" customHeight="1" spans="1:4">
      <c r="A5" s="221" t="s">
        <v>3</v>
      </c>
      <c r="B5" s="222"/>
      <c r="C5" s="221" t="s">
        <v>4</v>
      </c>
      <c r="D5" s="222"/>
    </row>
    <row r="6" ht="18.75" customHeight="1" spans="1:4">
      <c r="A6" s="221" t="s">
        <v>5</v>
      </c>
      <c r="B6" s="221" t="s">
        <v>6</v>
      </c>
      <c r="C6" s="221" t="s">
        <v>7</v>
      </c>
      <c r="D6" s="221" t="s">
        <v>6</v>
      </c>
    </row>
    <row r="7" ht="16.5" customHeight="1" spans="1:4">
      <c r="A7" s="223" t="s">
        <v>153</v>
      </c>
      <c r="B7" s="59">
        <v>13282343.2</v>
      </c>
      <c r="C7" s="223" t="s">
        <v>154</v>
      </c>
      <c r="D7" s="59">
        <v>13282343.2</v>
      </c>
    </row>
    <row r="8" ht="16.5" customHeight="1" spans="1:4">
      <c r="A8" s="223" t="s">
        <v>155</v>
      </c>
      <c r="B8" s="59">
        <v>13282343.2</v>
      </c>
      <c r="C8" s="223" t="s">
        <v>156</v>
      </c>
      <c r="D8" s="59">
        <v>50000</v>
      </c>
    </row>
    <row r="9" ht="16.5" customHeight="1" spans="1:4">
      <c r="A9" s="223" t="s">
        <v>157</v>
      </c>
      <c r="B9" s="59"/>
      <c r="C9" s="223" t="s">
        <v>158</v>
      </c>
      <c r="D9" s="59"/>
    </row>
    <row r="10" ht="16.5" customHeight="1" spans="1:4">
      <c r="A10" s="223" t="s">
        <v>159</v>
      </c>
      <c r="B10" s="59"/>
      <c r="C10" s="223" t="s">
        <v>160</v>
      </c>
      <c r="D10" s="59"/>
    </row>
    <row r="11" ht="16.5" customHeight="1" spans="1:4">
      <c r="A11" s="223" t="s">
        <v>161</v>
      </c>
      <c r="B11" s="59"/>
      <c r="C11" s="223" t="s">
        <v>162</v>
      </c>
      <c r="D11" s="59"/>
    </row>
    <row r="12" ht="16.5" customHeight="1" spans="1:4">
      <c r="A12" s="223" t="s">
        <v>155</v>
      </c>
      <c r="B12" s="59"/>
      <c r="C12" s="223" t="s">
        <v>163</v>
      </c>
      <c r="D12" s="59"/>
    </row>
    <row r="13" ht="16.5" customHeight="1" spans="1:4">
      <c r="A13" s="224" t="s">
        <v>157</v>
      </c>
      <c r="B13" s="131"/>
      <c r="C13" s="69" t="s">
        <v>164</v>
      </c>
      <c r="D13" s="131">
        <v>400000</v>
      </c>
    </row>
    <row r="14" ht="16.5" customHeight="1" spans="1:4">
      <c r="A14" s="224" t="s">
        <v>159</v>
      </c>
      <c r="B14" s="131"/>
      <c r="C14" s="69" t="s">
        <v>165</v>
      </c>
      <c r="D14" s="131"/>
    </row>
    <row r="15" ht="16.5" customHeight="1" spans="1:4">
      <c r="A15" s="225"/>
      <c r="B15" s="226"/>
      <c r="C15" s="69" t="s">
        <v>166</v>
      </c>
      <c r="D15" s="131">
        <v>11995720.24</v>
      </c>
    </row>
    <row r="16" ht="16.5" customHeight="1" spans="1:4">
      <c r="A16" s="225"/>
      <c r="B16" s="226"/>
      <c r="C16" s="69" t="s">
        <v>167</v>
      </c>
      <c r="D16" s="131">
        <v>430962.96</v>
      </c>
    </row>
    <row r="17" ht="16.5" customHeight="1" spans="1:4">
      <c r="A17" s="225"/>
      <c r="B17" s="226"/>
      <c r="C17" s="69" t="s">
        <v>168</v>
      </c>
      <c r="D17" s="131"/>
    </row>
    <row r="18" ht="16.5" customHeight="1" spans="1:4">
      <c r="A18" s="225"/>
      <c r="B18" s="226"/>
      <c r="C18" s="69" t="s">
        <v>169</v>
      </c>
      <c r="D18" s="131"/>
    </row>
    <row r="19" ht="16.5" customHeight="1" spans="1:4">
      <c r="A19" s="225"/>
      <c r="B19" s="226"/>
      <c r="C19" s="69" t="s">
        <v>170</v>
      </c>
      <c r="D19" s="131"/>
    </row>
    <row r="20" ht="16.5" customHeight="1" spans="1:4">
      <c r="A20" s="225"/>
      <c r="B20" s="226"/>
      <c r="C20" s="69" t="s">
        <v>171</v>
      </c>
      <c r="D20" s="131"/>
    </row>
    <row r="21" ht="16.5" customHeight="1" spans="1:4">
      <c r="A21" s="225"/>
      <c r="B21" s="226"/>
      <c r="C21" s="69" t="s">
        <v>172</v>
      </c>
      <c r="D21" s="131"/>
    </row>
    <row r="22" ht="16.5" customHeight="1" spans="1:4">
      <c r="A22" s="225"/>
      <c r="B22" s="226"/>
      <c r="C22" s="69" t="s">
        <v>173</v>
      </c>
      <c r="D22" s="131"/>
    </row>
    <row r="23" ht="16.5" customHeight="1" spans="1:4">
      <c r="A23" s="225"/>
      <c r="B23" s="226"/>
      <c r="C23" s="69" t="s">
        <v>174</v>
      </c>
      <c r="D23" s="131"/>
    </row>
    <row r="24" ht="16.5" customHeight="1" spans="1:4">
      <c r="A24" s="225"/>
      <c r="B24" s="226"/>
      <c r="C24" s="69" t="s">
        <v>175</v>
      </c>
      <c r="D24" s="131"/>
    </row>
    <row r="25" ht="16.5" customHeight="1" spans="1:4">
      <c r="A25" s="225"/>
      <c r="B25" s="226"/>
      <c r="C25" s="69" t="s">
        <v>176</v>
      </c>
      <c r="D25" s="131"/>
    </row>
    <row r="26" ht="16.5" customHeight="1" spans="1:4">
      <c r="A26" s="225"/>
      <c r="B26" s="226"/>
      <c r="C26" s="69" t="s">
        <v>177</v>
      </c>
      <c r="D26" s="131">
        <v>405660</v>
      </c>
    </row>
    <row r="27" ht="16.5" customHeight="1" spans="1:4">
      <c r="A27" s="225"/>
      <c r="B27" s="226"/>
      <c r="C27" s="69" t="s">
        <v>178</v>
      </c>
      <c r="D27" s="131"/>
    </row>
    <row r="28" ht="16.5" customHeight="1" spans="1:4">
      <c r="A28" s="225"/>
      <c r="B28" s="226"/>
      <c r="C28" s="69" t="s">
        <v>179</v>
      </c>
      <c r="D28" s="131"/>
    </row>
    <row r="29" ht="16.5" customHeight="1" spans="1:4">
      <c r="A29" s="225"/>
      <c r="B29" s="226"/>
      <c r="C29" s="69" t="s">
        <v>180</v>
      </c>
      <c r="D29" s="131"/>
    </row>
    <row r="30" ht="16.5" customHeight="1" spans="1:4">
      <c r="A30" s="225"/>
      <c r="B30" s="226"/>
      <c r="C30" s="69" t="s">
        <v>181</v>
      </c>
      <c r="D30" s="131"/>
    </row>
    <row r="31" ht="16.5" customHeight="1" spans="1:4">
      <c r="A31" s="225"/>
      <c r="B31" s="226"/>
      <c r="C31" s="69" t="s">
        <v>182</v>
      </c>
      <c r="D31" s="131"/>
    </row>
    <row r="32" ht="16.5" customHeight="1" spans="1:4">
      <c r="A32" s="225"/>
      <c r="B32" s="226"/>
      <c r="C32" s="224" t="s">
        <v>183</v>
      </c>
      <c r="D32" s="131"/>
    </row>
    <row r="33" ht="16.5" customHeight="1" spans="1:4">
      <c r="A33" s="225"/>
      <c r="B33" s="226"/>
      <c r="C33" s="224" t="s">
        <v>184</v>
      </c>
      <c r="D33" s="131"/>
    </row>
    <row r="34" ht="16.5" customHeight="1" spans="1:4">
      <c r="A34" s="225"/>
      <c r="B34" s="226"/>
      <c r="C34" s="32" t="s">
        <v>185</v>
      </c>
      <c r="D34" s="63"/>
    </row>
    <row r="35" ht="15" customHeight="1" spans="1:4">
      <c r="A35" s="227" t="s">
        <v>51</v>
      </c>
      <c r="B35" s="228">
        <v>13282343.2</v>
      </c>
      <c r="C35" s="227" t="s">
        <v>52</v>
      </c>
      <c r="D35" s="228">
        <v>13282343.2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5"/>
  <sheetViews>
    <sheetView showZeros="0" workbookViewId="0">
      <pane ySplit="1" topLeftCell="A5" activePane="bottomLeft" state="frozen"/>
      <selection/>
      <selection pane="bottomLeft" activeCell="D35" sqref="D35"/>
    </sheetView>
  </sheetViews>
  <sheetFormatPr defaultColWidth="9.13888888888889" defaultRowHeight="14.25" customHeight="1" outlineLevelCol="6"/>
  <cols>
    <col min="1" max="1" width="20.1388888888889" style="1" customWidth="1"/>
    <col min="2" max="2" width="44" style="1" customWidth="1"/>
    <col min="3" max="7" width="24.1388888888889" style="1" customWidth="1"/>
    <col min="8" max="16384" width="9.13888888888889" style="1"/>
  </cols>
  <sheetData>
    <row r="1" customHeight="1" spans="1:7">
      <c r="A1" s="2"/>
      <c r="B1" s="2"/>
      <c r="C1" s="2"/>
      <c r="D1" s="2"/>
      <c r="E1" s="2"/>
      <c r="F1" s="2"/>
      <c r="G1" s="2"/>
    </row>
    <row r="2" customHeight="1" spans="4:7">
      <c r="D2" s="211"/>
      <c r="F2" s="71"/>
      <c r="G2" s="212" t="s">
        <v>186</v>
      </c>
    </row>
    <row r="3" ht="41.25" customHeight="1" spans="1:7">
      <c r="A3" s="146" t="str">
        <f>"2025"&amp;"年一般公共预算支出预算表（按功能科目分类）"</f>
        <v>2025年一般公共预算支出预算表（按功能科目分类）</v>
      </c>
      <c r="B3" s="146"/>
      <c r="C3" s="146"/>
      <c r="D3" s="146"/>
      <c r="E3" s="146"/>
      <c r="F3" s="146"/>
      <c r="G3" s="146"/>
    </row>
    <row r="4" ht="18" customHeight="1" spans="1:7">
      <c r="A4" s="47" t="s">
        <v>1</v>
      </c>
      <c r="B4" s="208"/>
      <c r="F4" s="142"/>
      <c r="G4" s="212" t="s">
        <v>2</v>
      </c>
    </row>
    <row r="5" ht="20.25" customHeight="1" spans="1:7">
      <c r="A5" s="213" t="s">
        <v>187</v>
      </c>
      <c r="B5" s="214"/>
      <c r="C5" s="147" t="s">
        <v>56</v>
      </c>
      <c r="D5" s="215" t="s">
        <v>76</v>
      </c>
      <c r="E5" s="13"/>
      <c r="F5" s="14"/>
      <c r="G5" s="216" t="s">
        <v>77</v>
      </c>
    </row>
    <row r="6" ht="20.25" customHeight="1" spans="1:7">
      <c r="A6" s="217" t="s">
        <v>73</v>
      </c>
      <c r="B6" s="217" t="s">
        <v>74</v>
      </c>
      <c r="C6" s="20"/>
      <c r="D6" s="152" t="s">
        <v>58</v>
      </c>
      <c r="E6" s="152" t="s">
        <v>188</v>
      </c>
      <c r="F6" s="152" t="s">
        <v>189</v>
      </c>
      <c r="G6" s="218"/>
    </row>
    <row r="7" ht="15" customHeight="1" spans="1:7">
      <c r="A7" s="60" t="s">
        <v>83</v>
      </c>
      <c r="B7" s="60" t="s">
        <v>84</v>
      </c>
      <c r="C7" s="60" t="s">
        <v>85</v>
      </c>
      <c r="D7" s="60" t="s">
        <v>86</v>
      </c>
      <c r="E7" s="60" t="s">
        <v>87</v>
      </c>
      <c r="F7" s="60" t="s">
        <v>88</v>
      </c>
      <c r="G7" s="60" t="s">
        <v>89</v>
      </c>
    </row>
    <row r="8" ht="15" customHeight="1" spans="1:7">
      <c r="A8" s="32" t="s">
        <v>98</v>
      </c>
      <c r="B8" s="32" t="s">
        <v>99</v>
      </c>
      <c r="C8" s="35">
        <v>50000</v>
      </c>
      <c r="D8" s="34"/>
      <c r="E8" s="34"/>
      <c r="F8" s="34"/>
      <c r="G8" s="34">
        <v>50000</v>
      </c>
    </row>
    <row r="9" ht="15" customHeight="1" spans="1:7">
      <c r="A9" s="219" t="s">
        <v>100</v>
      </c>
      <c r="B9" s="219" t="s">
        <v>101</v>
      </c>
      <c r="C9" s="35">
        <v>50000</v>
      </c>
      <c r="D9" s="34"/>
      <c r="E9" s="34"/>
      <c r="F9" s="34"/>
      <c r="G9" s="34">
        <v>50000</v>
      </c>
    </row>
    <row r="10" s="1" customFormat="1" ht="15" customHeight="1" spans="1:7">
      <c r="A10" s="220">
        <v>2014099</v>
      </c>
      <c r="B10" s="220" t="s">
        <v>103</v>
      </c>
      <c r="C10" s="35">
        <v>50000</v>
      </c>
      <c r="D10" s="34"/>
      <c r="E10" s="34"/>
      <c r="F10" s="34"/>
      <c r="G10" s="34">
        <v>50000</v>
      </c>
    </row>
    <row r="11" s="1" customFormat="1" ht="15" customHeight="1" spans="1:7">
      <c r="A11" s="32" t="s">
        <v>104</v>
      </c>
      <c r="B11" s="32" t="s">
        <v>105</v>
      </c>
      <c r="C11" s="35">
        <v>400000</v>
      </c>
      <c r="D11" s="34"/>
      <c r="E11" s="34"/>
      <c r="F11" s="34"/>
      <c r="G11" s="34">
        <v>400000</v>
      </c>
    </row>
    <row r="12" s="1" customFormat="1" ht="15" customHeight="1" spans="1:7">
      <c r="A12" s="219" t="s">
        <v>106</v>
      </c>
      <c r="B12" s="219" t="s">
        <v>107</v>
      </c>
      <c r="C12" s="35">
        <v>400000</v>
      </c>
      <c r="D12" s="34"/>
      <c r="E12" s="34"/>
      <c r="F12" s="34"/>
      <c r="G12" s="34">
        <v>400000</v>
      </c>
    </row>
    <row r="13" s="1" customFormat="1" ht="15" customHeight="1" spans="1:7">
      <c r="A13" s="220">
        <v>2060499</v>
      </c>
      <c r="B13" s="220" t="s">
        <v>109</v>
      </c>
      <c r="C13" s="35">
        <v>400000</v>
      </c>
      <c r="D13" s="34"/>
      <c r="E13" s="34"/>
      <c r="F13" s="34"/>
      <c r="G13" s="34">
        <v>400000</v>
      </c>
    </row>
    <row r="14" s="1" customFormat="1" ht="15" customHeight="1" spans="1:7">
      <c r="A14" s="32" t="s">
        <v>110</v>
      </c>
      <c r="B14" s="32" t="s">
        <v>111</v>
      </c>
      <c r="C14" s="35">
        <v>11995720.24</v>
      </c>
      <c r="D14" s="34">
        <v>8875720.24</v>
      </c>
      <c r="E14" s="34">
        <v>8118243.44</v>
      </c>
      <c r="F14" s="34">
        <v>757476.8</v>
      </c>
      <c r="G14" s="34">
        <v>3120000</v>
      </c>
    </row>
    <row r="15" s="1" customFormat="1" ht="15" customHeight="1" spans="1:7">
      <c r="A15" s="219" t="s">
        <v>112</v>
      </c>
      <c r="B15" s="219" t="s">
        <v>113</v>
      </c>
      <c r="C15" s="35">
        <v>11021260.24</v>
      </c>
      <c r="D15" s="34">
        <v>7901260.24</v>
      </c>
      <c r="E15" s="34">
        <v>7143783.44</v>
      </c>
      <c r="F15" s="34">
        <v>757476.8</v>
      </c>
      <c r="G15" s="34">
        <v>3120000</v>
      </c>
    </row>
    <row r="16" s="1" customFormat="1" ht="15" customHeight="1" spans="1:7">
      <c r="A16" s="220">
        <v>2080101</v>
      </c>
      <c r="B16" s="220" t="s">
        <v>115</v>
      </c>
      <c r="C16" s="35">
        <v>7901260.24</v>
      </c>
      <c r="D16" s="34">
        <v>7901260.24</v>
      </c>
      <c r="E16" s="34">
        <v>7143783.44</v>
      </c>
      <c r="F16" s="34">
        <v>757476.8</v>
      </c>
      <c r="G16" s="34"/>
    </row>
    <row r="17" s="1" customFormat="1" ht="15" customHeight="1" spans="1:7">
      <c r="A17" s="220">
        <v>2080105</v>
      </c>
      <c r="B17" s="220" t="s">
        <v>117</v>
      </c>
      <c r="C17" s="35">
        <v>200000</v>
      </c>
      <c r="D17" s="34"/>
      <c r="E17" s="34"/>
      <c r="F17" s="34"/>
      <c r="G17" s="34">
        <v>200000</v>
      </c>
    </row>
    <row r="18" s="1" customFormat="1" ht="15" customHeight="1" spans="1:7">
      <c r="A18" s="220">
        <v>2080108</v>
      </c>
      <c r="B18" s="220" t="s">
        <v>119</v>
      </c>
      <c r="C18" s="35">
        <v>10000</v>
      </c>
      <c r="D18" s="34"/>
      <c r="E18" s="34"/>
      <c r="F18" s="34"/>
      <c r="G18" s="34">
        <v>10000</v>
      </c>
    </row>
    <row r="19" s="1" customFormat="1" ht="15" customHeight="1" spans="1:7">
      <c r="A19" s="220">
        <v>2080112</v>
      </c>
      <c r="B19" s="220" t="s">
        <v>121</v>
      </c>
      <c r="C19" s="35">
        <v>1330000</v>
      </c>
      <c r="D19" s="34"/>
      <c r="E19" s="34"/>
      <c r="F19" s="34"/>
      <c r="G19" s="34">
        <v>1330000</v>
      </c>
    </row>
    <row r="20" s="1" customFormat="1" ht="15" customHeight="1" spans="1:7">
      <c r="A20" s="220">
        <v>2080199</v>
      </c>
      <c r="B20" s="220" t="s">
        <v>123</v>
      </c>
      <c r="C20" s="35">
        <v>1580000</v>
      </c>
      <c r="D20" s="34"/>
      <c r="E20" s="34"/>
      <c r="F20" s="34"/>
      <c r="G20" s="34">
        <v>1580000</v>
      </c>
    </row>
    <row r="21" s="1" customFormat="1" ht="15" customHeight="1" spans="1:7">
      <c r="A21" s="219" t="s">
        <v>124</v>
      </c>
      <c r="B21" s="219" t="s">
        <v>125</v>
      </c>
      <c r="C21" s="35">
        <v>964770</v>
      </c>
      <c r="D21" s="34">
        <v>964770</v>
      </c>
      <c r="E21" s="34">
        <v>964770</v>
      </c>
      <c r="F21" s="34"/>
      <c r="G21" s="34"/>
    </row>
    <row r="22" s="1" customFormat="1" ht="15" customHeight="1" spans="1:7">
      <c r="A22" s="220">
        <v>2080505</v>
      </c>
      <c r="B22" s="220" t="s">
        <v>127</v>
      </c>
      <c r="C22" s="35">
        <v>445170</v>
      </c>
      <c r="D22" s="34">
        <v>445170</v>
      </c>
      <c r="E22" s="34">
        <v>445170</v>
      </c>
      <c r="F22" s="34"/>
      <c r="G22" s="34"/>
    </row>
    <row r="23" s="1" customFormat="1" ht="15" customHeight="1" spans="1:7">
      <c r="A23" s="220">
        <v>2080599</v>
      </c>
      <c r="B23" s="220" t="s">
        <v>129</v>
      </c>
      <c r="C23" s="35">
        <v>519600</v>
      </c>
      <c r="D23" s="34">
        <v>519600</v>
      </c>
      <c r="E23" s="34">
        <v>519600</v>
      </c>
      <c r="F23" s="34"/>
      <c r="G23" s="34"/>
    </row>
    <row r="24" s="1" customFormat="1" ht="15" customHeight="1" spans="1:7">
      <c r="A24" s="219" t="s">
        <v>130</v>
      </c>
      <c r="B24" s="219" t="s">
        <v>131</v>
      </c>
      <c r="C24" s="35">
        <v>9690</v>
      </c>
      <c r="D24" s="34">
        <v>9690</v>
      </c>
      <c r="E24" s="34">
        <v>9690</v>
      </c>
      <c r="F24" s="34"/>
      <c r="G24" s="34"/>
    </row>
    <row r="25" s="1" customFormat="1" ht="15" customHeight="1" spans="1:7">
      <c r="A25" s="220">
        <v>2080801</v>
      </c>
      <c r="B25" s="220" t="s">
        <v>133</v>
      </c>
      <c r="C25" s="35">
        <v>9690</v>
      </c>
      <c r="D25" s="34">
        <v>9690</v>
      </c>
      <c r="E25" s="34">
        <v>9690</v>
      </c>
      <c r="F25" s="34"/>
      <c r="G25" s="34"/>
    </row>
    <row r="26" s="1" customFormat="1" ht="15" customHeight="1" spans="1:7">
      <c r="A26" s="32" t="s">
        <v>134</v>
      </c>
      <c r="B26" s="32" t="s">
        <v>135</v>
      </c>
      <c r="C26" s="35">
        <v>430962.96</v>
      </c>
      <c r="D26" s="34">
        <v>430962.96</v>
      </c>
      <c r="E26" s="34">
        <v>430962.96</v>
      </c>
      <c r="F26" s="34"/>
      <c r="G26" s="34"/>
    </row>
    <row r="27" s="1" customFormat="1" ht="15" customHeight="1" spans="1:7">
      <c r="A27" s="219" t="s">
        <v>136</v>
      </c>
      <c r="B27" s="219" t="s">
        <v>137</v>
      </c>
      <c r="C27" s="35">
        <v>430962.96</v>
      </c>
      <c r="D27" s="34">
        <v>430962.96</v>
      </c>
      <c r="E27" s="34">
        <v>430962.96</v>
      </c>
      <c r="F27" s="34"/>
      <c r="G27" s="34"/>
    </row>
    <row r="28" s="1" customFormat="1" ht="15" customHeight="1" spans="1:7">
      <c r="A28" s="220">
        <v>2101101</v>
      </c>
      <c r="B28" s="220" t="s">
        <v>139</v>
      </c>
      <c r="C28" s="35">
        <v>148019</v>
      </c>
      <c r="D28" s="34">
        <v>148019</v>
      </c>
      <c r="E28" s="34">
        <v>148019</v>
      </c>
      <c r="F28" s="34"/>
      <c r="G28" s="34"/>
    </row>
    <row r="29" s="1" customFormat="1" ht="15" customHeight="1" spans="1:7">
      <c r="A29" s="220">
        <v>2101102</v>
      </c>
      <c r="B29" s="220" t="s">
        <v>141</v>
      </c>
      <c r="C29" s="35">
        <v>43535</v>
      </c>
      <c r="D29" s="34">
        <v>43535</v>
      </c>
      <c r="E29" s="34">
        <v>43535</v>
      </c>
      <c r="F29" s="34"/>
      <c r="G29" s="34"/>
    </row>
    <row r="30" s="1" customFormat="1" ht="15" customHeight="1" spans="1:7">
      <c r="A30" s="220">
        <v>2101103</v>
      </c>
      <c r="B30" s="220" t="s">
        <v>143</v>
      </c>
      <c r="C30" s="35">
        <v>213581</v>
      </c>
      <c r="D30" s="34">
        <v>213581</v>
      </c>
      <c r="E30" s="34">
        <v>213581</v>
      </c>
      <c r="F30" s="34"/>
      <c r="G30" s="34"/>
    </row>
    <row r="31" s="1" customFormat="1" ht="15" customHeight="1" spans="1:7">
      <c r="A31" s="220">
        <v>2101199</v>
      </c>
      <c r="B31" s="220" t="s">
        <v>145</v>
      </c>
      <c r="C31" s="35">
        <v>25827.96</v>
      </c>
      <c r="D31" s="34">
        <v>25827.96</v>
      </c>
      <c r="E31" s="34">
        <v>25827.96</v>
      </c>
      <c r="F31" s="34"/>
      <c r="G31" s="34"/>
    </row>
    <row r="32" s="1" customFormat="1" ht="15" customHeight="1" spans="1:7">
      <c r="A32" s="32" t="s">
        <v>146</v>
      </c>
      <c r="B32" s="32" t="s">
        <v>147</v>
      </c>
      <c r="C32" s="35">
        <v>405660</v>
      </c>
      <c r="D32" s="34">
        <v>405660</v>
      </c>
      <c r="E32" s="34">
        <v>405660</v>
      </c>
      <c r="F32" s="34"/>
      <c r="G32" s="34"/>
    </row>
    <row r="33" s="1" customFormat="1" ht="15" customHeight="1" spans="1:7">
      <c r="A33" s="219" t="s">
        <v>148</v>
      </c>
      <c r="B33" s="219" t="s">
        <v>149</v>
      </c>
      <c r="C33" s="35">
        <v>405660</v>
      </c>
      <c r="D33" s="34">
        <v>405660</v>
      </c>
      <c r="E33" s="34">
        <v>405660</v>
      </c>
      <c r="F33" s="34"/>
      <c r="G33" s="34"/>
    </row>
    <row r="34" s="1" customFormat="1" ht="15" customHeight="1" spans="1:7">
      <c r="A34" s="220">
        <v>2210201</v>
      </c>
      <c r="B34" s="220" t="s">
        <v>151</v>
      </c>
      <c r="C34" s="35">
        <v>405660</v>
      </c>
      <c r="D34" s="34">
        <v>405660</v>
      </c>
      <c r="E34" s="34">
        <v>405660</v>
      </c>
      <c r="F34" s="34"/>
      <c r="G34" s="34"/>
    </row>
    <row r="35" ht="15" customHeight="1" spans="1:7">
      <c r="A35" s="21" t="s">
        <v>190</v>
      </c>
      <c r="B35" s="21"/>
      <c r="C35" s="35">
        <v>13282343.2</v>
      </c>
      <c r="D35" s="34">
        <v>9712343.2</v>
      </c>
      <c r="E35" s="35">
        <v>8954866.4</v>
      </c>
      <c r="F35" s="35">
        <v>757476.8</v>
      </c>
      <c r="G35" s="35">
        <v>3570000</v>
      </c>
    </row>
  </sheetData>
  <mergeCells count="7">
    <mergeCell ref="A3:G3"/>
    <mergeCell ref="A4:B4"/>
    <mergeCell ref="A5:B5"/>
    <mergeCell ref="D5:F5"/>
    <mergeCell ref="A35:B35"/>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D18" sqref="D18"/>
    </sheetView>
  </sheetViews>
  <sheetFormatPr defaultColWidth="10.4259259259259" defaultRowHeight="14.25" customHeight="1" outlineLevelRow="7" outlineLevelCol="5"/>
  <cols>
    <col min="1" max="6" width="28.1388888888889" style="1" customWidth="1"/>
    <col min="7" max="16384" width="10.4259259259259" style="1"/>
  </cols>
  <sheetData>
    <row r="1" customHeight="1" spans="1:6">
      <c r="A1" s="2"/>
      <c r="B1" s="2"/>
      <c r="C1" s="2"/>
      <c r="D1" s="2"/>
      <c r="E1" s="2"/>
      <c r="F1" s="2"/>
    </row>
    <row r="2" customHeight="1" spans="1:6">
      <c r="A2" s="46"/>
      <c r="B2" s="46"/>
      <c r="C2" s="46"/>
      <c r="D2" s="46"/>
      <c r="E2" s="45"/>
      <c r="F2" s="206" t="s">
        <v>191</v>
      </c>
    </row>
    <row r="3" ht="41.25" customHeight="1" spans="1:6">
      <c r="A3" s="207" t="str">
        <f>"2025"&amp;"年一般公共预算“三公”经费支出预算表"</f>
        <v>2025年一般公共预算“三公”经费支出预算表</v>
      </c>
      <c r="B3" s="46"/>
      <c r="C3" s="46"/>
      <c r="D3" s="46"/>
      <c r="E3" s="45"/>
      <c r="F3" s="46"/>
    </row>
    <row r="4" customHeight="1" spans="1:6">
      <c r="A4" s="47" t="s">
        <v>1</v>
      </c>
      <c r="B4" s="208"/>
      <c r="D4" s="46"/>
      <c r="E4" s="45"/>
      <c r="F4" s="64" t="s">
        <v>2</v>
      </c>
    </row>
    <row r="5" ht="27" customHeight="1" spans="1:6">
      <c r="A5" s="50" t="s">
        <v>192</v>
      </c>
      <c r="B5" s="50" t="s">
        <v>193</v>
      </c>
      <c r="C5" s="50" t="s">
        <v>194</v>
      </c>
      <c r="D5" s="50"/>
      <c r="E5" s="39"/>
      <c r="F5" s="50" t="s">
        <v>195</v>
      </c>
    </row>
    <row r="6" ht="28.5" customHeight="1" spans="1:6">
      <c r="A6" s="209"/>
      <c r="B6" s="52"/>
      <c r="C6" s="39" t="s">
        <v>58</v>
      </c>
      <c r="D6" s="39" t="s">
        <v>196</v>
      </c>
      <c r="E6" s="39" t="s">
        <v>197</v>
      </c>
      <c r="F6" s="51"/>
    </row>
    <row r="7" ht="17.25" customHeight="1" spans="1:6">
      <c r="A7" s="57" t="s">
        <v>83</v>
      </c>
      <c r="B7" s="57" t="s">
        <v>84</v>
      </c>
      <c r="C7" s="57" t="s">
        <v>85</v>
      </c>
      <c r="D7" s="57" t="s">
        <v>86</v>
      </c>
      <c r="E7" s="57" t="s">
        <v>87</v>
      </c>
      <c r="F7" s="57" t="s">
        <v>88</v>
      </c>
    </row>
    <row r="8" ht="17.25" customHeight="1" spans="1:6">
      <c r="A8" s="210">
        <v>22000</v>
      </c>
      <c r="B8" s="27"/>
      <c r="C8" s="210">
        <v>22000</v>
      </c>
      <c r="D8" s="27"/>
      <c r="E8" s="210">
        <v>22000</v>
      </c>
      <c r="F8" s="27"/>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5"/>
  <sheetViews>
    <sheetView showZeros="0" workbookViewId="0">
      <pane ySplit="1" topLeftCell="A2" activePane="bottomLeft" state="frozen"/>
      <selection/>
      <selection pane="bottomLeft" activeCell="F14" sqref="F14"/>
    </sheetView>
  </sheetViews>
  <sheetFormatPr defaultColWidth="9.13888888888889" defaultRowHeight="14.25" customHeight="1"/>
  <cols>
    <col min="1" max="1" width="29.6296296296296" customWidth="1"/>
    <col min="2" max="2" width="30.25" customWidth="1"/>
    <col min="3" max="3" width="20.712962962963" customWidth="1"/>
    <col min="4" max="4" width="23.75" customWidth="1"/>
    <col min="5" max="5" width="10.1388888888889" customWidth="1"/>
    <col min="6" max="6" width="27" customWidth="1"/>
    <col min="7" max="7" width="10.287037037037" customWidth="1"/>
    <col min="8" max="8" width="23" customWidth="1"/>
    <col min="9" max="24" width="18.712962962963" customWidth="1"/>
  </cols>
  <sheetData>
    <row r="1" customHeight="1" spans="1:24">
      <c r="A1" s="80"/>
      <c r="B1" s="80"/>
      <c r="C1" s="80"/>
      <c r="D1" s="80"/>
      <c r="E1" s="80"/>
      <c r="F1" s="80"/>
      <c r="G1" s="80"/>
      <c r="H1" s="80"/>
      <c r="I1" s="80"/>
      <c r="J1" s="80"/>
      <c r="K1" s="80"/>
      <c r="L1" s="80"/>
      <c r="M1" s="80"/>
      <c r="N1" s="80"/>
      <c r="O1" s="80"/>
      <c r="P1" s="80"/>
      <c r="Q1" s="80"/>
      <c r="R1" s="80"/>
      <c r="S1" s="80"/>
      <c r="T1" s="80"/>
      <c r="U1" s="80"/>
      <c r="V1" s="80"/>
      <c r="W1" s="80"/>
      <c r="X1" s="80"/>
    </row>
    <row r="2" ht="13.5" customHeight="1" spans="2:24">
      <c r="B2" s="167"/>
      <c r="C2" s="188"/>
      <c r="E2" s="189"/>
      <c r="F2" s="189"/>
      <c r="G2" s="189"/>
      <c r="H2" s="189"/>
      <c r="I2" s="82"/>
      <c r="J2" s="82"/>
      <c r="K2" s="82"/>
      <c r="L2" s="82"/>
      <c r="M2" s="82"/>
      <c r="N2" s="82"/>
      <c r="R2" s="82"/>
      <c r="V2" s="188"/>
      <c r="X2" s="137" t="s">
        <v>198</v>
      </c>
    </row>
    <row r="3" ht="45.75" customHeight="1" spans="1:24">
      <c r="A3" s="84" t="str">
        <f>"2025"&amp;"年部门基本支出预算表"</f>
        <v>2025年部门基本支出预算表</v>
      </c>
      <c r="B3" s="122"/>
      <c r="C3" s="84"/>
      <c r="D3" s="84"/>
      <c r="E3" s="84"/>
      <c r="F3" s="84"/>
      <c r="G3" s="84"/>
      <c r="H3" s="84"/>
      <c r="I3" s="84"/>
      <c r="J3" s="84"/>
      <c r="K3" s="84"/>
      <c r="L3" s="84"/>
      <c r="M3" s="84"/>
      <c r="N3" s="84"/>
      <c r="O3" s="122"/>
      <c r="P3" s="122"/>
      <c r="Q3" s="122"/>
      <c r="R3" s="84"/>
      <c r="S3" s="84"/>
      <c r="T3" s="84"/>
      <c r="U3" s="84"/>
      <c r="V3" s="84"/>
      <c r="W3" s="84"/>
      <c r="X3" s="84"/>
    </row>
    <row r="4" ht="18.75" customHeight="1" spans="1:24">
      <c r="A4" s="134" t="s">
        <v>1</v>
      </c>
      <c r="B4" s="169"/>
      <c r="C4" s="190"/>
      <c r="D4" s="190"/>
      <c r="E4" s="190"/>
      <c r="F4" s="190"/>
      <c r="G4" s="190"/>
      <c r="H4" s="190"/>
      <c r="I4" s="87"/>
      <c r="J4" s="87"/>
      <c r="K4" s="87"/>
      <c r="L4" s="87"/>
      <c r="M4" s="87"/>
      <c r="N4" s="87"/>
      <c r="O4" s="124"/>
      <c r="P4" s="124"/>
      <c r="Q4" s="124"/>
      <c r="R4" s="87"/>
      <c r="V4" s="188"/>
      <c r="X4" s="137" t="s">
        <v>2</v>
      </c>
    </row>
    <row r="5" ht="18" customHeight="1" spans="1:24">
      <c r="A5" s="170" t="s">
        <v>199</v>
      </c>
      <c r="B5" s="170" t="s">
        <v>200</v>
      </c>
      <c r="C5" s="170" t="s">
        <v>201</v>
      </c>
      <c r="D5" s="170" t="s">
        <v>202</v>
      </c>
      <c r="E5" s="170" t="s">
        <v>203</v>
      </c>
      <c r="F5" s="170" t="s">
        <v>204</v>
      </c>
      <c r="G5" s="170" t="s">
        <v>205</v>
      </c>
      <c r="H5" s="170" t="s">
        <v>206</v>
      </c>
      <c r="I5" s="198" t="s">
        <v>207</v>
      </c>
      <c r="J5" s="118" t="s">
        <v>207</v>
      </c>
      <c r="K5" s="118"/>
      <c r="L5" s="118"/>
      <c r="M5" s="118"/>
      <c r="N5" s="118"/>
      <c r="O5" s="180"/>
      <c r="P5" s="180"/>
      <c r="Q5" s="180"/>
      <c r="R5" s="108" t="s">
        <v>62</v>
      </c>
      <c r="S5" s="118" t="s">
        <v>63</v>
      </c>
      <c r="T5" s="118"/>
      <c r="U5" s="118"/>
      <c r="V5" s="118"/>
      <c r="W5" s="118"/>
      <c r="X5" s="119"/>
    </row>
    <row r="6" ht="18" customHeight="1" spans="1:24">
      <c r="A6" s="171"/>
      <c r="B6" s="172"/>
      <c r="C6" s="191"/>
      <c r="D6" s="171"/>
      <c r="E6" s="171"/>
      <c r="F6" s="171"/>
      <c r="G6" s="171"/>
      <c r="H6" s="171"/>
      <c r="I6" s="199" t="s">
        <v>208</v>
      </c>
      <c r="J6" s="198" t="s">
        <v>59</v>
      </c>
      <c r="K6" s="118"/>
      <c r="L6" s="118"/>
      <c r="M6" s="118"/>
      <c r="N6" s="119"/>
      <c r="O6" s="179" t="s">
        <v>209</v>
      </c>
      <c r="P6" s="180"/>
      <c r="Q6" s="181"/>
      <c r="R6" s="170" t="s">
        <v>62</v>
      </c>
      <c r="S6" s="198" t="s">
        <v>63</v>
      </c>
      <c r="T6" s="108" t="s">
        <v>65</v>
      </c>
      <c r="U6" s="118" t="s">
        <v>63</v>
      </c>
      <c r="V6" s="108" t="s">
        <v>67</v>
      </c>
      <c r="W6" s="108" t="s">
        <v>68</v>
      </c>
      <c r="X6" s="202" t="s">
        <v>69</v>
      </c>
    </row>
    <row r="7" ht="19.5" customHeight="1" spans="1:24">
      <c r="A7" s="172"/>
      <c r="B7" s="172"/>
      <c r="C7" s="172"/>
      <c r="D7" s="172"/>
      <c r="E7" s="172"/>
      <c r="F7" s="172"/>
      <c r="G7" s="172"/>
      <c r="H7" s="172"/>
      <c r="I7" s="172"/>
      <c r="J7" s="200" t="s">
        <v>210</v>
      </c>
      <c r="K7" s="170" t="s">
        <v>211</v>
      </c>
      <c r="L7" s="170" t="s">
        <v>212</v>
      </c>
      <c r="M7" s="170" t="s">
        <v>213</v>
      </c>
      <c r="N7" s="170" t="s">
        <v>214</v>
      </c>
      <c r="O7" s="170" t="s">
        <v>59</v>
      </c>
      <c r="P7" s="170" t="s">
        <v>60</v>
      </c>
      <c r="Q7" s="170" t="s">
        <v>61</v>
      </c>
      <c r="R7" s="172"/>
      <c r="S7" s="170" t="s">
        <v>58</v>
      </c>
      <c r="T7" s="170" t="s">
        <v>65</v>
      </c>
      <c r="U7" s="170" t="s">
        <v>215</v>
      </c>
      <c r="V7" s="170" t="s">
        <v>67</v>
      </c>
      <c r="W7" s="170" t="s">
        <v>68</v>
      </c>
      <c r="X7" s="170" t="s">
        <v>69</v>
      </c>
    </row>
    <row r="8" ht="37.5" customHeight="1" spans="1:24">
      <c r="A8" s="192"/>
      <c r="B8" s="98"/>
      <c r="C8" s="192"/>
      <c r="D8" s="192"/>
      <c r="E8" s="192"/>
      <c r="F8" s="192"/>
      <c r="G8" s="192"/>
      <c r="H8" s="192"/>
      <c r="I8" s="192"/>
      <c r="J8" s="201" t="s">
        <v>58</v>
      </c>
      <c r="K8" s="173" t="s">
        <v>216</v>
      </c>
      <c r="L8" s="173" t="s">
        <v>212</v>
      </c>
      <c r="M8" s="173" t="s">
        <v>213</v>
      </c>
      <c r="N8" s="173" t="s">
        <v>214</v>
      </c>
      <c r="O8" s="173" t="s">
        <v>212</v>
      </c>
      <c r="P8" s="173" t="s">
        <v>213</v>
      </c>
      <c r="Q8" s="173" t="s">
        <v>214</v>
      </c>
      <c r="R8" s="173" t="s">
        <v>62</v>
      </c>
      <c r="S8" s="173" t="s">
        <v>58</v>
      </c>
      <c r="T8" s="173" t="s">
        <v>65</v>
      </c>
      <c r="U8" s="173" t="s">
        <v>215</v>
      </c>
      <c r="V8" s="173" t="s">
        <v>67</v>
      </c>
      <c r="W8" s="173" t="s">
        <v>68</v>
      </c>
      <c r="X8" s="173" t="s">
        <v>69</v>
      </c>
    </row>
    <row r="9" customHeight="1" spans="1:24">
      <c r="A9" s="185">
        <v>1</v>
      </c>
      <c r="B9" s="185">
        <v>2</v>
      </c>
      <c r="C9" s="185">
        <v>3</v>
      </c>
      <c r="D9" s="185">
        <v>4</v>
      </c>
      <c r="E9" s="185">
        <v>5</v>
      </c>
      <c r="F9" s="185">
        <v>6</v>
      </c>
      <c r="G9" s="185">
        <v>7</v>
      </c>
      <c r="H9" s="185">
        <v>8</v>
      </c>
      <c r="I9" s="185">
        <v>9</v>
      </c>
      <c r="J9" s="185">
        <v>10</v>
      </c>
      <c r="K9" s="185">
        <v>11</v>
      </c>
      <c r="L9" s="185">
        <v>12</v>
      </c>
      <c r="M9" s="185">
        <v>13</v>
      </c>
      <c r="N9" s="185">
        <v>14</v>
      </c>
      <c r="O9" s="185">
        <v>15</v>
      </c>
      <c r="P9" s="185">
        <v>16</v>
      </c>
      <c r="Q9" s="185">
        <v>17</v>
      </c>
      <c r="R9" s="185">
        <v>18</v>
      </c>
      <c r="S9" s="185">
        <v>19</v>
      </c>
      <c r="T9" s="185">
        <v>20</v>
      </c>
      <c r="U9" s="185">
        <v>21</v>
      </c>
      <c r="V9" s="185">
        <v>22</v>
      </c>
      <c r="W9" s="185">
        <v>23</v>
      </c>
      <c r="X9" s="185">
        <v>24</v>
      </c>
    </row>
    <row r="10" customHeight="1" spans="1:24">
      <c r="A10" s="193" t="s">
        <v>71</v>
      </c>
      <c r="B10" s="193" t="s">
        <v>71</v>
      </c>
      <c r="C10" s="194" t="s">
        <v>217</v>
      </c>
      <c r="D10" s="193" t="s">
        <v>218</v>
      </c>
      <c r="E10" s="193" t="s">
        <v>128</v>
      </c>
      <c r="F10" s="193" t="s">
        <v>129</v>
      </c>
      <c r="G10" s="193" t="s">
        <v>219</v>
      </c>
      <c r="H10" s="193" t="s">
        <v>220</v>
      </c>
      <c r="I10" s="186">
        <v>302400</v>
      </c>
      <c r="J10" s="186">
        <v>302400</v>
      </c>
      <c r="K10" s="185"/>
      <c r="L10" s="185"/>
      <c r="M10" s="186">
        <v>302400</v>
      </c>
      <c r="N10" s="185"/>
      <c r="O10" s="185"/>
      <c r="P10" s="185"/>
      <c r="Q10" s="185"/>
      <c r="R10" s="185"/>
      <c r="S10" s="185"/>
      <c r="T10" s="185"/>
      <c r="U10" s="185"/>
      <c r="V10" s="185"/>
      <c r="W10" s="185"/>
      <c r="X10" s="185"/>
    </row>
    <row r="11" customHeight="1" spans="1:24">
      <c r="A11" s="193" t="s">
        <v>71</v>
      </c>
      <c r="B11" s="193" t="s">
        <v>71</v>
      </c>
      <c r="C11" s="194" t="s">
        <v>217</v>
      </c>
      <c r="D11" s="193" t="s">
        <v>218</v>
      </c>
      <c r="E11" s="193" t="s">
        <v>128</v>
      </c>
      <c r="F11" s="193" t="s">
        <v>129</v>
      </c>
      <c r="G11" s="193" t="s">
        <v>219</v>
      </c>
      <c r="H11" s="193" t="s">
        <v>220</v>
      </c>
      <c r="I11" s="186">
        <v>217200</v>
      </c>
      <c r="J11" s="186">
        <v>217200</v>
      </c>
      <c r="K11" s="185"/>
      <c r="L11" s="185"/>
      <c r="M11" s="186">
        <v>217200</v>
      </c>
      <c r="N11" s="185"/>
      <c r="O11" s="185"/>
      <c r="P11" s="185"/>
      <c r="Q11" s="185"/>
      <c r="R11" s="185"/>
      <c r="S11" s="185"/>
      <c r="T11" s="185"/>
      <c r="U11" s="185"/>
      <c r="V11" s="185"/>
      <c r="W11" s="185"/>
      <c r="X11" s="185"/>
    </row>
    <row r="12" customHeight="1" spans="1:24">
      <c r="A12" s="193" t="s">
        <v>71</v>
      </c>
      <c r="B12" s="193" t="s">
        <v>71</v>
      </c>
      <c r="C12" s="194" t="s">
        <v>221</v>
      </c>
      <c r="D12" s="193" t="s">
        <v>222</v>
      </c>
      <c r="E12" s="193" t="s">
        <v>114</v>
      </c>
      <c r="F12" s="193" t="s">
        <v>115</v>
      </c>
      <c r="G12" s="193" t="s">
        <v>223</v>
      </c>
      <c r="H12" s="193" t="s">
        <v>224</v>
      </c>
      <c r="I12" s="186">
        <v>22000</v>
      </c>
      <c r="J12" s="186">
        <v>22000</v>
      </c>
      <c r="K12" s="185"/>
      <c r="L12" s="185"/>
      <c r="M12" s="186">
        <v>22000</v>
      </c>
      <c r="N12" s="185"/>
      <c r="O12" s="185"/>
      <c r="P12" s="185"/>
      <c r="Q12" s="185"/>
      <c r="R12" s="185"/>
      <c r="S12" s="185"/>
      <c r="T12" s="185"/>
      <c r="U12" s="185"/>
      <c r="V12" s="185"/>
      <c r="W12" s="185"/>
      <c r="X12" s="185"/>
    </row>
    <row r="13" customHeight="1" spans="1:24">
      <c r="A13" s="193" t="s">
        <v>71</v>
      </c>
      <c r="B13" s="193" t="s">
        <v>71</v>
      </c>
      <c r="C13" s="195" t="s">
        <v>225</v>
      </c>
      <c r="D13" s="193" t="s">
        <v>151</v>
      </c>
      <c r="E13" s="193" t="s">
        <v>150</v>
      </c>
      <c r="F13" s="193" t="s">
        <v>151</v>
      </c>
      <c r="G13" s="193" t="s">
        <v>226</v>
      </c>
      <c r="H13" s="193" t="s">
        <v>151</v>
      </c>
      <c r="I13" s="186">
        <v>405660</v>
      </c>
      <c r="J13" s="186">
        <v>405660</v>
      </c>
      <c r="K13" s="185"/>
      <c r="L13" s="185"/>
      <c r="M13" s="186">
        <v>405660</v>
      </c>
      <c r="N13" s="185"/>
      <c r="O13" s="185"/>
      <c r="P13" s="185"/>
      <c r="Q13" s="185"/>
      <c r="R13" s="185"/>
      <c r="S13" s="185"/>
      <c r="T13" s="185"/>
      <c r="U13" s="185"/>
      <c r="V13" s="185"/>
      <c r="W13" s="185"/>
      <c r="X13" s="185"/>
    </row>
    <row r="14" customHeight="1" spans="1:24">
      <c r="A14" s="193" t="s">
        <v>71</v>
      </c>
      <c r="B14" s="193" t="s">
        <v>71</v>
      </c>
      <c r="C14" s="195" t="s">
        <v>227</v>
      </c>
      <c r="D14" s="193" t="s">
        <v>228</v>
      </c>
      <c r="E14" s="193" t="s">
        <v>126</v>
      </c>
      <c r="F14" s="193" t="s">
        <v>127</v>
      </c>
      <c r="G14" s="193" t="s">
        <v>229</v>
      </c>
      <c r="H14" s="193" t="s">
        <v>230</v>
      </c>
      <c r="I14" s="186">
        <v>445170</v>
      </c>
      <c r="J14" s="186">
        <v>445170</v>
      </c>
      <c r="K14" s="185"/>
      <c r="L14" s="185"/>
      <c r="M14" s="186">
        <v>445170</v>
      </c>
      <c r="N14" s="185"/>
      <c r="O14" s="185"/>
      <c r="P14" s="185"/>
      <c r="Q14" s="185"/>
      <c r="R14" s="185"/>
      <c r="S14" s="185"/>
      <c r="T14" s="185"/>
      <c r="U14" s="185"/>
      <c r="V14" s="185"/>
      <c r="W14" s="185"/>
      <c r="X14" s="185"/>
    </row>
    <row r="15" customHeight="1" spans="1:24">
      <c r="A15" s="193" t="s">
        <v>71</v>
      </c>
      <c r="B15" s="193" t="s">
        <v>71</v>
      </c>
      <c r="C15" s="195" t="s">
        <v>227</v>
      </c>
      <c r="D15" s="193" t="s">
        <v>228</v>
      </c>
      <c r="E15" s="193" t="s">
        <v>138</v>
      </c>
      <c r="F15" s="193" t="s">
        <v>139</v>
      </c>
      <c r="G15" s="193" t="s">
        <v>231</v>
      </c>
      <c r="H15" s="193" t="s">
        <v>232</v>
      </c>
      <c r="I15" s="186">
        <v>148019</v>
      </c>
      <c r="J15" s="186">
        <v>148019</v>
      </c>
      <c r="K15" s="185"/>
      <c r="L15" s="185"/>
      <c r="M15" s="186">
        <v>148019</v>
      </c>
      <c r="N15" s="185"/>
      <c r="O15" s="185"/>
      <c r="P15" s="185"/>
      <c r="Q15" s="185"/>
      <c r="R15" s="185"/>
      <c r="S15" s="185"/>
      <c r="T15" s="185"/>
      <c r="U15" s="185"/>
      <c r="V15" s="185"/>
      <c r="W15" s="185"/>
      <c r="X15" s="185"/>
    </row>
    <row r="16" customHeight="1" spans="1:24">
      <c r="A16" s="193" t="s">
        <v>71</v>
      </c>
      <c r="B16" s="193" t="s">
        <v>71</v>
      </c>
      <c r="C16" s="195" t="s">
        <v>227</v>
      </c>
      <c r="D16" s="193" t="s">
        <v>228</v>
      </c>
      <c r="E16" s="193" t="s">
        <v>142</v>
      </c>
      <c r="F16" s="193" t="s">
        <v>143</v>
      </c>
      <c r="G16" s="193" t="s">
        <v>233</v>
      </c>
      <c r="H16" s="193" t="s">
        <v>234</v>
      </c>
      <c r="I16" s="186">
        <v>213581</v>
      </c>
      <c r="J16" s="186">
        <v>213581</v>
      </c>
      <c r="K16" s="185"/>
      <c r="L16" s="185"/>
      <c r="M16" s="186">
        <v>213581</v>
      </c>
      <c r="N16" s="185"/>
      <c r="O16" s="185"/>
      <c r="P16" s="185"/>
      <c r="Q16" s="185"/>
      <c r="R16" s="185"/>
      <c r="S16" s="185"/>
      <c r="T16" s="185"/>
      <c r="U16" s="185"/>
      <c r="V16" s="185"/>
      <c r="W16" s="185"/>
      <c r="X16" s="185"/>
    </row>
    <row r="17" customHeight="1" spans="1:24">
      <c r="A17" s="193" t="s">
        <v>71</v>
      </c>
      <c r="B17" s="193" t="s">
        <v>71</v>
      </c>
      <c r="C17" s="195" t="s">
        <v>227</v>
      </c>
      <c r="D17" s="193" t="s">
        <v>228</v>
      </c>
      <c r="E17" s="193" t="s">
        <v>114</v>
      </c>
      <c r="F17" s="193" t="s">
        <v>115</v>
      </c>
      <c r="G17" s="193" t="s">
        <v>235</v>
      </c>
      <c r="H17" s="193" t="s">
        <v>236</v>
      </c>
      <c r="I17" s="186">
        <v>3238.44</v>
      </c>
      <c r="J17" s="186">
        <v>3238.44</v>
      </c>
      <c r="K17" s="185"/>
      <c r="L17" s="185"/>
      <c r="M17" s="186">
        <v>3238.44</v>
      </c>
      <c r="N17" s="185"/>
      <c r="O17" s="185"/>
      <c r="P17" s="185"/>
      <c r="Q17" s="185"/>
      <c r="R17" s="185"/>
      <c r="S17" s="185"/>
      <c r="T17" s="185"/>
      <c r="U17" s="185"/>
      <c r="V17" s="185"/>
      <c r="W17" s="185"/>
      <c r="X17" s="185"/>
    </row>
    <row r="18" customHeight="1" spans="1:24">
      <c r="A18" s="193" t="s">
        <v>71</v>
      </c>
      <c r="B18" s="193" t="s">
        <v>71</v>
      </c>
      <c r="C18" s="195" t="s">
        <v>227</v>
      </c>
      <c r="D18" s="193" t="s">
        <v>228</v>
      </c>
      <c r="E18" s="193" t="s">
        <v>144</v>
      </c>
      <c r="F18" s="193" t="s">
        <v>145</v>
      </c>
      <c r="G18" s="193" t="s">
        <v>235</v>
      </c>
      <c r="H18" s="193" t="s">
        <v>236</v>
      </c>
      <c r="I18" s="186">
        <v>5316.96</v>
      </c>
      <c r="J18" s="186">
        <v>5316.96</v>
      </c>
      <c r="K18" s="185"/>
      <c r="L18" s="185"/>
      <c r="M18" s="186">
        <v>5316.96</v>
      </c>
      <c r="N18" s="185"/>
      <c r="O18" s="185"/>
      <c r="P18" s="185"/>
      <c r="Q18" s="185"/>
      <c r="R18" s="185"/>
      <c r="S18" s="185"/>
      <c r="T18" s="185"/>
      <c r="U18" s="185"/>
      <c r="V18" s="185"/>
      <c r="W18" s="185"/>
      <c r="X18" s="185"/>
    </row>
    <row r="19" customHeight="1" spans="1:24">
      <c r="A19" s="193" t="s">
        <v>71</v>
      </c>
      <c r="B19" s="193" t="s">
        <v>71</v>
      </c>
      <c r="C19" s="195" t="s">
        <v>227</v>
      </c>
      <c r="D19" s="193" t="s">
        <v>228</v>
      </c>
      <c r="E19" s="193" t="s">
        <v>144</v>
      </c>
      <c r="F19" s="193" t="s">
        <v>145</v>
      </c>
      <c r="G19" s="193" t="s">
        <v>235</v>
      </c>
      <c r="H19" s="193" t="s">
        <v>236</v>
      </c>
      <c r="I19" s="186">
        <v>20511</v>
      </c>
      <c r="J19" s="186">
        <v>20511</v>
      </c>
      <c r="K19" s="185"/>
      <c r="L19" s="185"/>
      <c r="M19" s="186">
        <v>20511</v>
      </c>
      <c r="N19" s="185"/>
      <c r="O19" s="185"/>
      <c r="P19" s="185"/>
      <c r="Q19" s="185"/>
      <c r="R19" s="185"/>
      <c r="S19" s="185"/>
      <c r="T19" s="185"/>
      <c r="U19" s="185"/>
      <c r="V19" s="185"/>
      <c r="W19" s="185"/>
      <c r="X19" s="185"/>
    </row>
    <row r="20" customHeight="1" spans="1:24">
      <c r="A20" s="193" t="s">
        <v>71</v>
      </c>
      <c r="B20" s="193" t="s">
        <v>71</v>
      </c>
      <c r="C20" s="195" t="s">
        <v>227</v>
      </c>
      <c r="D20" s="193" t="s">
        <v>228</v>
      </c>
      <c r="E20" s="193" t="s">
        <v>140</v>
      </c>
      <c r="F20" s="193" t="s">
        <v>141</v>
      </c>
      <c r="G20" s="193" t="s">
        <v>231</v>
      </c>
      <c r="H20" s="193" t="s">
        <v>232</v>
      </c>
      <c r="I20" s="186">
        <v>43535</v>
      </c>
      <c r="J20" s="186">
        <v>43535</v>
      </c>
      <c r="K20" s="185"/>
      <c r="L20" s="185"/>
      <c r="M20" s="186">
        <v>43535</v>
      </c>
      <c r="N20" s="185"/>
      <c r="O20" s="185"/>
      <c r="P20" s="185"/>
      <c r="Q20" s="185"/>
      <c r="R20" s="185"/>
      <c r="S20" s="185"/>
      <c r="T20" s="185"/>
      <c r="U20" s="185"/>
      <c r="V20" s="185"/>
      <c r="W20" s="185"/>
      <c r="X20" s="185"/>
    </row>
    <row r="21" customHeight="1" spans="1:24">
      <c r="A21" s="193" t="s">
        <v>71</v>
      </c>
      <c r="B21" s="193" t="s">
        <v>71</v>
      </c>
      <c r="C21" s="194" t="s">
        <v>237</v>
      </c>
      <c r="D21" s="193" t="s">
        <v>238</v>
      </c>
      <c r="E21" s="193" t="s">
        <v>114</v>
      </c>
      <c r="F21" s="193" t="s">
        <v>115</v>
      </c>
      <c r="G21" s="193" t="s">
        <v>239</v>
      </c>
      <c r="H21" s="193" t="s">
        <v>240</v>
      </c>
      <c r="I21" s="186">
        <v>51443.6</v>
      </c>
      <c r="J21" s="186">
        <v>51443.6</v>
      </c>
      <c r="K21" s="185"/>
      <c r="L21" s="185"/>
      <c r="M21" s="186">
        <v>51443.6</v>
      </c>
      <c r="N21" s="185"/>
      <c r="O21" s="185"/>
      <c r="P21" s="185"/>
      <c r="Q21" s="185"/>
      <c r="R21" s="185"/>
      <c r="S21" s="185"/>
      <c r="T21" s="185"/>
      <c r="U21" s="185"/>
      <c r="V21" s="185"/>
      <c r="W21" s="185"/>
      <c r="X21" s="185"/>
    </row>
    <row r="22" customHeight="1" spans="1:24">
      <c r="A22" s="193" t="s">
        <v>71</v>
      </c>
      <c r="B22" s="193" t="s">
        <v>71</v>
      </c>
      <c r="C22" s="194" t="s">
        <v>241</v>
      </c>
      <c r="D22" s="193" t="s">
        <v>242</v>
      </c>
      <c r="E22" s="193" t="s">
        <v>114</v>
      </c>
      <c r="F22" s="193" t="s">
        <v>115</v>
      </c>
      <c r="G22" s="193" t="s">
        <v>243</v>
      </c>
      <c r="H22" s="193" t="s">
        <v>244</v>
      </c>
      <c r="I22" s="186">
        <v>50400</v>
      </c>
      <c r="J22" s="186">
        <v>50400</v>
      </c>
      <c r="K22" s="185"/>
      <c r="L22" s="185"/>
      <c r="M22" s="186">
        <v>50400</v>
      </c>
      <c r="N22" s="185"/>
      <c r="O22" s="185"/>
      <c r="P22" s="185"/>
      <c r="Q22" s="185"/>
      <c r="R22" s="185"/>
      <c r="S22" s="185"/>
      <c r="T22" s="185"/>
      <c r="U22" s="185"/>
      <c r="V22" s="185"/>
      <c r="W22" s="185"/>
      <c r="X22" s="185"/>
    </row>
    <row r="23" customHeight="1" spans="1:24">
      <c r="A23" s="193" t="s">
        <v>71</v>
      </c>
      <c r="B23" s="193" t="s">
        <v>71</v>
      </c>
      <c r="C23" s="194" t="s">
        <v>245</v>
      </c>
      <c r="D23" s="193" t="s">
        <v>246</v>
      </c>
      <c r="E23" s="193" t="s">
        <v>114</v>
      </c>
      <c r="F23" s="193" t="s">
        <v>115</v>
      </c>
      <c r="G23" s="193" t="s">
        <v>247</v>
      </c>
      <c r="H23" s="193" t="s">
        <v>248</v>
      </c>
      <c r="I23" s="186">
        <v>12600</v>
      </c>
      <c r="J23" s="186">
        <v>12600</v>
      </c>
      <c r="K23" s="185"/>
      <c r="L23" s="185"/>
      <c r="M23" s="186">
        <v>12600</v>
      </c>
      <c r="N23" s="185"/>
      <c r="O23" s="185"/>
      <c r="P23" s="185"/>
      <c r="Q23" s="185"/>
      <c r="R23" s="185"/>
      <c r="S23" s="185"/>
      <c r="T23" s="185"/>
      <c r="U23" s="185"/>
      <c r="V23" s="185"/>
      <c r="W23" s="185"/>
      <c r="X23" s="185"/>
    </row>
    <row r="24" customHeight="1" spans="1:24">
      <c r="A24" s="193" t="s">
        <v>71</v>
      </c>
      <c r="B24" s="196" t="s">
        <v>71</v>
      </c>
      <c r="C24" s="264" t="s">
        <v>249</v>
      </c>
      <c r="D24" s="196" t="s">
        <v>250</v>
      </c>
      <c r="E24" s="193" t="s">
        <v>114</v>
      </c>
      <c r="F24" s="193" t="s">
        <v>115</v>
      </c>
      <c r="G24" s="193" t="s">
        <v>251</v>
      </c>
      <c r="H24" s="193" t="s">
        <v>252</v>
      </c>
      <c r="I24" s="186">
        <v>146496</v>
      </c>
      <c r="J24" s="186">
        <v>146496</v>
      </c>
      <c r="K24" s="185"/>
      <c r="L24" s="185"/>
      <c r="M24" s="186">
        <v>146496</v>
      </c>
      <c r="N24" s="185"/>
      <c r="O24" s="185"/>
      <c r="P24" s="185"/>
      <c r="Q24" s="185"/>
      <c r="R24" s="185"/>
      <c r="S24" s="185"/>
      <c r="T24" s="185"/>
      <c r="U24" s="185"/>
      <c r="V24" s="185"/>
      <c r="W24" s="185"/>
      <c r="X24" s="185"/>
    </row>
    <row r="25" customHeight="1" spans="1:24">
      <c r="A25" s="193" t="s">
        <v>71</v>
      </c>
      <c r="B25" s="196" t="s">
        <v>71</v>
      </c>
      <c r="C25" s="264" t="s">
        <v>249</v>
      </c>
      <c r="D25" s="197" t="s">
        <v>250</v>
      </c>
      <c r="E25" s="193" t="s">
        <v>114</v>
      </c>
      <c r="F25" s="193" t="s">
        <v>115</v>
      </c>
      <c r="G25" s="193" t="s">
        <v>253</v>
      </c>
      <c r="H25" s="193" t="s">
        <v>254</v>
      </c>
      <c r="I25" s="186">
        <v>93480</v>
      </c>
      <c r="J25" s="186">
        <v>93480</v>
      </c>
      <c r="K25" s="185"/>
      <c r="L25" s="185"/>
      <c r="M25" s="186">
        <v>93480</v>
      </c>
      <c r="N25" s="185"/>
      <c r="O25" s="185"/>
      <c r="P25" s="185"/>
      <c r="Q25" s="185"/>
      <c r="R25" s="185"/>
      <c r="S25" s="185"/>
      <c r="T25" s="185"/>
      <c r="U25" s="185"/>
      <c r="V25" s="185"/>
      <c r="W25" s="185"/>
      <c r="X25" s="185"/>
    </row>
    <row r="26" customHeight="1" spans="1:24">
      <c r="A26" s="193" t="s">
        <v>71</v>
      </c>
      <c r="B26" s="196" t="s">
        <v>71</v>
      </c>
      <c r="C26" s="264" t="s">
        <v>249</v>
      </c>
      <c r="D26" s="197" t="s">
        <v>250</v>
      </c>
      <c r="E26" s="193" t="s">
        <v>114</v>
      </c>
      <c r="F26" s="193" t="s">
        <v>115</v>
      </c>
      <c r="G26" s="193" t="s">
        <v>255</v>
      </c>
      <c r="H26" s="193" t="s">
        <v>256</v>
      </c>
      <c r="I26" s="186">
        <v>12208</v>
      </c>
      <c r="J26" s="186">
        <v>12208</v>
      </c>
      <c r="K26" s="185"/>
      <c r="L26" s="185"/>
      <c r="M26" s="186">
        <v>12208</v>
      </c>
      <c r="N26" s="185"/>
      <c r="O26" s="185"/>
      <c r="P26" s="185"/>
      <c r="Q26" s="185"/>
      <c r="R26" s="185"/>
      <c r="S26" s="185"/>
      <c r="T26" s="185"/>
      <c r="U26" s="185"/>
      <c r="V26" s="185"/>
      <c r="W26" s="185"/>
      <c r="X26" s="185"/>
    </row>
    <row r="27" customHeight="1" spans="1:24">
      <c r="A27" s="193" t="s">
        <v>71</v>
      </c>
      <c r="B27" s="196" t="s">
        <v>71</v>
      </c>
      <c r="C27" s="264" t="s">
        <v>249</v>
      </c>
      <c r="D27" s="197" t="s">
        <v>250</v>
      </c>
      <c r="E27" s="193" t="s">
        <v>114</v>
      </c>
      <c r="F27" s="193" t="s">
        <v>115</v>
      </c>
      <c r="G27" s="193" t="s">
        <v>257</v>
      </c>
      <c r="H27" s="193" t="s">
        <v>258</v>
      </c>
      <c r="I27" s="186">
        <v>44940</v>
      </c>
      <c r="J27" s="186">
        <v>44940</v>
      </c>
      <c r="K27" s="185"/>
      <c r="L27" s="185"/>
      <c r="M27" s="186">
        <v>44940</v>
      </c>
      <c r="N27" s="185"/>
      <c r="O27" s="185"/>
      <c r="P27" s="185"/>
      <c r="Q27" s="185"/>
      <c r="R27" s="185"/>
      <c r="S27" s="185"/>
      <c r="T27" s="185"/>
      <c r="U27" s="185"/>
      <c r="V27" s="185"/>
      <c r="W27" s="185"/>
      <c r="X27" s="185"/>
    </row>
    <row r="28" customHeight="1" spans="1:24">
      <c r="A28" s="193" t="s">
        <v>71</v>
      </c>
      <c r="B28" s="196" t="s">
        <v>71</v>
      </c>
      <c r="C28" s="264" t="s">
        <v>249</v>
      </c>
      <c r="D28" s="197" t="s">
        <v>250</v>
      </c>
      <c r="E28" s="193" t="s">
        <v>114</v>
      </c>
      <c r="F28" s="193" t="s">
        <v>115</v>
      </c>
      <c r="G28" s="193" t="s">
        <v>257</v>
      </c>
      <c r="H28" s="193" t="s">
        <v>258</v>
      </c>
      <c r="I28" s="186">
        <v>87960</v>
      </c>
      <c r="J28" s="186">
        <v>87960</v>
      </c>
      <c r="K28" s="185"/>
      <c r="L28" s="185"/>
      <c r="M28" s="186">
        <v>87960</v>
      </c>
      <c r="N28" s="185"/>
      <c r="O28" s="185"/>
      <c r="P28" s="185"/>
      <c r="Q28" s="185"/>
      <c r="R28" s="185"/>
      <c r="S28" s="185"/>
      <c r="T28" s="185"/>
      <c r="U28" s="185"/>
      <c r="V28" s="185"/>
      <c r="W28" s="185"/>
      <c r="X28" s="185"/>
    </row>
    <row r="29" customHeight="1" spans="1:24">
      <c r="A29" s="193" t="s">
        <v>71</v>
      </c>
      <c r="B29" s="196" t="s">
        <v>71</v>
      </c>
      <c r="C29" s="194" t="s">
        <v>259</v>
      </c>
      <c r="D29" s="197" t="s">
        <v>260</v>
      </c>
      <c r="E29" s="193" t="s">
        <v>114</v>
      </c>
      <c r="F29" s="193" t="s">
        <v>115</v>
      </c>
      <c r="G29" s="193" t="s">
        <v>247</v>
      </c>
      <c r="H29" s="193" t="s">
        <v>248</v>
      </c>
      <c r="I29" s="186">
        <v>46750</v>
      </c>
      <c r="J29" s="186">
        <v>46750</v>
      </c>
      <c r="K29" s="185"/>
      <c r="L29" s="185"/>
      <c r="M29" s="186">
        <v>46750</v>
      </c>
      <c r="N29" s="185"/>
      <c r="O29" s="185"/>
      <c r="P29" s="185"/>
      <c r="Q29" s="185"/>
      <c r="R29" s="185"/>
      <c r="S29" s="185"/>
      <c r="T29" s="185"/>
      <c r="U29" s="185"/>
      <c r="V29" s="185"/>
      <c r="W29" s="185"/>
      <c r="X29" s="185"/>
    </row>
    <row r="30" customHeight="1" spans="1:24">
      <c r="A30" s="193" t="s">
        <v>71</v>
      </c>
      <c r="B30" s="196" t="s">
        <v>71</v>
      </c>
      <c r="C30" s="194" t="s">
        <v>259</v>
      </c>
      <c r="D30" s="197" t="s">
        <v>260</v>
      </c>
      <c r="E30" s="193" t="s">
        <v>114</v>
      </c>
      <c r="F30" s="193" t="s">
        <v>115</v>
      </c>
      <c r="G30" s="193" t="s">
        <v>261</v>
      </c>
      <c r="H30" s="193" t="s">
        <v>262</v>
      </c>
      <c r="I30" s="186">
        <v>6800</v>
      </c>
      <c r="J30" s="186">
        <v>6800</v>
      </c>
      <c r="K30" s="185"/>
      <c r="L30" s="185"/>
      <c r="M30" s="186">
        <v>6800</v>
      </c>
      <c r="N30" s="185"/>
      <c r="O30" s="185"/>
      <c r="P30" s="185"/>
      <c r="Q30" s="185"/>
      <c r="R30" s="185"/>
      <c r="S30" s="185"/>
      <c r="T30" s="185"/>
      <c r="U30" s="185"/>
      <c r="V30" s="185"/>
      <c r="W30" s="185"/>
      <c r="X30" s="185"/>
    </row>
    <row r="31" customHeight="1" spans="1:24">
      <c r="A31" s="193" t="s">
        <v>71</v>
      </c>
      <c r="B31" s="196" t="s">
        <v>71</v>
      </c>
      <c r="C31" s="194" t="s">
        <v>259</v>
      </c>
      <c r="D31" s="197" t="s">
        <v>260</v>
      </c>
      <c r="E31" s="193" t="s">
        <v>114</v>
      </c>
      <c r="F31" s="193" t="s">
        <v>115</v>
      </c>
      <c r="G31" s="193" t="s">
        <v>261</v>
      </c>
      <c r="H31" s="193" t="s">
        <v>262</v>
      </c>
      <c r="I31" s="186">
        <v>22387</v>
      </c>
      <c r="J31" s="186">
        <v>22387</v>
      </c>
      <c r="K31" s="185"/>
      <c r="L31" s="185"/>
      <c r="M31" s="186">
        <v>22387</v>
      </c>
      <c r="N31" s="185"/>
      <c r="O31" s="185"/>
      <c r="P31" s="185"/>
      <c r="Q31" s="185"/>
      <c r="R31" s="185"/>
      <c r="S31" s="185"/>
      <c r="T31" s="185"/>
      <c r="U31" s="185"/>
      <c r="V31" s="185"/>
      <c r="W31" s="185"/>
      <c r="X31" s="185"/>
    </row>
    <row r="32" customHeight="1" spans="1:24">
      <c r="A32" s="193" t="s">
        <v>71</v>
      </c>
      <c r="B32" s="196" t="s">
        <v>71</v>
      </c>
      <c r="C32" s="194" t="s">
        <v>259</v>
      </c>
      <c r="D32" s="197" t="s">
        <v>260</v>
      </c>
      <c r="E32" s="193" t="s">
        <v>114</v>
      </c>
      <c r="F32" s="193" t="s">
        <v>115</v>
      </c>
      <c r="G32" s="193" t="s">
        <v>263</v>
      </c>
      <c r="H32" s="193" t="s">
        <v>264</v>
      </c>
      <c r="I32" s="186">
        <v>34587</v>
      </c>
      <c r="J32" s="186">
        <v>34587</v>
      </c>
      <c r="K32" s="185"/>
      <c r="L32" s="185"/>
      <c r="M32" s="186">
        <v>34587</v>
      </c>
      <c r="N32" s="185"/>
      <c r="O32" s="185"/>
      <c r="P32" s="185"/>
      <c r="Q32" s="185"/>
      <c r="R32" s="185"/>
      <c r="S32" s="185"/>
      <c r="T32" s="185"/>
      <c r="U32" s="185"/>
      <c r="V32" s="185"/>
      <c r="W32" s="185"/>
      <c r="X32" s="185"/>
    </row>
    <row r="33" customHeight="1" spans="1:24">
      <c r="A33" s="193" t="s">
        <v>71</v>
      </c>
      <c r="B33" s="196" t="s">
        <v>71</v>
      </c>
      <c r="C33" s="194" t="s">
        <v>259</v>
      </c>
      <c r="D33" s="197" t="s">
        <v>260</v>
      </c>
      <c r="E33" s="193" t="s">
        <v>114</v>
      </c>
      <c r="F33" s="193" t="s">
        <v>115</v>
      </c>
      <c r="G33" s="193" t="s">
        <v>265</v>
      </c>
      <c r="H33" s="193" t="s">
        <v>266</v>
      </c>
      <c r="I33" s="186">
        <v>15929</v>
      </c>
      <c r="J33" s="186">
        <v>15929</v>
      </c>
      <c r="K33" s="185"/>
      <c r="L33" s="185"/>
      <c r="M33" s="186">
        <v>15929</v>
      </c>
      <c r="N33" s="185"/>
      <c r="O33" s="185"/>
      <c r="P33" s="185"/>
      <c r="Q33" s="185"/>
      <c r="R33" s="185"/>
      <c r="S33" s="185"/>
      <c r="T33" s="185"/>
      <c r="U33" s="185"/>
      <c r="V33" s="185"/>
      <c r="W33" s="185"/>
      <c r="X33" s="185"/>
    </row>
    <row r="34" customHeight="1" spans="1:24">
      <c r="A34" s="193" t="s">
        <v>71</v>
      </c>
      <c r="B34" s="196" t="s">
        <v>71</v>
      </c>
      <c r="C34" s="194" t="s">
        <v>259</v>
      </c>
      <c r="D34" s="197" t="s">
        <v>260</v>
      </c>
      <c r="E34" s="193" t="s">
        <v>114</v>
      </c>
      <c r="F34" s="193" t="s">
        <v>115</v>
      </c>
      <c r="G34" s="193" t="s">
        <v>267</v>
      </c>
      <c r="H34" s="193" t="s">
        <v>268</v>
      </c>
      <c r="I34" s="186">
        <v>73200</v>
      </c>
      <c r="J34" s="186">
        <v>73200</v>
      </c>
      <c r="K34" s="185"/>
      <c r="L34" s="185"/>
      <c r="M34" s="186">
        <v>73200</v>
      </c>
      <c r="N34" s="185"/>
      <c r="O34" s="185"/>
      <c r="P34" s="185"/>
      <c r="Q34" s="185"/>
      <c r="R34" s="185"/>
      <c r="S34" s="185"/>
      <c r="T34" s="185"/>
      <c r="U34" s="185"/>
      <c r="V34" s="185"/>
      <c r="W34" s="185"/>
      <c r="X34" s="185"/>
    </row>
    <row r="35" customHeight="1" spans="1:24">
      <c r="A35" s="193" t="s">
        <v>71</v>
      </c>
      <c r="B35" s="196" t="s">
        <v>71</v>
      </c>
      <c r="C35" s="194" t="s">
        <v>259</v>
      </c>
      <c r="D35" s="197" t="s">
        <v>260</v>
      </c>
      <c r="E35" s="193" t="s">
        <v>114</v>
      </c>
      <c r="F35" s="193" t="s">
        <v>115</v>
      </c>
      <c r="G35" s="193" t="s">
        <v>269</v>
      </c>
      <c r="H35" s="193" t="s">
        <v>270</v>
      </c>
      <c r="I35" s="186">
        <v>34000</v>
      </c>
      <c r="J35" s="186">
        <v>34000</v>
      </c>
      <c r="K35" s="185"/>
      <c r="L35" s="185"/>
      <c r="M35" s="186">
        <v>34000</v>
      </c>
      <c r="N35" s="185"/>
      <c r="O35" s="185"/>
      <c r="P35" s="185"/>
      <c r="Q35" s="185"/>
      <c r="R35" s="185"/>
      <c r="S35" s="185"/>
      <c r="T35" s="185"/>
      <c r="U35" s="185"/>
      <c r="V35" s="185"/>
      <c r="W35" s="185"/>
      <c r="X35" s="185"/>
    </row>
    <row r="36" customHeight="1" spans="1:24">
      <c r="A36" s="193" t="s">
        <v>71</v>
      </c>
      <c r="B36" s="196" t="s">
        <v>71</v>
      </c>
      <c r="C36" s="194" t="s">
        <v>259</v>
      </c>
      <c r="D36" s="197" t="s">
        <v>260</v>
      </c>
      <c r="E36" s="193" t="s">
        <v>114</v>
      </c>
      <c r="F36" s="193" t="s">
        <v>115</v>
      </c>
      <c r="G36" s="193" t="s">
        <v>243</v>
      </c>
      <c r="H36" s="193" t="s">
        <v>244</v>
      </c>
      <c r="I36" s="186">
        <v>51000</v>
      </c>
      <c r="J36" s="186">
        <v>51000</v>
      </c>
      <c r="K36" s="185"/>
      <c r="L36" s="185"/>
      <c r="M36" s="186">
        <v>51000</v>
      </c>
      <c r="N36" s="185"/>
      <c r="O36" s="185"/>
      <c r="P36" s="185"/>
      <c r="Q36" s="185"/>
      <c r="R36" s="185"/>
      <c r="S36" s="185"/>
      <c r="T36" s="185"/>
      <c r="U36" s="185"/>
      <c r="V36" s="185"/>
      <c r="W36" s="185"/>
      <c r="X36" s="185"/>
    </row>
    <row r="37" customHeight="1" spans="1:24">
      <c r="A37" s="193" t="s">
        <v>71</v>
      </c>
      <c r="B37" s="196" t="s">
        <v>71</v>
      </c>
      <c r="C37" s="194" t="s">
        <v>259</v>
      </c>
      <c r="D37" s="197" t="s">
        <v>260</v>
      </c>
      <c r="E37" s="193" t="s">
        <v>114</v>
      </c>
      <c r="F37" s="193" t="s">
        <v>115</v>
      </c>
      <c r="G37" s="193" t="s">
        <v>271</v>
      </c>
      <c r="H37" s="193" t="s">
        <v>272</v>
      </c>
      <c r="I37" s="186">
        <v>17220</v>
      </c>
      <c r="J37" s="186">
        <v>17220</v>
      </c>
      <c r="K37" s="185"/>
      <c r="L37" s="185"/>
      <c r="M37" s="186">
        <v>17220</v>
      </c>
      <c r="N37" s="185"/>
      <c r="O37" s="185"/>
      <c r="P37" s="185"/>
      <c r="Q37" s="185"/>
      <c r="R37" s="185"/>
      <c r="S37" s="185"/>
      <c r="T37" s="185"/>
      <c r="U37" s="185"/>
      <c r="V37" s="185"/>
      <c r="W37" s="185"/>
      <c r="X37" s="185"/>
    </row>
    <row r="38" customHeight="1" spans="1:24">
      <c r="A38" s="193" t="s">
        <v>71</v>
      </c>
      <c r="B38" s="196" t="s">
        <v>71</v>
      </c>
      <c r="C38" s="194" t="s">
        <v>259</v>
      </c>
      <c r="D38" s="197" t="s">
        <v>260</v>
      </c>
      <c r="E38" s="193" t="s">
        <v>114</v>
      </c>
      <c r="F38" s="193" t="s">
        <v>115</v>
      </c>
      <c r="G38" s="193" t="s">
        <v>273</v>
      </c>
      <c r="H38" s="193" t="s">
        <v>274</v>
      </c>
      <c r="I38" s="186">
        <v>16000</v>
      </c>
      <c r="J38" s="186">
        <v>16000</v>
      </c>
      <c r="K38" s="185"/>
      <c r="L38" s="185"/>
      <c r="M38" s="186">
        <v>16000</v>
      </c>
      <c r="N38" s="185"/>
      <c r="O38" s="185"/>
      <c r="P38" s="185"/>
      <c r="Q38" s="185"/>
      <c r="R38" s="185"/>
      <c r="S38" s="185"/>
      <c r="T38" s="185"/>
      <c r="U38" s="185"/>
      <c r="V38" s="185"/>
      <c r="W38" s="185"/>
      <c r="X38" s="185"/>
    </row>
    <row r="39" customHeight="1" spans="1:24">
      <c r="A39" s="193" t="s">
        <v>71</v>
      </c>
      <c r="B39" s="196" t="s">
        <v>71</v>
      </c>
      <c r="C39" s="194" t="s">
        <v>259</v>
      </c>
      <c r="D39" s="197" t="s">
        <v>260</v>
      </c>
      <c r="E39" s="193" t="s">
        <v>114</v>
      </c>
      <c r="F39" s="193" t="s">
        <v>115</v>
      </c>
      <c r="G39" s="193" t="s">
        <v>275</v>
      </c>
      <c r="H39" s="193" t="s">
        <v>276</v>
      </c>
      <c r="I39" s="186">
        <v>5950</v>
      </c>
      <c r="J39" s="186">
        <v>5950</v>
      </c>
      <c r="K39" s="185"/>
      <c r="L39" s="185"/>
      <c r="M39" s="186">
        <v>5950</v>
      </c>
      <c r="N39" s="185"/>
      <c r="O39" s="185"/>
      <c r="P39" s="185"/>
      <c r="Q39" s="185"/>
      <c r="R39" s="185"/>
      <c r="S39" s="185"/>
      <c r="T39" s="185"/>
      <c r="U39" s="185"/>
      <c r="V39" s="185"/>
      <c r="W39" s="185"/>
      <c r="X39" s="185"/>
    </row>
    <row r="40" customHeight="1" spans="1:24">
      <c r="A40" s="193" t="s">
        <v>71</v>
      </c>
      <c r="B40" s="196" t="s">
        <v>71</v>
      </c>
      <c r="C40" s="194" t="s">
        <v>259</v>
      </c>
      <c r="D40" s="197" t="s">
        <v>260</v>
      </c>
      <c r="E40" s="193" t="s">
        <v>114</v>
      </c>
      <c r="F40" s="193" t="s">
        <v>115</v>
      </c>
      <c r="G40" s="193" t="s">
        <v>277</v>
      </c>
      <c r="H40" s="193" t="s">
        <v>278</v>
      </c>
      <c r="I40" s="186">
        <v>27200</v>
      </c>
      <c r="J40" s="186">
        <v>27200</v>
      </c>
      <c r="K40" s="185"/>
      <c r="L40" s="185"/>
      <c r="M40" s="186">
        <v>27200</v>
      </c>
      <c r="N40" s="185"/>
      <c r="O40" s="185"/>
      <c r="P40" s="185"/>
      <c r="Q40" s="185"/>
      <c r="R40" s="185"/>
      <c r="S40" s="185"/>
      <c r="T40" s="185"/>
      <c r="U40" s="185"/>
      <c r="V40" s="185"/>
      <c r="W40" s="185"/>
      <c r="X40" s="185"/>
    </row>
    <row r="41" customHeight="1" spans="1:24">
      <c r="A41" s="193" t="s">
        <v>71</v>
      </c>
      <c r="B41" s="196" t="s">
        <v>71</v>
      </c>
      <c r="C41" s="194" t="s">
        <v>259</v>
      </c>
      <c r="D41" s="197" t="s">
        <v>260</v>
      </c>
      <c r="E41" s="193" t="s">
        <v>114</v>
      </c>
      <c r="F41" s="193" t="s">
        <v>115</v>
      </c>
      <c r="G41" s="193" t="s">
        <v>247</v>
      </c>
      <c r="H41" s="193" t="s">
        <v>248</v>
      </c>
      <c r="I41" s="186">
        <v>13750</v>
      </c>
      <c r="J41" s="186">
        <v>13750</v>
      </c>
      <c r="K41" s="185"/>
      <c r="L41" s="185"/>
      <c r="M41" s="186">
        <v>13750</v>
      </c>
      <c r="N41" s="185"/>
      <c r="O41" s="185"/>
      <c r="P41" s="185"/>
      <c r="Q41" s="185"/>
      <c r="R41" s="185"/>
      <c r="S41" s="185"/>
      <c r="T41" s="185"/>
      <c r="U41" s="185"/>
      <c r="V41" s="185"/>
      <c r="W41" s="185"/>
      <c r="X41" s="185"/>
    </row>
    <row r="42" customHeight="1" spans="1:24">
      <c r="A42" s="193" t="s">
        <v>71</v>
      </c>
      <c r="B42" s="196" t="s">
        <v>71</v>
      </c>
      <c r="C42" s="194" t="s">
        <v>259</v>
      </c>
      <c r="D42" s="197" t="s">
        <v>260</v>
      </c>
      <c r="E42" s="193" t="s">
        <v>114</v>
      </c>
      <c r="F42" s="193" t="s">
        <v>115</v>
      </c>
      <c r="G42" s="193" t="s">
        <v>261</v>
      </c>
      <c r="H42" s="193" t="s">
        <v>262</v>
      </c>
      <c r="I42" s="186">
        <v>2000</v>
      </c>
      <c r="J42" s="186">
        <v>2000</v>
      </c>
      <c r="K42" s="185"/>
      <c r="L42" s="185"/>
      <c r="M42" s="186">
        <v>2000</v>
      </c>
      <c r="N42" s="185"/>
      <c r="O42" s="185"/>
      <c r="P42" s="185"/>
      <c r="Q42" s="185"/>
      <c r="R42" s="185"/>
      <c r="S42" s="185"/>
      <c r="T42" s="185"/>
      <c r="U42" s="185"/>
      <c r="V42" s="185"/>
      <c r="W42" s="185"/>
      <c r="X42" s="185"/>
    </row>
    <row r="43" customHeight="1" spans="1:24">
      <c r="A43" s="193" t="s">
        <v>71</v>
      </c>
      <c r="B43" s="196" t="s">
        <v>71</v>
      </c>
      <c r="C43" s="194" t="s">
        <v>259</v>
      </c>
      <c r="D43" s="197" t="s">
        <v>260</v>
      </c>
      <c r="E43" s="193" t="s">
        <v>114</v>
      </c>
      <c r="F43" s="193" t="s">
        <v>115</v>
      </c>
      <c r="G43" s="193" t="s">
        <v>265</v>
      </c>
      <c r="H43" s="193" t="s">
        <v>266</v>
      </c>
      <c r="I43" s="186">
        <v>4685</v>
      </c>
      <c r="J43" s="186">
        <v>4685</v>
      </c>
      <c r="K43" s="185"/>
      <c r="L43" s="185"/>
      <c r="M43" s="186">
        <v>4685</v>
      </c>
      <c r="N43" s="185"/>
      <c r="O43" s="185"/>
      <c r="P43" s="185"/>
      <c r="Q43" s="185"/>
      <c r="R43" s="185"/>
      <c r="S43" s="185"/>
      <c r="T43" s="185"/>
      <c r="U43" s="185"/>
      <c r="V43" s="185"/>
      <c r="W43" s="185"/>
      <c r="X43" s="185"/>
    </row>
    <row r="44" customHeight="1" spans="1:24">
      <c r="A44" s="193" t="s">
        <v>71</v>
      </c>
      <c r="B44" s="196" t="s">
        <v>71</v>
      </c>
      <c r="C44" s="194" t="s">
        <v>259</v>
      </c>
      <c r="D44" s="197" t="s">
        <v>260</v>
      </c>
      <c r="E44" s="193" t="s">
        <v>114</v>
      </c>
      <c r="F44" s="193" t="s">
        <v>115</v>
      </c>
      <c r="G44" s="193" t="s">
        <v>269</v>
      </c>
      <c r="H44" s="193" t="s">
        <v>270</v>
      </c>
      <c r="I44" s="186">
        <v>10000</v>
      </c>
      <c r="J44" s="186">
        <v>10000</v>
      </c>
      <c r="K44" s="185"/>
      <c r="L44" s="185"/>
      <c r="M44" s="186">
        <v>10000</v>
      </c>
      <c r="N44" s="185"/>
      <c r="O44" s="185"/>
      <c r="P44" s="185"/>
      <c r="Q44" s="185"/>
      <c r="R44" s="185"/>
      <c r="S44" s="185"/>
      <c r="T44" s="185"/>
      <c r="U44" s="185"/>
      <c r="V44" s="185"/>
      <c r="W44" s="185"/>
      <c r="X44" s="185"/>
    </row>
    <row r="45" customHeight="1" spans="1:24">
      <c r="A45" s="193" t="s">
        <v>71</v>
      </c>
      <c r="B45" s="196" t="s">
        <v>71</v>
      </c>
      <c r="C45" s="194" t="s">
        <v>259</v>
      </c>
      <c r="D45" s="197" t="s">
        <v>260</v>
      </c>
      <c r="E45" s="193" t="s">
        <v>114</v>
      </c>
      <c r="F45" s="193" t="s">
        <v>115</v>
      </c>
      <c r="G45" s="193" t="s">
        <v>277</v>
      </c>
      <c r="H45" s="193" t="s">
        <v>278</v>
      </c>
      <c r="I45" s="186">
        <v>8000</v>
      </c>
      <c r="J45" s="186">
        <v>8000</v>
      </c>
      <c r="K45" s="185"/>
      <c r="L45" s="185"/>
      <c r="M45" s="186">
        <v>8000</v>
      </c>
      <c r="N45" s="185"/>
      <c r="O45" s="185"/>
      <c r="P45" s="185"/>
      <c r="Q45" s="185"/>
      <c r="R45" s="185"/>
      <c r="S45" s="185"/>
      <c r="T45" s="185"/>
      <c r="U45" s="185"/>
      <c r="V45" s="185"/>
      <c r="W45" s="185"/>
      <c r="X45" s="185"/>
    </row>
    <row r="46" customHeight="1" spans="1:24">
      <c r="A46" s="193" t="s">
        <v>71</v>
      </c>
      <c r="B46" s="196" t="s">
        <v>71</v>
      </c>
      <c r="C46" s="194" t="s">
        <v>259</v>
      </c>
      <c r="D46" s="197" t="s">
        <v>260</v>
      </c>
      <c r="E46" s="193" t="s">
        <v>114</v>
      </c>
      <c r="F46" s="193" t="s">
        <v>115</v>
      </c>
      <c r="G46" s="193" t="s">
        <v>275</v>
      </c>
      <c r="H46" s="193" t="s">
        <v>276</v>
      </c>
      <c r="I46" s="186">
        <v>1750</v>
      </c>
      <c r="J46" s="186">
        <v>1750</v>
      </c>
      <c r="K46" s="185"/>
      <c r="L46" s="185"/>
      <c r="M46" s="186">
        <v>1750</v>
      </c>
      <c r="N46" s="185"/>
      <c r="O46" s="185"/>
      <c r="P46" s="185"/>
      <c r="Q46" s="185"/>
      <c r="R46" s="185"/>
      <c r="S46" s="185"/>
      <c r="T46" s="185"/>
      <c r="U46" s="185"/>
      <c r="V46" s="185"/>
      <c r="W46" s="185"/>
      <c r="X46" s="185"/>
    </row>
    <row r="47" customHeight="1" spans="1:24">
      <c r="A47" s="193" t="s">
        <v>71</v>
      </c>
      <c r="B47" s="196" t="s">
        <v>71</v>
      </c>
      <c r="C47" s="194" t="s">
        <v>259</v>
      </c>
      <c r="D47" s="197" t="s">
        <v>260</v>
      </c>
      <c r="E47" s="193" t="s">
        <v>114</v>
      </c>
      <c r="F47" s="193" t="s">
        <v>115</v>
      </c>
      <c r="G47" s="193" t="s">
        <v>243</v>
      </c>
      <c r="H47" s="193" t="s">
        <v>244</v>
      </c>
      <c r="I47" s="186">
        <v>15000</v>
      </c>
      <c r="J47" s="186">
        <v>15000</v>
      </c>
      <c r="K47" s="185"/>
      <c r="L47" s="185"/>
      <c r="M47" s="186">
        <v>15000</v>
      </c>
      <c r="N47" s="185"/>
      <c r="O47" s="185"/>
      <c r="P47" s="185"/>
      <c r="Q47" s="185"/>
      <c r="R47" s="185"/>
      <c r="S47" s="185"/>
      <c r="T47" s="185"/>
      <c r="U47" s="185"/>
      <c r="V47" s="185"/>
      <c r="W47" s="185"/>
      <c r="X47" s="185"/>
    </row>
    <row r="48" customHeight="1" spans="1:24">
      <c r="A48" s="193" t="s">
        <v>71</v>
      </c>
      <c r="B48" s="196" t="s">
        <v>71</v>
      </c>
      <c r="C48" s="194" t="s">
        <v>279</v>
      </c>
      <c r="D48" s="197" t="s">
        <v>280</v>
      </c>
      <c r="E48" s="193" t="s">
        <v>114</v>
      </c>
      <c r="F48" s="193" t="s">
        <v>115</v>
      </c>
      <c r="G48" s="193" t="s">
        <v>271</v>
      </c>
      <c r="H48" s="193" t="s">
        <v>272</v>
      </c>
      <c r="I48" s="186">
        <v>22800</v>
      </c>
      <c r="J48" s="186">
        <v>22800</v>
      </c>
      <c r="K48" s="185"/>
      <c r="L48" s="185"/>
      <c r="M48" s="186">
        <v>22800</v>
      </c>
      <c r="N48" s="185"/>
      <c r="O48" s="185"/>
      <c r="P48" s="185"/>
      <c r="Q48" s="185"/>
      <c r="R48" s="185"/>
      <c r="S48" s="185"/>
      <c r="T48" s="185"/>
      <c r="U48" s="185"/>
      <c r="V48" s="185"/>
      <c r="W48" s="185"/>
      <c r="X48" s="185"/>
    </row>
    <row r="49" customHeight="1" spans="1:24">
      <c r="A49" s="193" t="s">
        <v>71</v>
      </c>
      <c r="B49" s="196" t="s">
        <v>71</v>
      </c>
      <c r="C49" s="194" t="s">
        <v>281</v>
      </c>
      <c r="D49" s="197" t="s">
        <v>282</v>
      </c>
      <c r="E49" s="193" t="s">
        <v>114</v>
      </c>
      <c r="F49" s="193" t="s">
        <v>115</v>
      </c>
      <c r="G49" s="193" t="s">
        <v>283</v>
      </c>
      <c r="H49" s="193" t="s">
        <v>284</v>
      </c>
      <c r="I49" s="186">
        <v>1207380</v>
      </c>
      <c r="J49" s="186">
        <v>1207380</v>
      </c>
      <c r="K49" s="185"/>
      <c r="L49" s="185"/>
      <c r="M49" s="186">
        <v>1207380</v>
      </c>
      <c r="N49" s="185"/>
      <c r="O49" s="185"/>
      <c r="P49" s="185"/>
      <c r="Q49" s="185"/>
      <c r="R49" s="185"/>
      <c r="S49" s="185"/>
      <c r="T49" s="185"/>
      <c r="U49" s="185"/>
      <c r="V49" s="185"/>
      <c r="W49" s="185"/>
      <c r="X49" s="185"/>
    </row>
    <row r="50" customHeight="1" spans="1:24">
      <c r="A50" s="193" t="s">
        <v>71</v>
      </c>
      <c r="B50" s="196" t="s">
        <v>71</v>
      </c>
      <c r="C50" s="194" t="s">
        <v>281</v>
      </c>
      <c r="D50" s="197" t="s">
        <v>282</v>
      </c>
      <c r="E50" s="193" t="s">
        <v>114</v>
      </c>
      <c r="F50" s="193" t="s">
        <v>115</v>
      </c>
      <c r="G50" s="193" t="s">
        <v>283</v>
      </c>
      <c r="H50" s="193" t="s">
        <v>284</v>
      </c>
      <c r="I50" s="186">
        <v>256200</v>
      </c>
      <c r="J50" s="186">
        <v>256200</v>
      </c>
      <c r="K50" s="185"/>
      <c r="L50" s="185"/>
      <c r="M50" s="186">
        <v>256200</v>
      </c>
      <c r="N50" s="185"/>
      <c r="O50" s="185"/>
      <c r="P50" s="185"/>
      <c r="Q50" s="185"/>
      <c r="R50" s="185"/>
      <c r="S50" s="185"/>
      <c r="T50" s="185"/>
      <c r="U50" s="185"/>
      <c r="V50" s="185"/>
      <c r="W50" s="185"/>
      <c r="X50" s="185"/>
    </row>
    <row r="51" customHeight="1" spans="1:24">
      <c r="A51" s="193" t="s">
        <v>71</v>
      </c>
      <c r="B51" s="196" t="s">
        <v>71</v>
      </c>
      <c r="C51" s="194" t="s">
        <v>281</v>
      </c>
      <c r="D51" s="197" t="s">
        <v>282</v>
      </c>
      <c r="E51" s="193" t="s">
        <v>114</v>
      </c>
      <c r="F51" s="193" t="s">
        <v>115</v>
      </c>
      <c r="G51" s="193" t="s">
        <v>283</v>
      </c>
      <c r="H51" s="193" t="s">
        <v>284</v>
      </c>
      <c r="I51" s="186">
        <v>389424</v>
      </c>
      <c r="J51" s="186">
        <v>389424</v>
      </c>
      <c r="K51" s="185"/>
      <c r="L51" s="185"/>
      <c r="M51" s="186">
        <v>389424</v>
      </c>
      <c r="N51" s="185"/>
      <c r="O51" s="185"/>
      <c r="P51" s="185"/>
      <c r="Q51" s="185"/>
      <c r="R51" s="185"/>
      <c r="S51" s="185"/>
      <c r="T51" s="185"/>
      <c r="U51" s="185"/>
      <c r="V51" s="185"/>
      <c r="W51" s="185"/>
      <c r="X51" s="185"/>
    </row>
    <row r="52" customHeight="1" spans="1:24">
      <c r="A52" s="193" t="s">
        <v>71</v>
      </c>
      <c r="B52" s="196" t="s">
        <v>71</v>
      </c>
      <c r="C52" s="194" t="s">
        <v>281</v>
      </c>
      <c r="D52" s="197" t="s">
        <v>282</v>
      </c>
      <c r="E52" s="193" t="s">
        <v>114</v>
      </c>
      <c r="F52" s="193" t="s">
        <v>115</v>
      </c>
      <c r="G52" s="193" t="s">
        <v>283</v>
      </c>
      <c r="H52" s="193" t="s">
        <v>284</v>
      </c>
      <c r="I52" s="186">
        <v>1835352</v>
      </c>
      <c r="J52" s="186">
        <v>1835352</v>
      </c>
      <c r="K52" s="185"/>
      <c r="L52" s="185"/>
      <c r="M52" s="186">
        <v>1835352</v>
      </c>
      <c r="N52" s="185"/>
      <c r="O52" s="185"/>
      <c r="P52" s="185"/>
      <c r="Q52" s="185"/>
      <c r="R52" s="185"/>
      <c r="S52" s="185"/>
      <c r="T52" s="185"/>
      <c r="U52" s="185"/>
      <c r="V52" s="185"/>
      <c r="W52" s="185"/>
      <c r="X52" s="185"/>
    </row>
    <row r="53" customHeight="1" spans="1:24">
      <c r="A53" s="193" t="s">
        <v>71</v>
      </c>
      <c r="B53" s="196" t="s">
        <v>71</v>
      </c>
      <c r="C53" s="194" t="s">
        <v>285</v>
      </c>
      <c r="D53" s="197" t="s">
        <v>286</v>
      </c>
      <c r="E53" s="193" t="s">
        <v>114</v>
      </c>
      <c r="F53" s="193" t="s">
        <v>115</v>
      </c>
      <c r="G53" s="193" t="s">
        <v>255</v>
      </c>
      <c r="H53" s="193" t="s">
        <v>256</v>
      </c>
      <c r="I53" s="186">
        <v>175000</v>
      </c>
      <c r="J53" s="186">
        <v>175000</v>
      </c>
      <c r="K53" s="185"/>
      <c r="L53" s="185"/>
      <c r="M53" s="186">
        <v>175000</v>
      </c>
      <c r="N53" s="185"/>
      <c r="O53" s="185"/>
      <c r="P53" s="185"/>
      <c r="Q53" s="185"/>
      <c r="R53" s="185"/>
      <c r="S53" s="185"/>
      <c r="T53" s="185"/>
      <c r="U53" s="185"/>
      <c r="V53" s="185"/>
      <c r="W53" s="185"/>
      <c r="X53" s="185"/>
    </row>
    <row r="54" customHeight="1" spans="1:24">
      <c r="A54" s="193" t="s">
        <v>71</v>
      </c>
      <c r="B54" s="196" t="s">
        <v>71</v>
      </c>
      <c r="C54" s="194" t="s">
        <v>285</v>
      </c>
      <c r="D54" s="197" t="s">
        <v>286</v>
      </c>
      <c r="E54" s="193" t="s">
        <v>114</v>
      </c>
      <c r="F54" s="193" t="s">
        <v>115</v>
      </c>
      <c r="G54" s="193" t="s">
        <v>257</v>
      </c>
      <c r="H54" s="193" t="s">
        <v>258</v>
      </c>
      <c r="I54" s="186">
        <v>90000</v>
      </c>
      <c r="J54" s="186">
        <v>90000</v>
      </c>
      <c r="K54" s="185"/>
      <c r="L54" s="185"/>
      <c r="M54" s="186">
        <v>90000</v>
      </c>
      <c r="N54" s="185"/>
      <c r="O54" s="185"/>
      <c r="P54" s="185"/>
      <c r="Q54" s="185"/>
      <c r="R54" s="185"/>
      <c r="S54" s="185"/>
      <c r="T54" s="185"/>
      <c r="U54" s="185"/>
      <c r="V54" s="185"/>
      <c r="W54" s="185"/>
      <c r="X54" s="185"/>
    </row>
    <row r="55" customHeight="1" spans="1:24">
      <c r="A55" s="193" t="s">
        <v>71</v>
      </c>
      <c r="B55" s="196" t="s">
        <v>71</v>
      </c>
      <c r="C55" s="194" t="s">
        <v>287</v>
      </c>
      <c r="D55" s="197" t="s">
        <v>288</v>
      </c>
      <c r="E55" s="193" t="s">
        <v>114</v>
      </c>
      <c r="F55" s="193" t="s">
        <v>115</v>
      </c>
      <c r="G55" s="193" t="s">
        <v>271</v>
      </c>
      <c r="H55" s="193" t="s">
        <v>272</v>
      </c>
      <c r="I55" s="186">
        <v>172200</v>
      </c>
      <c r="J55" s="186">
        <v>172200</v>
      </c>
      <c r="K55" s="185"/>
      <c r="L55" s="185"/>
      <c r="M55" s="186">
        <v>172200</v>
      </c>
      <c r="N55" s="185"/>
      <c r="O55" s="185"/>
      <c r="P55" s="185"/>
      <c r="Q55" s="185"/>
      <c r="R55" s="185"/>
      <c r="S55" s="185"/>
      <c r="T55" s="185"/>
      <c r="U55" s="185"/>
      <c r="V55" s="185"/>
      <c r="W55" s="185"/>
      <c r="X55" s="185"/>
    </row>
    <row r="56" customHeight="1" spans="1:24">
      <c r="A56" s="193" t="s">
        <v>71</v>
      </c>
      <c r="B56" s="196" t="s">
        <v>71</v>
      </c>
      <c r="C56" s="194" t="s">
        <v>289</v>
      </c>
      <c r="D56" s="197" t="s">
        <v>290</v>
      </c>
      <c r="E56" s="193" t="s">
        <v>132</v>
      </c>
      <c r="F56" s="193" t="s">
        <v>133</v>
      </c>
      <c r="G56" s="193" t="s">
        <v>219</v>
      </c>
      <c r="H56" s="193" t="s">
        <v>220</v>
      </c>
      <c r="I56" s="186">
        <v>9690</v>
      </c>
      <c r="J56" s="186">
        <v>9690</v>
      </c>
      <c r="K56" s="185"/>
      <c r="L56" s="185"/>
      <c r="M56" s="186">
        <v>9690</v>
      </c>
      <c r="N56" s="185"/>
      <c r="O56" s="185"/>
      <c r="P56" s="185"/>
      <c r="Q56" s="185"/>
      <c r="R56" s="185"/>
      <c r="S56" s="185"/>
      <c r="T56" s="185"/>
      <c r="U56" s="185"/>
      <c r="V56" s="185"/>
      <c r="W56" s="185"/>
      <c r="X56" s="185"/>
    </row>
    <row r="57" customHeight="1" spans="1:24">
      <c r="A57" s="193" t="s">
        <v>71</v>
      </c>
      <c r="B57" s="196" t="s">
        <v>71</v>
      </c>
      <c r="C57" s="194" t="s">
        <v>291</v>
      </c>
      <c r="D57" s="197" t="s">
        <v>292</v>
      </c>
      <c r="E57" s="193" t="s">
        <v>114</v>
      </c>
      <c r="F57" s="193" t="s">
        <v>115</v>
      </c>
      <c r="G57" s="193" t="s">
        <v>293</v>
      </c>
      <c r="H57" s="193" t="s">
        <v>292</v>
      </c>
      <c r="I57" s="186">
        <v>16895.28</v>
      </c>
      <c r="J57" s="186">
        <v>16895.28</v>
      </c>
      <c r="K57" s="185"/>
      <c r="L57" s="185"/>
      <c r="M57" s="186">
        <v>16895.28</v>
      </c>
      <c r="N57" s="185"/>
      <c r="O57" s="185"/>
      <c r="P57" s="185"/>
      <c r="Q57" s="185"/>
      <c r="R57" s="185"/>
      <c r="S57" s="185"/>
      <c r="T57" s="185"/>
      <c r="U57" s="185"/>
      <c r="V57" s="185"/>
      <c r="W57" s="185"/>
      <c r="X57" s="185"/>
    </row>
    <row r="58" customHeight="1" spans="1:24">
      <c r="A58" s="193" t="s">
        <v>71</v>
      </c>
      <c r="B58" s="196" t="s">
        <v>71</v>
      </c>
      <c r="C58" s="194" t="s">
        <v>291</v>
      </c>
      <c r="D58" s="197" t="s">
        <v>292</v>
      </c>
      <c r="E58" s="193" t="s">
        <v>114</v>
      </c>
      <c r="F58" s="193" t="s">
        <v>115</v>
      </c>
      <c r="G58" s="193" t="s">
        <v>293</v>
      </c>
      <c r="H58" s="193" t="s">
        <v>292</v>
      </c>
      <c r="I58" s="186">
        <v>2929.92</v>
      </c>
      <c r="J58" s="186">
        <v>2929.92</v>
      </c>
      <c r="K58" s="185"/>
      <c r="L58" s="185"/>
      <c r="M58" s="186">
        <v>2929.92</v>
      </c>
      <c r="N58" s="185"/>
      <c r="O58" s="185"/>
      <c r="P58" s="185"/>
      <c r="Q58" s="185"/>
      <c r="R58" s="185"/>
      <c r="S58" s="185"/>
      <c r="T58" s="185"/>
      <c r="U58" s="185"/>
      <c r="V58" s="185"/>
      <c r="W58" s="185"/>
      <c r="X58" s="185"/>
    </row>
    <row r="59" customHeight="1" spans="1:24">
      <c r="A59" s="193" t="s">
        <v>71</v>
      </c>
      <c r="B59" s="196" t="s">
        <v>71</v>
      </c>
      <c r="C59" s="194" t="s">
        <v>294</v>
      </c>
      <c r="D59" s="197" t="s">
        <v>295</v>
      </c>
      <c r="E59" s="193" t="s">
        <v>114</v>
      </c>
      <c r="F59" s="193" t="s">
        <v>115</v>
      </c>
      <c r="G59" s="193" t="s">
        <v>251</v>
      </c>
      <c r="H59" s="193" t="s">
        <v>252</v>
      </c>
      <c r="I59" s="186">
        <v>844764</v>
      </c>
      <c r="J59" s="186">
        <v>844764</v>
      </c>
      <c r="K59" s="185"/>
      <c r="L59" s="185"/>
      <c r="M59" s="186">
        <v>844764</v>
      </c>
      <c r="N59" s="185"/>
      <c r="O59" s="185"/>
      <c r="P59" s="185"/>
      <c r="Q59" s="185"/>
      <c r="R59" s="185"/>
      <c r="S59" s="185"/>
      <c r="T59" s="185"/>
      <c r="U59" s="185"/>
      <c r="V59" s="185"/>
      <c r="W59" s="185"/>
      <c r="X59" s="185"/>
    </row>
    <row r="60" customHeight="1" spans="1:24">
      <c r="A60" s="193" t="s">
        <v>71</v>
      </c>
      <c r="B60" s="196" t="s">
        <v>71</v>
      </c>
      <c r="C60" s="194" t="s">
        <v>294</v>
      </c>
      <c r="D60" s="197" t="s">
        <v>295</v>
      </c>
      <c r="E60" s="193" t="s">
        <v>114</v>
      </c>
      <c r="F60" s="193" t="s">
        <v>115</v>
      </c>
      <c r="G60" s="193" t="s">
        <v>253</v>
      </c>
      <c r="H60" s="193" t="s">
        <v>254</v>
      </c>
      <c r="I60" s="186">
        <v>890844</v>
      </c>
      <c r="J60" s="186">
        <v>890844</v>
      </c>
      <c r="K60" s="185"/>
      <c r="L60" s="185"/>
      <c r="M60" s="186">
        <v>890844</v>
      </c>
      <c r="N60" s="185"/>
      <c r="O60" s="185"/>
      <c r="P60" s="185"/>
      <c r="Q60" s="185"/>
      <c r="R60" s="185"/>
      <c r="S60" s="185"/>
      <c r="T60" s="185"/>
      <c r="U60" s="185"/>
      <c r="V60" s="185"/>
      <c r="W60" s="185"/>
      <c r="X60" s="185"/>
    </row>
    <row r="61" customHeight="1" spans="1:24">
      <c r="A61" s="193" t="s">
        <v>71</v>
      </c>
      <c r="B61" s="196" t="s">
        <v>71</v>
      </c>
      <c r="C61" s="194" t="s">
        <v>294</v>
      </c>
      <c r="D61" s="197" t="s">
        <v>295</v>
      </c>
      <c r="E61" s="193" t="s">
        <v>114</v>
      </c>
      <c r="F61" s="193" t="s">
        <v>115</v>
      </c>
      <c r="G61" s="193" t="s">
        <v>253</v>
      </c>
      <c r="H61" s="193" t="s">
        <v>254</v>
      </c>
      <c r="I61" s="186">
        <v>207300</v>
      </c>
      <c r="J61" s="186">
        <v>207300</v>
      </c>
      <c r="K61" s="185"/>
      <c r="L61" s="185"/>
      <c r="M61" s="186">
        <v>207300</v>
      </c>
      <c r="N61" s="185"/>
      <c r="O61" s="185"/>
      <c r="P61" s="185"/>
      <c r="Q61" s="185"/>
      <c r="R61" s="185"/>
      <c r="S61" s="185"/>
      <c r="T61" s="185"/>
      <c r="U61" s="185"/>
      <c r="V61" s="185"/>
      <c r="W61" s="185"/>
      <c r="X61" s="185"/>
    </row>
    <row r="62" customHeight="1" spans="1:24">
      <c r="A62" s="193" t="s">
        <v>71</v>
      </c>
      <c r="B62" s="196" t="s">
        <v>71</v>
      </c>
      <c r="C62" s="194" t="s">
        <v>294</v>
      </c>
      <c r="D62" s="197" t="s">
        <v>295</v>
      </c>
      <c r="E62" s="193" t="s">
        <v>114</v>
      </c>
      <c r="F62" s="193" t="s">
        <v>115</v>
      </c>
      <c r="G62" s="193" t="s">
        <v>255</v>
      </c>
      <c r="H62" s="193" t="s">
        <v>256</v>
      </c>
      <c r="I62" s="186">
        <v>70397</v>
      </c>
      <c r="J62" s="186">
        <v>70397</v>
      </c>
      <c r="K62" s="185"/>
      <c r="L62" s="185"/>
      <c r="M62" s="186">
        <v>70397</v>
      </c>
      <c r="N62" s="185"/>
      <c r="O62" s="185"/>
      <c r="P62" s="185"/>
      <c r="Q62" s="185"/>
      <c r="R62" s="185"/>
      <c r="S62" s="185"/>
      <c r="T62" s="185"/>
      <c r="U62" s="185"/>
      <c r="V62" s="185"/>
      <c r="W62" s="185"/>
      <c r="X62" s="185"/>
    </row>
    <row r="63" customHeight="1" spans="1:24">
      <c r="A63" s="193" t="s">
        <v>71</v>
      </c>
      <c r="B63" s="196" t="s">
        <v>71</v>
      </c>
      <c r="C63" s="194" t="s">
        <v>296</v>
      </c>
      <c r="D63" s="197" t="s">
        <v>297</v>
      </c>
      <c r="E63" s="193" t="s">
        <v>114</v>
      </c>
      <c r="F63" s="193" t="s">
        <v>115</v>
      </c>
      <c r="G63" s="193" t="s">
        <v>255</v>
      </c>
      <c r="H63" s="193" t="s">
        <v>256</v>
      </c>
      <c r="I63" s="186">
        <v>448800</v>
      </c>
      <c r="J63" s="186">
        <v>448800</v>
      </c>
      <c r="K63" s="185"/>
      <c r="L63" s="185"/>
      <c r="M63" s="186">
        <v>448800</v>
      </c>
      <c r="N63" s="185"/>
      <c r="O63" s="185"/>
      <c r="P63" s="185"/>
      <c r="Q63" s="185"/>
      <c r="R63" s="185"/>
      <c r="S63" s="185"/>
      <c r="T63" s="185"/>
      <c r="U63" s="185"/>
      <c r="V63" s="185"/>
      <c r="W63" s="185"/>
      <c r="X63" s="185"/>
    </row>
    <row r="64" customHeight="1" spans="1:24">
      <c r="A64" s="193" t="s">
        <v>71</v>
      </c>
      <c r="B64" s="196" t="s">
        <v>71</v>
      </c>
      <c r="C64" s="194" t="s">
        <v>296</v>
      </c>
      <c r="D64" s="197" t="s">
        <v>297</v>
      </c>
      <c r="E64" s="193" t="s">
        <v>114</v>
      </c>
      <c r="F64" s="193" t="s">
        <v>115</v>
      </c>
      <c r="G64" s="193" t="s">
        <v>255</v>
      </c>
      <c r="H64" s="193" t="s">
        <v>256</v>
      </c>
      <c r="I64" s="186">
        <v>340000</v>
      </c>
      <c r="J64" s="186">
        <v>340000</v>
      </c>
      <c r="K64" s="185"/>
      <c r="L64" s="185"/>
      <c r="M64" s="186">
        <v>340000</v>
      </c>
      <c r="N64" s="185"/>
      <c r="O64" s="185"/>
      <c r="P64" s="185"/>
      <c r="Q64" s="185"/>
      <c r="R64" s="185"/>
      <c r="S64" s="185"/>
      <c r="T64" s="185"/>
      <c r="U64" s="185"/>
      <c r="V64" s="185"/>
      <c r="W64" s="185"/>
      <c r="X64" s="185"/>
    </row>
    <row r="65" customHeight="1" spans="1:24">
      <c r="A65" s="185"/>
      <c r="B65" s="203" t="s">
        <v>56</v>
      </c>
      <c r="C65" s="204"/>
      <c r="D65" s="204"/>
      <c r="E65" s="204"/>
      <c r="F65" s="204"/>
      <c r="G65" s="204"/>
      <c r="H65" s="205"/>
      <c r="I65" s="186">
        <v>9712343.2</v>
      </c>
      <c r="J65" s="186">
        <v>9712343.2</v>
      </c>
      <c r="K65" s="185"/>
      <c r="L65" s="185"/>
      <c r="M65" s="186">
        <v>9712343.2</v>
      </c>
      <c r="N65" s="185"/>
      <c r="O65" s="185"/>
      <c r="P65" s="185"/>
      <c r="Q65" s="185"/>
      <c r="R65" s="185"/>
      <c r="S65" s="185"/>
      <c r="T65" s="185"/>
      <c r="U65" s="185"/>
      <c r="V65" s="185"/>
      <c r="W65" s="185"/>
      <c r="X65" s="185"/>
    </row>
  </sheetData>
  <mergeCells count="31">
    <mergeCell ref="A3:X3"/>
    <mergeCell ref="A4:H4"/>
    <mergeCell ref="I5:X5"/>
    <mergeCell ref="J6:N6"/>
    <mergeCell ref="O6:Q6"/>
    <mergeCell ref="S6:X6"/>
    <mergeCell ref="B65:H65"/>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5"/>
  <sheetViews>
    <sheetView showZeros="0" topLeftCell="D1" workbookViewId="0">
      <pane ySplit="1" topLeftCell="A2" activePane="bottomLeft" state="frozen"/>
      <selection/>
      <selection pane="bottomLeft" activeCell="D31" sqref="D31"/>
    </sheetView>
  </sheetViews>
  <sheetFormatPr defaultColWidth="9.13888888888889" defaultRowHeight="14.25" customHeight="1"/>
  <cols>
    <col min="1" max="1" width="11.3796296296296" customWidth="1"/>
    <col min="2" max="2" width="27.8796296296296" customWidth="1"/>
    <col min="3" max="3" width="39.75" customWidth="1"/>
    <col min="4" max="4" width="31.3796296296296" customWidth="1"/>
    <col min="5" max="5" width="11.1388888888889" customWidth="1"/>
    <col min="6" max="6" width="30.3796296296296" customWidth="1"/>
    <col min="7" max="7" width="9.86111111111111" customWidth="1"/>
    <col min="8" max="8" width="17.712962962963" customWidth="1"/>
    <col min="9" max="13" width="20" customWidth="1"/>
    <col min="14" max="14" width="12.287037037037" customWidth="1"/>
    <col min="15" max="15" width="12.7037037037037" customWidth="1"/>
    <col min="16" max="16" width="11.1388888888889" customWidth="1"/>
    <col min="17" max="21" width="19.8611111111111" customWidth="1"/>
    <col min="22" max="22" width="20" customWidth="1"/>
    <col min="23" max="23" width="19.8611111111111" customWidth="1"/>
  </cols>
  <sheetData>
    <row r="1" customHeight="1" spans="1:23">
      <c r="A1" s="80"/>
      <c r="B1" s="80"/>
      <c r="C1" s="80"/>
      <c r="D1" s="80"/>
      <c r="E1" s="80"/>
      <c r="F1" s="80"/>
      <c r="G1" s="80"/>
      <c r="H1" s="80"/>
      <c r="I1" s="80"/>
      <c r="J1" s="80"/>
      <c r="K1" s="80"/>
      <c r="L1" s="80"/>
      <c r="M1" s="80"/>
      <c r="N1" s="80"/>
      <c r="O1" s="80"/>
      <c r="P1" s="80"/>
      <c r="Q1" s="80"/>
      <c r="R1" s="80"/>
      <c r="S1" s="80"/>
      <c r="T1" s="80"/>
      <c r="U1" s="80"/>
      <c r="V1" s="80"/>
      <c r="W1" s="80"/>
    </row>
    <row r="2" ht="13.5" customHeight="1" spans="2:23">
      <c r="B2" s="167"/>
      <c r="E2" s="168"/>
      <c r="F2" s="168"/>
      <c r="G2" s="168"/>
      <c r="H2" s="168"/>
      <c r="U2" s="167"/>
      <c r="W2" s="187" t="s">
        <v>298</v>
      </c>
    </row>
    <row r="3" ht="46.5" customHeight="1" spans="1:23">
      <c r="A3" s="122" t="str">
        <f>"2025"&amp;"年部门项目支出预算表"</f>
        <v>2025年部门项目支出预算表</v>
      </c>
      <c r="B3" s="122"/>
      <c r="C3" s="122"/>
      <c r="D3" s="122"/>
      <c r="E3" s="122"/>
      <c r="F3" s="122"/>
      <c r="G3" s="122"/>
      <c r="H3" s="122"/>
      <c r="I3" s="122"/>
      <c r="J3" s="122"/>
      <c r="K3" s="122"/>
      <c r="L3" s="122"/>
      <c r="M3" s="122"/>
      <c r="N3" s="122"/>
      <c r="O3" s="122"/>
      <c r="P3" s="122"/>
      <c r="Q3" s="122"/>
      <c r="R3" s="122"/>
      <c r="S3" s="122"/>
      <c r="T3" s="122"/>
      <c r="U3" s="122"/>
      <c r="V3" s="122"/>
      <c r="W3" s="122"/>
    </row>
    <row r="4" ht="13.5" customHeight="1" spans="1:23">
      <c r="A4" s="134" t="s">
        <v>1</v>
      </c>
      <c r="B4" s="169"/>
      <c r="C4" s="169"/>
      <c r="D4" s="169"/>
      <c r="E4" s="169"/>
      <c r="F4" s="169"/>
      <c r="G4" s="169"/>
      <c r="H4" s="169"/>
      <c r="I4" s="124"/>
      <c r="J4" s="124"/>
      <c r="K4" s="124"/>
      <c r="L4" s="124"/>
      <c r="M4" s="124"/>
      <c r="N4" s="124"/>
      <c r="O4" s="124"/>
      <c r="P4" s="124"/>
      <c r="Q4" s="124"/>
      <c r="U4" s="167"/>
      <c r="W4" s="139" t="s">
        <v>2</v>
      </c>
    </row>
    <row r="5" ht="21.75" customHeight="1" spans="1:23">
      <c r="A5" s="170" t="s">
        <v>299</v>
      </c>
      <c r="B5" s="89" t="s">
        <v>201</v>
      </c>
      <c r="C5" s="170" t="s">
        <v>202</v>
      </c>
      <c r="D5" s="170" t="s">
        <v>300</v>
      </c>
      <c r="E5" s="89" t="s">
        <v>203</v>
      </c>
      <c r="F5" s="89" t="s">
        <v>204</v>
      </c>
      <c r="G5" s="89" t="s">
        <v>301</v>
      </c>
      <c r="H5" s="89" t="s">
        <v>302</v>
      </c>
      <c r="I5" s="178" t="s">
        <v>56</v>
      </c>
      <c r="J5" s="179" t="s">
        <v>303</v>
      </c>
      <c r="K5" s="180"/>
      <c r="L5" s="180"/>
      <c r="M5" s="181"/>
      <c r="N5" s="179" t="s">
        <v>209</v>
      </c>
      <c r="O5" s="180"/>
      <c r="P5" s="181"/>
      <c r="Q5" s="89" t="s">
        <v>62</v>
      </c>
      <c r="R5" s="179" t="s">
        <v>63</v>
      </c>
      <c r="S5" s="180"/>
      <c r="T5" s="180"/>
      <c r="U5" s="180"/>
      <c r="V5" s="180"/>
      <c r="W5" s="181"/>
    </row>
    <row r="6" ht="21.75" customHeight="1" spans="1:23">
      <c r="A6" s="171"/>
      <c r="B6" s="172"/>
      <c r="C6" s="171"/>
      <c r="D6" s="171"/>
      <c r="E6" s="92"/>
      <c r="F6" s="92"/>
      <c r="G6" s="92"/>
      <c r="H6" s="92"/>
      <c r="I6" s="172"/>
      <c r="J6" s="182" t="s">
        <v>59</v>
      </c>
      <c r="K6" s="183"/>
      <c r="L6" s="89" t="s">
        <v>60</v>
      </c>
      <c r="M6" s="89" t="s">
        <v>61</v>
      </c>
      <c r="N6" s="89" t="s">
        <v>59</v>
      </c>
      <c r="O6" s="89" t="s">
        <v>60</v>
      </c>
      <c r="P6" s="89" t="s">
        <v>61</v>
      </c>
      <c r="Q6" s="92"/>
      <c r="R6" s="89" t="s">
        <v>58</v>
      </c>
      <c r="S6" s="89" t="s">
        <v>65</v>
      </c>
      <c r="T6" s="89" t="s">
        <v>215</v>
      </c>
      <c r="U6" s="89" t="s">
        <v>67</v>
      </c>
      <c r="V6" s="89" t="s">
        <v>68</v>
      </c>
      <c r="W6" s="89" t="s">
        <v>69</v>
      </c>
    </row>
    <row r="7" ht="21" customHeight="1" spans="1:23">
      <c r="A7" s="172"/>
      <c r="B7" s="172"/>
      <c r="C7" s="172"/>
      <c r="D7" s="172"/>
      <c r="E7" s="172"/>
      <c r="F7" s="172"/>
      <c r="G7" s="172"/>
      <c r="H7" s="172"/>
      <c r="I7" s="172"/>
      <c r="J7" s="184" t="s">
        <v>58</v>
      </c>
      <c r="K7" s="101"/>
      <c r="L7" s="172"/>
      <c r="M7" s="172"/>
      <c r="N7" s="172"/>
      <c r="O7" s="172"/>
      <c r="P7" s="172"/>
      <c r="Q7" s="172"/>
      <c r="R7" s="172"/>
      <c r="S7" s="172"/>
      <c r="T7" s="172"/>
      <c r="U7" s="172"/>
      <c r="V7" s="172"/>
      <c r="W7" s="172"/>
    </row>
    <row r="8" ht="39.75" customHeight="1" spans="1:23">
      <c r="A8" s="173"/>
      <c r="B8" s="98"/>
      <c r="C8" s="173"/>
      <c r="D8" s="173"/>
      <c r="E8" s="95"/>
      <c r="F8" s="95"/>
      <c r="G8" s="95"/>
      <c r="H8" s="95"/>
      <c r="I8" s="98"/>
      <c r="J8" s="156" t="s">
        <v>58</v>
      </c>
      <c r="K8" s="156" t="s">
        <v>304</v>
      </c>
      <c r="L8" s="95"/>
      <c r="M8" s="95"/>
      <c r="N8" s="95"/>
      <c r="O8" s="95"/>
      <c r="P8" s="95"/>
      <c r="Q8" s="95"/>
      <c r="R8" s="95"/>
      <c r="S8" s="95"/>
      <c r="T8" s="95"/>
      <c r="U8" s="98"/>
      <c r="V8" s="95"/>
      <c r="W8" s="95"/>
    </row>
    <row r="9" ht="15" customHeight="1" spans="1:23">
      <c r="A9" s="24">
        <v>1</v>
      </c>
      <c r="B9" s="24">
        <v>2</v>
      </c>
      <c r="C9" s="24">
        <v>3</v>
      </c>
      <c r="D9" s="24">
        <v>4</v>
      </c>
      <c r="E9" s="24">
        <v>5</v>
      </c>
      <c r="F9" s="24">
        <v>6</v>
      </c>
      <c r="G9" s="24">
        <v>7</v>
      </c>
      <c r="H9" s="24">
        <v>8</v>
      </c>
      <c r="I9" s="24">
        <v>9</v>
      </c>
      <c r="J9" s="24">
        <v>10</v>
      </c>
      <c r="K9" s="24">
        <v>11</v>
      </c>
      <c r="L9" s="185">
        <v>12</v>
      </c>
      <c r="M9" s="185">
        <v>13</v>
      </c>
      <c r="N9" s="185">
        <v>14</v>
      </c>
      <c r="O9" s="185">
        <v>15</v>
      </c>
      <c r="P9" s="185">
        <v>16</v>
      </c>
      <c r="Q9" s="185">
        <v>17</v>
      </c>
      <c r="R9" s="185">
        <v>18</v>
      </c>
      <c r="S9" s="185">
        <v>19</v>
      </c>
      <c r="T9" s="185">
        <v>20</v>
      </c>
      <c r="U9" s="24">
        <v>21</v>
      </c>
      <c r="V9" s="185">
        <v>22</v>
      </c>
      <c r="W9" s="24">
        <v>23</v>
      </c>
    </row>
    <row r="10" ht="15" customHeight="1" spans="1:23">
      <c r="A10" s="174" t="s">
        <v>305</v>
      </c>
      <c r="B10" s="174" t="s">
        <v>306</v>
      </c>
      <c r="C10" s="174" t="s">
        <v>307</v>
      </c>
      <c r="D10" s="174" t="s">
        <v>71</v>
      </c>
      <c r="E10" s="174" t="s">
        <v>118</v>
      </c>
      <c r="F10" s="174" t="s">
        <v>119</v>
      </c>
      <c r="G10" s="174" t="s">
        <v>308</v>
      </c>
      <c r="H10" s="174" t="s">
        <v>309</v>
      </c>
      <c r="I10" s="186">
        <v>10000</v>
      </c>
      <c r="J10" s="186">
        <v>10000</v>
      </c>
      <c r="K10" s="186">
        <v>10000</v>
      </c>
      <c r="L10" s="185"/>
      <c r="M10" s="185"/>
      <c r="N10" s="185"/>
      <c r="O10" s="185"/>
      <c r="P10" s="185"/>
      <c r="Q10" s="185"/>
      <c r="R10" s="185"/>
      <c r="S10" s="185"/>
      <c r="T10" s="185"/>
      <c r="U10" s="24"/>
      <c r="V10" s="185"/>
      <c r="W10" s="24"/>
    </row>
    <row r="11" ht="15" customHeight="1" spans="1:23">
      <c r="A11" s="174" t="s">
        <v>310</v>
      </c>
      <c r="B11" s="265" t="s">
        <v>217</v>
      </c>
      <c r="C11" s="174" t="s">
        <v>311</v>
      </c>
      <c r="D11" s="174" t="s">
        <v>71</v>
      </c>
      <c r="E11" s="174" t="s">
        <v>122</v>
      </c>
      <c r="F11" s="174" t="s">
        <v>123</v>
      </c>
      <c r="G11" s="174" t="s">
        <v>308</v>
      </c>
      <c r="H11" s="174" t="s">
        <v>309</v>
      </c>
      <c r="I11" s="186">
        <v>100000</v>
      </c>
      <c r="J11" s="186">
        <v>100000</v>
      </c>
      <c r="K11" s="186">
        <v>100000</v>
      </c>
      <c r="L11" s="185"/>
      <c r="M11" s="185"/>
      <c r="N11" s="185"/>
      <c r="O11" s="185"/>
      <c r="P11" s="185"/>
      <c r="Q11" s="185"/>
      <c r="R11" s="185"/>
      <c r="S11" s="185"/>
      <c r="T11" s="185"/>
      <c r="U11" s="24"/>
      <c r="V11" s="185"/>
      <c r="W11" s="24"/>
    </row>
    <row r="12" ht="15" customHeight="1" spans="1:23">
      <c r="A12" s="174" t="s">
        <v>310</v>
      </c>
      <c r="B12" s="265" t="s">
        <v>217</v>
      </c>
      <c r="C12" s="174" t="s">
        <v>312</v>
      </c>
      <c r="D12" s="174" t="s">
        <v>71</v>
      </c>
      <c r="E12" s="174" t="s">
        <v>120</v>
      </c>
      <c r="F12" s="174" t="s">
        <v>121</v>
      </c>
      <c r="G12" s="174" t="s">
        <v>313</v>
      </c>
      <c r="H12" s="174" t="s">
        <v>314</v>
      </c>
      <c r="I12" s="186">
        <v>24000</v>
      </c>
      <c r="J12" s="186">
        <v>24000</v>
      </c>
      <c r="K12" s="186">
        <v>24000</v>
      </c>
      <c r="L12" s="185"/>
      <c r="M12" s="185"/>
      <c r="N12" s="185"/>
      <c r="O12" s="185"/>
      <c r="P12" s="185"/>
      <c r="Q12" s="185"/>
      <c r="R12" s="185"/>
      <c r="S12" s="185"/>
      <c r="T12" s="185"/>
      <c r="U12" s="24"/>
      <c r="V12" s="185"/>
      <c r="W12" s="24"/>
    </row>
    <row r="13" ht="15" customHeight="1" spans="1:23">
      <c r="A13" s="174" t="s">
        <v>310</v>
      </c>
      <c r="B13" s="265" t="s">
        <v>221</v>
      </c>
      <c r="C13" s="174" t="s">
        <v>312</v>
      </c>
      <c r="D13" s="174" t="s">
        <v>71</v>
      </c>
      <c r="E13" s="174" t="s">
        <v>120</v>
      </c>
      <c r="F13" s="174" t="s">
        <v>121</v>
      </c>
      <c r="G13" s="174" t="s">
        <v>308</v>
      </c>
      <c r="H13" s="174" t="s">
        <v>309</v>
      </c>
      <c r="I13" s="186">
        <v>726000</v>
      </c>
      <c r="J13" s="186">
        <v>726000</v>
      </c>
      <c r="K13" s="186">
        <v>726000</v>
      </c>
      <c r="L13" s="185"/>
      <c r="M13" s="185"/>
      <c r="N13" s="185"/>
      <c r="O13" s="185"/>
      <c r="P13" s="185"/>
      <c r="Q13" s="185"/>
      <c r="R13" s="185"/>
      <c r="S13" s="185"/>
      <c r="T13" s="185"/>
      <c r="U13" s="24"/>
      <c r="V13" s="185"/>
      <c r="W13" s="24"/>
    </row>
    <row r="14" ht="15" customHeight="1" spans="1:23">
      <c r="A14" s="174" t="s">
        <v>310</v>
      </c>
      <c r="B14" s="265" t="s">
        <v>225</v>
      </c>
      <c r="C14" s="174" t="s">
        <v>315</v>
      </c>
      <c r="D14" s="174" t="s">
        <v>71</v>
      </c>
      <c r="E14" s="174" t="s">
        <v>116</v>
      </c>
      <c r="F14" s="174" t="s">
        <v>117</v>
      </c>
      <c r="G14" s="174" t="s">
        <v>316</v>
      </c>
      <c r="H14" s="174" t="s">
        <v>317</v>
      </c>
      <c r="I14" s="186">
        <v>16800</v>
      </c>
      <c r="J14" s="186">
        <v>16800</v>
      </c>
      <c r="K14" s="186">
        <v>16800</v>
      </c>
      <c r="L14" s="185"/>
      <c r="M14" s="185"/>
      <c r="N14" s="185"/>
      <c r="O14" s="185"/>
      <c r="P14" s="185"/>
      <c r="Q14" s="185"/>
      <c r="R14" s="185"/>
      <c r="S14" s="185"/>
      <c r="T14" s="185"/>
      <c r="U14" s="24"/>
      <c r="V14" s="185"/>
      <c r="W14" s="24"/>
    </row>
    <row r="15" ht="15" customHeight="1" spans="1:23">
      <c r="A15" s="174" t="s">
        <v>310</v>
      </c>
      <c r="B15" s="265" t="s">
        <v>227</v>
      </c>
      <c r="C15" s="174" t="s">
        <v>315</v>
      </c>
      <c r="D15" s="174" t="s">
        <v>71</v>
      </c>
      <c r="E15" s="174" t="s">
        <v>116</v>
      </c>
      <c r="F15" s="174" t="s">
        <v>117</v>
      </c>
      <c r="G15" s="174" t="s">
        <v>308</v>
      </c>
      <c r="H15" s="174" t="s">
        <v>309</v>
      </c>
      <c r="I15" s="186">
        <v>183200</v>
      </c>
      <c r="J15" s="186">
        <v>183200</v>
      </c>
      <c r="K15" s="186">
        <v>183200</v>
      </c>
      <c r="L15" s="185"/>
      <c r="M15" s="185"/>
      <c r="N15" s="185"/>
      <c r="O15" s="185"/>
      <c r="P15" s="185"/>
      <c r="Q15" s="185"/>
      <c r="R15" s="185"/>
      <c r="S15" s="185"/>
      <c r="T15" s="185"/>
      <c r="U15" s="24"/>
      <c r="V15" s="185"/>
      <c r="W15" s="24"/>
    </row>
    <row r="16" ht="15" customHeight="1" spans="1:23">
      <c r="A16" s="174" t="s">
        <v>310</v>
      </c>
      <c r="B16" s="265" t="s">
        <v>227</v>
      </c>
      <c r="C16" s="174" t="s">
        <v>318</v>
      </c>
      <c r="D16" s="174" t="s">
        <v>71</v>
      </c>
      <c r="E16" s="174" t="s">
        <v>120</v>
      </c>
      <c r="F16" s="174" t="s">
        <v>121</v>
      </c>
      <c r="G16" s="174" t="s">
        <v>308</v>
      </c>
      <c r="H16" s="174" t="s">
        <v>309</v>
      </c>
      <c r="I16" s="186">
        <v>580000</v>
      </c>
      <c r="J16" s="186">
        <v>580000</v>
      </c>
      <c r="K16" s="186">
        <v>580000</v>
      </c>
      <c r="L16" s="185"/>
      <c r="M16" s="185"/>
      <c r="N16" s="185"/>
      <c r="O16" s="185"/>
      <c r="P16" s="185"/>
      <c r="Q16" s="185"/>
      <c r="R16" s="185"/>
      <c r="S16" s="185"/>
      <c r="T16" s="185"/>
      <c r="U16" s="24"/>
      <c r="V16" s="185"/>
      <c r="W16" s="24"/>
    </row>
    <row r="17" ht="15" customHeight="1" spans="1:23">
      <c r="A17" s="174" t="s">
        <v>310</v>
      </c>
      <c r="B17" s="265" t="s">
        <v>227</v>
      </c>
      <c r="C17" s="174" t="s">
        <v>319</v>
      </c>
      <c r="D17" s="174" t="s">
        <v>71</v>
      </c>
      <c r="E17" s="174" t="s">
        <v>122</v>
      </c>
      <c r="F17" s="174" t="s">
        <v>123</v>
      </c>
      <c r="G17" s="174" t="s">
        <v>308</v>
      </c>
      <c r="H17" s="174" t="s">
        <v>309</v>
      </c>
      <c r="I17" s="186">
        <v>150000</v>
      </c>
      <c r="J17" s="186">
        <v>150000</v>
      </c>
      <c r="K17" s="186">
        <v>150000</v>
      </c>
      <c r="L17" s="185"/>
      <c r="M17" s="185"/>
      <c r="N17" s="185"/>
      <c r="O17" s="185"/>
      <c r="P17" s="185"/>
      <c r="Q17" s="185"/>
      <c r="R17" s="185"/>
      <c r="S17" s="185"/>
      <c r="T17" s="185"/>
      <c r="U17" s="24"/>
      <c r="V17" s="185"/>
      <c r="W17" s="24"/>
    </row>
    <row r="18" ht="15" customHeight="1" spans="1:23">
      <c r="A18" s="174" t="s">
        <v>305</v>
      </c>
      <c r="B18" s="265" t="s">
        <v>227</v>
      </c>
      <c r="C18" s="174" t="s">
        <v>320</v>
      </c>
      <c r="D18" s="174" t="s">
        <v>71</v>
      </c>
      <c r="E18" s="174" t="s">
        <v>122</v>
      </c>
      <c r="F18" s="174" t="s">
        <v>123</v>
      </c>
      <c r="G18" s="174" t="s">
        <v>308</v>
      </c>
      <c r="H18" s="174" t="s">
        <v>309</v>
      </c>
      <c r="I18" s="186">
        <v>500000</v>
      </c>
      <c r="J18" s="186">
        <v>500000</v>
      </c>
      <c r="K18" s="186">
        <v>500000</v>
      </c>
      <c r="L18" s="185"/>
      <c r="M18" s="185"/>
      <c r="N18" s="185"/>
      <c r="O18" s="185"/>
      <c r="P18" s="185"/>
      <c r="Q18" s="185"/>
      <c r="R18" s="185"/>
      <c r="S18" s="185"/>
      <c r="T18" s="185"/>
      <c r="U18" s="24"/>
      <c r="V18" s="185"/>
      <c r="W18" s="24"/>
    </row>
    <row r="19" ht="15" customHeight="1" spans="1:23">
      <c r="A19" s="174" t="s">
        <v>310</v>
      </c>
      <c r="B19" s="265" t="s">
        <v>227</v>
      </c>
      <c r="C19" s="174" t="s">
        <v>321</v>
      </c>
      <c r="D19" s="174" t="s">
        <v>71</v>
      </c>
      <c r="E19" s="174" t="s">
        <v>108</v>
      </c>
      <c r="F19" s="174" t="s">
        <v>109</v>
      </c>
      <c r="G19" s="174" t="s">
        <v>277</v>
      </c>
      <c r="H19" s="174" t="s">
        <v>278</v>
      </c>
      <c r="I19" s="186">
        <v>400000</v>
      </c>
      <c r="J19" s="186">
        <v>400000</v>
      </c>
      <c r="K19" s="186">
        <v>400000</v>
      </c>
      <c r="L19" s="185"/>
      <c r="M19" s="185"/>
      <c r="N19" s="185"/>
      <c r="O19" s="185"/>
      <c r="P19" s="185"/>
      <c r="Q19" s="185"/>
      <c r="R19" s="185"/>
      <c r="S19" s="185"/>
      <c r="T19" s="185"/>
      <c r="U19" s="24"/>
      <c r="V19" s="185"/>
      <c r="W19" s="24"/>
    </row>
    <row r="20" ht="15" customHeight="1" spans="1:23">
      <c r="A20" s="174" t="s">
        <v>310</v>
      </c>
      <c r="B20" s="265" t="s">
        <v>227</v>
      </c>
      <c r="C20" s="174" t="s">
        <v>322</v>
      </c>
      <c r="D20" s="174" t="s">
        <v>71</v>
      </c>
      <c r="E20" s="174" t="s">
        <v>122</v>
      </c>
      <c r="F20" s="174" t="s">
        <v>123</v>
      </c>
      <c r="G20" s="174" t="s">
        <v>308</v>
      </c>
      <c r="H20" s="174" t="s">
        <v>309</v>
      </c>
      <c r="I20" s="186">
        <v>200000</v>
      </c>
      <c r="J20" s="186">
        <v>200000</v>
      </c>
      <c r="K20" s="186">
        <v>200000</v>
      </c>
      <c r="L20" s="185"/>
      <c r="M20" s="185"/>
      <c r="N20" s="185"/>
      <c r="O20" s="185"/>
      <c r="P20" s="185"/>
      <c r="Q20" s="185"/>
      <c r="R20" s="185"/>
      <c r="S20" s="185"/>
      <c r="T20" s="185"/>
      <c r="U20" s="24"/>
      <c r="V20" s="185"/>
      <c r="W20" s="24"/>
    </row>
    <row r="21" ht="15" customHeight="1" spans="1:23">
      <c r="A21" s="174" t="s">
        <v>305</v>
      </c>
      <c r="B21" s="265" t="s">
        <v>227</v>
      </c>
      <c r="C21" s="174" t="s">
        <v>323</v>
      </c>
      <c r="D21" s="174" t="s">
        <v>71</v>
      </c>
      <c r="E21" s="174" t="s">
        <v>122</v>
      </c>
      <c r="F21" s="174" t="s">
        <v>123</v>
      </c>
      <c r="G21" s="174" t="s">
        <v>308</v>
      </c>
      <c r="H21" s="174" t="s">
        <v>309</v>
      </c>
      <c r="I21" s="186">
        <v>500000</v>
      </c>
      <c r="J21" s="186">
        <v>500000</v>
      </c>
      <c r="K21" s="186">
        <v>500000</v>
      </c>
      <c r="L21" s="185"/>
      <c r="M21" s="185"/>
      <c r="N21" s="185"/>
      <c r="O21" s="185"/>
      <c r="P21" s="185"/>
      <c r="Q21" s="185"/>
      <c r="R21" s="185"/>
      <c r="S21" s="185"/>
      <c r="T21" s="185"/>
      <c r="U21" s="24"/>
      <c r="V21" s="185"/>
      <c r="W21" s="24"/>
    </row>
    <row r="22" ht="15" customHeight="1" spans="1:23">
      <c r="A22" s="174" t="s">
        <v>310</v>
      </c>
      <c r="B22" s="265" t="s">
        <v>237</v>
      </c>
      <c r="C22" s="174" t="s">
        <v>324</v>
      </c>
      <c r="D22" s="174" t="s">
        <v>71</v>
      </c>
      <c r="E22" s="174" t="s">
        <v>122</v>
      </c>
      <c r="F22" s="174" t="s">
        <v>123</v>
      </c>
      <c r="G22" s="174" t="s">
        <v>308</v>
      </c>
      <c r="H22" s="174" t="s">
        <v>309</v>
      </c>
      <c r="I22" s="186">
        <v>100000</v>
      </c>
      <c r="J22" s="186">
        <v>100000</v>
      </c>
      <c r="K22" s="186">
        <v>100000</v>
      </c>
      <c r="L22" s="185"/>
      <c r="M22" s="185"/>
      <c r="N22" s="185"/>
      <c r="O22" s="185"/>
      <c r="P22" s="185"/>
      <c r="Q22" s="185"/>
      <c r="R22" s="185"/>
      <c r="S22" s="185"/>
      <c r="T22" s="185"/>
      <c r="U22" s="24"/>
      <c r="V22" s="185"/>
      <c r="W22" s="24"/>
    </row>
    <row r="23" ht="15" customHeight="1" spans="1:23">
      <c r="A23" s="174" t="s">
        <v>310</v>
      </c>
      <c r="B23" s="265" t="s">
        <v>241</v>
      </c>
      <c r="C23" s="174" t="s">
        <v>325</v>
      </c>
      <c r="D23" s="174" t="s">
        <v>71</v>
      </c>
      <c r="E23" s="174" t="s">
        <v>122</v>
      </c>
      <c r="F23" s="174" t="s">
        <v>123</v>
      </c>
      <c r="G23" s="174" t="s">
        <v>308</v>
      </c>
      <c r="H23" s="174" t="s">
        <v>309</v>
      </c>
      <c r="I23" s="186">
        <v>30000</v>
      </c>
      <c r="J23" s="186">
        <v>30000</v>
      </c>
      <c r="K23" s="186">
        <v>30000</v>
      </c>
      <c r="L23" s="185"/>
      <c r="M23" s="185"/>
      <c r="N23" s="185"/>
      <c r="O23" s="185"/>
      <c r="P23" s="185"/>
      <c r="Q23" s="185"/>
      <c r="R23" s="185"/>
      <c r="S23" s="185"/>
      <c r="T23" s="185"/>
      <c r="U23" s="24"/>
      <c r="V23" s="185"/>
      <c r="W23" s="24"/>
    </row>
    <row r="24" ht="15" customHeight="1" spans="1:23">
      <c r="A24" s="174" t="s">
        <v>310</v>
      </c>
      <c r="B24" s="265" t="s">
        <v>245</v>
      </c>
      <c r="C24" s="174" t="s">
        <v>326</v>
      </c>
      <c r="D24" s="174" t="s">
        <v>71</v>
      </c>
      <c r="E24" s="174" t="s">
        <v>102</v>
      </c>
      <c r="F24" s="174" t="s">
        <v>103</v>
      </c>
      <c r="G24" s="174" t="s">
        <v>308</v>
      </c>
      <c r="H24" s="174" t="s">
        <v>309</v>
      </c>
      <c r="I24" s="186">
        <v>50000</v>
      </c>
      <c r="J24" s="186">
        <v>50000</v>
      </c>
      <c r="K24" s="186">
        <v>50000</v>
      </c>
      <c r="L24" s="185"/>
      <c r="M24" s="185"/>
      <c r="N24" s="185"/>
      <c r="O24" s="185"/>
      <c r="P24" s="185"/>
      <c r="Q24" s="185"/>
      <c r="R24" s="185"/>
      <c r="S24" s="185"/>
      <c r="T24" s="185"/>
      <c r="U24" s="24"/>
      <c r="V24" s="185"/>
      <c r="W24" s="24"/>
    </row>
    <row r="25" ht="18.75" customHeight="1" spans="1:23">
      <c r="A25" s="175" t="s">
        <v>190</v>
      </c>
      <c r="B25" s="176"/>
      <c r="C25" s="176"/>
      <c r="D25" s="176"/>
      <c r="E25" s="176"/>
      <c r="F25" s="176"/>
      <c r="G25" s="176"/>
      <c r="H25" s="177"/>
      <c r="I25" s="186">
        <v>3570000</v>
      </c>
      <c r="J25" s="186">
        <v>3570000</v>
      </c>
      <c r="K25" s="186">
        <v>3570000</v>
      </c>
      <c r="L25" s="113"/>
      <c r="M25" s="113"/>
      <c r="N25" s="113"/>
      <c r="O25" s="113"/>
      <c r="P25" s="113"/>
      <c r="Q25" s="113"/>
      <c r="R25" s="113"/>
      <c r="S25" s="113"/>
      <c r="T25" s="113"/>
      <c r="U25" s="113"/>
      <c r="V25" s="113"/>
      <c r="W25" s="113"/>
    </row>
  </sheetData>
  <mergeCells count="28">
    <mergeCell ref="A3:W3"/>
    <mergeCell ref="A4:H4"/>
    <mergeCell ref="J5:M5"/>
    <mergeCell ref="N5:P5"/>
    <mergeCell ref="R5:W5"/>
    <mergeCell ref="A25:H2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63"/>
  <sheetViews>
    <sheetView showZeros="0" tabSelected="1" workbookViewId="0">
      <pane ySplit="1" topLeftCell="A137" activePane="bottomLeft" state="frozen"/>
      <selection/>
      <selection pane="bottomLeft" activeCell="B132" sqref="B132:B146"/>
    </sheetView>
  </sheetViews>
  <sheetFormatPr defaultColWidth="9.13888888888889" defaultRowHeight="12" customHeight="1"/>
  <cols>
    <col min="1" max="1" width="34.287037037037" style="1" customWidth="1"/>
    <col min="2" max="2" width="29" style="1" customWidth="1"/>
    <col min="3" max="5" width="23.5740740740741" style="1" customWidth="1"/>
    <col min="6" max="6" width="11.287037037037" style="1" customWidth="1"/>
    <col min="7" max="7" width="25.1388888888889" style="1" customWidth="1"/>
    <col min="8" max="8" width="15.5740740740741" style="1" customWidth="1"/>
    <col min="9" max="9" width="13.4259259259259" style="1" customWidth="1"/>
    <col min="10" max="10" width="18.8611111111111" style="1" customWidth="1"/>
    <col min="11" max="16384" width="9.13888888888889" style="1"/>
  </cols>
  <sheetData>
    <row r="1" customHeight="1" spans="1:10">
      <c r="A1" s="2"/>
      <c r="B1" s="2"/>
      <c r="C1" s="2"/>
      <c r="D1" s="2"/>
      <c r="E1" s="2"/>
      <c r="F1" s="2"/>
      <c r="G1" s="2"/>
      <c r="H1" s="2"/>
      <c r="I1" s="2"/>
      <c r="J1" s="2"/>
    </row>
    <row r="2" ht="18" customHeight="1" spans="10:10">
      <c r="J2" s="4" t="s">
        <v>327</v>
      </c>
    </row>
    <row r="3" ht="39.75" customHeight="1" spans="1:10">
      <c r="A3" s="65" t="str">
        <f>"2025"&amp;"年部门项目支出绩效目标表"</f>
        <v>2025年部门项目支出绩效目标表</v>
      </c>
      <c r="B3" s="5"/>
      <c r="C3" s="5"/>
      <c r="D3" s="5"/>
      <c r="E3" s="5"/>
      <c r="F3" s="66"/>
      <c r="G3" s="5"/>
      <c r="H3" s="66"/>
      <c r="I3" s="66"/>
      <c r="J3" s="5"/>
    </row>
    <row r="4" ht="17.25" customHeight="1" spans="1:1">
      <c r="A4" s="6" t="s">
        <v>1</v>
      </c>
    </row>
    <row r="5" ht="44.25" customHeight="1" spans="1:10">
      <c r="A5" s="67" t="s">
        <v>202</v>
      </c>
      <c r="B5" s="67" t="s">
        <v>328</v>
      </c>
      <c r="C5" s="67" t="s">
        <v>329</v>
      </c>
      <c r="D5" s="67" t="s">
        <v>330</v>
      </c>
      <c r="E5" s="67" t="s">
        <v>331</v>
      </c>
      <c r="F5" s="68" t="s">
        <v>332</v>
      </c>
      <c r="G5" s="67" t="s">
        <v>333</v>
      </c>
      <c r="H5" s="68" t="s">
        <v>334</v>
      </c>
      <c r="I5" s="68" t="s">
        <v>335</v>
      </c>
      <c r="J5" s="67" t="s">
        <v>336</v>
      </c>
    </row>
    <row r="6" ht="18.75" customHeight="1" spans="1:10">
      <c r="A6" s="155">
        <v>1</v>
      </c>
      <c r="B6" s="155">
        <v>2</v>
      </c>
      <c r="C6" s="155">
        <v>3</v>
      </c>
      <c r="D6" s="155">
        <v>4</v>
      </c>
      <c r="E6" s="155">
        <v>5</v>
      </c>
      <c r="F6" s="39">
        <v>6</v>
      </c>
      <c r="G6" s="155">
        <v>7</v>
      </c>
      <c r="H6" s="39">
        <v>8</v>
      </c>
      <c r="I6" s="39">
        <v>9</v>
      </c>
      <c r="J6" s="155">
        <v>10</v>
      </c>
    </row>
    <row r="7" ht="14.4" spans="1:10">
      <c r="A7" s="32" t="s">
        <v>71</v>
      </c>
      <c r="B7" s="67"/>
      <c r="C7" s="156"/>
      <c r="D7" s="156"/>
      <c r="E7" s="156"/>
      <c r="F7" s="157"/>
      <c r="G7" s="156"/>
      <c r="H7" s="157"/>
      <c r="I7" s="157"/>
      <c r="J7" s="156"/>
    </row>
    <row r="8" ht="21.6" spans="1:10">
      <c r="A8" s="158" t="s">
        <v>312</v>
      </c>
      <c r="B8" s="159" t="s">
        <v>337</v>
      </c>
      <c r="C8" s="160" t="s">
        <v>338</v>
      </c>
      <c r="D8" s="160" t="s">
        <v>339</v>
      </c>
      <c r="E8" s="160" t="s">
        <v>340</v>
      </c>
      <c r="F8" s="160" t="s">
        <v>341</v>
      </c>
      <c r="G8" s="160" t="s">
        <v>342</v>
      </c>
      <c r="H8" s="160" t="s">
        <v>343</v>
      </c>
      <c r="I8" s="160" t="s">
        <v>344</v>
      </c>
      <c r="J8" s="160" t="s">
        <v>345</v>
      </c>
    </row>
    <row r="9" ht="21.6" spans="1:10">
      <c r="A9" s="158"/>
      <c r="B9" s="160"/>
      <c r="C9" s="160" t="s">
        <v>338</v>
      </c>
      <c r="D9" s="160" t="s">
        <v>346</v>
      </c>
      <c r="E9" s="160" t="s">
        <v>347</v>
      </c>
      <c r="F9" s="160" t="s">
        <v>341</v>
      </c>
      <c r="G9" s="160" t="s">
        <v>348</v>
      </c>
      <c r="H9" s="160" t="s">
        <v>349</v>
      </c>
      <c r="I9" s="160" t="s">
        <v>344</v>
      </c>
      <c r="J9" s="160" t="s">
        <v>350</v>
      </c>
    </row>
    <row r="10" ht="21.6" spans="1:10">
      <c r="A10" s="158"/>
      <c r="B10" s="161"/>
      <c r="C10" s="160" t="s">
        <v>338</v>
      </c>
      <c r="D10" s="160" t="s">
        <v>346</v>
      </c>
      <c r="E10" s="160" t="s">
        <v>347</v>
      </c>
      <c r="F10" s="160" t="s">
        <v>341</v>
      </c>
      <c r="G10" s="160" t="s">
        <v>351</v>
      </c>
      <c r="H10" s="160" t="s">
        <v>349</v>
      </c>
      <c r="I10" s="160" t="s">
        <v>344</v>
      </c>
      <c r="J10" s="160" t="s">
        <v>350</v>
      </c>
    </row>
    <row r="11" ht="21.6" spans="1:10">
      <c r="A11" s="158"/>
      <c r="B11" s="160"/>
      <c r="C11" s="160" t="s">
        <v>338</v>
      </c>
      <c r="D11" s="160" t="s">
        <v>352</v>
      </c>
      <c r="E11" s="160" t="s">
        <v>353</v>
      </c>
      <c r="F11" s="160" t="s">
        <v>354</v>
      </c>
      <c r="G11" s="160" t="s">
        <v>355</v>
      </c>
      <c r="H11" s="160" t="s">
        <v>349</v>
      </c>
      <c r="I11" s="160" t="s">
        <v>344</v>
      </c>
      <c r="J11" s="160" t="s">
        <v>356</v>
      </c>
    </row>
    <row r="12" ht="86.4" spans="1:10">
      <c r="A12" s="158"/>
      <c r="B12" s="162"/>
      <c r="C12" s="160" t="s">
        <v>338</v>
      </c>
      <c r="D12" s="160" t="s">
        <v>357</v>
      </c>
      <c r="E12" s="160" t="s">
        <v>358</v>
      </c>
      <c r="F12" s="160" t="s">
        <v>359</v>
      </c>
      <c r="G12" s="160" t="s">
        <v>360</v>
      </c>
      <c r="H12" s="160" t="s">
        <v>361</v>
      </c>
      <c r="I12" s="160" t="s">
        <v>344</v>
      </c>
      <c r="J12" s="160" t="s">
        <v>362</v>
      </c>
    </row>
    <row r="13" ht="21.6" spans="1:10">
      <c r="A13" s="158"/>
      <c r="B13" s="160"/>
      <c r="C13" s="160" t="s">
        <v>363</v>
      </c>
      <c r="D13" s="160" t="s">
        <v>364</v>
      </c>
      <c r="E13" s="160" t="s">
        <v>365</v>
      </c>
      <c r="F13" s="160" t="s">
        <v>341</v>
      </c>
      <c r="G13" s="160" t="s">
        <v>366</v>
      </c>
      <c r="H13" s="160" t="s">
        <v>349</v>
      </c>
      <c r="I13" s="160" t="s">
        <v>367</v>
      </c>
      <c r="J13" s="160" t="s">
        <v>368</v>
      </c>
    </row>
    <row r="14" ht="32.4" spans="1:10">
      <c r="A14" s="158"/>
      <c r="B14" s="160"/>
      <c r="C14" s="160" t="s">
        <v>363</v>
      </c>
      <c r="D14" s="160" t="s">
        <v>369</v>
      </c>
      <c r="E14" s="160" t="s">
        <v>370</v>
      </c>
      <c r="F14" s="160" t="s">
        <v>341</v>
      </c>
      <c r="G14" s="160" t="s">
        <v>371</v>
      </c>
      <c r="H14" s="160" t="s">
        <v>349</v>
      </c>
      <c r="I14" s="160" t="s">
        <v>344</v>
      </c>
      <c r="J14" s="160" t="s">
        <v>372</v>
      </c>
    </row>
    <row r="15" ht="21.6" spans="1:10">
      <c r="A15" s="158"/>
      <c r="B15" s="160"/>
      <c r="C15" s="160" t="s">
        <v>373</v>
      </c>
      <c r="D15" s="160" t="s">
        <v>374</v>
      </c>
      <c r="E15" s="160" t="s">
        <v>374</v>
      </c>
      <c r="F15" s="160" t="s">
        <v>341</v>
      </c>
      <c r="G15" s="160" t="s">
        <v>375</v>
      </c>
      <c r="H15" s="160" t="s">
        <v>349</v>
      </c>
      <c r="I15" s="160" t="s">
        <v>344</v>
      </c>
      <c r="J15" s="160" t="s">
        <v>376</v>
      </c>
    </row>
    <row r="16" ht="32.4" spans="1:10">
      <c r="A16" s="158"/>
      <c r="B16" s="160"/>
      <c r="C16" s="160" t="s">
        <v>373</v>
      </c>
      <c r="D16" s="160" t="s">
        <v>374</v>
      </c>
      <c r="E16" s="160" t="s">
        <v>377</v>
      </c>
      <c r="F16" s="160" t="s">
        <v>341</v>
      </c>
      <c r="G16" s="160" t="s">
        <v>375</v>
      </c>
      <c r="H16" s="160" t="s">
        <v>349</v>
      </c>
      <c r="I16" s="160" t="s">
        <v>344</v>
      </c>
      <c r="J16" s="160" t="s">
        <v>378</v>
      </c>
    </row>
    <row r="17" ht="43.2" spans="1:10">
      <c r="A17" s="158" t="s">
        <v>323</v>
      </c>
      <c r="B17" s="160" t="s">
        <v>379</v>
      </c>
      <c r="C17" s="160" t="s">
        <v>338</v>
      </c>
      <c r="D17" s="160" t="s">
        <v>339</v>
      </c>
      <c r="E17" s="160" t="s">
        <v>380</v>
      </c>
      <c r="F17" s="160" t="s">
        <v>354</v>
      </c>
      <c r="G17" s="160" t="s">
        <v>381</v>
      </c>
      <c r="H17" s="160" t="s">
        <v>382</v>
      </c>
      <c r="I17" s="160" t="s">
        <v>344</v>
      </c>
      <c r="J17" s="160" t="s">
        <v>383</v>
      </c>
    </row>
    <row r="18" ht="21.6" spans="1:10">
      <c r="A18" s="158"/>
      <c r="B18" s="160"/>
      <c r="C18" s="160" t="s">
        <v>338</v>
      </c>
      <c r="D18" s="160" t="s">
        <v>339</v>
      </c>
      <c r="E18" s="160" t="s">
        <v>384</v>
      </c>
      <c r="F18" s="160" t="s">
        <v>354</v>
      </c>
      <c r="G18" s="160" t="s">
        <v>385</v>
      </c>
      <c r="H18" s="160" t="s">
        <v>386</v>
      </c>
      <c r="I18" s="160" t="s">
        <v>344</v>
      </c>
      <c r="J18" s="160" t="s">
        <v>387</v>
      </c>
    </row>
    <row r="19" ht="64.8" spans="1:10">
      <c r="A19" s="158"/>
      <c r="B19" s="160"/>
      <c r="C19" s="160" t="s">
        <v>338</v>
      </c>
      <c r="D19" s="160" t="s">
        <v>339</v>
      </c>
      <c r="E19" s="160" t="s">
        <v>388</v>
      </c>
      <c r="F19" s="160" t="s">
        <v>354</v>
      </c>
      <c r="G19" s="160" t="s">
        <v>389</v>
      </c>
      <c r="H19" s="160" t="s">
        <v>382</v>
      </c>
      <c r="I19" s="160" t="s">
        <v>344</v>
      </c>
      <c r="J19" s="160" t="s">
        <v>390</v>
      </c>
    </row>
    <row r="20" ht="43.2" spans="1:10">
      <c r="A20" s="158"/>
      <c r="B20" s="160"/>
      <c r="C20" s="160" t="s">
        <v>338</v>
      </c>
      <c r="D20" s="160" t="s">
        <v>346</v>
      </c>
      <c r="E20" s="160" t="s">
        <v>391</v>
      </c>
      <c r="F20" s="160" t="s">
        <v>341</v>
      </c>
      <c r="G20" s="160" t="s">
        <v>392</v>
      </c>
      <c r="H20" s="160" t="s">
        <v>349</v>
      </c>
      <c r="I20" s="160" t="s">
        <v>344</v>
      </c>
      <c r="J20" s="160" t="s">
        <v>393</v>
      </c>
    </row>
    <row r="21" ht="32.4" spans="1:10">
      <c r="A21" s="158"/>
      <c r="B21" s="163"/>
      <c r="C21" s="160" t="s">
        <v>338</v>
      </c>
      <c r="D21" s="160" t="s">
        <v>346</v>
      </c>
      <c r="E21" s="160" t="s">
        <v>394</v>
      </c>
      <c r="F21" s="160" t="s">
        <v>341</v>
      </c>
      <c r="G21" s="160" t="s">
        <v>395</v>
      </c>
      <c r="H21" s="160" t="s">
        <v>349</v>
      </c>
      <c r="I21" s="160" t="s">
        <v>344</v>
      </c>
      <c r="J21" s="160" t="s">
        <v>396</v>
      </c>
    </row>
    <row r="22" ht="43.2" spans="1:10">
      <c r="A22" s="158"/>
      <c r="B22" s="163"/>
      <c r="C22" s="160" t="s">
        <v>338</v>
      </c>
      <c r="D22" s="160" t="s">
        <v>352</v>
      </c>
      <c r="E22" s="160" t="s">
        <v>380</v>
      </c>
      <c r="F22" s="160" t="s">
        <v>354</v>
      </c>
      <c r="G22" s="160" t="s">
        <v>397</v>
      </c>
      <c r="H22" s="160" t="s">
        <v>398</v>
      </c>
      <c r="I22" s="160" t="s">
        <v>344</v>
      </c>
      <c r="J22" s="160" t="s">
        <v>399</v>
      </c>
    </row>
    <row r="23" ht="21.6" spans="1:10">
      <c r="A23" s="158"/>
      <c r="B23" s="163"/>
      <c r="C23" s="160" t="s">
        <v>338</v>
      </c>
      <c r="D23" s="160" t="s">
        <v>352</v>
      </c>
      <c r="E23" s="160" t="s">
        <v>400</v>
      </c>
      <c r="F23" s="160" t="s">
        <v>354</v>
      </c>
      <c r="G23" s="160" t="s">
        <v>401</v>
      </c>
      <c r="H23" s="160" t="s">
        <v>398</v>
      </c>
      <c r="I23" s="160" t="s">
        <v>344</v>
      </c>
      <c r="J23" s="160" t="s">
        <v>402</v>
      </c>
    </row>
    <row r="24" ht="32.4" spans="1:10">
      <c r="A24" s="158"/>
      <c r="B24" s="163"/>
      <c r="C24" s="160" t="s">
        <v>338</v>
      </c>
      <c r="D24" s="160" t="s">
        <v>357</v>
      </c>
      <c r="E24" s="160" t="s">
        <v>358</v>
      </c>
      <c r="F24" s="160" t="s">
        <v>359</v>
      </c>
      <c r="G24" s="160" t="s">
        <v>403</v>
      </c>
      <c r="H24" s="160" t="s">
        <v>361</v>
      </c>
      <c r="I24" s="160" t="s">
        <v>344</v>
      </c>
      <c r="J24" s="160" t="s">
        <v>404</v>
      </c>
    </row>
    <row r="25" ht="21.6" spans="1:10">
      <c r="A25" s="158"/>
      <c r="B25" s="160"/>
      <c r="C25" s="160" t="s">
        <v>373</v>
      </c>
      <c r="D25" s="160" t="s">
        <v>374</v>
      </c>
      <c r="E25" s="160" t="s">
        <v>405</v>
      </c>
      <c r="F25" s="160" t="s">
        <v>354</v>
      </c>
      <c r="G25" s="160" t="s">
        <v>406</v>
      </c>
      <c r="H25" s="160" t="s">
        <v>349</v>
      </c>
      <c r="I25" s="160" t="s">
        <v>367</v>
      </c>
      <c r="J25" s="160" t="s">
        <v>407</v>
      </c>
    </row>
    <row r="26" ht="21.6" spans="1:10">
      <c r="A26" s="158"/>
      <c r="B26" s="160"/>
      <c r="C26" s="160" t="s">
        <v>373</v>
      </c>
      <c r="D26" s="160" t="s">
        <v>374</v>
      </c>
      <c r="E26" s="160" t="s">
        <v>408</v>
      </c>
      <c r="F26" s="160" t="s">
        <v>354</v>
      </c>
      <c r="G26" s="160" t="s">
        <v>406</v>
      </c>
      <c r="H26" s="160" t="s">
        <v>349</v>
      </c>
      <c r="I26" s="160" t="s">
        <v>367</v>
      </c>
      <c r="J26" s="160" t="s">
        <v>409</v>
      </c>
    </row>
    <row r="27" ht="21.6" spans="1:10">
      <c r="A27" s="158" t="s">
        <v>307</v>
      </c>
      <c r="B27" s="160" t="s">
        <v>410</v>
      </c>
      <c r="C27" s="160" t="s">
        <v>338</v>
      </c>
      <c r="D27" s="160" t="s">
        <v>339</v>
      </c>
      <c r="E27" s="160" t="s">
        <v>411</v>
      </c>
      <c r="F27" s="160" t="s">
        <v>354</v>
      </c>
      <c r="G27" s="160" t="s">
        <v>412</v>
      </c>
      <c r="H27" s="160" t="s">
        <v>413</v>
      </c>
      <c r="I27" s="160" t="s">
        <v>344</v>
      </c>
      <c r="J27" s="160" t="s">
        <v>414</v>
      </c>
    </row>
    <row r="28" ht="21.6" spans="1:10">
      <c r="A28" s="158"/>
      <c r="B28" s="160" t="s">
        <v>410</v>
      </c>
      <c r="C28" s="160" t="s">
        <v>338</v>
      </c>
      <c r="D28" s="160" t="s">
        <v>339</v>
      </c>
      <c r="E28" s="160" t="s">
        <v>415</v>
      </c>
      <c r="F28" s="160" t="s">
        <v>354</v>
      </c>
      <c r="G28" s="160" t="s">
        <v>416</v>
      </c>
      <c r="H28" s="160" t="s">
        <v>349</v>
      </c>
      <c r="I28" s="160" t="s">
        <v>344</v>
      </c>
      <c r="J28" s="160" t="s">
        <v>417</v>
      </c>
    </row>
    <row r="29" ht="21.6" spans="1:10">
      <c r="A29" s="158"/>
      <c r="B29" s="160" t="s">
        <v>410</v>
      </c>
      <c r="C29" s="160" t="s">
        <v>338</v>
      </c>
      <c r="D29" s="160" t="s">
        <v>346</v>
      </c>
      <c r="E29" s="160" t="s">
        <v>418</v>
      </c>
      <c r="F29" s="160" t="s">
        <v>354</v>
      </c>
      <c r="G29" s="160" t="s">
        <v>419</v>
      </c>
      <c r="H29" s="160" t="s">
        <v>349</v>
      </c>
      <c r="I29" s="160" t="s">
        <v>344</v>
      </c>
      <c r="J29" s="160" t="s">
        <v>420</v>
      </c>
    </row>
    <row r="30" ht="21.6" spans="1:10">
      <c r="A30" s="158"/>
      <c r="B30" s="160" t="s">
        <v>410</v>
      </c>
      <c r="C30" s="160" t="s">
        <v>338</v>
      </c>
      <c r="D30" s="160" t="s">
        <v>346</v>
      </c>
      <c r="E30" s="160" t="s">
        <v>421</v>
      </c>
      <c r="F30" s="160" t="s">
        <v>354</v>
      </c>
      <c r="G30" s="160" t="s">
        <v>419</v>
      </c>
      <c r="H30" s="160" t="s">
        <v>349</v>
      </c>
      <c r="I30" s="160" t="s">
        <v>344</v>
      </c>
      <c r="J30" s="160" t="s">
        <v>422</v>
      </c>
    </row>
    <row r="31" ht="21.6" spans="1:10">
      <c r="A31" s="158"/>
      <c r="B31" s="160" t="s">
        <v>410</v>
      </c>
      <c r="C31" s="160" t="s">
        <v>338</v>
      </c>
      <c r="D31" s="160" t="s">
        <v>352</v>
      </c>
      <c r="E31" s="160" t="s">
        <v>423</v>
      </c>
      <c r="F31" s="160" t="s">
        <v>354</v>
      </c>
      <c r="G31" s="160" t="s">
        <v>424</v>
      </c>
      <c r="H31" s="160" t="s">
        <v>398</v>
      </c>
      <c r="I31" s="160" t="s">
        <v>344</v>
      </c>
      <c r="J31" s="160" t="s">
        <v>425</v>
      </c>
    </row>
    <row r="32" ht="21.6" spans="1:10">
      <c r="A32" s="158"/>
      <c r="B32" s="160" t="s">
        <v>410</v>
      </c>
      <c r="C32" s="160" t="s">
        <v>338</v>
      </c>
      <c r="D32" s="160" t="s">
        <v>352</v>
      </c>
      <c r="E32" s="160" t="s">
        <v>426</v>
      </c>
      <c r="F32" s="160" t="s">
        <v>341</v>
      </c>
      <c r="G32" s="160" t="s">
        <v>427</v>
      </c>
      <c r="H32" s="160" t="s">
        <v>398</v>
      </c>
      <c r="I32" s="160" t="s">
        <v>344</v>
      </c>
      <c r="J32" s="160" t="s">
        <v>428</v>
      </c>
    </row>
    <row r="33" ht="21.6" spans="1:10">
      <c r="A33" s="158"/>
      <c r="B33" s="160" t="s">
        <v>410</v>
      </c>
      <c r="C33" s="160" t="s">
        <v>338</v>
      </c>
      <c r="D33" s="160" t="s">
        <v>357</v>
      </c>
      <c r="E33" s="160" t="s">
        <v>358</v>
      </c>
      <c r="F33" s="160" t="s">
        <v>359</v>
      </c>
      <c r="G33" s="160" t="s">
        <v>429</v>
      </c>
      <c r="H33" s="160" t="s">
        <v>361</v>
      </c>
      <c r="I33" s="160" t="s">
        <v>344</v>
      </c>
      <c r="J33" s="160" t="s">
        <v>430</v>
      </c>
    </row>
    <row r="34" ht="21.6" spans="1:10">
      <c r="A34" s="158"/>
      <c r="B34" s="160" t="s">
        <v>410</v>
      </c>
      <c r="C34" s="160" t="s">
        <v>363</v>
      </c>
      <c r="D34" s="160" t="s">
        <v>364</v>
      </c>
      <c r="E34" s="160" t="s">
        <v>431</v>
      </c>
      <c r="F34" s="160" t="s">
        <v>341</v>
      </c>
      <c r="G34" s="160" t="s">
        <v>432</v>
      </c>
      <c r="H34" s="160" t="s">
        <v>349</v>
      </c>
      <c r="I34" s="160" t="s">
        <v>367</v>
      </c>
      <c r="J34" s="160" t="s">
        <v>433</v>
      </c>
    </row>
    <row r="35" spans="1:10">
      <c r="A35" s="158"/>
      <c r="B35" s="160" t="s">
        <v>410</v>
      </c>
      <c r="C35" s="160" t="s">
        <v>363</v>
      </c>
      <c r="D35" s="160" t="s">
        <v>364</v>
      </c>
      <c r="E35" s="160" t="s">
        <v>434</v>
      </c>
      <c r="F35" s="160" t="s">
        <v>341</v>
      </c>
      <c r="G35" s="160" t="s">
        <v>435</v>
      </c>
      <c r="H35" s="160" t="s">
        <v>349</v>
      </c>
      <c r="I35" s="160" t="s">
        <v>367</v>
      </c>
      <c r="J35" s="160" t="s">
        <v>436</v>
      </c>
    </row>
    <row r="36" ht="32.4" spans="1:10">
      <c r="A36" s="158"/>
      <c r="B36" s="160" t="s">
        <v>410</v>
      </c>
      <c r="C36" s="160" t="s">
        <v>373</v>
      </c>
      <c r="D36" s="160" t="s">
        <v>374</v>
      </c>
      <c r="E36" s="160" t="s">
        <v>437</v>
      </c>
      <c r="F36" s="160" t="s">
        <v>341</v>
      </c>
      <c r="G36" s="160" t="s">
        <v>419</v>
      </c>
      <c r="H36" s="160" t="s">
        <v>349</v>
      </c>
      <c r="I36" s="160" t="s">
        <v>344</v>
      </c>
      <c r="J36" s="160" t="s">
        <v>438</v>
      </c>
    </row>
    <row r="37" ht="32.4" spans="1:10">
      <c r="A37" s="158"/>
      <c r="B37" s="160" t="s">
        <v>410</v>
      </c>
      <c r="C37" s="160" t="s">
        <v>373</v>
      </c>
      <c r="D37" s="160" t="s">
        <v>374</v>
      </c>
      <c r="E37" s="160" t="s">
        <v>439</v>
      </c>
      <c r="F37" s="160" t="s">
        <v>341</v>
      </c>
      <c r="G37" s="160" t="s">
        <v>419</v>
      </c>
      <c r="H37" s="160" t="s">
        <v>349</v>
      </c>
      <c r="I37" s="160" t="s">
        <v>344</v>
      </c>
      <c r="J37" s="160" t="s">
        <v>440</v>
      </c>
    </row>
    <row r="38" ht="32.4" spans="1:10">
      <c r="A38" s="158"/>
      <c r="B38" s="160" t="s">
        <v>410</v>
      </c>
      <c r="C38" s="160" t="s">
        <v>373</v>
      </c>
      <c r="D38" s="160" t="s">
        <v>374</v>
      </c>
      <c r="E38" s="160" t="s">
        <v>441</v>
      </c>
      <c r="F38" s="160" t="s">
        <v>341</v>
      </c>
      <c r="G38" s="160" t="s">
        <v>442</v>
      </c>
      <c r="H38" s="160" t="s">
        <v>349</v>
      </c>
      <c r="I38" s="160" t="s">
        <v>344</v>
      </c>
      <c r="J38" s="160" t="s">
        <v>443</v>
      </c>
    </row>
    <row r="39" ht="21.6" spans="1:10">
      <c r="A39" s="158" t="s">
        <v>325</v>
      </c>
      <c r="B39" s="160" t="s">
        <v>444</v>
      </c>
      <c r="C39" s="160" t="s">
        <v>338</v>
      </c>
      <c r="D39" s="160" t="s">
        <v>339</v>
      </c>
      <c r="E39" s="160" t="s">
        <v>445</v>
      </c>
      <c r="F39" s="160" t="s">
        <v>341</v>
      </c>
      <c r="G39" s="160" t="s">
        <v>446</v>
      </c>
      <c r="H39" s="160" t="s">
        <v>343</v>
      </c>
      <c r="I39" s="160" t="s">
        <v>344</v>
      </c>
      <c r="J39" s="160" t="s">
        <v>447</v>
      </c>
    </row>
    <row r="40" ht="21.6" spans="1:10">
      <c r="A40" s="158"/>
      <c r="B40" s="160" t="s">
        <v>444</v>
      </c>
      <c r="C40" s="160" t="s">
        <v>338</v>
      </c>
      <c r="D40" s="160" t="s">
        <v>339</v>
      </c>
      <c r="E40" s="160" t="s">
        <v>448</v>
      </c>
      <c r="F40" s="160" t="s">
        <v>341</v>
      </c>
      <c r="G40" s="160" t="s">
        <v>449</v>
      </c>
      <c r="H40" s="160" t="s">
        <v>343</v>
      </c>
      <c r="I40" s="160" t="s">
        <v>344</v>
      </c>
      <c r="J40" s="160" t="s">
        <v>450</v>
      </c>
    </row>
    <row r="41" ht="32.4" spans="1:10">
      <c r="A41" s="158"/>
      <c r="B41" s="160" t="s">
        <v>444</v>
      </c>
      <c r="C41" s="160" t="s">
        <v>338</v>
      </c>
      <c r="D41" s="160" t="s">
        <v>339</v>
      </c>
      <c r="E41" s="160" t="s">
        <v>451</v>
      </c>
      <c r="F41" s="160" t="s">
        <v>341</v>
      </c>
      <c r="G41" s="160" t="s">
        <v>446</v>
      </c>
      <c r="H41" s="160" t="s">
        <v>343</v>
      </c>
      <c r="I41" s="160" t="s">
        <v>344</v>
      </c>
      <c r="J41" s="160" t="s">
        <v>452</v>
      </c>
    </row>
    <row r="42" ht="21.6" spans="1:10">
      <c r="A42" s="158"/>
      <c r="B42" s="160" t="s">
        <v>444</v>
      </c>
      <c r="C42" s="160" t="s">
        <v>338</v>
      </c>
      <c r="D42" s="160" t="s">
        <v>339</v>
      </c>
      <c r="E42" s="160" t="s">
        <v>453</v>
      </c>
      <c r="F42" s="160" t="s">
        <v>341</v>
      </c>
      <c r="G42" s="160" t="s">
        <v>454</v>
      </c>
      <c r="H42" s="160" t="s">
        <v>343</v>
      </c>
      <c r="I42" s="160" t="s">
        <v>344</v>
      </c>
      <c r="J42" s="160" t="s">
        <v>455</v>
      </c>
    </row>
    <row r="43" ht="21.6" spans="1:10">
      <c r="A43" s="158"/>
      <c r="B43" s="160" t="s">
        <v>444</v>
      </c>
      <c r="C43" s="160" t="s">
        <v>338</v>
      </c>
      <c r="D43" s="160" t="s">
        <v>346</v>
      </c>
      <c r="E43" s="160" t="s">
        <v>456</v>
      </c>
      <c r="F43" s="160" t="s">
        <v>341</v>
      </c>
      <c r="G43" s="160" t="s">
        <v>457</v>
      </c>
      <c r="H43" s="160" t="s">
        <v>349</v>
      </c>
      <c r="I43" s="160" t="s">
        <v>367</v>
      </c>
      <c r="J43" s="160" t="s">
        <v>458</v>
      </c>
    </row>
    <row r="44" ht="21.6" spans="1:10">
      <c r="A44" s="158"/>
      <c r="B44" s="160" t="s">
        <v>444</v>
      </c>
      <c r="C44" s="160" t="s">
        <v>338</v>
      </c>
      <c r="D44" s="160" t="s">
        <v>352</v>
      </c>
      <c r="E44" s="160" t="s">
        <v>459</v>
      </c>
      <c r="F44" s="160" t="s">
        <v>354</v>
      </c>
      <c r="G44" s="160" t="s">
        <v>419</v>
      </c>
      <c r="H44" s="160" t="s">
        <v>349</v>
      </c>
      <c r="I44" s="160" t="s">
        <v>344</v>
      </c>
      <c r="J44" s="160" t="s">
        <v>460</v>
      </c>
    </row>
    <row r="45" ht="32.4" spans="1:10">
      <c r="A45" s="158"/>
      <c r="B45" s="160" t="s">
        <v>444</v>
      </c>
      <c r="C45" s="160" t="s">
        <v>338</v>
      </c>
      <c r="D45" s="160" t="s">
        <v>352</v>
      </c>
      <c r="E45" s="160" t="s">
        <v>461</v>
      </c>
      <c r="F45" s="160" t="s">
        <v>354</v>
      </c>
      <c r="G45" s="160" t="s">
        <v>462</v>
      </c>
      <c r="H45" s="160" t="s">
        <v>398</v>
      </c>
      <c r="I45" s="160" t="s">
        <v>344</v>
      </c>
      <c r="J45" s="160" t="s">
        <v>463</v>
      </c>
    </row>
    <row r="46" ht="43.2" spans="1:10">
      <c r="A46" s="158"/>
      <c r="B46" s="160" t="s">
        <v>444</v>
      </c>
      <c r="C46" s="160" t="s">
        <v>338</v>
      </c>
      <c r="D46" s="160" t="s">
        <v>357</v>
      </c>
      <c r="E46" s="160" t="s">
        <v>358</v>
      </c>
      <c r="F46" s="160" t="s">
        <v>359</v>
      </c>
      <c r="G46" s="160" t="s">
        <v>464</v>
      </c>
      <c r="H46" s="160" t="s">
        <v>361</v>
      </c>
      <c r="I46" s="160" t="s">
        <v>344</v>
      </c>
      <c r="J46" s="160" t="s">
        <v>465</v>
      </c>
    </row>
    <row r="47" ht="21.6" spans="1:10">
      <c r="A47" s="158"/>
      <c r="B47" s="160" t="s">
        <v>444</v>
      </c>
      <c r="C47" s="160" t="s">
        <v>363</v>
      </c>
      <c r="D47" s="160" t="s">
        <v>364</v>
      </c>
      <c r="E47" s="160" t="s">
        <v>466</v>
      </c>
      <c r="F47" s="160" t="s">
        <v>341</v>
      </c>
      <c r="G47" s="160" t="s">
        <v>467</v>
      </c>
      <c r="H47" s="160" t="s">
        <v>349</v>
      </c>
      <c r="I47" s="160" t="s">
        <v>367</v>
      </c>
      <c r="J47" s="160" t="s">
        <v>468</v>
      </c>
    </row>
    <row r="48" ht="32.4" spans="1:10">
      <c r="A48" s="158"/>
      <c r="B48" s="160" t="s">
        <v>444</v>
      </c>
      <c r="C48" s="160" t="s">
        <v>363</v>
      </c>
      <c r="D48" s="160" t="s">
        <v>369</v>
      </c>
      <c r="E48" s="160" t="s">
        <v>469</v>
      </c>
      <c r="F48" s="160" t="s">
        <v>341</v>
      </c>
      <c r="G48" s="160" t="s">
        <v>470</v>
      </c>
      <c r="H48" s="160" t="s">
        <v>349</v>
      </c>
      <c r="I48" s="160" t="s">
        <v>367</v>
      </c>
      <c r="J48" s="160" t="s">
        <v>471</v>
      </c>
    </row>
    <row r="49" ht="21.6" spans="1:10">
      <c r="A49" s="158"/>
      <c r="B49" s="160" t="s">
        <v>444</v>
      </c>
      <c r="C49" s="160" t="s">
        <v>373</v>
      </c>
      <c r="D49" s="160" t="s">
        <v>374</v>
      </c>
      <c r="E49" s="160" t="s">
        <v>374</v>
      </c>
      <c r="F49" s="160" t="s">
        <v>341</v>
      </c>
      <c r="G49" s="160" t="s">
        <v>472</v>
      </c>
      <c r="H49" s="160" t="s">
        <v>349</v>
      </c>
      <c r="I49" s="160" t="s">
        <v>344</v>
      </c>
      <c r="J49" s="160" t="s">
        <v>473</v>
      </c>
    </row>
    <row r="50" ht="21.6" spans="1:10">
      <c r="A50" s="158" t="s">
        <v>326</v>
      </c>
      <c r="B50" s="160" t="s">
        <v>474</v>
      </c>
      <c r="C50" s="160" t="s">
        <v>338</v>
      </c>
      <c r="D50" s="160" t="s">
        <v>339</v>
      </c>
      <c r="E50" s="160" t="s">
        <v>475</v>
      </c>
      <c r="F50" s="160" t="s">
        <v>341</v>
      </c>
      <c r="G50" s="160" t="s">
        <v>476</v>
      </c>
      <c r="H50" s="160" t="s">
        <v>343</v>
      </c>
      <c r="I50" s="160" t="s">
        <v>344</v>
      </c>
      <c r="J50" s="160" t="s">
        <v>477</v>
      </c>
    </row>
    <row r="51" ht="21.6" spans="1:10">
      <c r="A51" s="158"/>
      <c r="B51" s="160" t="s">
        <v>474</v>
      </c>
      <c r="C51" s="160" t="s">
        <v>338</v>
      </c>
      <c r="D51" s="160" t="s">
        <v>346</v>
      </c>
      <c r="E51" s="160" t="s">
        <v>478</v>
      </c>
      <c r="F51" s="160" t="s">
        <v>341</v>
      </c>
      <c r="G51" s="160" t="s">
        <v>419</v>
      </c>
      <c r="H51" s="160" t="s">
        <v>349</v>
      </c>
      <c r="I51" s="160" t="s">
        <v>344</v>
      </c>
      <c r="J51" s="160" t="s">
        <v>479</v>
      </c>
    </row>
    <row r="52" ht="21.6" spans="1:10">
      <c r="A52" s="158"/>
      <c r="B52" s="160" t="s">
        <v>474</v>
      </c>
      <c r="C52" s="160" t="s">
        <v>338</v>
      </c>
      <c r="D52" s="160" t="s">
        <v>346</v>
      </c>
      <c r="E52" s="160" t="s">
        <v>480</v>
      </c>
      <c r="F52" s="160" t="s">
        <v>341</v>
      </c>
      <c r="G52" s="160" t="s">
        <v>481</v>
      </c>
      <c r="H52" s="160" t="s">
        <v>349</v>
      </c>
      <c r="I52" s="160" t="s">
        <v>344</v>
      </c>
      <c r="J52" s="160" t="s">
        <v>482</v>
      </c>
    </row>
    <row r="53" ht="21.6" spans="1:10">
      <c r="A53" s="158"/>
      <c r="B53" s="160" t="s">
        <v>474</v>
      </c>
      <c r="C53" s="160" t="s">
        <v>338</v>
      </c>
      <c r="D53" s="160" t="s">
        <v>346</v>
      </c>
      <c r="E53" s="160" t="s">
        <v>483</v>
      </c>
      <c r="F53" s="160" t="s">
        <v>359</v>
      </c>
      <c r="G53" s="160" t="s">
        <v>484</v>
      </c>
      <c r="H53" s="160" t="s">
        <v>485</v>
      </c>
      <c r="I53" s="160" t="s">
        <v>344</v>
      </c>
      <c r="J53" s="160" t="s">
        <v>486</v>
      </c>
    </row>
    <row r="54" ht="21.6" spans="1:10">
      <c r="A54" s="158"/>
      <c r="B54" s="160" t="s">
        <v>474</v>
      </c>
      <c r="C54" s="160" t="s">
        <v>338</v>
      </c>
      <c r="D54" s="160" t="s">
        <v>352</v>
      </c>
      <c r="E54" s="160" t="s">
        <v>487</v>
      </c>
      <c r="F54" s="160" t="s">
        <v>359</v>
      </c>
      <c r="G54" s="160" t="s">
        <v>488</v>
      </c>
      <c r="H54" s="160" t="s">
        <v>489</v>
      </c>
      <c r="I54" s="160" t="s">
        <v>344</v>
      </c>
      <c r="J54" s="160" t="s">
        <v>490</v>
      </c>
    </row>
    <row r="55" ht="21.6" spans="1:10">
      <c r="A55" s="158"/>
      <c r="B55" s="160" t="s">
        <v>474</v>
      </c>
      <c r="C55" s="160" t="s">
        <v>338</v>
      </c>
      <c r="D55" s="160" t="s">
        <v>352</v>
      </c>
      <c r="E55" s="160" t="s">
        <v>491</v>
      </c>
      <c r="F55" s="160" t="s">
        <v>359</v>
      </c>
      <c r="G55" s="160" t="s">
        <v>492</v>
      </c>
      <c r="H55" s="160" t="s">
        <v>493</v>
      </c>
      <c r="I55" s="160" t="s">
        <v>344</v>
      </c>
      <c r="J55" s="160" t="s">
        <v>494</v>
      </c>
    </row>
    <row r="56" ht="21.6" spans="1:10">
      <c r="A56" s="158"/>
      <c r="B56" s="160" t="s">
        <v>474</v>
      </c>
      <c r="C56" s="160" t="s">
        <v>338</v>
      </c>
      <c r="D56" s="160" t="s">
        <v>352</v>
      </c>
      <c r="E56" s="160" t="s">
        <v>495</v>
      </c>
      <c r="F56" s="160" t="s">
        <v>359</v>
      </c>
      <c r="G56" s="160" t="s">
        <v>496</v>
      </c>
      <c r="H56" s="160" t="s">
        <v>489</v>
      </c>
      <c r="I56" s="160" t="s">
        <v>344</v>
      </c>
      <c r="J56" s="160" t="s">
        <v>497</v>
      </c>
    </row>
    <row r="57" ht="21.6" spans="1:10">
      <c r="A57" s="158"/>
      <c r="B57" s="160" t="s">
        <v>474</v>
      </c>
      <c r="C57" s="160" t="s">
        <v>338</v>
      </c>
      <c r="D57" s="160" t="s">
        <v>352</v>
      </c>
      <c r="E57" s="160" t="s">
        <v>498</v>
      </c>
      <c r="F57" s="160" t="s">
        <v>359</v>
      </c>
      <c r="G57" s="160" t="s">
        <v>499</v>
      </c>
      <c r="H57" s="160" t="s">
        <v>489</v>
      </c>
      <c r="I57" s="160" t="s">
        <v>344</v>
      </c>
      <c r="J57" s="160" t="s">
        <v>500</v>
      </c>
    </row>
    <row r="58" ht="64.8" spans="1:10">
      <c r="A58" s="158"/>
      <c r="B58" s="160" t="s">
        <v>474</v>
      </c>
      <c r="C58" s="160" t="s">
        <v>338</v>
      </c>
      <c r="D58" s="160" t="s">
        <v>352</v>
      </c>
      <c r="E58" s="160" t="s">
        <v>501</v>
      </c>
      <c r="F58" s="160" t="s">
        <v>341</v>
      </c>
      <c r="G58" s="160" t="s">
        <v>419</v>
      </c>
      <c r="H58" s="160" t="s">
        <v>349</v>
      </c>
      <c r="I58" s="160" t="s">
        <v>344</v>
      </c>
      <c r="J58" s="160" t="s">
        <v>502</v>
      </c>
    </row>
    <row r="59" ht="21.6" spans="1:10">
      <c r="A59" s="158"/>
      <c r="B59" s="160" t="s">
        <v>474</v>
      </c>
      <c r="C59" s="160" t="s">
        <v>338</v>
      </c>
      <c r="D59" s="160" t="s">
        <v>357</v>
      </c>
      <c r="E59" s="160" t="s">
        <v>358</v>
      </c>
      <c r="F59" s="160" t="s">
        <v>359</v>
      </c>
      <c r="G59" s="160" t="s">
        <v>503</v>
      </c>
      <c r="H59" s="160" t="s">
        <v>361</v>
      </c>
      <c r="I59" s="160" t="s">
        <v>344</v>
      </c>
      <c r="J59" s="160" t="s">
        <v>504</v>
      </c>
    </row>
    <row r="60" ht="21.6" spans="1:10">
      <c r="A60" s="158"/>
      <c r="B60" s="160" t="s">
        <v>474</v>
      </c>
      <c r="C60" s="160" t="s">
        <v>363</v>
      </c>
      <c r="D60" s="160" t="s">
        <v>364</v>
      </c>
      <c r="E60" s="160" t="s">
        <v>505</v>
      </c>
      <c r="F60" s="160" t="s">
        <v>341</v>
      </c>
      <c r="G60" s="160" t="s">
        <v>506</v>
      </c>
      <c r="H60" s="160" t="s">
        <v>349</v>
      </c>
      <c r="I60" s="160" t="s">
        <v>367</v>
      </c>
      <c r="J60" s="160" t="s">
        <v>507</v>
      </c>
    </row>
    <row r="61" ht="21.6" spans="1:10">
      <c r="A61" s="158"/>
      <c r="B61" s="160" t="s">
        <v>474</v>
      </c>
      <c r="C61" s="160" t="s">
        <v>363</v>
      </c>
      <c r="D61" s="160" t="s">
        <v>364</v>
      </c>
      <c r="E61" s="160" t="s">
        <v>508</v>
      </c>
      <c r="F61" s="160" t="s">
        <v>341</v>
      </c>
      <c r="G61" s="160" t="s">
        <v>506</v>
      </c>
      <c r="H61" s="160" t="s">
        <v>349</v>
      </c>
      <c r="I61" s="160" t="s">
        <v>367</v>
      </c>
      <c r="J61" s="160" t="s">
        <v>509</v>
      </c>
    </row>
    <row r="62" ht="21.6" spans="1:10">
      <c r="A62" s="158"/>
      <c r="B62" s="160" t="s">
        <v>474</v>
      </c>
      <c r="C62" s="160" t="s">
        <v>373</v>
      </c>
      <c r="D62" s="160" t="s">
        <v>374</v>
      </c>
      <c r="E62" s="160" t="s">
        <v>510</v>
      </c>
      <c r="F62" s="160" t="s">
        <v>341</v>
      </c>
      <c r="G62" s="160" t="s">
        <v>392</v>
      </c>
      <c r="H62" s="160" t="s">
        <v>349</v>
      </c>
      <c r="I62" s="160" t="s">
        <v>344</v>
      </c>
      <c r="J62" s="160" t="s">
        <v>511</v>
      </c>
    </row>
    <row r="63" ht="21.6" spans="1:10">
      <c r="A63" s="158" t="s">
        <v>324</v>
      </c>
      <c r="B63" s="160" t="s">
        <v>512</v>
      </c>
      <c r="C63" s="160" t="s">
        <v>338</v>
      </c>
      <c r="D63" s="160" t="s">
        <v>339</v>
      </c>
      <c r="E63" s="160" t="s">
        <v>513</v>
      </c>
      <c r="F63" s="160" t="s">
        <v>341</v>
      </c>
      <c r="G63" s="160" t="s">
        <v>514</v>
      </c>
      <c r="H63" s="160" t="s">
        <v>515</v>
      </c>
      <c r="I63" s="160" t="s">
        <v>344</v>
      </c>
      <c r="J63" s="160" t="s">
        <v>516</v>
      </c>
    </row>
    <row r="64" ht="21.6" spans="1:10">
      <c r="A64" s="158"/>
      <c r="B64" s="160" t="s">
        <v>512</v>
      </c>
      <c r="C64" s="160" t="s">
        <v>338</v>
      </c>
      <c r="D64" s="160" t="s">
        <v>346</v>
      </c>
      <c r="E64" s="160" t="s">
        <v>517</v>
      </c>
      <c r="F64" s="160" t="s">
        <v>354</v>
      </c>
      <c r="G64" s="160" t="s">
        <v>518</v>
      </c>
      <c r="H64" s="160" t="s">
        <v>349</v>
      </c>
      <c r="I64" s="160" t="s">
        <v>367</v>
      </c>
      <c r="J64" s="160" t="s">
        <v>519</v>
      </c>
    </row>
    <row r="65" ht="21.6" spans="1:10">
      <c r="A65" s="158"/>
      <c r="B65" s="160" t="s">
        <v>512</v>
      </c>
      <c r="C65" s="160" t="s">
        <v>338</v>
      </c>
      <c r="D65" s="160" t="s">
        <v>346</v>
      </c>
      <c r="E65" s="160" t="s">
        <v>520</v>
      </c>
      <c r="F65" s="160" t="s">
        <v>354</v>
      </c>
      <c r="G65" s="160" t="s">
        <v>521</v>
      </c>
      <c r="H65" s="160" t="s">
        <v>349</v>
      </c>
      <c r="I65" s="160" t="s">
        <v>367</v>
      </c>
      <c r="J65" s="160" t="s">
        <v>522</v>
      </c>
    </row>
    <row r="66" ht="21.6" spans="1:10">
      <c r="A66" s="158"/>
      <c r="B66" s="160" t="s">
        <v>512</v>
      </c>
      <c r="C66" s="160" t="s">
        <v>338</v>
      </c>
      <c r="D66" s="160" t="s">
        <v>352</v>
      </c>
      <c r="E66" s="160" t="s">
        <v>523</v>
      </c>
      <c r="F66" s="160" t="s">
        <v>354</v>
      </c>
      <c r="G66" s="160" t="s">
        <v>524</v>
      </c>
      <c r="H66" s="160" t="s">
        <v>525</v>
      </c>
      <c r="I66" s="160" t="s">
        <v>344</v>
      </c>
      <c r="J66" s="160" t="s">
        <v>526</v>
      </c>
    </row>
    <row r="67" ht="21.6" spans="1:10">
      <c r="A67" s="158"/>
      <c r="B67" s="160" t="s">
        <v>512</v>
      </c>
      <c r="C67" s="160" t="s">
        <v>338</v>
      </c>
      <c r="D67" s="160" t="s">
        <v>352</v>
      </c>
      <c r="E67" s="160" t="s">
        <v>527</v>
      </c>
      <c r="F67" s="160" t="s">
        <v>354</v>
      </c>
      <c r="G67" s="160" t="s">
        <v>528</v>
      </c>
      <c r="H67" s="160" t="s">
        <v>525</v>
      </c>
      <c r="I67" s="160" t="s">
        <v>344</v>
      </c>
      <c r="J67" s="160" t="s">
        <v>529</v>
      </c>
    </row>
    <row r="68" ht="32.4" spans="1:10">
      <c r="A68" s="158"/>
      <c r="B68" s="160" t="s">
        <v>512</v>
      </c>
      <c r="C68" s="160" t="s">
        <v>338</v>
      </c>
      <c r="D68" s="160" t="s">
        <v>357</v>
      </c>
      <c r="E68" s="160" t="s">
        <v>358</v>
      </c>
      <c r="F68" s="160" t="s">
        <v>359</v>
      </c>
      <c r="G68" s="160" t="s">
        <v>530</v>
      </c>
      <c r="H68" s="160" t="s">
        <v>361</v>
      </c>
      <c r="I68" s="160" t="s">
        <v>344</v>
      </c>
      <c r="J68" s="160" t="s">
        <v>531</v>
      </c>
    </row>
    <row r="69" ht="43.2" spans="1:10">
      <c r="A69" s="158"/>
      <c r="B69" s="160" t="s">
        <v>512</v>
      </c>
      <c r="C69" s="160" t="s">
        <v>363</v>
      </c>
      <c r="D69" s="160" t="s">
        <v>364</v>
      </c>
      <c r="E69" s="160" t="s">
        <v>532</v>
      </c>
      <c r="F69" s="160" t="s">
        <v>341</v>
      </c>
      <c r="G69" s="160" t="s">
        <v>533</v>
      </c>
      <c r="H69" s="160" t="s">
        <v>349</v>
      </c>
      <c r="I69" s="160" t="s">
        <v>367</v>
      </c>
      <c r="J69" s="160" t="s">
        <v>534</v>
      </c>
    </row>
    <row r="70" ht="32.4" spans="1:10">
      <c r="A70" s="158"/>
      <c r="B70" s="160" t="s">
        <v>512</v>
      </c>
      <c r="C70" s="160" t="s">
        <v>363</v>
      </c>
      <c r="D70" s="160" t="s">
        <v>364</v>
      </c>
      <c r="E70" s="160" t="s">
        <v>535</v>
      </c>
      <c r="F70" s="160" t="s">
        <v>341</v>
      </c>
      <c r="G70" s="160" t="s">
        <v>536</v>
      </c>
      <c r="H70" s="160" t="s">
        <v>349</v>
      </c>
      <c r="I70" s="160" t="s">
        <v>367</v>
      </c>
      <c r="J70" s="160" t="s">
        <v>537</v>
      </c>
    </row>
    <row r="71" ht="43.2" spans="1:10">
      <c r="A71" s="158"/>
      <c r="B71" s="160" t="s">
        <v>512</v>
      </c>
      <c r="C71" s="160" t="s">
        <v>363</v>
      </c>
      <c r="D71" s="160" t="s">
        <v>369</v>
      </c>
      <c r="E71" s="160" t="s">
        <v>538</v>
      </c>
      <c r="F71" s="160" t="s">
        <v>341</v>
      </c>
      <c r="G71" s="160" t="s">
        <v>539</v>
      </c>
      <c r="H71" s="160" t="s">
        <v>349</v>
      </c>
      <c r="I71" s="160" t="s">
        <v>367</v>
      </c>
      <c r="J71" s="160" t="s">
        <v>540</v>
      </c>
    </row>
    <row r="72" ht="21.6" spans="1:10">
      <c r="A72" s="158"/>
      <c r="B72" s="160" t="s">
        <v>512</v>
      </c>
      <c r="C72" s="160" t="s">
        <v>373</v>
      </c>
      <c r="D72" s="160" t="s">
        <v>374</v>
      </c>
      <c r="E72" s="160" t="s">
        <v>437</v>
      </c>
      <c r="F72" s="160" t="s">
        <v>341</v>
      </c>
      <c r="G72" s="160" t="s">
        <v>472</v>
      </c>
      <c r="H72" s="160" t="s">
        <v>349</v>
      </c>
      <c r="I72" s="160" t="s">
        <v>344</v>
      </c>
      <c r="J72" s="160" t="s">
        <v>541</v>
      </c>
    </row>
    <row r="73" ht="21.6" spans="1:10">
      <c r="A73" s="158"/>
      <c r="B73" s="160" t="s">
        <v>512</v>
      </c>
      <c r="C73" s="160" t="s">
        <v>373</v>
      </c>
      <c r="D73" s="160" t="s">
        <v>374</v>
      </c>
      <c r="E73" s="160" t="s">
        <v>374</v>
      </c>
      <c r="F73" s="160" t="s">
        <v>341</v>
      </c>
      <c r="G73" s="160" t="s">
        <v>472</v>
      </c>
      <c r="H73" s="160" t="s">
        <v>349</v>
      </c>
      <c r="I73" s="160" t="s">
        <v>344</v>
      </c>
      <c r="J73" s="160" t="s">
        <v>473</v>
      </c>
    </row>
    <row r="74" ht="21.6" spans="1:10">
      <c r="A74" s="158" t="s">
        <v>321</v>
      </c>
      <c r="B74" s="160" t="s">
        <v>542</v>
      </c>
      <c r="C74" s="160" t="s">
        <v>338</v>
      </c>
      <c r="D74" s="160" t="s">
        <v>339</v>
      </c>
      <c r="E74" s="160" t="s">
        <v>543</v>
      </c>
      <c r="F74" s="160" t="s">
        <v>354</v>
      </c>
      <c r="G74" s="160" t="s">
        <v>544</v>
      </c>
      <c r="H74" s="160" t="s">
        <v>545</v>
      </c>
      <c r="I74" s="160" t="s">
        <v>344</v>
      </c>
      <c r="J74" s="160" t="s">
        <v>546</v>
      </c>
    </row>
    <row r="75" ht="21.6" spans="1:10">
      <c r="A75" s="158"/>
      <c r="B75" s="160" t="s">
        <v>542</v>
      </c>
      <c r="C75" s="160" t="s">
        <v>338</v>
      </c>
      <c r="D75" s="160" t="s">
        <v>339</v>
      </c>
      <c r="E75" s="160" t="s">
        <v>547</v>
      </c>
      <c r="F75" s="160" t="s">
        <v>354</v>
      </c>
      <c r="G75" s="160" t="s">
        <v>544</v>
      </c>
      <c r="H75" s="160" t="s">
        <v>545</v>
      </c>
      <c r="I75" s="160" t="s">
        <v>344</v>
      </c>
      <c r="J75" s="160" t="s">
        <v>546</v>
      </c>
    </row>
    <row r="76" ht="21.6" spans="1:10">
      <c r="A76" s="158"/>
      <c r="B76" s="160" t="s">
        <v>542</v>
      </c>
      <c r="C76" s="160" t="s">
        <v>338</v>
      </c>
      <c r="D76" s="160" t="s">
        <v>339</v>
      </c>
      <c r="E76" s="160" t="s">
        <v>548</v>
      </c>
      <c r="F76" s="160" t="s">
        <v>354</v>
      </c>
      <c r="G76" s="160" t="s">
        <v>544</v>
      </c>
      <c r="H76" s="160" t="s">
        <v>545</v>
      </c>
      <c r="I76" s="160" t="s">
        <v>344</v>
      </c>
      <c r="J76" s="160" t="s">
        <v>546</v>
      </c>
    </row>
    <row r="77" ht="21.6" spans="1:10">
      <c r="A77" s="158"/>
      <c r="B77" s="160" t="s">
        <v>542</v>
      </c>
      <c r="C77" s="160" t="s">
        <v>338</v>
      </c>
      <c r="D77" s="160" t="s">
        <v>339</v>
      </c>
      <c r="E77" s="160" t="s">
        <v>549</v>
      </c>
      <c r="F77" s="160" t="s">
        <v>354</v>
      </c>
      <c r="G77" s="160" t="s">
        <v>544</v>
      </c>
      <c r="H77" s="160" t="s">
        <v>545</v>
      </c>
      <c r="I77" s="160" t="s">
        <v>344</v>
      </c>
      <c r="J77" s="160" t="s">
        <v>546</v>
      </c>
    </row>
    <row r="78" ht="21.6" spans="1:10">
      <c r="A78" s="158"/>
      <c r="B78" s="160" t="s">
        <v>542</v>
      </c>
      <c r="C78" s="160" t="s">
        <v>338</v>
      </c>
      <c r="D78" s="160" t="s">
        <v>346</v>
      </c>
      <c r="E78" s="160" t="s">
        <v>550</v>
      </c>
      <c r="F78" s="160" t="s">
        <v>341</v>
      </c>
      <c r="G78" s="160" t="s">
        <v>551</v>
      </c>
      <c r="H78" s="160" t="s">
        <v>349</v>
      </c>
      <c r="I78" s="160" t="s">
        <v>367</v>
      </c>
      <c r="J78" s="160" t="s">
        <v>552</v>
      </c>
    </row>
    <row r="79" ht="21.6" spans="1:10">
      <c r="A79" s="158"/>
      <c r="B79" s="160" t="s">
        <v>542</v>
      </c>
      <c r="C79" s="160" t="s">
        <v>338</v>
      </c>
      <c r="D79" s="160" t="s">
        <v>346</v>
      </c>
      <c r="E79" s="160" t="s">
        <v>553</v>
      </c>
      <c r="F79" s="160" t="s">
        <v>341</v>
      </c>
      <c r="G79" s="160" t="s">
        <v>554</v>
      </c>
      <c r="H79" s="160" t="s">
        <v>349</v>
      </c>
      <c r="I79" s="160" t="s">
        <v>367</v>
      </c>
      <c r="J79" s="160" t="s">
        <v>555</v>
      </c>
    </row>
    <row r="80" ht="21.6" spans="1:10">
      <c r="A80" s="158"/>
      <c r="B80" s="160" t="s">
        <v>542</v>
      </c>
      <c r="C80" s="160" t="s">
        <v>338</v>
      </c>
      <c r="D80" s="160" t="s">
        <v>346</v>
      </c>
      <c r="E80" s="160" t="s">
        <v>556</v>
      </c>
      <c r="F80" s="160" t="s">
        <v>341</v>
      </c>
      <c r="G80" s="160" t="s">
        <v>557</v>
      </c>
      <c r="H80" s="160" t="s">
        <v>349</v>
      </c>
      <c r="I80" s="160" t="s">
        <v>367</v>
      </c>
      <c r="J80" s="160" t="s">
        <v>558</v>
      </c>
    </row>
    <row r="81" ht="32.4" spans="1:10">
      <c r="A81" s="158"/>
      <c r="B81" s="160" t="s">
        <v>542</v>
      </c>
      <c r="C81" s="160" t="s">
        <v>338</v>
      </c>
      <c r="D81" s="160" t="s">
        <v>346</v>
      </c>
      <c r="E81" s="160" t="s">
        <v>559</v>
      </c>
      <c r="F81" s="160" t="s">
        <v>341</v>
      </c>
      <c r="G81" s="160" t="s">
        <v>560</v>
      </c>
      <c r="H81" s="160" t="s">
        <v>349</v>
      </c>
      <c r="I81" s="160" t="s">
        <v>367</v>
      </c>
      <c r="J81" s="160" t="s">
        <v>561</v>
      </c>
    </row>
    <row r="82" ht="21.6" spans="1:10">
      <c r="A82" s="158"/>
      <c r="B82" s="160" t="s">
        <v>542</v>
      </c>
      <c r="C82" s="160" t="s">
        <v>338</v>
      </c>
      <c r="D82" s="160" t="s">
        <v>352</v>
      </c>
      <c r="E82" s="160" t="s">
        <v>562</v>
      </c>
      <c r="F82" s="160" t="s">
        <v>354</v>
      </c>
      <c r="G82" s="160" t="s">
        <v>563</v>
      </c>
      <c r="H82" s="160" t="s">
        <v>398</v>
      </c>
      <c r="I82" s="160" t="s">
        <v>344</v>
      </c>
      <c r="J82" s="160" t="s">
        <v>564</v>
      </c>
    </row>
    <row r="83" ht="21.6" spans="1:10">
      <c r="A83" s="158"/>
      <c r="B83" s="160" t="s">
        <v>542</v>
      </c>
      <c r="C83" s="160" t="s">
        <v>338</v>
      </c>
      <c r="D83" s="160" t="s">
        <v>352</v>
      </c>
      <c r="E83" s="160" t="s">
        <v>565</v>
      </c>
      <c r="F83" s="160" t="s">
        <v>354</v>
      </c>
      <c r="G83" s="160" t="s">
        <v>563</v>
      </c>
      <c r="H83" s="160" t="s">
        <v>398</v>
      </c>
      <c r="I83" s="160" t="s">
        <v>344</v>
      </c>
      <c r="J83" s="160" t="s">
        <v>566</v>
      </c>
    </row>
    <row r="84" ht="21.6" spans="1:10">
      <c r="A84" s="158"/>
      <c r="B84" s="160" t="s">
        <v>542</v>
      </c>
      <c r="C84" s="160" t="s">
        <v>338</v>
      </c>
      <c r="D84" s="160" t="s">
        <v>352</v>
      </c>
      <c r="E84" s="160" t="s">
        <v>567</v>
      </c>
      <c r="F84" s="160" t="s">
        <v>354</v>
      </c>
      <c r="G84" s="160" t="s">
        <v>568</v>
      </c>
      <c r="H84" s="160" t="s">
        <v>398</v>
      </c>
      <c r="I84" s="160" t="s">
        <v>344</v>
      </c>
      <c r="J84" s="160" t="s">
        <v>569</v>
      </c>
    </row>
    <row r="85" ht="21.6" spans="1:10">
      <c r="A85" s="158"/>
      <c r="B85" s="160" t="s">
        <v>542</v>
      </c>
      <c r="C85" s="160" t="s">
        <v>338</v>
      </c>
      <c r="D85" s="160" t="s">
        <v>352</v>
      </c>
      <c r="E85" s="160" t="s">
        <v>570</v>
      </c>
      <c r="F85" s="160" t="s">
        <v>354</v>
      </c>
      <c r="G85" s="160" t="s">
        <v>571</v>
      </c>
      <c r="H85" s="160" t="s">
        <v>398</v>
      </c>
      <c r="I85" s="160" t="s">
        <v>344</v>
      </c>
      <c r="J85" s="160" t="s">
        <v>572</v>
      </c>
    </row>
    <row r="86" ht="64.8" spans="1:10">
      <c r="A86" s="158"/>
      <c r="B86" s="160" t="s">
        <v>542</v>
      </c>
      <c r="C86" s="160" t="s">
        <v>338</v>
      </c>
      <c r="D86" s="160" t="s">
        <v>357</v>
      </c>
      <c r="E86" s="160" t="s">
        <v>358</v>
      </c>
      <c r="F86" s="160" t="s">
        <v>359</v>
      </c>
      <c r="G86" s="160" t="s">
        <v>573</v>
      </c>
      <c r="H86" s="160" t="s">
        <v>361</v>
      </c>
      <c r="I86" s="160" t="s">
        <v>344</v>
      </c>
      <c r="J86" s="160" t="s">
        <v>574</v>
      </c>
    </row>
    <row r="87" ht="32.4" spans="1:10">
      <c r="A87" s="158"/>
      <c r="B87" s="160" t="s">
        <v>542</v>
      </c>
      <c r="C87" s="160" t="s">
        <v>363</v>
      </c>
      <c r="D87" s="160" t="s">
        <v>364</v>
      </c>
      <c r="E87" s="160" t="s">
        <v>575</v>
      </c>
      <c r="F87" s="160" t="s">
        <v>341</v>
      </c>
      <c r="G87" s="160" t="s">
        <v>576</v>
      </c>
      <c r="H87" s="160" t="s">
        <v>349</v>
      </c>
      <c r="I87" s="160" t="s">
        <v>367</v>
      </c>
      <c r="J87" s="160" t="s">
        <v>577</v>
      </c>
    </row>
    <row r="88" ht="32.4" spans="1:10">
      <c r="A88" s="158"/>
      <c r="B88" s="160" t="s">
        <v>542</v>
      </c>
      <c r="C88" s="160" t="s">
        <v>363</v>
      </c>
      <c r="D88" s="160" t="s">
        <v>364</v>
      </c>
      <c r="E88" s="160" t="s">
        <v>578</v>
      </c>
      <c r="F88" s="160" t="s">
        <v>341</v>
      </c>
      <c r="G88" s="160" t="s">
        <v>579</v>
      </c>
      <c r="H88" s="160" t="s">
        <v>349</v>
      </c>
      <c r="I88" s="160" t="s">
        <v>367</v>
      </c>
      <c r="J88" s="160" t="s">
        <v>580</v>
      </c>
    </row>
    <row r="89" ht="32.4" spans="1:10">
      <c r="A89" s="158"/>
      <c r="B89" s="160" t="s">
        <v>542</v>
      </c>
      <c r="C89" s="160" t="s">
        <v>363</v>
      </c>
      <c r="D89" s="160" t="s">
        <v>364</v>
      </c>
      <c r="E89" s="160" t="s">
        <v>581</v>
      </c>
      <c r="F89" s="160" t="s">
        <v>341</v>
      </c>
      <c r="G89" s="160" t="s">
        <v>582</v>
      </c>
      <c r="H89" s="160" t="s">
        <v>349</v>
      </c>
      <c r="I89" s="160" t="s">
        <v>367</v>
      </c>
      <c r="J89" s="160" t="s">
        <v>583</v>
      </c>
    </row>
    <row r="90" ht="32.4" spans="1:10">
      <c r="A90" s="158"/>
      <c r="B90" s="160" t="s">
        <v>542</v>
      </c>
      <c r="C90" s="160" t="s">
        <v>363</v>
      </c>
      <c r="D90" s="160" t="s">
        <v>364</v>
      </c>
      <c r="E90" s="160" t="s">
        <v>584</v>
      </c>
      <c r="F90" s="160" t="s">
        <v>341</v>
      </c>
      <c r="G90" s="160" t="s">
        <v>585</v>
      </c>
      <c r="H90" s="160" t="s">
        <v>349</v>
      </c>
      <c r="I90" s="160" t="s">
        <v>367</v>
      </c>
      <c r="J90" s="160" t="s">
        <v>586</v>
      </c>
    </row>
    <row r="91" ht="21.6" spans="1:10">
      <c r="A91" s="158"/>
      <c r="B91" s="160" t="s">
        <v>542</v>
      </c>
      <c r="C91" s="160" t="s">
        <v>363</v>
      </c>
      <c r="D91" s="160" t="s">
        <v>369</v>
      </c>
      <c r="E91" s="160" t="s">
        <v>587</v>
      </c>
      <c r="F91" s="160" t="s">
        <v>341</v>
      </c>
      <c r="G91" s="160" t="s">
        <v>588</v>
      </c>
      <c r="H91" s="160" t="s">
        <v>349</v>
      </c>
      <c r="I91" s="160" t="s">
        <v>367</v>
      </c>
      <c r="J91" s="160" t="s">
        <v>589</v>
      </c>
    </row>
    <row r="92" ht="21.6" spans="1:10">
      <c r="A92" s="158"/>
      <c r="B92" s="160" t="s">
        <v>542</v>
      </c>
      <c r="C92" s="160" t="s">
        <v>363</v>
      </c>
      <c r="D92" s="160" t="s">
        <v>369</v>
      </c>
      <c r="E92" s="160" t="s">
        <v>590</v>
      </c>
      <c r="F92" s="160" t="s">
        <v>341</v>
      </c>
      <c r="G92" s="160" t="s">
        <v>591</v>
      </c>
      <c r="H92" s="160" t="s">
        <v>349</v>
      </c>
      <c r="I92" s="160" t="s">
        <v>367</v>
      </c>
      <c r="J92" s="160" t="s">
        <v>589</v>
      </c>
    </row>
    <row r="93" spans="1:10">
      <c r="A93" s="158"/>
      <c r="B93" s="160" t="s">
        <v>542</v>
      </c>
      <c r="C93" s="160" t="s">
        <v>373</v>
      </c>
      <c r="D93" s="160" t="s">
        <v>374</v>
      </c>
      <c r="E93" s="160" t="s">
        <v>592</v>
      </c>
      <c r="F93" s="160" t="s">
        <v>341</v>
      </c>
      <c r="G93" s="160" t="s">
        <v>472</v>
      </c>
      <c r="H93" s="160" t="s">
        <v>349</v>
      </c>
      <c r="I93" s="160" t="s">
        <v>344</v>
      </c>
      <c r="J93" s="160" t="s">
        <v>593</v>
      </c>
    </row>
    <row r="94" ht="21.6" spans="1:10">
      <c r="A94" s="158"/>
      <c r="B94" s="160" t="s">
        <v>542</v>
      </c>
      <c r="C94" s="160" t="s">
        <v>373</v>
      </c>
      <c r="D94" s="160" t="s">
        <v>374</v>
      </c>
      <c r="E94" s="160" t="s">
        <v>594</v>
      </c>
      <c r="F94" s="160" t="s">
        <v>341</v>
      </c>
      <c r="G94" s="160" t="s">
        <v>472</v>
      </c>
      <c r="H94" s="160" t="s">
        <v>349</v>
      </c>
      <c r="I94" s="160" t="s">
        <v>344</v>
      </c>
      <c r="J94" s="160" t="s">
        <v>595</v>
      </c>
    </row>
    <row r="95" ht="21.6" spans="1:10">
      <c r="A95" s="158"/>
      <c r="B95" s="160" t="s">
        <v>542</v>
      </c>
      <c r="C95" s="160" t="s">
        <v>373</v>
      </c>
      <c r="D95" s="160" t="s">
        <v>374</v>
      </c>
      <c r="E95" s="160" t="s">
        <v>596</v>
      </c>
      <c r="F95" s="160" t="s">
        <v>341</v>
      </c>
      <c r="G95" s="160" t="s">
        <v>472</v>
      </c>
      <c r="H95" s="160" t="s">
        <v>349</v>
      </c>
      <c r="I95" s="160" t="s">
        <v>344</v>
      </c>
      <c r="J95" s="160" t="s">
        <v>597</v>
      </c>
    </row>
    <row r="96" spans="1:10">
      <c r="A96" s="158" t="s">
        <v>322</v>
      </c>
      <c r="B96" s="160" t="s">
        <v>598</v>
      </c>
      <c r="C96" s="160" t="s">
        <v>338</v>
      </c>
      <c r="D96" s="160" t="s">
        <v>339</v>
      </c>
      <c r="E96" s="160" t="s">
        <v>599</v>
      </c>
      <c r="F96" s="160" t="s">
        <v>354</v>
      </c>
      <c r="G96" s="160" t="s">
        <v>600</v>
      </c>
      <c r="H96" s="160" t="s">
        <v>601</v>
      </c>
      <c r="I96" s="160" t="s">
        <v>344</v>
      </c>
      <c r="J96" s="160" t="s">
        <v>602</v>
      </c>
    </row>
    <row r="97" ht="21.6" spans="1:10">
      <c r="A97" s="158"/>
      <c r="B97" s="160" t="s">
        <v>598</v>
      </c>
      <c r="C97" s="160" t="s">
        <v>338</v>
      </c>
      <c r="D97" s="160" t="s">
        <v>339</v>
      </c>
      <c r="E97" s="160" t="s">
        <v>603</v>
      </c>
      <c r="F97" s="160" t="s">
        <v>354</v>
      </c>
      <c r="G97" s="160" t="s">
        <v>600</v>
      </c>
      <c r="H97" s="160" t="s">
        <v>601</v>
      </c>
      <c r="I97" s="160" t="s">
        <v>344</v>
      </c>
      <c r="J97" s="160" t="s">
        <v>602</v>
      </c>
    </row>
    <row r="98" spans="1:10">
      <c r="A98" s="158"/>
      <c r="B98" s="160" t="s">
        <v>598</v>
      </c>
      <c r="C98" s="160" t="s">
        <v>338</v>
      </c>
      <c r="D98" s="160" t="s">
        <v>339</v>
      </c>
      <c r="E98" s="160" t="s">
        <v>604</v>
      </c>
      <c r="F98" s="160" t="s">
        <v>354</v>
      </c>
      <c r="G98" s="160" t="s">
        <v>600</v>
      </c>
      <c r="H98" s="160" t="s">
        <v>601</v>
      </c>
      <c r="I98" s="160" t="s">
        <v>344</v>
      </c>
      <c r="J98" s="160" t="s">
        <v>602</v>
      </c>
    </row>
    <row r="99" spans="1:10">
      <c r="A99" s="158"/>
      <c r="B99" s="160" t="s">
        <v>598</v>
      </c>
      <c r="C99" s="160" t="s">
        <v>338</v>
      </c>
      <c r="D99" s="160" t="s">
        <v>339</v>
      </c>
      <c r="E99" s="160" t="s">
        <v>605</v>
      </c>
      <c r="F99" s="160" t="s">
        <v>354</v>
      </c>
      <c r="G99" s="160" t="s">
        <v>600</v>
      </c>
      <c r="H99" s="160" t="s">
        <v>601</v>
      </c>
      <c r="I99" s="160" t="s">
        <v>344</v>
      </c>
      <c r="J99" s="160" t="s">
        <v>602</v>
      </c>
    </row>
    <row r="100" ht="21.6" spans="1:10">
      <c r="A100" s="158"/>
      <c r="B100" s="160" t="s">
        <v>598</v>
      </c>
      <c r="C100" s="160" t="s">
        <v>338</v>
      </c>
      <c r="D100" s="160" t="s">
        <v>339</v>
      </c>
      <c r="E100" s="160" t="s">
        <v>606</v>
      </c>
      <c r="F100" s="160" t="s">
        <v>354</v>
      </c>
      <c r="G100" s="160" t="s">
        <v>600</v>
      </c>
      <c r="H100" s="160" t="s">
        <v>601</v>
      </c>
      <c r="I100" s="160" t="s">
        <v>344</v>
      </c>
      <c r="J100" s="160" t="s">
        <v>602</v>
      </c>
    </row>
    <row r="101" ht="32.4" spans="1:10">
      <c r="A101" s="158"/>
      <c r="B101" s="160" t="s">
        <v>598</v>
      </c>
      <c r="C101" s="160" t="s">
        <v>338</v>
      </c>
      <c r="D101" s="160" t="s">
        <v>339</v>
      </c>
      <c r="E101" s="160" t="s">
        <v>607</v>
      </c>
      <c r="F101" s="160" t="s">
        <v>354</v>
      </c>
      <c r="G101" s="160" t="s">
        <v>608</v>
      </c>
      <c r="H101" s="160" t="s">
        <v>343</v>
      </c>
      <c r="I101" s="160" t="s">
        <v>344</v>
      </c>
      <c r="J101" s="160" t="s">
        <v>609</v>
      </c>
    </row>
    <row r="102" ht="54" spans="1:10">
      <c r="A102" s="158"/>
      <c r="B102" s="160" t="s">
        <v>598</v>
      </c>
      <c r="C102" s="160" t="s">
        <v>338</v>
      </c>
      <c r="D102" s="160" t="s">
        <v>346</v>
      </c>
      <c r="E102" s="160" t="s">
        <v>610</v>
      </c>
      <c r="F102" s="160" t="s">
        <v>341</v>
      </c>
      <c r="G102" s="160" t="s">
        <v>611</v>
      </c>
      <c r="H102" s="160" t="s">
        <v>349</v>
      </c>
      <c r="I102" s="160" t="s">
        <v>367</v>
      </c>
      <c r="J102" s="160" t="s">
        <v>612</v>
      </c>
    </row>
    <row r="103" ht="21.6" spans="1:10">
      <c r="A103" s="158"/>
      <c r="B103" s="160" t="s">
        <v>598</v>
      </c>
      <c r="C103" s="160" t="s">
        <v>338</v>
      </c>
      <c r="D103" s="160" t="s">
        <v>346</v>
      </c>
      <c r="E103" s="160" t="s">
        <v>613</v>
      </c>
      <c r="F103" s="160" t="s">
        <v>341</v>
      </c>
      <c r="G103" s="160" t="s">
        <v>614</v>
      </c>
      <c r="H103" s="160" t="s">
        <v>349</v>
      </c>
      <c r="I103" s="160" t="s">
        <v>367</v>
      </c>
      <c r="J103" s="160" t="s">
        <v>615</v>
      </c>
    </row>
    <row r="104" ht="32.4" spans="1:10">
      <c r="A104" s="158"/>
      <c r="B104" s="160" t="s">
        <v>598</v>
      </c>
      <c r="C104" s="160" t="s">
        <v>338</v>
      </c>
      <c r="D104" s="160" t="s">
        <v>346</v>
      </c>
      <c r="E104" s="160" t="s">
        <v>616</v>
      </c>
      <c r="F104" s="160" t="s">
        <v>341</v>
      </c>
      <c r="G104" s="160" t="s">
        <v>617</v>
      </c>
      <c r="H104" s="160" t="s">
        <v>349</v>
      </c>
      <c r="I104" s="160" t="s">
        <v>367</v>
      </c>
      <c r="J104" s="160" t="s">
        <v>618</v>
      </c>
    </row>
    <row r="105" ht="21.6" spans="1:10">
      <c r="A105" s="158"/>
      <c r="B105" s="160" t="s">
        <v>598</v>
      </c>
      <c r="C105" s="160" t="s">
        <v>338</v>
      </c>
      <c r="D105" s="160" t="s">
        <v>352</v>
      </c>
      <c r="E105" s="160" t="s">
        <v>619</v>
      </c>
      <c r="F105" s="160" t="s">
        <v>354</v>
      </c>
      <c r="G105" s="160" t="s">
        <v>620</v>
      </c>
      <c r="H105" s="160" t="s">
        <v>349</v>
      </c>
      <c r="I105" s="160" t="s">
        <v>367</v>
      </c>
      <c r="J105" s="160" t="s">
        <v>621</v>
      </c>
    </row>
    <row r="106" ht="32.4" spans="1:10">
      <c r="A106" s="158"/>
      <c r="B106" s="160" t="s">
        <v>598</v>
      </c>
      <c r="C106" s="160" t="s">
        <v>338</v>
      </c>
      <c r="D106" s="160" t="s">
        <v>352</v>
      </c>
      <c r="E106" s="160" t="s">
        <v>622</v>
      </c>
      <c r="F106" s="160" t="s">
        <v>354</v>
      </c>
      <c r="G106" s="160" t="s">
        <v>571</v>
      </c>
      <c r="H106" s="160" t="s">
        <v>398</v>
      </c>
      <c r="I106" s="160" t="s">
        <v>344</v>
      </c>
      <c r="J106" s="160" t="s">
        <v>623</v>
      </c>
    </row>
    <row r="107" ht="54" spans="1:10">
      <c r="A107" s="158"/>
      <c r="B107" s="160" t="s">
        <v>598</v>
      </c>
      <c r="C107" s="160" t="s">
        <v>338</v>
      </c>
      <c r="D107" s="160" t="s">
        <v>357</v>
      </c>
      <c r="E107" s="160" t="s">
        <v>358</v>
      </c>
      <c r="F107" s="160" t="s">
        <v>359</v>
      </c>
      <c r="G107" s="160" t="s">
        <v>624</v>
      </c>
      <c r="H107" s="160" t="s">
        <v>361</v>
      </c>
      <c r="I107" s="160" t="s">
        <v>344</v>
      </c>
      <c r="J107" s="160" t="s">
        <v>625</v>
      </c>
    </row>
    <row r="108" spans="1:10">
      <c r="A108" s="158"/>
      <c r="B108" s="160" t="s">
        <v>598</v>
      </c>
      <c r="C108" s="160" t="s">
        <v>363</v>
      </c>
      <c r="D108" s="160" t="s">
        <v>364</v>
      </c>
      <c r="E108" s="160" t="s">
        <v>626</v>
      </c>
      <c r="F108" s="160" t="s">
        <v>341</v>
      </c>
      <c r="G108" s="160" t="s">
        <v>627</v>
      </c>
      <c r="H108" s="160" t="s">
        <v>349</v>
      </c>
      <c r="I108" s="160" t="s">
        <v>367</v>
      </c>
      <c r="J108" s="160" t="s">
        <v>628</v>
      </c>
    </row>
    <row r="109" ht="21.6" spans="1:10">
      <c r="A109" s="158"/>
      <c r="B109" s="160" t="s">
        <v>598</v>
      </c>
      <c r="C109" s="160" t="s">
        <v>363</v>
      </c>
      <c r="D109" s="160" t="s">
        <v>364</v>
      </c>
      <c r="E109" s="160" t="s">
        <v>629</v>
      </c>
      <c r="F109" s="160" t="s">
        <v>341</v>
      </c>
      <c r="G109" s="160" t="s">
        <v>630</v>
      </c>
      <c r="H109" s="160" t="s">
        <v>349</v>
      </c>
      <c r="I109" s="160" t="s">
        <v>367</v>
      </c>
      <c r="J109" s="160" t="s">
        <v>631</v>
      </c>
    </row>
    <row r="110" ht="21.6" spans="1:10">
      <c r="A110" s="158"/>
      <c r="B110" s="160" t="s">
        <v>598</v>
      </c>
      <c r="C110" s="160" t="s">
        <v>363</v>
      </c>
      <c r="D110" s="160" t="s">
        <v>369</v>
      </c>
      <c r="E110" s="160" t="s">
        <v>632</v>
      </c>
      <c r="F110" s="160" t="s">
        <v>341</v>
      </c>
      <c r="G110" s="160" t="s">
        <v>506</v>
      </c>
      <c r="H110" s="160" t="s">
        <v>349</v>
      </c>
      <c r="I110" s="160" t="s">
        <v>367</v>
      </c>
      <c r="J110" s="160" t="s">
        <v>633</v>
      </c>
    </row>
    <row r="111" spans="1:10">
      <c r="A111" s="158"/>
      <c r="B111" s="160" t="s">
        <v>598</v>
      </c>
      <c r="C111" s="160" t="s">
        <v>373</v>
      </c>
      <c r="D111" s="160" t="s">
        <v>374</v>
      </c>
      <c r="E111" s="160" t="s">
        <v>634</v>
      </c>
      <c r="F111" s="160" t="s">
        <v>341</v>
      </c>
      <c r="G111" s="160" t="s">
        <v>406</v>
      </c>
      <c r="H111" s="160" t="s">
        <v>349</v>
      </c>
      <c r="I111" s="160" t="s">
        <v>344</v>
      </c>
      <c r="J111" s="160" t="s">
        <v>635</v>
      </c>
    </row>
    <row r="112" ht="21.6" spans="1:10">
      <c r="A112" s="158"/>
      <c r="B112" s="160" t="s">
        <v>598</v>
      </c>
      <c r="C112" s="160" t="s">
        <v>373</v>
      </c>
      <c r="D112" s="160" t="s">
        <v>374</v>
      </c>
      <c r="E112" s="160" t="s">
        <v>636</v>
      </c>
      <c r="F112" s="160" t="s">
        <v>341</v>
      </c>
      <c r="G112" s="160" t="s">
        <v>406</v>
      </c>
      <c r="H112" s="160" t="s">
        <v>349</v>
      </c>
      <c r="I112" s="160" t="s">
        <v>344</v>
      </c>
      <c r="J112" s="160" t="s">
        <v>637</v>
      </c>
    </row>
    <row r="113" ht="21.6" spans="1:10">
      <c r="A113" s="158" t="s">
        <v>320</v>
      </c>
      <c r="B113" s="160" t="s">
        <v>638</v>
      </c>
      <c r="C113" s="160" t="s">
        <v>338</v>
      </c>
      <c r="D113" s="160" t="s">
        <v>339</v>
      </c>
      <c r="E113" s="160" t="s">
        <v>639</v>
      </c>
      <c r="F113" s="160" t="s">
        <v>341</v>
      </c>
      <c r="G113" s="160" t="s">
        <v>640</v>
      </c>
      <c r="H113" s="160" t="s">
        <v>413</v>
      </c>
      <c r="I113" s="160" t="s">
        <v>344</v>
      </c>
      <c r="J113" s="160" t="s">
        <v>641</v>
      </c>
    </row>
    <row r="114" ht="21.6" spans="1:10">
      <c r="A114" s="158"/>
      <c r="B114" s="160" t="s">
        <v>638</v>
      </c>
      <c r="C114" s="160" t="s">
        <v>338</v>
      </c>
      <c r="D114" s="160" t="s">
        <v>339</v>
      </c>
      <c r="E114" s="160" t="s">
        <v>642</v>
      </c>
      <c r="F114" s="160" t="s">
        <v>354</v>
      </c>
      <c r="G114" s="160" t="s">
        <v>419</v>
      </c>
      <c r="H114" s="160" t="s">
        <v>545</v>
      </c>
      <c r="I114" s="160" t="s">
        <v>344</v>
      </c>
      <c r="J114" s="160" t="s">
        <v>643</v>
      </c>
    </row>
    <row r="115" ht="21.6" spans="1:10">
      <c r="A115" s="158"/>
      <c r="B115" s="160" t="s">
        <v>638</v>
      </c>
      <c r="C115" s="160" t="s">
        <v>338</v>
      </c>
      <c r="D115" s="160" t="s">
        <v>339</v>
      </c>
      <c r="E115" s="160" t="s">
        <v>644</v>
      </c>
      <c r="F115" s="160" t="s">
        <v>341</v>
      </c>
      <c r="G115" s="160" t="s">
        <v>645</v>
      </c>
      <c r="H115" s="160" t="s">
        <v>485</v>
      </c>
      <c r="I115" s="160" t="s">
        <v>344</v>
      </c>
      <c r="J115" s="160" t="s">
        <v>646</v>
      </c>
    </row>
    <row r="116" ht="21.6" spans="1:10">
      <c r="A116" s="158"/>
      <c r="B116" s="160" t="s">
        <v>638</v>
      </c>
      <c r="C116" s="160" t="s">
        <v>338</v>
      </c>
      <c r="D116" s="160" t="s">
        <v>339</v>
      </c>
      <c r="E116" s="160" t="s">
        <v>647</v>
      </c>
      <c r="F116" s="160" t="s">
        <v>341</v>
      </c>
      <c r="G116" s="160" t="s">
        <v>648</v>
      </c>
      <c r="H116" s="160" t="s">
        <v>649</v>
      </c>
      <c r="I116" s="160" t="s">
        <v>344</v>
      </c>
      <c r="J116" s="160" t="s">
        <v>650</v>
      </c>
    </row>
    <row r="117" ht="21.6" spans="1:10">
      <c r="A117" s="158"/>
      <c r="B117" s="160" t="s">
        <v>638</v>
      </c>
      <c r="C117" s="160" t="s">
        <v>338</v>
      </c>
      <c r="D117" s="160" t="s">
        <v>346</v>
      </c>
      <c r="E117" s="160" t="s">
        <v>651</v>
      </c>
      <c r="F117" s="160" t="s">
        <v>341</v>
      </c>
      <c r="G117" s="160" t="s">
        <v>416</v>
      </c>
      <c r="H117" s="160" t="s">
        <v>349</v>
      </c>
      <c r="I117" s="160" t="s">
        <v>344</v>
      </c>
      <c r="J117" s="160" t="s">
        <v>652</v>
      </c>
    </row>
    <row r="118" ht="21.6" spans="1:10">
      <c r="A118" s="158"/>
      <c r="B118" s="160" t="s">
        <v>638</v>
      </c>
      <c r="C118" s="160" t="s">
        <v>338</v>
      </c>
      <c r="D118" s="160" t="s">
        <v>346</v>
      </c>
      <c r="E118" s="160" t="s">
        <v>653</v>
      </c>
      <c r="F118" s="160" t="s">
        <v>354</v>
      </c>
      <c r="G118" s="160" t="s">
        <v>654</v>
      </c>
      <c r="H118" s="160" t="s">
        <v>349</v>
      </c>
      <c r="I118" s="160" t="s">
        <v>367</v>
      </c>
      <c r="J118" s="160" t="s">
        <v>655</v>
      </c>
    </row>
    <row r="119" ht="21.6" spans="1:10">
      <c r="A119" s="158"/>
      <c r="B119" s="160" t="s">
        <v>638</v>
      </c>
      <c r="C119" s="160" t="s">
        <v>338</v>
      </c>
      <c r="D119" s="160" t="s">
        <v>346</v>
      </c>
      <c r="E119" s="160" t="s">
        <v>656</v>
      </c>
      <c r="F119" s="160" t="s">
        <v>354</v>
      </c>
      <c r="G119" s="160" t="s">
        <v>657</v>
      </c>
      <c r="H119" s="160" t="s">
        <v>349</v>
      </c>
      <c r="I119" s="160" t="s">
        <v>367</v>
      </c>
      <c r="J119" s="160" t="s">
        <v>658</v>
      </c>
    </row>
    <row r="120" ht="21.6" spans="1:10">
      <c r="A120" s="158"/>
      <c r="B120" s="160" t="s">
        <v>638</v>
      </c>
      <c r="C120" s="160" t="s">
        <v>338</v>
      </c>
      <c r="D120" s="160" t="s">
        <v>346</v>
      </c>
      <c r="E120" s="160" t="s">
        <v>659</v>
      </c>
      <c r="F120" s="160" t="s">
        <v>354</v>
      </c>
      <c r="G120" s="160" t="s">
        <v>416</v>
      </c>
      <c r="H120" s="160" t="s">
        <v>349</v>
      </c>
      <c r="I120" s="160" t="s">
        <v>344</v>
      </c>
      <c r="J120" s="160" t="s">
        <v>660</v>
      </c>
    </row>
    <row r="121" ht="21.6" spans="1:10">
      <c r="A121" s="158"/>
      <c r="B121" s="160" t="s">
        <v>638</v>
      </c>
      <c r="C121" s="160" t="s">
        <v>338</v>
      </c>
      <c r="D121" s="160" t="s">
        <v>346</v>
      </c>
      <c r="E121" s="160" t="s">
        <v>661</v>
      </c>
      <c r="F121" s="160" t="s">
        <v>354</v>
      </c>
      <c r="G121" s="160" t="s">
        <v>657</v>
      </c>
      <c r="H121" s="160" t="s">
        <v>349</v>
      </c>
      <c r="I121" s="160" t="s">
        <v>367</v>
      </c>
      <c r="J121" s="160" t="s">
        <v>662</v>
      </c>
    </row>
    <row r="122" ht="21.6" spans="1:10">
      <c r="A122" s="158"/>
      <c r="B122" s="160" t="s">
        <v>638</v>
      </c>
      <c r="C122" s="160" t="s">
        <v>338</v>
      </c>
      <c r="D122" s="160" t="s">
        <v>352</v>
      </c>
      <c r="E122" s="160" t="s">
        <v>663</v>
      </c>
      <c r="F122" s="160" t="s">
        <v>354</v>
      </c>
      <c r="G122" s="160" t="s">
        <v>664</v>
      </c>
      <c r="H122" s="160" t="s">
        <v>525</v>
      </c>
      <c r="I122" s="160" t="s">
        <v>344</v>
      </c>
      <c r="J122" s="160" t="s">
        <v>665</v>
      </c>
    </row>
    <row r="123" ht="21.6" spans="1:10">
      <c r="A123" s="158"/>
      <c r="B123" s="160" t="s">
        <v>638</v>
      </c>
      <c r="C123" s="160" t="s">
        <v>338</v>
      </c>
      <c r="D123" s="160" t="s">
        <v>352</v>
      </c>
      <c r="E123" s="160" t="s">
        <v>666</v>
      </c>
      <c r="F123" s="160" t="s">
        <v>354</v>
      </c>
      <c r="G123" s="160" t="s">
        <v>401</v>
      </c>
      <c r="H123" s="160" t="s">
        <v>398</v>
      </c>
      <c r="I123" s="160" t="s">
        <v>344</v>
      </c>
      <c r="J123" s="160" t="s">
        <v>667</v>
      </c>
    </row>
    <row r="124" spans="1:10">
      <c r="A124" s="158"/>
      <c r="B124" s="160" t="s">
        <v>638</v>
      </c>
      <c r="C124" s="160" t="s">
        <v>338</v>
      </c>
      <c r="D124" s="160" t="s">
        <v>352</v>
      </c>
      <c r="E124" s="160" t="s">
        <v>668</v>
      </c>
      <c r="F124" s="160" t="s">
        <v>354</v>
      </c>
      <c r="G124" s="160" t="s">
        <v>669</v>
      </c>
      <c r="H124" s="160" t="s">
        <v>398</v>
      </c>
      <c r="I124" s="160" t="s">
        <v>344</v>
      </c>
      <c r="J124" s="160" t="s">
        <v>670</v>
      </c>
    </row>
    <row r="125" ht="21.6" spans="1:10">
      <c r="A125" s="158"/>
      <c r="B125" s="160" t="s">
        <v>638</v>
      </c>
      <c r="C125" s="160" t="s">
        <v>338</v>
      </c>
      <c r="D125" s="160" t="s">
        <v>352</v>
      </c>
      <c r="E125" s="160" t="s">
        <v>671</v>
      </c>
      <c r="F125" s="160" t="s">
        <v>354</v>
      </c>
      <c r="G125" s="160" t="s">
        <v>571</v>
      </c>
      <c r="H125" s="160" t="s">
        <v>398</v>
      </c>
      <c r="I125" s="160" t="s">
        <v>344</v>
      </c>
      <c r="J125" s="160" t="s">
        <v>672</v>
      </c>
    </row>
    <row r="126" ht="21.6" spans="1:10">
      <c r="A126" s="158"/>
      <c r="B126" s="160" t="s">
        <v>638</v>
      </c>
      <c r="C126" s="160" t="s">
        <v>338</v>
      </c>
      <c r="D126" s="160" t="s">
        <v>357</v>
      </c>
      <c r="E126" s="160" t="s">
        <v>358</v>
      </c>
      <c r="F126" s="160" t="s">
        <v>359</v>
      </c>
      <c r="G126" s="160" t="s">
        <v>673</v>
      </c>
      <c r="H126" s="160" t="s">
        <v>361</v>
      </c>
      <c r="I126" s="160" t="s">
        <v>344</v>
      </c>
      <c r="J126" s="160" t="s">
        <v>674</v>
      </c>
    </row>
    <row r="127" spans="1:10">
      <c r="A127" s="158"/>
      <c r="B127" s="160" t="s">
        <v>638</v>
      </c>
      <c r="C127" s="160" t="s">
        <v>363</v>
      </c>
      <c r="D127" s="160" t="s">
        <v>364</v>
      </c>
      <c r="E127" s="160" t="s">
        <v>675</v>
      </c>
      <c r="F127" s="160" t="s">
        <v>341</v>
      </c>
      <c r="G127" s="160" t="s">
        <v>435</v>
      </c>
      <c r="H127" s="160" t="s">
        <v>349</v>
      </c>
      <c r="I127" s="160" t="s">
        <v>367</v>
      </c>
      <c r="J127" s="160" t="s">
        <v>676</v>
      </c>
    </row>
    <row r="128" ht="21.6" spans="1:10">
      <c r="A128" s="158"/>
      <c r="B128" s="160" t="s">
        <v>638</v>
      </c>
      <c r="C128" s="160" t="s">
        <v>363</v>
      </c>
      <c r="D128" s="160" t="s">
        <v>364</v>
      </c>
      <c r="E128" s="160" t="s">
        <v>677</v>
      </c>
      <c r="F128" s="160" t="s">
        <v>341</v>
      </c>
      <c r="G128" s="160" t="s">
        <v>678</v>
      </c>
      <c r="H128" s="160" t="s">
        <v>349</v>
      </c>
      <c r="I128" s="160" t="s">
        <v>367</v>
      </c>
      <c r="J128" s="160" t="s">
        <v>679</v>
      </c>
    </row>
    <row r="129" ht="21.6" spans="1:10">
      <c r="A129" s="158"/>
      <c r="B129" s="160" t="s">
        <v>638</v>
      </c>
      <c r="C129" s="160" t="s">
        <v>363</v>
      </c>
      <c r="D129" s="160" t="s">
        <v>369</v>
      </c>
      <c r="E129" s="160" t="s">
        <v>680</v>
      </c>
      <c r="F129" s="160" t="s">
        <v>341</v>
      </c>
      <c r="G129" s="160" t="s">
        <v>681</v>
      </c>
      <c r="H129" s="160" t="s">
        <v>349</v>
      </c>
      <c r="I129" s="160" t="s">
        <v>367</v>
      </c>
      <c r="J129" s="160" t="s">
        <v>682</v>
      </c>
    </row>
    <row r="130" ht="21.6" spans="1:10">
      <c r="A130" s="158"/>
      <c r="B130" s="160" t="s">
        <v>638</v>
      </c>
      <c r="C130" s="160" t="s">
        <v>373</v>
      </c>
      <c r="D130" s="160" t="s">
        <v>374</v>
      </c>
      <c r="E130" s="160" t="s">
        <v>683</v>
      </c>
      <c r="F130" s="160" t="s">
        <v>341</v>
      </c>
      <c r="G130" s="160" t="s">
        <v>472</v>
      </c>
      <c r="H130" s="160" t="s">
        <v>349</v>
      </c>
      <c r="I130" s="160" t="s">
        <v>344</v>
      </c>
      <c r="J130" s="160" t="s">
        <v>684</v>
      </c>
    </row>
    <row r="131" ht="21.6" spans="1:10">
      <c r="A131" s="158"/>
      <c r="B131" s="160" t="s">
        <v>638</v>
      </c>
      <c r="C131" s="160" t="s">
        <v>373</v>
      </c>
      <c r="D131" s="160" t="s">
        <v>374</v>
      </c>
      <c r="E131" s="160" t="s">
        <v>685</v>
      </c>
      <c r="F131" s="160" t="s">
        <v>341</v>
      </c>
      <c r="G131" s="160" t="s">
        <v>472</v>
      </c>
      <c r="H131" s="160" t="s">
        <v>349</v>
      </c>
      <c r="I131" s="160" t="s">
        <v>344</v>
      </c>
      <c r="J131" s="160" t="s">
        <v>686</v>
      </c>
    </row>
    <row r="132" ht="21.6" spans="1:10">
      <c r="A132" s="158" t="s">
        <v>315</v>
      </c>
      <c r="B132" s="164" t="s">
        <v>687</v>
      </c>
      <c r="C132" s="160" t="s">
        <v>338</v>
      </c>
      <c r="D132" s="160" t="s">
        <v>339</v>
      </c>
      <c r="E132" s="160" t="s">
        <v>688</v>
      </c>
      <c r="F132" s="160" t="s">
        <v>354</v>
      </c>
      <c r="G132" s="160" t="s">
        <v>689</v>
      </c>
      <c r="H132" s="160" t="s">
        <v>485</v>
      </c>
      <c r="I132" s="160" t="s">
        <v>344</v>
      </c>
      <c r="J132" s="160" t="s">
        <v>690</v>
      </c>
    </row>
    <row r="133" ht="75.6" spans="1:10">
      <c r="A133" s="158"/>
      <c r="B133" s="165"/>
      <c r="C133" s="160" t="s">
        <v>338</v>
      </c>
      <c r="D133" s="160" t="s">
        <v>339</v>
      </c>
      <c r="E133" s="160" t="s">
        <v>691</v>
      </c>
      <c r="F133" s="160" t="s">
        <v>341</v>
      </c>
      <c r="G133" s="160" t="s">
        <v>692</v>
      </c>
      <c r="H133" s="160" t="s">
        <v>693</v>
      </c>
      <c r="I133" s="160" t="s">
        <v>344</v>
      </c>
      <c r="J133" s="160" t="s">
        <v>694</v>
      </c>
    </row>
    <row r="134" ht="75.6" spans="1:10">
      <c r="A134" s="158"/>
      <c r="B134" s="165"/>
      <c r="C134" s="160" t="s">
        <v>338</v>
      </c>
      <c r="D134" s="160" t="s">
        <v>339</v>
      </c>
      <c r="E134" s="160" t="s">
        <v>695</v>
      </c>
      <c r="F134" s="160" t="s">
        <v>341</v>
      </c>
      <c r="G134" s="160" t="s">
        <v>696</v>
      </c>
      <c r="H134" s="160" t="s">
        <v>343</v>
      </c>
      <c r="I134" s="160" t="s">
        <v>344</v>
      </c>
      <c r="J134" s="160" t="s">
        <v>697</v>
      </c>
    </row>
    <row r="135" ht="75.6" spans="1:10">
      <c r="A135" s="158"/>
      <c r="B135" s="165"/>
      <c r="C135" s="160" t="s">
        <v>338</v>
      </c>
      <c r="D135" s="160" t="s">
        <v>346</v>
      </c>
      <c r="E135" s="160" t="s">
        <v>698</v>
      </c>
      <c r="F135" s="160" t="s">
        <v>341</v>
      </c>
      <c r="G135" s="160" t="s">
        <v>699</v>
      </c>
      <c r="H135" s="160" t="s">
        <v>349</v>
      </c>
      <c r="I135" s="160" t="s">
        <v>344</v>
      </c>
      <c r="J135" s="160" t="s">
        <v>700</v>
      </c>
    </row>
    <row r="136" ht="75.6" spans="1:10">
      <c r="A136" s="158"/>
      <c r="B136" s="165"/>
      <c r="C136" s="160" t="s">
        <v>338</v>
      </c>
      <c r="D136" s="160" t="s">
        <v>346</v>
      </c>
      <c r="E136" s="160" t="s">
        <v>701</v>
      </c>
      <c r="F136" s="160" t="s">
        <v>341</v>
      </c>
      <c r="G136" s="160" t="s">
        <v>699</v>
      </c>
      <c r="H136" s="160" t="s">
        <v>349</v>
      </c>
      <c r="I136" s="160" t="s">
        <v>344</v>
      </c>
      <c r="J136" s="160" t="s">
        <v>702</v>
      </c>
    </row>
    <row r="137" ht="75.6" spans="1:10">
      <c r="A137" s="158"/>
      <c r="B137" s="165"/>
      <c r="C137" s="160" t="s">
        <v>338</v>
      </c>
      <c r="D137" s="160" t="s">
        <v>346</v>
      </c>
      <c r="E137" s="160" t="s">
        <v>703</v>
      </c>
      <c r="F137" s="160" t="s">
        <v>341</v>
      </c>
      <c r="G137" s="160" t="s">
        <v>704</v>
      </c>
      <c r="H137" s="160" t="s">
        <v>349</v>
      </c>
      <c r="I137" s="160" t="s">
        <v>344</v>
      </c>
      <c r="J137" s="160" t="s">
        <v>705</v>
      </c>
    </row>
    <row r="138" ht="75.6" spans="1:10">
      <c r="A138" s="158"/>
      <c r="B138" s="165"/>
      <c r="C138" s="160" t="s">
        <v>338</v>
      </c>
      <c r="D138" s="160" t="s">
        <v>352</v>
      </c>
      <c r="E138" s="160" t="s">
        <v>706</v>
      </c>
      <c r="F138" s="160" t="s">
        <v>354</v>
      </c>
      <c r="G138" s="160" t="s">
        <v>707</v>
      </c>
      <c r="H138" s="160" t="s">
        <v>525</v>
      </c>
      <c r="I138" s="160" t="s">
        <v>344</v>
      </c>
      <c r="J138" s="160" t="s">
        <v>708</v>
      </c>
    </row>
    <row r="139" ht="75.6" spans="1:10">
      <c r="A139" s="158"/>
      <c r="B139" s="165"/>
      <c r="C139" s="160" t="s">
        <v>338</v>
      </c>
      <c r="D139" s="160" t="s">
        <v>352</v>
      </c>
      <c r="E139" s="160" t="s">
        <v>709</v>
      </c>
      <c r="F139" s="160" t="s">
        <v>354</v>
      </c>
      <c r="G139" s="160" t="s">
        <v>571</v>
      </c>
      <c r="H139" s="160" t="s">
        <v>398</v>
      </c>
      <c r="I139" s="160" t="s">
        <v>344</v>
      </c>
      <c r="J139" s="160" t="s">
        <v>710</v>
      </c>
    </row>
    <row r="140" ht="75.6" spans="1:10">
      <c r="A140" s="158"/>
      <c r="B140" s="165"/>
      <c r="C140" s="160" t="s">
        <v>338</v>
      </c>
      <c r="D140" s="160" t="s">
        <v>352</v>
      </c>
      <c r="E140" s="160" t="s">
        <v>711</v>
      </c>
      <c r="F140" s="160" t="s">
        <v>354</v>
      </c>
      <c r="G140" s="160" t="s">
        <v>712</v>
      </c>
      <c r="H140" s="160" t="s">
        <v>525</v>
      </c>
      <c r="I140" s="160" t="s">
        <v>344</v>
      </c>
      <c r="J140" s="160" t="s">
        <v>713</v>
      </c>
    </row>
    <row r="141" ht="75.6" spans="1:10">
      <c r="A141" s="158"/>
      <c r="B141" s="165"/>
      <c r="C141" s="160" t="s">
        <v>338</v>
      </c>
      <c r="D141" s="160" t="s">
        <v>357</v>
      </c>
      <c r="E141" s="160" t="s">
        <v>358</v>
      </c>
      <c r="F141" s="160" t="s">
        <v>359</v>
      </c>
      <c r="G141" s="160" t="s">
        <v>714</v>
      </c>
      <c r="H141" s="160" t="s">
        <v>361</v>
      </c>
      <c r="I141" s="160" t="s">
        <v>344</v>
      </c>
      <c r="J141" s="160" t="s">
        <v>715</v>
      </c>
    </row>
    <row r="142" ht="75.6" spans="1:10">
      <c r="A142" s="158"/>
      <c r="B142" s="165"/>
      <c r="C142" s="160" t="s">
        <v>363</v>
      </c>
      <c r="D142" s="160" t="s">
        <v>364</v>
      </c>
      <c r="E142" s="160" t="s">
        <v>716</v>
      </c>
      <c r="F142" s="160" t="s">
        <v>341</v>
      </c>
      <c r="G142" s="160" t="s">
        <v>406</v>
      </c>
      <c r="H142" s="160" t="s">
        <v>349</v>
      </c>
      <c r="I142" s="160" t="s">
        <v>367</v>
      </c>
      <c r="J142" s="160" t="s">
        <v>717</v>
      </c>
    </row>
    <row r="143" ht="75.6" spans="1:10">
      <c r="A143" s="158"/>
      <c r="B143" s="165"/>
      <c r="C143" s="160" t="s">
        <v>363</v>
      </c>
      <c r="D143" s="160" t="s">
        <v>364</v>
      </c>
      <c r="E143" s="160" t="s">
        <v>718</v>
      </c>
      <c r="F143" s="160" t="s">
        <v>341</v>
      </c>
      <c r="G143" s="160" t="s">
        <v>719</v>
      </c>
      <c r="H143" s="160" t="s">
        <v>349</v>
      </c>
      <c r="I143" s="160" t="s">
        <v>367</v>
      </c>
      <c r="J143" s="160" t="s">
        <v>720</v>
      </c>
    </row>
    <row r="144" ht="75.6" spans="1:10">
      <c r="A144" s="158"/>
      <c r="B144" s="165"/>
      <c r="C144" s="160" t="s">
        <v>363</v>
      </c>
      <c r="D144" s="160" t="s">
        <v>369</v>
      </c>
      <c r="E144" s="160" t="s">
        <v>721</v>
      </c>
      <c r="F144" s="160" t="s">
        <v>341</v>
      </c>
      <c r="G144" s="160" t="s">
        <v>371</v>
      </c>
      <c r="H144" s="160" t="s">
        <v>349</v>
      </c>
      <c r="I144" s="160" t="s">
        <v>367</v>
      </c>
      <c r="J144" s="160" t="s">
        <v>722</v>
      </c>
    </row>
    <row r="145" ht="75.6" spans="1:10">
      <c r="A145" s="158"/>
      <c r="B145" s="165"/>
      <c r="C145" s="160" t="s">
        <v>373</v>
      </c>
      <c r="D145" s="160" t="s">
        <v>374</v>
      </c>
      <c r="E145" s="160" t="s">
        <v>723</v>
      </c>
      <c r="F145" s="160" t="s">
        <v>354</v>
      </c>
      <c r="G145" s="160" t="s">
        <v>699</v>
      </c>
      <c r="H145" s="160" t="s">
        <v>349</v>
      </c>
      <c r="I145" s="160" t="s">
        <v>367</v>
      </c>
      <c r="J145" s="160" t="s">
        <v>724</v>
      </c>
    </row>
    <row r="146" ht="75.6" spans="1:10">
      <c r="A146" s="158"/>
      <c r="B146" s="166"/>
      <c r="C146" s="160" t="s">
        <v>373</v>
      </c>
      <c r="D146" s="160" t="s">
        <v>374</v>
      </c>
      <c r="E146" s="160" t="s">
        <v>725</v>
      </c>
      <c r="F146" s="160" t="s">
        <v>354</v>
      </c>
      <c r="G146" s="160" t="s">
        <v>406</v>
      </c>
      <c r="H146" s="160" t="s">
        <v>349</v>
      </c>
      <c r="I146" s="160" t="s">
        <v>367</v>
      </c>
      <c r="J146" s="160" t="s">
        <v>726</v>
      </c>
    </row>
    <row r="147" ht="21.6" spans="1:10">
      <c r="A147" s="158" t="s">
        <v>318</v>
      </c>
      <c r="B147" s="160" t="s">
        <v>727</v>
      </c>
      <c r="C147" s="160" t="s">
        <v>338</v>
      </c>
      <c r="D147" s="160" t="s">
        <v>339</v>
      </c>
      <c r="E147" s="160" t="s">
        <v>728</v>
      </c>
      <c r="F147" s="160" t="s">
        <v>341</v>
      </c>
      <c r="G147" s="160" t="s">
        <v>729</v>
      </c>
      <c r="H147" s="160" t="s">
        <v>343</v>
      </c>
      <c r="I147" s="160" t="s">
        <v>344</v>
      </c>
      <c r="J147" s="160" t="s">
        <v>730</v>
      </c>
    </row>
    <row r="148" ht="21.6" spans="1:10">
      <c r="A148" s="158"/>
      <c r="B148" s="160" t="s">
        <v>727</v>
      </c>
      <c r="C148" s="160" t="s">
        <v>338</v>
      </c>
      <c r="D148" s="160" t="s">
        <v>339</v>
      </c>
      <c r="E148" s="160" t="s">
        <v>731</v>
      </c>
      <c r="F148" s="160" t="s">
        <v>341</v>
      </c>
      <c r="G148" s="160" t="s">
        <v>732</v>
      </c>
      <c r="H148" s="160" t="s">
        <v>386</v>
      </c>
      <c r="I148" s="160" t="s">
        <v>344</v>
      </c>
      <c r="J148" s="160" t="s">
        <v>733</v>
      </c>
    </row>
    <row r="149" ht="21.6" spans="1:10">
      <c r="A149" s="158"/>
      <c r="B149" s="160" t="s">
        <v>727</v>
      </c>
      <c r="C149" s="160" t="s">
        <v>338</v>
      </c>
      <c r="D149" s="160" t="s">
        <v>339</v>
      </c>
      <c r="E149" s="160" t="s">
        <v>734</v>
      </c>
      <c r="F149" s="160" t="s">
        <v>341</v>
      </c>
      <c r="G149" s="160" t="s">
        <v>735</v>
      </c>
      <c r="H149" s="160" t="s">
        <v>693</v>
      </c>
      <c r="I149" s="160" t="s">
        <v>344</v>
      </c>
      <c r="J149" s="160" t="s">
        <v>736</v>
      </c>
    </row>
    <row r="150" ht="32.4" spans="1:10">
      <c r="A150" s="158"/>
      <c r="B150" s="160" t="s">
        <v>727</v>
      </c>
      <c r="C150" s="160" t="s">
        <v>338</v>
      </c>
      <c r="D150" s="160" t="s">
        <v>339</v>
      </c>
      <c r="E150" s="160" t="s">
        <v>737</v>
      </c>
      <c r="F150" s="160" t="s">
        <v>341</v>
      </c>
      <c r="G150" s="160" t="s">
        <v>385</v>
      </c>
      <c r="H150" s="160" t="s">
        <v>386</v>
      </c>
      <c r="I150" s="160" t="s">
        <v>344</v>
      </c>
      <c r="J150" s="160" t="s">
        <v>738</v>
      </c>
    </row>
    <row r="151" ht="21.6" spans="1:10">
      <c r="A151" s="158"/>
      <c r="B151" s="160" t="s">
        <v>727</v>
      </c>
      <c r="C151" s="160" t="s">
        <v>338</v>
      </c>
      <c r="D151" s="160" t="s">
        <v>346</v>
      </c>
      <c r="E151" s="160" t="s">
        <v>739</v>
      </c>
      <c r="F151" s="160" t="s">
        <v>354</v>
      </c>
      <c r="G151" s="160" t="s">
        <v>740</v>
      </c>
      <c r="H151" s="160" t="s">
        <v>349</v>
      </c>
      <c r="I151" s="160" t="s">
        <v>344</v>
      </c>
      <c r="J151" s="160" t="s">
        <v>741</v>
      </c>
    </row>
    <row r="152" ht="21.6" spans="1:10">
      <c r="A152" s="158"/>
      <c r="B152" s="160" t="s">
        <v>727</v>
      </c>
      <c r="C152" s="160" t="s">
        <v>338</v>
      </c>
      <c r="D152" s="160" t="s">
        <v>346</v>
      </c>
      <c r="E152" s="160" t="s">
        <v>742</v>
      </c>
      <c r="F152" s="160" t="s">
        <v>341</v>
      </c>
      <c r="G152" s="160" t="s">
        <v>392</v>
      </c>
      <c r="H152" s="160" t="s">
        <v>349</v>
      </c>
      <c r="I152" s="160" t="s">
        <v>344</v>
      </c>
      <c r="J152" s="160" t="s">
        <v>743</v>
      </c>
    </row>
    <row r="153" ht="21.6" spans="1:10">
      <c r="A153" s="158"/>
      <c r="B153" s="160" t="s">
        <v>727</v>
      </c>
      <c r="C153" s="160" t="s">
        <v>338</v>
      </c>
      <c r="D153" s="160" t="s">
        <v>346</v>
      </c>
      <c r="E153" s="160" t="s">
        <v>744</v>
      </c>
      <c r="F153" s="160" t="s">
        <v>354</v>
      </c>
      <c r="G153" s="160" t="s">
        <v>745</v>
      </c>
      <c r="H153" s="160" t="s">
        <v>349</v>
      </c>
      <c r="I153" s="160" t="s">
        <v>344</v>
      </c>
      <c r="J153" s="160" t="s">
        <v>746</v>
      </c>
    </row>
    <row r="154" ht="21.6" spans="1:10">
      <c r="A154" s="158"/>
      <c r="B154" s="160" t="s">
        <v>727</v>
      </c>
      <c r="C154" s="160" t="s">
        <v>338</v>
      </c>
      <c r="D154" s="160" t="s">
        <v>346</v>
      </c>
      <c r="E154" s="160" t="s">
        <v>747</v>
      </c>
      <c r="F154" s="160" t="s">
        <v>341</v>
      </c>
      <c r="G154" s="160" t="s">
        <v>395</v>
      </c>
      <c r="H154" s="160" t="s">
        <v>349</v>
      </c>
      <c r="I154" s="160" t="s">
        <v>344</v>
      </c>
      <c r="J154" s="160" t="s">
        <v>748</v>
      </c>
    </row>
    <row r="155" ht="21.6" spans="1:10">
      <c r="A155" s="158"/>
      <c r="B155" s="160" t="s">
        <v>727</v>
      </c>
      <c r="C155" s="160" t="s">
        <v>338</v>
      </c>
      <c r="D155" s="160" t="s">
        <v>352</v>
      </c>
      <c r="E155" s="160" t="s">
        <v>749</v>
      </c>
      <c r="F155" s="160" t="s">
        <v>354</v>
      </c>
      <c r="G155" s="160" t="s">
        <v>401</v>
      </c>
      <c r="H155" s="160" t="s">
        <v>398</v>
      </c>
      <c r="I155" s="160" t="s">
        <v>344</v>
      </c>
      <c r="J155" s="160" t="s">
        <v>750</v>
      </c>
    </row>
    <row r="156" ht="21.6" spans="1:10">
      <c r="A156" s="158"/>
      <c r="B156" s="160" t="s">
        <v>727</v>
      </c>
      <c r="C156" s="160" t="s">
        <v>338</v>
      </c>
      <c r="D156" s="160" t="s">
        <v>352</v>
      </c>
      <c r="E156" s="160" t="s">
        <v>751</v>
      </c>
      <c r="F156" s="160" t="s">
        <v>354</v>
      </c>
      <c r="G156" s="160" t="s">
        <v>752</v>
      </c>
      <c r="H156" s="160" t="s">
        <v>398</v>
      </c>
      <c r="I156" s="160" t="s">
        <v>344</v>
      </c>
      <c r="J156" s="160" t="s">
        <v>753</v>
      </c>
    </row>
    <row r="157" ht="21.6" spans="1:10">
      <c r="A157" s="158"/>
      <c r="B157" s="160" t="s">
        <v>727</v>
      </c>
      <c r="C157" s="160" t="s">
        <v>338</v>
      </c>
      <c r="D157" s="160" t="s">
        <v>352</v>
      </c>
      <c r="E157" s="160" t="s">
        <v>754</v>
      </c>
      <c r="F157" s="160" t="s">
        <v>354</v>
      </c>
      <c r="G157" s="160" t="s">
        <v>755</v>
      </c>
      <c r="H157" s="160" t="s">
        <v>525</v>
      </c>
      <c r="I157" s="160" t="s">
        <v>344</v>
      </c>
      <c r="J157" s="160" t="s">
        <v>756</v>
      </c>
    </row>
    <row r="158" ht="21.6" spans="1:10">
      <c r="A158" s="158"/>
      <c r="B158" s="160" t="s">
        <v>727</v>
      </c>
      <c r="C158" s="160" t="s">
        <v>338</v>
      </c>
      <c r="D158" s="160" t="s">
        <v>352</v>
      </c>
      <c r="E158" s="160" t="s">
        <v>757</v>
      </c>
      <c r="F158" s="160" t="s">
        <v>354</v>
      </c>
      <c r="G158" s="160" t="s">
        <v>758</v>
      </c>
      <c r="H158" s="160" t="s">
        <v>398</v>
      </c>
      <c r="I158" s="160" t="s">
        <v>344</v>
      </c>
      <c r="J158" s="160" t="s">
        <v>759</v>
      </c>
    </row>
    <row r="159" ht="32.4" spans="1:10">
      <c r="A159" s="158"/>
      <c r="B159" s="160" t="s">
        <v>727</v>
      </c>
      <c r="C159" s="160" t="s">
        <v>338</v>
      </c>
      <c r="D159" s="160" t="s">
        <v>357</v>
      </c>
      <c r="E159" s="160" t="s">
        <v>358</v>
      </c>
      <c r="F159" s="160" t="s">
        <v>359</v>
      </c>
      <c r="G159" s="160" t="s">
        <v>760</v>
      </c>
      <c r="H159" s="160" t="s">
        <v>361</v>
      </c>
      <c r="I159" s="160" t="s">
        <v>344</v>
      </c>
      <c r="J159" s="160" t="s">
        <v>761</v>
      </c>
    </row>
    <row r="160" ht="21.6" spans="1:10">
      <c r="A160" s="158"/>
      <c r="B160" s="160" t="s">
        <v>727</v>
      </c>
      <c r="C160" s="160" t="s">
        <v>363</v>
      </c>
      <c r="D160" s="160" t="s">
        <v>364</v>
      </c>
      <c r="E160" s="160" t="s">
        <v>762</v>
      </c>
      <c r="F160" s="160" t="s">
        <v>341</v>
      </c>
      <c r="G160" s="160" t="s">
        <v>366</v>
      </c>
      <c r="H160" s="160" t="s">
        <v>349</v>
      </c>
      <c r="I160" s="160" t="s">
        <v>367</v>
      </c>
      <c r="J160" s="160" t="s">
        <v>763</v>
      </c>
    </row>
    <row r="161" ht="21.6" spans="1:10">
      <c r="A161" s="158"/>
      <c r="B161" s="160" t="s">
        <v>727</v>
      </c>
      <c r="C161" s="160" t="s">
        <v>363</v>
      </c>
      <c r="D161" s="160" t="s">
        <v>369</v>
      </c>
      <c r="E161" s="160" t="s">
        <v>370</v>
      </c>
      <c r="F161" s="160" t="s">
        <v>341</v>
      </c>
      <c r="G161" s="160" t="s">
        <v>371</v>
      </c>
      <c r="H161" s="160" t="s">
        <v>349</v>
      </c>
      <c r="I161" s="160" t="s">
        <v>367</v>
      </c>
      <c r="J161" s="160" t="s">
        <v>764</v>
      </c>
    </row>
    <row r="162" ht="21.6" spans="1:10">
      <c r="A162" s="158"/>
      <c r="B162" s="160" t="s">
        <v>727</v>
      </c>
      <c r="C162" s="160" t="s">
        <v>373</v>
      </c>
      <c r="D162" s="160" t="s">
        <v>374</v>
      </c>
      <c r="E162" s="160" t="s">
        <v>765</v>
      </c>
      <c r="F162" s="160" t="s">
        <v>341</v>
      </c>
      <c r="G162" s="160" t="s">
        <v>406</v>
      </c>
      <c r="H162" s="160" t="s">
        <v>349</v>
      </c>
      <c r="I162" s="160" t="s">
        <v>344</v>
      </c>
      <c r="J162" s="160" t="s">
        <v>766</v>
      </c>
    </row>
    <row r="163" ht="21.6" spans="1:10">
      <c r="A163" s="158"/>
      <c r="B163" s="160" t="s">
        <v>727</v>
      </c>
      <c r="C163" s="160" t="s">
        <v>373</v>
      </c>
      <c r="D163" s="160" t="s">
        <v>374</v>
      </c>
      <c r="E163" s="160" t="s">
        <v>374</v>
      </c>
      <c r="F163" s="160" t="s">
        <v>341</v>
      </c>
      <c r="G163" s="160" t="s">
        <v>406</v>
      </c>
      <c r="H163" s="160" t="s">
        <v>349</v>
      </c>
      <c r="I163" s="160" t="s">
        <v>344</v>
      </c>
      <c r="J163" s="160" t="s">
        <v>767</v>
      </c>
    </row>
  </sheetData>
  <mergeCells count="26">
    <mergeCell ref="A3:J3"/>
    <mergeCell ref="A4:H4"/>
    <mergeCell ref="A8:A16"/>
    <mergeCell ref="A17:A24"/>
    <mergeCell ref="A25:A26"/>
    <mergeCell ref="A27:A38"/>
    <mergeCell ref="A39:A49"/>
    <mergeCell ref="A50:A62"/>
    <mergeCell ref="A63:A73"/>
    <mergeCell ref="A74:A95"/>
    <mergeCell ref="A96:A112"/>
    <mergeCell ref="A113:A131"/>
    <mergeCell ref="A132:A146"/>
    <mergeCell ref="A147:A163"/>
    <mergeCell ref="B8:B16"/>
    <mergeCell ref="B17:B24"/>
    <mergeCell ref="B25:B26"/>
    <mergeCell ref="B27:B38"/>
    <mergeCell ref="B39:B49"/>
    <mergeCell ref="B50:B62"/>
    <mergeCell ref="B63:B73"/>
    <mergeCell ref="B74:B95"/>
    <mergeCell ref="B96:B112"/>
    <mergeCell ref="B113:B131"/>
    <mergeCell ref="B132:B146"/>
    <mergeCell ref="B147:B16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daisy</cp:lastModifiedBy>
  <dcterms:created xsi:type="dcterms:W3CDTF">2025-02-06T07:09:00Z</dcterms:created>
  <dcterms:modified xsi:type="dcterms:W3CDTF">2025-04-07T09:59:59Z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