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6880" tabRatio="894" firstSheet="2"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'部门项目支出绩效目标表05-2'!$A$5:$J$74</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<sst xmlns="http://schemas.openxmlformats.org/spreadsheetml/2006/main" count="1660" uniqueCount="588">
  <si>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</si>
  <si>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</si>
  <si>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</si>
  <si>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</si>
  <si>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</si>
  <si>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</si>
  <si>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</si>
  <si>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</si>
  <si>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</si>
  <si>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</si>
  <si>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</si>
  <si>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</si>
  <si>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</si>
  <si>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</si>
  <si>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</si>
  <si>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</si>
  <si>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</si>
  <si>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</si>
  <si>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</si>
  <si>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</si>
  <si>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</si>
  <si>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</si>
  <si>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</si>
  <si>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</si>
  <si>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</si>
  <si>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</si>
  <si>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</si>
  <si>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</si>
  <si>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</si>
  <si>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</si>
  <si>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</si>
  <si>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</si>
  <si>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</si>
  <si>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</si>
  <si>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</si>
  <si>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</si>
  <si>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</si>
  <si>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</si>
  <si>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</si>
  <si>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</si>
  <si>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</si>
  <si>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</si>
  <si>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</si>
  <si>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</si>
  <si>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</si>
  <si>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</si>
  <si>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</si>
  <si>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</si>
  <si>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</si>
  <si>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</si>
  <si>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</si>
  <si>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</si>
  <si>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</si>
  <si>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</si>
  <si>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</si>
  <si>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</si>
  <si>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</si>
  <si>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</si>
  <si>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</si>
  <si>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</si>
  <si>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</si>
  <si>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</si>
  <si>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</si>
  <si>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</si>
  <si>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</si>
  <si>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</si>
  <si>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</si>
  <si>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</si>
  <si>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</si>
  <si>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302</t>
  </si>
  <si>
    <t>中共昆明市西山区委政法委员会</t>
  </si>
  <si>
    <t>302001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</si>
  <si>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</si>
  <si>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</si>
  <si>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</si>
  <si>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</si>
  <si>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</si>
  <si>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</si>
  <si>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</si>
  <si>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</si>
  <si>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</si>
  <si>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</si>
  <si>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</si>
  <si>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</si>
  <si>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</si>
  <si>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</si>
  <si>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</si>
  <si>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</si>
  <si>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</si>
  <si>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</si>
  <si>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</si>
  <si>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</si>
  <si>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</si>
  <si>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</si>
  <si>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</si>
  <si>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</si>
  <si>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</si>
  <si>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</si>
  <si>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</si>
  <si>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</si>
  <si>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20131</t>
  </si>
  <si>
    <t>党委办公厅（室）及相关机构事务</t>
  </si>
  <si>
    <t>2013101</t>
  </si>
  <si>
    <t>行政运行</t>
  </si>
  <si>
    <t>2013102</t>
  </si>
  <si>
    <t>一般行政管理事务</t>
  </si>
  <si>
    <t>208</t>
  </si>
  <si>
    <t>社会保障和就业支出</t>
  </si>
  <si>
    <t>20805</t>
  </si>
  <si>
    <t>行政事业单位养老支出</t>
  </si>
  <si>
    <t>2080505</t>
  </si>
  <si>
    <t>机关事业单位基本养老保险缴费支出</t>
  </si>
  <si>
    <t>2080599</t>
  </si>
  <si>
    <t>其他行政事业单位养老支出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</si>
  <si>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</si>
  <si>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</si>
  <si>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</si>
  <si>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</si>
  <si>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</si>
  <si>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</si>
  <si>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</si>
  <si>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</si>
  <si>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</si>
  <si>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</si>
  <si>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</si>
  <si>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</si>
  <si>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</si>
  <si>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</si>
  <si>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</si>
  <si>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</si>
  <si>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</si>
  <si>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</si>
  <si>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</si>
  <si>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</si>
  <si>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</si>
  <si>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</si>
  <si>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</si>
  <si>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</si>
  <si>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</si>
  <si>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</si>
  <si>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</si>
  <si>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</si>
  <si>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</si>
  <si>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</si>
  <si>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</si>
  <si>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</si>
  <si>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</si>
  <si>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</si>
  <si>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</si>
  <si>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</si>
  <si>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</si>
  <si>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</si>
  <si>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</si>
  <si>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</si>
  <si>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</si>
  <si>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</si>
  <si>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</si>
  <si>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</si>
  <si>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</si>
  <si>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</si>
  <si>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</si>
  <si>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</si>
  <si>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</si>
  <si>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</si>
  <si>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</si>
  <si>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</si>
  <si>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</si>
  <si>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</si>
  <si>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</si>
  <si>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</si>
  <si>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</si>
  <si>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</si>
  <si>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</si>
  <si>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</si>
  <si>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</si>
  <si>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</si>
  <si>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</si>
  <si>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</si>
  <si>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</si>
  <si>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</si>
  <si>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</si>
  <si>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</si>
  <si>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</si>
  <si>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</si>
  <si>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</si>
  <si>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</si>
  <si>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</si>
  <si>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</si>
  <si>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</si>
  <si>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</si>
  <si>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</si>
  <si>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</si>
  <si>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</si>
  <si>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</si>
  <si>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</si>
  <si>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</si>
  <si>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</si>
  <si>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530112210000000002620</t>
  </si>
  <si>
    <t>30113</t>
  </si>
  <si>
    <t>530112210000000002619</t>
  </si>
  <si>
    <t>养老保险</t>
  </si>
  <si>
    <t>30108</t>
  </si>
  <si>
    <t>机关事业单位基本养老保险缴费</t>
  </si>
  <si>
    <t>基本医疗保险（行政）</t>
  </si>
  <si>
    <t>30110</t>
  </si>
  <si>
    <t>职工基本医疗保险缴费</t>
  </si>
  <si>
    <t>公务员医疗统筹</t>
  </si>
  <si>
    <t>30111</t>
  </si>
  <si>
    <t>公务员医疗补助缴费</t>
  </si>
  <si>
    <t>失业保险</t>
  </si>
  <si>
    <t>30112</t>
  </si>
  <si>
    <t>其他社会保障缴费</t>
  </si>
  <si>
    <t>工伤保险</t>
  </si>
  <si>
    <t>重特病医疗统筹</t>
  </si>
  <si>
    <t>基本医疗保险（事业）</t>
  </si>
  <si>
    <t>530112210000000002626</t>
  </si>
  <si>
    <t>办公费</t>
  </si>
  <si>
    <t>30201</t>
  </si>
  <si>
    <t>行政单位饮用水费（行政部分）</t>
  </si>
  <si>
    <t>30205</t>
  </si>
  <si>
    <t>水费</t>
  </si>
  <si>
    <t>行政单位邮电费（行政部分）</t>
  </si>
  <si>
    <t>30207</t>
  </si>
  <si>
    <t>邮电费</t>
  </si>
  <si>
    <t>行政单位差旅费（行政部分）</t>
  </si>
  <si>
    <t>30211</t>
  </si>
  <si>
    <t>差旅费</t>
  </si>
  <si>
    <t>行政部门在职职工福利费（行政部分）</t>
  </si>
  <si>
    <t>30229</t>
  </si>
  <si>
    <t>福利费</t>
  </si>
  <si>
    <t>公共交通专项经费</t>
  </si>
  <si>
    <t>30239</t>
  </si>
  <si>
    <t>其他交通费用</t>
  </si>
  <si>
    <t>行政单位会议费</t>
  </si>
  <si>
    <t>30215</t>
  </si>
  <si>
    <t>会议费</t>
  </si>
  <si>
    <t>行政单位培训费（行政部分）</t>
  </si>
  <si>
    <t>30216</t>
  </si>
  <si>
    <t>培训费</t>
  </si>
  <si>
    <t>行政单位维修（护）费（行政部分）</t>
  </si>
  <si>
    <t>30213</t>
  </si>
  <si>
    <t>维修（护）费</t>
  </si>
  <si>
    <t>一般行政单位办公费（事业部分）</t>
  </si>
  <si>
    <t>行政单位饮用水费（事业部分）</t>
  </si>
  <si>
    <t>行政单位邮电费（事业部分）</t>
  </si>
  <si>
    <t>行政单位差旅费（事业部分）</t>
  </si>
  <si>
    <t>行政单位维修（护）费（事业部分）</t>
  </si>
  <si>
    <t>行政单位培训费（事业部分）</t>
  </si>
  <si>
    <t>行政部门在职职工福利费（事业部分）</t>
  </si>
  <si>
    <t>530112210000000002625</t>
  </si>
  <si>
    <t>退休人员公用经费</t>
  </si>
  <si>
    <t>530112210000000002622</t>
  </si>
  <si>
    <t>公务用车运行维护费（汽车）</t>
  </si>
  <si>
    <t>30231</t>
  </si>
  <si>
    <t>公务用车运行维护费</t>
  </si>
  <si>
    <t>530112251100003727039</t>
  </si>
  <si>
    <t>残疾人就业保障金</t>
  </si>
  <si>
    <t>30299</t>
  </si>
  <si>
    <t>其他商品和服务支出</t>
  </si>
  <si>
    <t>530112231100001443958</t>
  </si>
  <si>
    <t>公务员基础绩效奖</t>
  </si>
  <si>
    <t>30103</t>
  </si>
  <si>
    <t>奖金</t>
  </si>
  <si>
    <t>行政政府综合目标奖</t>
  </si>
  <si>
    <t>530112231100001443980</t>
  </si>
  <si>
    <t>离退休人员福利费</t>
  </si>
  <si>
    <t>530112210000000002623</t>
  </si>
  <si>
    <t>公务交通补贴</t>
  </si>
  <si>
    <t>530112210000000002624</t>
  </si>
  <si>
    <t>行政工会经费</t>
  </si>
  <si>
    <t>30228</t>
  </si>
  <si>
    <t>工会经费</t>
  </si>
  <si>
    <t>事业工会经费</t>
  </si>
  <si>
    <t>530112221100000249447</t>
  </si>
  <si>
    <t>事业基本工资</t>
  </si>
  <si>
    <t>30101</t>
  </si>
  <si>
    <t>基本工资</t>
  </si>
  <si>
    <t>事业津贴补贴</t>
  </si>
  <si>
    <t>30102</t>
  </si>
  <si>
    <t>津贴补贴</t>
  </si>
  <si>
    <t>事业年终一次性奖金</t>
  </si>
  <si>
    <t>基础性绩效工资</t>
  </si>
  <si>
    <t>30107</t>
  </si>
  <si>
    <t>绩效工资</t>
  </si>
  <si>
    <t>奖励性绩效工资</t>
  </si>
  <si>
    <t>530112210000000002617</t>
  </si>
  <si>
    <t>行政基本工资</t>
  </si>
  <si>
    <t>行政津贴补贴</t>
  </si>
  <si>
    <t>行政2017改革性补贴</t>
  </si>
  <si>
    <t>行政年终一次性奖金</t>
  </si>
  <si>
    <t>530112231100001337507</t>
  </si>
  <si>
    <t>退休人员生活补助</t>
  </si>
  <si>
    <t>30305</t>
  </si>
  <si>
    <t>生活补助</t>
  </si>
  <si>
    <t>530112231100001337511</t>
  </si>
  <si>
    <t>30217</t>
  </si>
  <si>
    <t>530112241100002204172</t>
  </si>
  <si>
    <t>度假区职能划转临聘人员工资</t>
  </si>
  <si>
    <t>30199</t>
  </si>
  <si>
    <t>其他工资福利支出</t>
  </si>
  <si>
    <t>度假区职能划转临聘人员保险</t>
  </si>
  <si>
    <t>530112231100001443978</t>
  </si>
  <si>
    <t>事业政府综合目标奖</t>
  </si>
  <si>
    <t>事业绩效奖励（2017提高部分）</t>
  </si>
  <si>
    <t>530112221100000259724</t>
  </si>
  <si>
    <t>公务交通补贴（事业）</t>
  </si>
  <si>
    <t>预算05-1表</t>
  </si>
  <si>
    <t>项目分类</t>
  </si>
  <si>
    <t>项目单位</t>
  </si>
  <si>
    <t>经济科目编码</t>
  </si>
  <si>
    <t>经济科目名称</t>
  </si>
  <si>
    <t>本年拨款</t>
  </si>
  <si>
    <t>其中：本次下达</t>
  </si>
  <si>
    <t>专项业务类</t>
  </si>
  <si>
    <t>530112221100000247230</t>
  </si>
  <si>
    <t>队伍建设专项经费</t>
  </si>
  <si>
    <t>30227</t>
  </si>
  <si>
    <t>委托业务费</t>
  </si>
  <si>
    <t>530112231100001645297</t>
  </si>
  <si>
    <t>司法救助经费</t>
  </si>
  <si>
    <t>530112231100001645299</t>
  </si>
  <si>
    <t>扫黑除恶专项工作经费</t>
  </si>
  <si>
    <t>30202</t>
  </si>
  <si>
    <t>印刷费</t>
  </si>
  <si>
    <t>530112231100001645300</t>
  </si>
  <si>
    <t>综治维稳工作经费</t>
  </si>
  <si>
    <t>31007</t>
  </si>
  <si>
    <t>信息网络及软件购置更新</t>
  </si>
  <si>
    <t>31002</t>
  </si>
  <si>
    <t>办公设备购置</t>
  </si>
  <si>
    <t>530112251100003639091</t>
  </si>
  <si>
    <t>结对帮扶磨憨镇035边境联防所标准化建设项目经费</t>
  </si>
  <si>
    <t>530112251100003697485</t>
  </si>
  <si>
    <t>西山区定期民意测评项目经费</t>
  </si>
  <si>
    <t>530112251100003730344</t>
  </si>
  <si>
    <t>见义勇为项目经费</t>
  </si>
  <si>
    <t>30399</t>
  </si>
  <si>
    <t>其他对个人和家庭的补助</t>
  </si>
  <si>
    <t>530112251100003730372</t>
  </si>
  <si>
    <t>铁路护路项目经费</t>
  </si>
  <si>
    <t>30226</t>
  </si>
  <si>
    <t>劳务费</t>
  </si>
  <si>
    <t>530112251100003874050</t>
  </si>
  <si>
    <t>会计代理记账经费</t>
  </si>
  <si>
    <t>预算05-2表</t>
  </si>
  <si>
    <t>项目年度绩效目标</t>
  </si>
  <si>
    <t>一级指标</t>
  </si>
  <si>
    <t>二级指标</t>
  </si>
  <si>
    <t>三级指标</t>
  </si>
  <si>
    <t>指标性质</t>
  </si>
  <si>
    <t>指标值</t>
  </si>
  <si>
    <t>度量单位</t>
  </si>
  <si>
    <t>指标属性</t>
  </si>
  <si>
    <t>指标内容</t>
  </si>
  <si>
    <t>持续完善常态化工作机制，在统筹推动、学法用法、线索核查、依法严惩、“打伞打财”、源头治理、安置帮教、重点攻坚、督导考核、宣传引导上下功夫，推动西山区常态化扫黑除恶斗争走深走实。
预期产出和效果:1、扫黑除恶见成效；2、社会治安状况平稳。</t>
  </si>
  <si>
    <t>产出指标</t>
  </si>
  <si>
    <t>数量指标</t>
  </si>
  <si>
    <t>扫黑除恶印刷宣传</t>
  </si>
  <si>
    <t>=</t>
  </si>
  <si>
    <t>年</t>
  </si>
  <si>
    <t>定量指标</t>
  </si>
  <si>
    <t>依实际情况</t>
  </si>
  <si>
    <t>扫黑除恶日常办公</t>
  </si>
  <si>
    <t>质量指标</t>
  </si>
  <si>
    <t>扫黑除恶线索核查</t>
  </si>
  <si>
    <t>&gt;=</t>
  </si>
  <si>
    <t>90</t>
  </si>
  <si>
    <t>%</t>
  </si>
  <si>
    <t>时效指标</t>
  </si>
  <si>
    <t>对扫黑除恶工作人员考核</t>
  </si>
  <si>
    <t>次/月（季、年）</t>
  </si>
  <si>
    <t>定性指标</t>
  </si>
  <si>
    <t>按季度对工作人员进行考核</t>
  </si>
  <si>
    <t>成本指标</t>
  </si>
  <si>
    <t>经济成本指标</t>
  </si>
  <si>
    <t>&lt;=</t>
  </si>
  <si>
    <t>万元</t>
  </si>
  <si>
    <t>项目经费投入情况。</t>
  </si>
  <si>
    <t>效益指标</t>
  </si>
  <si>
    <t>社会效益</t>
  </si>
  <si>
    <t>社会治安稳定</t>
  </si>
  <si>
    <t>社区精细化服务、精准化管理，加强社会治安防控，维护社会稳定</t>
  </si>
  <si>
    <t>确保社会稳定和谐，为群众提高优质服务</t>
  </si>
  <si>
    <t>可持续影响</t>
  </si>
  <si>
    <t>扫黑除恶工作成效</t>
  </si>
  <si>
    <t>提高群众安全感，改善社会治安环境</t>
  </si>
  <si>
    <t>协调区纪委、区委组织部、区委宣传部、公安、检察院、法院、信访局等部门完成各项工作</t>
  </si>
  <si>
    <t>满意度指标</t>
  </si>
  <si>
    <t>服务对象满意度</t>
  </si>
  <si>
    <t>全区人民满意度</t>
  </si>
  <si>
    <t>为让全区人民群众满意</t>
  </si>
  <si>
    <t>为了优化单位的财务流程，帮助单位规避财务风险，保障单位稳定发展完成财务综合服务，完成完成财务相关包括账务处理、从政府财务报</t>
  </si>
  <si>
    <t>完成财务相关工作</t>
  </si>
  <si>
    <t>项</t>
  </si>
  <si>
    <t>反映财务工作相项数。</t>
  </si>
  <si>
    <t>任务完成率</t>
  </si>
  <si>
    <t>100</t>
  </si>
  <si>
    <t>反映工作的执行情况。
任务完成率=实际完成任务数/计划完成任务数*100%</t>
  </si>
  <si>
    <t>财务工作完成时间</t>
  </si>
  <si>
    <t>2025年12月31日</t>
  </si>
  <si>
    <t>项目投入成本</t>
  </si>
  <si>
    <t>维护单位利益和长远发展。识别与评估财务风险</t>
  </si>
  <si>
    <t>95</t>
  </si>
  <si>
    <t>反映服务对象对整体满意情况。</t>
  </si>
  <si>
    <t>做好集装箱房住所搭建，做好联防员基本工作、生活经费保障支持。</t>
  </si>
  <si>
    <t>集装箱房建设</t>
  </si>
  <si>
    <t>1.00</t>
  </si>
  <si>
    <t>个</t>
  </si>
  <si>
    <t>反映建设完成情况。</t>
  </si>
  <si>
    <t>验收通过率</t>
  </si>
  <si>
    <t>反映设备购置的产品质量情况。
验收通过率=（通过验收的数量/总数量）*100%。</t>
  </si>
  <si>
    <t>集装房建设及时率</t>
  </si>
  <si>
    <t>30</t>
  </si>
  <si>
    <t>设备使用年限</t>
  </si>
  <si>
    <t>反映新投入设备使用年限情况。</t>
  </si>
  <si>
    <t>使用人员满意度</t>
  </si>
  <si>
    <t>反映服务对象对购置设备的整体满意情况。
使用人员满意度=（对购置设备满意的人数/问卷调查人数）*100%。</t>
  </si>
  <si>
    <t>切实做好在司法过程中对困难群众的救助工作，由国家给予恰当经济资助国家司法救助人数4人，帮助当事人摆脱生活困境，解决符合条件的特定当事人及其近亲属生活面临的急迫困难。达到有效维护当时热合法权益，保障社会公平正义，促进社会和谐稳定。</t>
  </si>
  <si>
    <t>国家司法救助人数</t>
  </si>
  <si>
    <t>人次</t>
  </si>
  <si>
    <t>救助对象认定准确率</t>
  </si>
  <si>
    <t>"反映救助对象认定的准确情况。
救助对象认定准确率=抽检符合标准的救助对象数/抽检实际救助对象数*100%"</t>
  </si>
  <si>
    <t>救助发放率和及时率</t>
  </si>
  <si>
    <t>反映发放单位及时发放救助资金的情况。
救助发放及时率=时限内发放救助资金额/应发放救助资金额*100%</t>
  </si>
  <si>
    <t>工作完成时限</t>
  </si>
  <si>
    <t>2025年1月-12月</t>
  </si>
  <si>
    <t>依据实际情况，根据2025年实际情况来完成司法救助工作，因工作时间的不确定性，无法细化具体时间。</t>
  </si>
  <si>
    <t>政策知晓率</t>
  </si>
  <si>
    <t>反映救助政策的宣传效果情况。
政策知晓率=调查中救助政策知晓人数/调查总人数*100%</t>
  </si>
  <si>
    <t>救助对象满意度</t>
  </si>
  <si>
    <t>80</t>
  </si>
  <si>
    <t>反映获救助对象的满意程度。
救助对象满意度=调查中满意和较满意的获救助人员数/调查总人数*100%</t>
  </si>
  <si>
    <t>开展1次民意测评，更加准确查找出影响西山区群众安全感满意度方面的问题，为问题整治增加针对性和精准性。有效拓宽群众诉求的反馈渠道，助力提高群众参与率和知晓率；通过深入实地发现问题的根源所在，为破解群众的不满意感知提供依据；三是通过大样本测评能够覆盖更多群体，实现以调促宣。通过问题精准查找与整治，切实推动解决群众身边不满意的问题，逐步提升西山区在省市调查测评中的安全感满意率排名。</t>
  </si>
  <si>
    <t>民意测评次数</t>
  </si>
  <si>
    <t>次</t>
  </si>
  <si>
    <t>民意测评次数。</t>
  </si>
  <si>
    <t xml:space="preserve">反映民意测评验收通过情况。
</t>
  </si>
  <si>
    <t>民意测评完成时间</t>
  </si>
  <si>
    <t>20</t>
  </si>
  <si>
    <t>社会治安综合治理工作</t>
  </si>
  <si>
    <t>有效维护社会治安</t>
  </si>
  <si>
    <t>反映社会治安综合整治工作力度和效果情况。</t>
  </si>
  <si>
    <t>增强群众对平安创建的知晓率、参与率、支持率</t>
  </si>
  <si>
    <t>反映服务对象对政策研究工作的整体满意情况。
服务对象满意度=（对政策研究工作的整体满意的人数/问卷调查人数）*100%</t>
  </si>
  <si>
    <t>根据党的路线方针政策，按照上级护路组织工作要求扎实开展西山区铁路护路联防各项工作，全力保障西山区辖区铁路运输及人民群众生命财产安全，预算资金用于区护路办及拨付涉路相关单位用于爱路护路宣传活动开展、宣传品制作等使用。</t>
  </si>
  <si>
    <t>发放铁路护路队员补助</t>
  </si>
  <si>
    <t>人(人次、家)</t>
  </si>
  <si>
    <t>反映铁路护路队员获取补助情况。</t>
  </si>
  <si>
    <t>开展铁路护路集中宣传</t>
  </si>
  <si>
    <t>大力推广铁路防护宣传工作，提高铁路防护意识，增强安全意识。</t>
  </si>
  <si>
    <t>巡防铁路里程</t>
  </si>
  <si>
    <t>45</t>
  </si>
  <si>
    <t>公里</t>
  </si>
  <si>
    <t>巡防铁路里程维护工作</t>
  </si>
  <si>
    <t>救助标准执行合规率</t>
  </si>
  <si>
    <t>反映救助按标准执行的情况。
标准执行合规率=按照标准核定发放的资金额/发放资金总额*100%</t>
  </si>
  <si>
    <t>发放及时率</t>
  </si>
  <si>
    <t>季度</t>
  </si>
  <si>
    <t>反映发放单位及时发放补助资金的情况。
发放及时率=在时限内发放资金/应发放资金*100%</t>
  </si>
  <si>
    <t>14.5</t>
  </si>
  <si>
    <t>生产生活能力提高</t>
  </si>
  <si>
    <t>补助促进受助对象生产生活能力</t>
  </si>
  <si>
    <t>反映补助促进受助对象生产生活能力提高的情况。</t>
  </si>
  <si>
    <t>铁路运输环境持续安全稳定</t>
  </si>
  <si>
    <t>持续保障</t>
  </si>
  <si>
    <t>1.全年不发生重大涉路安全事故；2.铁路交通事故死亡率低于年度控制指标； 3.全年不发生影响铁路运输安全重大案事件。为社会经济发展、社会发展提供基本保障</t>
  </si>
  <si>
    <t>西山区市民满意度</t>
  </si>
  <si>
    <t>反映对象的满意程度。</t>
  </si>
  <si>
    <t>一是对荣获区人民政府奖励的2024年见义勇为先进个人及先进群体进行表彰奖励。二是按照昆明市见义勇为基金会要求，及时向见义勇为先进个人送上春节问候。三是完成2025年见义勇为人员及其子女中考照顾加分工作。四是开展2025年中秋慰问。五是计划对2025年内见义勇为人员的见义勇为行为进行审核鉴定，并分别召集区见义勇为协会评审委员会成员单位及案涉辖区派出所，召开见义勇为评审会对见义勇为行为进行评定。</t>
  </si>
  <si>
    <t>慰问见义勇为人员数</t>
  </si>
  <si>
    <t>75</t>
  </si>
  <si>
    <t>人</t>
  </si>
  <si>
    <t>反映西山区辖区内见义勇为的人数（人次）情况。</t>
  </si>
  <si>
    <t>表彰奖励西山区辖区内见义勇为人数（人次）</t>
  </si>
  <si>
    <t>以“弘扬社会正气，倡导见义勇为”为己任，大力加强见义勇为宣传，积极筹集见义勇为资金，建立了“舆论宣传，政府表彰，基层奖励，社会关爱，司法保护”五位一体的见义勇为工作模式。我区每年推荐由昆明市政府表彰的见义勇为先进分子1人左右，每年对我区历年表彰奖励的见义勇为人员进行慰问。</t>
  </si>
  <si>
    <t>发放率</t>
  </si>
  <si>
    <t xml:space="preserve">反映见义勇为慰问金发放的比例情况。
</t>
  </si>
  <si>
    <t>见义勇为发放及时率</t>
  </si>
  <si>
    <t>反映发放单位及时发放见义勇为慰问金的情况。
见义勇为慰问金发放及时率=时限内发放见义勇为慰问金资金额/应发放见义勇为慰问金资金额*100%</t>
  </si>
  <si>
    <t>22</t>
  </si>
  <si>
    <t>弘扬社会正气，见义勇为人员生活状况改善</t>
  </si>
  <si>
    <t>见义勇为对象生活状况的改善情况</t>
  </si>
  <si>
    <t>根据上级文件，《昆明市奖励和保护见义勇为人员办法（昆明市人民政府第80号公告）》，开展本年度见义勇为人员评选等工作。</t>
  </si>
  <si>
    <t>见义勇为先进个人（群体、集体）满意度</t>
  </si>
  <si>
    <t>反映见义勇为对象的满意程度。
见义勇为对象满意度=调查中满意和较满意的见义勇为人员数/调查总人数*100%</t>
  </si>
  <si>
    <t>加强维护社会稳定共工作，加快创新立体化治安防控体系建设.确实保障项目计划的顺利实施、项目工作措施落实。年度工作要点，工作部署安排中均明确提出工作措施及具体要求，有明确的考核依据及量化指标预期产出和效果:1、社会稳定；2、治安状况平稳。</t>
  </si>
  <si>
    <t>培训</t>
  </si>
  <si>
    <t>根据实际情况</t>
  </si>
  <si>
    <t>日常维稳工作</t>
  </si>
  <si>
    <t>工作完成度</t>
  </si>
  <si>
    <t>工作完成及资金兑现</t>
  </si>
  <si>
    <t>综治维稳时效性</t>
  </si>
  <si>
    <t>月</t>
  </si>
  <si>
    <t>长期性工作</t>
  </si>
  <si>
    <t>社会安全、稳定性</t>
  </si>
  <si>
    <t>社会治安综合治理工作保障经费、维护社会稳定工作保障经费</t>
  </si>
  <si>
    <t>社会精细化服务可持续影响指标</t>
  </si>
  <si>
    <t>社会精细化服务、精准化管理；加强社会治安防控，维护社会稳定，确保社会稳定和谐，为群众提高优质服务</t>
  </si>
  <si>
    <t>群众安全感满意度</t>
  </si>
  <si>
    <t>群众对社区服务、社会治安稳定满意度得到高，辖区居民满意</t>
  </si>
  <si>
    <t>实现2025年西山政法队伍稳步建设。1.保障政法队伍的稳定发展。确保政法队伍有足够的资金支持，以维持其日常运作和持续发展；2.提升政法队伍的专业能力：通过专项经费的支持，可以组织政法队伍进行定期的培训和学习，提升他们的法律素养、业务能力和执法水平。3.加强政法队伍的廉政建设：专项经费还可以用于加强政法队伍的廉政教育和监督，推动建立长效机制，防止腐败现象的发生，完成队伍监督一次。4.增强政法队伍的凝聚力和战斗力：面向全区政法队伍举办1期政治轮训班。通过专项经费的合理使用，可以改善政法队伍的工作环境和福利待遇，增强他们的归属感和荣誉感，提升政法队伍的凝聚力和战斗力。</t>
  </si>
  <si>
    <t>政法队伍监督</t>
  </si>
  <si>
    <t>政法队伍建设调研</t>
  </si>
  <si>
    <t>政法队伍建设调研次数</t>
  </si>
  <si>
    <t>全区政法系统政治轮训班</t>
  </si>
  <si>
    <t>期</t>
  </si>
  <si>
    <t>面向全区政法队伍举办1期政治轮训班。</t>
  </si>
  <si>
    <t>计划工作完成度</t>
  </si>
  <si>
    <t>队伍建设项目计划完成时间</t>
  </si>
  <si>
    <t>上半年贯彻落实《西山区政法系统政治轮训实施办法》</t>
  </si>
  <si>
    <t>2025年上半年</t>
  </si>
  <si>
    <t>下半年完善区委政法委“协查”机制和纪律作风督察巡查机制，健全派驻纪检监察机构与相关职能部门协同联动机制，执行政法队伍监督</t>
  </si>
  <si>
    <t>2025年下半年</t>
  </si>
  <si>
    <t>社会治安稳定性</t>
  </si>
  <si>
    <t>坚持政治建设为引领，增强“四个意识”，坚定“四个自信”，做到“两个维护”紧密结合意识形态责任制，把稳政法队伍政治方向；紧密结合党风廉政建设责任制，正风肃纪，锻造绝对忠诚、绝对纯洁、绝对可靠政法队伍</t>
  </si>
  <si>
    <t>队伍建设工作成效</t>
  </si>
  <si>
    <t>正风肃纪，锻造绝对忠诚、绝对纯洁、绝对可靠政法队伍</t>
  </si>
  <si>
    <t>全区满意度</t>
  </si>
  <si>
    <t>预算06表</t>
  </si>
  <si>
    <t>政府性基金预算支出预算表</t>
  </si>
  <si>
    <t>单位名称：昆明市发展和改革委员会</t>
  </si>
  <si>
    <t>政府性基金预算支出</t>
  </si>
  <si>
    <t>中共昆明市西山区委政法委员会无政府性基金预算支出，此表无数据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</si>
  <si>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</si>
  <si>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</si>
  <si>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</si>
  <si>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</si>
  <si>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</si>
  <si>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</si>
  <si>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</si>
  <si>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</si>
  <si>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</si>
  <si>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</si>
  <si>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</si>
  <si>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公车购置及运维费</t>
  </si>
  <si>
    <t>车辆加油、添加燃料服务</t>
  </si>
  <si>
    <t>车辆维修和保养服务</t>
  </si>
  <si>
    <t>机动车保险服务</t>
  </si>
  <si>
    <t>一般公用经费支出</t>
  </si>
  <si>
    <t>复印纸</t>
  </si>
  <si>
    <t>箱</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</si>
  <si>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</si>
  <si>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</si>
  <si>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</si>
  <si>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</si>
  <si>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</si>
  <si>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</si>
  <si>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</si>
  <si>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</si>
  <si>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车辆维修保养服务</t>
  </si>
  <si>
    <t>A1803 社会保险服务</t>
  </si>
  <si>
    <t>B 政府履职辅助性服务</t>
  </si>
  <si>
    <t>201 一般公共服务支出</t>
  </si>
  <si>
    <t>B1101 维修保养服务</t>
  </si>
  <si>
    <t>预算09-1表</t>
  </si>
  <si>
    <t>单位名称（项目）</t>
  </si>
  <si>
    <t>地区</t>
  </si>
  <si>
    <t>中共昆明市西山区委政法委员会无年对下转移支付，此表无数据</t>
  </si>
  <si>
    <t>预算09-2表</t>
  </si>
  <si>
    <t xml:space="preserve">预算10表
</t>
  </si>
  <si>
    <t>资产类别</t>
  </si>
  <si>
    <t>资产分类代码.名称</t>
  </si>
  <si>
    <t>资产名称</t>
  </si>
  <si>
    <t>计量单位</t>
  </si>
  <si>
    <t>财政部门批复数（元）</t>
  </si>
  <si>
    <t>单价</t>
  </si>
  <si>
    <t>金额</t>
  </si>
  <si>
    <t>A02设备</t>
  </si>
  <si>
    <t>A02010202交换设备</t>
  </si>
  <si>
    <t>交换设备</t>
  </si>
  <si>
    <t>台</t>
  </si>
  <si>
    <t>A02010301防火墙</t>
  </si>
  <si>
    <t>防火墙</t>
  </si>
  <si>
    <t>A02061801电冰箱</t>
  </si>
  <si>
    <t>电冰箱</t>
  </si>
  <si>
    <t>A02061818饮水器</t>
  </si>
  <si>
    <t>饮水器</t>
  </si>
  <si>
    <t>A08无形资产</t>
  </si>
  <si>
    <t>A8060399其他计算机软件</t>
  </si>
  <si>
    <t>云南省政法内网专用设备软件</t>
  </si>
  <si>
    <t>套</t>
  </si>
  <si>
    <t>预算11表</t>
  </si>
  <si>
    <t>上级补助</t>
  </si>
  <si>
    <t>中共昆明市西山区委政法委员会无年对下转移支付项目，此表无数据</t>
  </si>
  <si>
    <t>预算12表</t>
  </si>
  <si>
    <t>项目级次</t>
  </si>
  <si>
    <t>311 专项业务类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</si>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</sst>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1"/>
      <name val="仿宋_GB2312"/>
      <charset val="134"/>
    </font>
    <font>
      <sz val="10"/>
      <color rgb="FF000000"/>
      <name val="Arial"/>
      <charset val="134"/>
    </font>
    <font>
      <b/>
      <sz val="23.95"/>
      <color rgb="FF000000"/>
      <name val="宋体"/>
      <charset val="134"/>
    </font>
    <font>
      <sz val="11.25"/>
      <color rgb="FF000000"/>
      <name val="宋体"/>
      <charset val="134"/>
    </font>
    <font>
      <b/>
      <sz val="22"/>
      <color rgb="FF000000"/>
      <name val="宋体"/>
      <charset val="134"/>
    </font>
    <font>
      <sz val="9.75"/>
      <color rgb="FF242B39"/>
      <name val="Helvetica"/>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7"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8" applyNumberFormat="0" applyFill="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6" fillId="0" borderId="0" applyNumberFormat="0" applyFill="0" applyBorder="0" applyAlignment="0" applyProtection="0">
      <alignment vertical="center"/>
    </xf>
    <xf numFmtId="0" fontId="27" fillId="4" borderId="20" applyNumberFormat="0" applyAlignment="0" applyProtection="0">
      <alignment vertical="center"/>
    </xf>
    <xf numFmtId="0" fontId="28" fillId="5" borderId="21" applyNumberFormat="0" applyAlignment="0" applyProtection="0">
      <alignment vertical="center"/>
    </xf>
    <xf numFmtId="0" fontId="29" fillId="5" borderId="20" applyNumberFormat="0" applyAlignment="0" applyProtection="0">
      <alignment vertical="center"/>
    </xf>
    <xf numFmtId="0" fontId="30" fillId="6" borderId="22" applyNumberFormat="0" applyAlignment="0" applyProtection="0">
      <alignment vertical="center"/>
    </xf>
    <xf numFmtId="0" fontId="31" fillId="0" borderId="23" applyNumberFormat="0" applyFill="0" applyAlignment="0" applyProtection="0">
      <alignment vertical="center"/>
    </xf>
    <xf numFmtId="0" fontId="32" fillId="0" borderId="24"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176" fontId="14" fillId="0" borderId="7">
      <alignment horizontal="right" vertical="center"/>
    </xf>
    <xf numFmtId="177" fontId="14" fillId="0" borderId="7">
      <alignment horizontal="right" vertical="center"/>
    </xf>
    <xf numFmtId="10" fontId="14" fillId="0" borderId="7">
      <alignment horizontal="right" vertical="center"/>
    </xf>
    <xf numFmtId="178" fontId="14" fillId="0" borderId="7">
      <alignment horizontal="right" vertical="center"/>
    </xf>
    <xf numFmtId="49" fontId="14" fillId="0" borderId="7">
      <alignment horizontal="left" vertical="center" wrapText="1"/>
    </xf>
    <xf numFmtId="178" fontId="14" fillId="0" borderId="7">
      <alignment horizontal="right" vertical="center"/>
    </xf>
    <xf numFmtId="179" fontId="14" fillId="0" borderId="7">
      <alignment horizontal="right" vertical="center"/>
    </xf>
    <xf numFmtId="180" fontId="14" fillId="0" borderId="7">
      <alignment horizontal="right" vertical="center"/>
    </xf>
  </cellStyleXfs>
  <cellXfs count="274">
    <xf numFmtId="0" fontId="0" fillId="0" borderId="0" xfId="0" applyFont="1" applyBorder="1"/>
    <xf numFmtId="0" fontId="0" fillId="0" borderId="0" xfId="0" applyFill="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Fill="1" applyAlignment="1">
      <alignment horizontal="left" vertical="center"/>
    </xf>
    <xf numFmtId="178" fontId="5" fillId="0" borderId="7" xfId="54" applyFont="1" applyFill="1">
      <alignment horizontal="right"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178" fontId="5" fillId="0" borderId="7" xfId="0" applyNumberFormat="1" applyFont="1" applyFill="1" applyBorder="1" applyAlignment="1">
      <alignment horizontal="right" vertical="center"/>
    </xf>
    <xf numFmtId="49" fontId="5" fillId="0" borderId="7" xfId="53" applyFont="1" applyFill="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0" fillId="0" borderId="0" xfId="0" applyFont="1" applyFill="1" applyBorder="1" applyAlignment="1">
      <alignment vertical="center"/>
    </xf>
    <xf numFmtId="49" fontId="1" fillId="0" borderId="0" xfId="0" applyNumberFormat="1" applyFont="1" applyFill="1" applyBorder="1" applyAlignment="1">
      <alignment vertical="center"/>
    </xf>
    <xf numFmtId="0" fontId="4" fillId="0" borderId="0" xfId="0" applyFont="1" applyFill="1" applyBorder="1" applyAlignment="1">
      <alignment vertical="center"/>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6" fillId="0" borderId="0" xfId="0" applyFont="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pplyAlignment="1">
      <alignment horizontal="right" vertical="center"/>
    </xf>
    <xf numFmtId="0" fontId="2" fillId="0" borderId="0" xfId="0" applyFont="1" applyFill="1" applyBorder="1" applyAlignment="1" applyProtection="1">
      <alignment horizontal="right" vertical="top" wrapText="1"/>
      <protection locked="0"/>
    </xf>
    <xf numFmtId="0" fontId="7" fillId="0" borderId="0" xfId="0" applyFont="1" applyFill="1" applyBorder="1" applyAlignment="1" applyProtection="1">
      <alignment vertical="top"/>
      <protection locked="0"/>
    </xf>
    <xf numFmtId="0" fontId="7" fillId="0" borderId="0" xfId="0" applyFont="1" applyFill="1" applyBorder="1" applyAlignment="1">
      <alignment vertical="top"/>
    </xf>
    <xf numFmtId="0" fontId="8" fillId="0" borderId="0" xfId="0" applyFont="1" applyFill="1" applyBorder="1" applyAlignment="1" applyProtection="1">
      <alignment horizontal="center" vertical="center" wrapText="1"/>
      <protection locked="0"/>
    </xf>
    <xf numFmtId="0" fontId="7" fillId="0" borderId="0" xfId="0" applyFont="1" applyFill="1" applyBorder="1" applyProtection="1">
      <protection locked="0"/>
    </xf>
    <xf numFmtId="0" fontId="7"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0" fontId="9" fillId="0" borderId="7" xfId="0" applyFont="1" applyFill="1" applyBorder="1" applyAlignment="1" applyProtection="1">
      <alignment horizontal="left" vertical="center" wrapText="1"/>
      <protection locked="0"/>
    </xf>
    <xf numFmtId="0" fontId="9" fillId="0" borderId="7" xfId="0" applyFont="1" applyFill="1" applyBorder="1" applyAlignment="1" applyProtection="1">
      <alignment horizontal="center" vertical="center" wrapText="1"/>
      <protection locked="0"/>
    </xf>
    <xf numFmtId="3" fontId="9" fillId="0" borderId="7" xfId="0" applyNumberFormat="1" applyFont="1" applyFill="1" applyBorder="1" applyAlignment="1" applyProtection="1">
      <alignment horizontal="right" vertical="center"/>
      <protection locked="0"/>
    </xf>
    <xf numFmtId="4" fontId="9"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10"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1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1" fillId="0" borderId="0" xfId="0" applyFont="1" applyFill="1" applyBorder="1" applyAlignment="1">
      <alignment horizontal="right"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10"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9" fillId="0" borderId="7" xfId="0" applyFont="1" applyBorder="1" applyAlignment="1">
      <alignment horizontal="left" vertical="center" wrapText="1"/>
    </xf>
    <xf numFmtId="0" fontId="9" fillId="0" borderId="7" xfId="0" applyFont="1" applyBorder="1" applyAlignment="1" applyProtection="1">
      <alignment horizontal="left" vertical="center"/>
      <protection locked="0"/>
    </xf>
    <xf numFmtId="0" fontId="4" fillId="0" borderId="13" xfId="0" applyFont="1" applyBorder="1" applyAlignment="1">
      <alignment horizontal="center" vertical="center"/>
    </xf>
    <xf numFmtId="0" fontId="11" fillId="0" borderId="8" xfId="0" applyFont="1" applyBorder="1"/>
    <xf numFmtId="0" fontId="2" fillId="0" borderId="13" xfId="0" applyFont="1" applyBorder="1" applyAlignment="1" applyProtection="1">
      <alignment horizontal="center" vertical="center"/>
      <protection locked="0"/>
    </xf>
    <xf numFmtId="0" fontId="2" fillId="0" borderId="14"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9" fillId="0" borderId="4" xfId="0" applyFont="1" applyBorder="1" applyAlignment="1">
      <alignment horizontal="left" vertical="center" wrapText="1"/>
    </xf>
    <xf numFmtId="4" fontId="9" fillId="0" borderId="7" xfId="0" applyNumberFormat="1" applyFont="1" applyBorder="1" applyAlignment="1">
      <alignment horizontal="right" vertical="center"/>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4" fontId="9" fillId="2" borderId="7" xfId="0" applyNumberFormat="1" applyFont="1" applyFill="1" applyBorder="1" applyAlignment="1" applyProtection="1">
      <alignment horizontal="right" vertical="center"/>
      <protection locked="0"/>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1" fillId="0" borderId="0" xfId="0" applyFont="1" applyFill="1" applyBorder="1" applyProtection="1">
      <protection locked="0"/>
    </xf>
    <xf numFmtId="0" fontId="2" fillId="0" borderId="0" xfId="0" applyFont="1" applyFill="1" applyBorder="1" applyAlignment="1">
      <alignment horizontal="left" vertical="center"/>
    </xf>
    <xf numFmtId="0" fontId="4" fillId="0" borderId="0" xfId="0" applyFont="1" applyFill="1" applyBorder="1" applyProtection="1">
      <protection locked="0"/>
    </xf>
    <xf numFmtId="0" fontId="4" fillId="0" borderId="10" xfId="0" applyFont="1" applyFill="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11" xfId="0" applyFont="1" applyFill="1" applyBorder="1" applyAlignment="1" applyProtection="1">
      <alignment horizontal="center" vertical="center"/>
      <protection locked="0"/>
    </xf>
    <xf numFmtId="0" fontId="4" fillId="0" borderId="11" xfId="0" applyFont="1" applyFill="1" applyBorder="1" applyAlignment="1">
      <alignment horizontal="center" vertical="center" wrapText="1"/>
    </xf>
    <xf numFmtId="0" fontId="4" fillId="0" borderId="12" xfId="0" applyFont="1" applyFill="1" applyBorder="1" applyAlignment="1" applyProtection="1">
      <alignment horizontal="center" vertical="center"/>
      <protection locked="0"/>
    </xf>
    <xf numFmtId="0" fontId="4" fillId="0" borderId="12" xfId="0" applyFont="1" applyFill="1" applyBorder="1" applyAlignment="1">
      <alignment horizontal="center" vertical="center" wrapText="1"/>
    </xf>
    <xf numFmtId="180" fontId="5" fillId="0" borderId="7" xfId="56" applyNumberFormat="1" applyFont="1" applyFill="1" applyBorder="1" applyAlignment="1">
      <alignment horizontal="center" vertical="center"/>
    </xf>
    <xf numFmtId="180" fontId="5" fillId="0" borderId="7" xfId="0" applyNumberFormat="1" applyFont="1" applyFill="1" applyBorder="1" applyAlignment="1">
      <alignment horizontal="center" vertical="center"/>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178" fontId="5" fillId="0" borderId="0" xfId="0" applyNumberFormat="1" applyFont="1" applyFill="1" applyBorder="1" applyAlignment="1">
      <alignment horizontal="left" vertical="center"/>
    </xf>
    <xf numFmtId="4" fontId="0" fillId="0" borderId="0" xfId="0" applyNumberFormat="1" applyFont="1" applyFill="1" applyBorder="1"/>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wrapText="1"/>
      <protection locked="0"/>
    </xf>
    <xf numFmtId="0" fontId="4" fillId="0" borderId="13" xfId="0" applyFont="1" applyFill="1" applyBorder="1" applyAlignment="1">
      <alignment horizontal="center" vertical="center" wrapText="1"/>
    </xf>
    <xf numFmtId="0" fontId="4" fillId="0" borderId="13"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wrapText="1"/>
      <protection locked="0"/>
    </xf>
    <xf numFmtId="4" fontId="2" fillId="0" borderId="7" xfId="0" applyNumberFormat="1" applyFont="1" applyFill="1" applyBorder="1" applyAlignment="1" applyProtection="1">
      <alignment horizontal="right" vertical="center"/>
      <protection locked="0"/>
    </xf>
    <xf numFmtId="0" fontId="2" fillId="0" borderId="0" xfId="0" applyFont="1" applyFill="1" applyBorder="1" applyAlignment="1">
      <alignment horizontal="right"/>
    </xf>
    <xf numFmtId="0" fontId="4" fillId="0" borderId="4"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right" vertical="center"/>
      <protection locked="0"/>
    </xf>
    <xf numFmtId="49" fontId="12" fillId="0" borderId="0" xfId="0" applyNumberFormat="1" applyFont="1" applyFill="1" applyBorder="1" applyAlignment="1" applyProtection="1">
      <alignment vertical="center"/>
      <protection locked="0"/>
    </xf>
    <xf numFmtId="0" fontId="2" fillId="0" borderId="0" xfId="0" applyFont="1" applyFill="1" applyBorder="1" applyAlignment="1">
      <alignment horizontal="right" vertical="center"/>
    </xf>
    <xf numFmtId="0" fontId="13"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protection locked="0"/>
    </xf>
    <xf numFmtId="0" fontId="13"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49" fontId="5" fillId="0" borderId="7" xfId="53" applyFont="1" applyFill="1" applyAlignment="1">
      <alignment horizontal="left" vertical="center" wrapText="1" indent="2"/>
    </xf>
    <xf numFmtId="0" fontId="1" fillId="0" borderId="0" xfId="0" applyFont="1" applyFill="1" applyBorder="1" applyAlignment="1">
      <alignment vertical="top"/>
    </xf>
    <xf numFmtId="0" fontId="2" fillId="0" borderId="7" xfId="0" applyFont="1" applyFill="1" applyBorder="1" applyAlignment="1">
      <alignment horizontal="lef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4" xfId="0"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4" fontId="14" fillId="0" borderId="7" xfId="0" applyNumberFormat="1" applyFont="1" applyFill="1" applyBorder="1" applyAlignment="1" applyProtection="1">
      <alignment horizontal="right" vertical="center"/>
      <protection locked="0"/>
    </xf>
    <xf numFmtId="0" fontId="0" fillId="0" borderId="15" xfId="0" applyFill="1" applyBorder="1"/>
    <xf numFmtId="0" fontId="0" fillId="0" borderId="16" xfId="0" applyFill="1" applyBorder="1"/>
    <xf numFmtId="0" fontId="0" fillId="0" borderId="0" xfId="0"/>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protection locked="0"/>
    </xf>
    <xf numFmtId="0" fontId="0" fillId="0" borderId="8" xfId="0" applyFont="1" applyFill="1" applyBorder="1" applyAlignment="1">
      <alignment horizontal="left" vertical="center"/>
    </xf>
    <xf numFmtId="0" fontId="14" fillId="0" borderId="7" xfId="0" applyFont="1" applyBorder="1" applyAlignment="1" applyProtection="1">
      <alignment horizontal="center" vertical="center"/>
      <protection locked="0"/>
    </xf>
    <xf numFmtId="0" fontId="4" fillId="0" borderId="0" xfId="0" applyFont="1" applyBorder="1"/>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78" fontId="14" fillId="0" borderId="7" xfId="54" applyProtection="1">
      <alignment horizontal="right" vertical="center"/>
      <protection locked="0"/>
    </xf>
    <xf numFmtId="0" fontId="2" fillId="0" borderId="0" xfId="0" applyFont="1" applyBorder="1" applyAlignment="1" applyProtection="1">
      <alignment horizontal="right" vertical="center"/>
      <protection locked="0"/>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protection locked="0"/>
    </xf>
    <xf numFmtId="178" fontId="14" fillId="0" borderId="2" xfId="54" applyBorder="1" applyProtection="1">
      <alignment horizontal="right" vertical="center"/>
      <protection locked="0"/>
    </xf>
    <xf numFmtId="0" fontId="0" fillId="0" borderId="8" xfId="0" applyBorder="1"/>
    <xf numFmtId="0" fontId="2" fillId="0" borderId="0" xfId="0" applyFont="1" applyFill="1" applyBorder="1" applyAlignment="1">
      <alignment horizontal="right" vertical="center" wrapText="1"/>
    </xf>
    <xf numFmtId="0" fontId="15" fillId="0" borderId="0" xfId="0" applyFont="1" applyFill="1" applyBorder="1" applyAlignment="1">
      <alignment horizontal="center" vertical="center"/>
    </xf>
    <xf numFmtId="0" fontId="1"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4" fontId="2" fillId="0" borderId="7" xfId="0" applyNumberFormat="1" applyFont="1" applyFill="1" applyBorder="1" applyAlignment="1">
      <alignment horizontal="right" vertical="top"/>
    </xf>
    <xf numFmtId="0" fontId="1" fillId="0" borderId="0" xfId="0" applyFont="1" applyFill="1" applyBorder="1" applyAlignment="1">
      <alignment horizontal="right"/>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7" xfId="0" applyFont="1" applyBorder="1" applyAlignment="1">
      <alignment horizontal="center" vertical="center"/>
    </xf>
    <xf numFmtId="0" fontId="7" fillId="0" borderId="0" xfId="0" applyFont="1" applyFill="1" applyBorder="1" applyAlignment="1">
      <alignment horizontal="left" vertical="center"/>
    </xf>
    <xf numFmtId="0" fontId="16" fillId="0" borderId="7" xfId="0" applyFont="1" applyFill="1" applyBorder="1" applyAlignment="1" applyProtection="1">
      <alignment horizontal="center" vertical="center" wrapText="1"/>
      <protection locked="0"/>
    </xf>
    <xf numFmtId="0" fontId="16"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4" fontId="2" fillId="0" borderId="7" xfId="0" applyNumberFormat="1" applyFont="1" applyBorder="1" applyAlignment="1">
      <alignment horizontal="right" vertical="center"/>
    </xf>
    <xf numFmtId="0" fontId="17" fillId="0" borderId="7" xfId="0" applyFont="1" applyFill="1" applyBorder="1" applyAlignment="1">
      <alignment horizontal="center" vertical="center"/>
    </xf>
    <xf numFmtId="0" fontId="2" fillId="0" borderId="7" xfId="0" applyFont="1" applyBorder="1" applyAlignment="1">
      <alignment horizontal="right" vertical="center"/>
    </xf>
    <xf numFmtId="0" fontId="17" fillId="0" borderId="7" xfId="0" applyFont="1" applyFill="1" applyBorder="1" applyAlignment="1" applyProtection="1">
      <alignment horizontal="center" vertical="center" wrapText="1"/>
      <protection locked="0"/>
    </xf>
    <xf numFmtId="178" fontId="18" fillId="0" borderId="7" xfId="0" applyNumberFormat="1" applyFont="1" applyFill="1" applyBorder="1" applyAlignment="1">
      <alignment horizontal="right" vertical="center"/>
    </xf>
    <xf numFmtId="4" fontId="17" fillId="0" borderId="7" xfId="0" applyNumberFormat="1" applyFont="1" applyBorder="1" applyAlignment="1" applyProtection="1">
      <alignment horizontal="right" vertical="center"/>
      <protection locked="0"/>
    </xf>
    <xf numFmtId="0" fontId="16" fillId="0" borderId="1" xfId="0" applyFont="1" applyFill="1" applyBorder="1" applyAlignment="1">
      <alignment horizontal="center" vertical="center"/>
    </xf>
    <xf numFmtId="0" fontId="16" fillId="0" borderId="2" xfId="0" applyFont="1" applyFill="1" applyBorder="1" applyAlignment="1" applyProtection="1">
      <alignment horizontal="center" vertical="center"/>
      <protection locked="0"/>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1"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wrapText="1"/>
      <protection locked="0"/>
    </xf>
    <xf numFmtId="0" fontId="16" fillId="0" borderId="6" xfId="0" applyFont="1" applyFill="1" applyBorder="1" applyAlignment="1" applyProtection="1">
      <alignment horizontal="center" vertical="center"/>
      <protection locked="0"/>
    </xf>
    <xf numFmtId="0" fontId="16" fillId="0"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indent="2"/>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12" xfId="0" applyFont="1" applyFill="1" applyBorder="1" applyAlignment="1">
      <alignment horizontal="right" vertical="center"/>
    </xf>
    <xf numFmtId="0" fontId="2" fillId="0" borderId="7" xfId="0" applyFont="1" applyFill="1" applyBorder="1" applyAlignment="1" applyProtection="1">
      <alignment horizontal="left" vertical="center" wrapText="1" indent="1"/>
      <protection locked="0"/>
    </xf>
    <xf numFmtId="49" fontId="5" fillId="0" borderId="7" xfId="53" applyFont="1" applyFill="1" applyAlignment="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0" fontId="17" fillId="0" borderId="7" xfId="0" applyFont="1" applyBorder="1" applyAlignment="1">
      <alignment horizontal="right" vertical="center"/>
    </xf>
    <xf numFmtId="4" fontId="17" fillId="0" borderId="7" xfId="0" applyNumberFormat="1" applyFont="1" applyBorder="1" applyAlignment="1">
      <alignment horizontal="right" vertical="center"/>
    </xf>
    <xf numFmtId="0" fontId="2" fillId="0" borderId="7" xfId="0" applyFont="1" applyFill="1" applyBorder="1" applyAlignment="1" applyProtection="1" quotePrefix="1">
      <alignment horizontal="left" vertical="center" wrapText="1"/>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C10" sqref="C10"/>
    </sheetView>
  </sheetViews>
  <sheetFormatPr defaultColWidth="8.57272727272727" defaultRowHeight="12.75" customHeight="1" outlineLevelCol="3"/>
  <cols>
    <col min="1" max="4" width="41" style="2" customWidth="1"/>
    <col min="5" max="5" width="9.37272727272727" style="2"/>
    <col min="6" max="16384" width="8.57272727272727" style="2"/>
  </cols>
  <sheetData>
    <row r="1" customHeight="1" spans="1:4">
      <c r="A1" s="3"/>
      <c r="B1" s="3"/>
      <c r="C1" s="3"/>
      <c r="D1" s="3"/>
    </row>
    <row r="2" ht="15" customHeight="1" spans="1:4">
      <c r="A2" s="53"/>
      <c r="B2" s="53"/>
      <c r="C2" s="53"/>
      <c r="D2" s="70" t="s">
        <v>0</v>
      </c>
    </row>
    <row r="3" ht="41.25" customHeight="1" spans="1:1">
      <c r="A3" s="48" t="str">
        <f>"2025"&amp;"年部门财务收支预算总表"</f>
        <v>2025年部门财务收支预算总表</v>
      </c>
    </row>
    <row r="4" ht="17.25" customHeight="1" spans="1:4">
      <c r="A4" s="51" t="str">
        <f>"单位名称："&amp;"中共昆明市西山区委政法委员会"</f>
        <v>单位名称：中共昆明市西山区委政法委员会</v>
      </c>
      <c r="B4" s="234"/>
      <c r="D4" s="163" t="s">
        <v>1</v>
      </c>
    </row>
    <row r="5" ht="23.25" customHeight="1" spans="1:4">
      <c r="A5" s="235" t="s">
        <v>2</v>
      </c>
      <c r="B5" s="236"/>
      <c r="C5" s="235" t="s">
        <v>3</v>
      </c>
      <c r="D5" s="236"/>
    </row>
    <row r="6" ht="24" customHeight="1" spans="1:4">
      <c r="A6" s="235" t="s">
        <v>4</v>
      </c>
      <c r="B6" s="235" t="s">
        <v>5</v>
      </c>
      <c r="C6" s="235" t="s">
        <v>6</v>
      </c>
      <c r="D6" s="235" t="s">
        <v>5</v>
      </c>
    </row>
    <row r="7" ht="17.25" customHeight="1" spans="1:4">
      <c r="A7" s="237" t="s">
        <v>7</v>
      </c>
      <c r="B7" s="238">
        <v>6073588.69</v>
      </c>
      <c r="C7" s="237" t="s">
        <v>8</v>
      </c>
      <c r="D7" s="238">
        <v>5248454.69</v>
      </c>
    </row>
    <row r="8" ht="17.25" customHeight="1" spans="1:4">
      <c r="A8" s="237" t="s">
        <v>9</v>
      </c>
      <c r="B8" s="238"/>
      <c r="C8" s="237" t="s">
        <v>10</v>
      </c>
      <c r="D8" s="238"/>
    </row>
    <row r="9" ht="17.25" customHeight="1" spans="1:4">
      <c r="A9" s="237" t="s">
        <v>11</v>
      </c>
      <c r="B9" s="238"/>
      <c r="C9" s="271" t="s">
        <v>12</v>
      </c>
      <c r="D9" s="238"/>
    </row>
    <row r="10" ht="17.25" customHeight="1" spans="1:4">
      <c r="A10" s="237" t="s">
        <v>13</v>
      </c>
      <c r="B10" s="238"/>
      <c r="C10" s="271" t="s">
        <v>14</v>
      </c>
      <c r="D10" s="238"/>
    </row>
    <row r="11" ht="17.25" customHeight="1" spans="1:4">
      <c r="A11" s="237" t="s">
        <v>15</v>
      </c>
      <c r="B11" s="238">
        <v>365000</v>
      </c>
      <c r="C11" s="271" t="s">
        <v>16</v>
      </c>
      <c r="D11" s="238"/>
    </row>
    <row r="12" ht="17.25" customHeight="1" spans="1:4">
      <c r="A12" s="237" t="s">
        <v>17</v>
      </c>
      <c r="B12" s="238"/>
      <c r="C12" s="271" t="s">
        <v>18</v>
      </c>
      <c r="D12" s="238"/>
    </row>
    <row r="13" ht="17.25" customHeight="1" spans="1:4">
      <c r="A13" s="237" t="s">
        <v>19</v>
      </c>
      <c r="B13" s="238"/>
      <c r="C13" s="25" t="s">
        <v>20</v>
      </c>
      <c r="D13" s="238"/>
    </row>
    <row r="14" ht="17.25" customHeight="1" spans="1:4">
      <c r="A14" s="237" t="s">
        <v>21</v>
      </c>
      <c r="B14" s="238"/>
      <c r="C14" s="25" t="s">
        <v>22</v>
      </c>
      <c r="D14" s="238">
        <v>475335</v>
      </c>
    </row>
    <row r="15" ht="17.25" customHeight="1" spans="1:4">
      <c r="A15" s="237" t="s">
        <v>23</v>
      </c>
      <c r="B15" s="238"/>
      <c r="C15" s="25" t="s">
        <v>24</v>
      </c>
      <c r="D15" s="238">
        <v>312643</v>
      </c>
    </row>
    <row r="16" ht="17.25" customHeight="1" spans="1:4">
      <c r="A16" s="237" t="s">
        <v>25</v>
      </c>
      <c r="B16" s="238">
        <v>365000</v>
      </c>
      <c r="C16" s="25" t="s">
        <v>26</v>
      </c>
      <c r="D16" s="238"/>
    </row>
    <row r="17" ht="17.25" customHeight="1" spans="1:4">
      <c r="A17" s="179"/>
      <c r="B17" s="238"/>
      <c r="C17" s="25" t="s">
        <v>27</v>
      </c>
      <c r="D17" s="239"/>
    </row>
    <row r="18" ht="17.25" customHeight="1" spans="1:4">
      <c r="A18" s="240"/>
      <c r="B18" s="272"/>
      <c r="C18" s="25" t="s">
        <v>28</v>
      </c>
      <c r="D18" s="239"/>
    </row>
    <row r="19" ht="17.25" customHeight="1" spans="1:4">
      <c r="A19" s="240"/>
      <c r="B19" s="272"/>
      <c r="C19" s="25" t="s">
        <v>29</v>
      </c>
      <c r="D19" s="239"/>
    </row>
    <row r="20" ht="17.25" customHeight="1" spans="1:4">
      <c r="A20" s="240"/>
      <c r="B20" s="272"/>
      <c r="C20" s="25" t="s">
        <v>30</v>
      </c>
      <c r="D20" s="239"/>
    </row>
    <row r="21" ht="17.25" customHeight="1" spans="1:4">
      <c r="A21" s="240"/>
      <c r="B21" s="272"/>
      <c r="C21" s="25" t="s">
        <v>31</v>
      </c>
      <c r="D21" s="239"/>
    </row>
    <row r="22" ht="17.25" customHeight="1" spans="1:4">
      <c r="A22" s="240"/>
      <c r="B22" s="272"/>
      <c r="C22" s="25" t="s">
        <v>32</v>
      </c>
      <c r="D22" s="239"/>
    </row>
    <row r="23" ht="17.25" customHeight="1" spans="1:4">
      <c r="A23" s="240"/>
      <c r="B23" s="272"/>
      <c r="C23" s="25" t="s">
        <v>33</v>
      </c>
      <c r="D23" s="239"/>
    </row>
    <row r="24" ht="17.25" customHeight="1" spans="1:4">
      <c r="A24" s="240"/>
      <c r="B24" s="272"/>
      <c r="C24" s="25" t="s">
        <v>34</v>
      </c>
      <c r="D24" s="239"/>
    </row>
    <row r="25" ht="17.25" customHeight="1" spans="1:4">
      <c r="A25" s="240"/>
      <c r="B25" s="272"/>
      <c r="C25" s="25" t="s">
        <v>35</v>
      </c>
      <c r="D25" s="239">
        <v>402156</v>
      </c>
    </row>
    <row r="26" ht="17.25" customHeight="1" spans="1:4">
      <c r="A26" s="240"/>
      <c r="B26" s="272"/>
      <c r="C26" s="25" t="s">
        <v>36</v>
      </c>
      <c r="D26" s="239"/>
    </row>
    <row r="27" ht="17.25" customHeight="1" spans="1:4">
      <c r="A27" s="240"/>
      <c r="B27" s="272"/>
      <c r="C27" s="179" t="s">
        <v>37</v>
      </c>
      <c r="D27" s="239"/>
    </row>
    <row r="28" ht="17.25" customHeight="1" spans="1:4">
      <c r="A28" s="240"/>
      <c r="B28" s="272"/>
      <c r="C28" s="25" t="s">
        <v>38</v>
      </c>
      <c r="D28" s="239"/>
    </row>
    <row r="29" ht="16.5" customHeight="1" spans="1:4">
      <c r="A29" s="240"/>
      <c r="B29" s="272"/>
      <c r="C29" s="25" t="s">
        <v>39</v>
      </c>
      <c r="D29" s="239"/>
    </row>
    <row r="30" ht="16.5" customHeight="1" spans="1:4">
      <c r="A30" s="240"/>
      <c r="B30" s="272"/>
      <c r="C30" s="179" t="s">
        <v>40</v>
      </c>
      <c r="D30" s="239"/>
    </row>
    <row r="31" ht="17.25" customHeight="1" spans="1:4">
      <c r="A31" s="240"/>
      <c r="B31" s="272"/>
      <c r="C31" s="179" t="s">
        <v>41</v>
      </c>
      <c r="D31" s="239"/>
    </row>
    <row r="32" ht="17.25" customHeight="1" spans="1:4">
      <c r="A32" s="240"/>
      <c r="B32" s="272"/>
      <c r="C32" s="25" t="s">
        <v>42</v>
      </c>
      <c r="D32" s="239"/>
    </row>
    <row r="33" ht="16.5" customHeight="1" spans="1:4">
      <c r="A33" s="240" t="s">
        <v>43</v>
      </c>
      <c r="B33" s="273">
        <v>6438588.69</v>
      </c>
      <c r="C33" s="240" t="s">
        <v>44</v>
      </c>
      <c r="D33" s="244">
        <v>6438588.69</v>
      </c>
    </row>
    <row r="34" ht="16.5" customHeight="1" spans="1:4">
      <c r="A34" s="179" t="s">
        <v>45</v>
      </c>
      <c r="B34" s="239"/>
      <c r="C34" s="179" t="s">
        <v>46</v>
      </c>
      <c r="D34" s="27"/>
    </row>
    <row r="35" ht="16.5" customHeight="1" spans="1:4">
      <c r="A35" s="25" t="s">
        <v>47</v>
      </c>
      <c r="B35" s="244"/>
      <c r="C35" s="25" t="s">
        <v>47</v>
      </c>
      <c r="D35" s="27"/>
    </row>
    <row r="36" ht="16.5" customHeight="1" spans="1:4">
      <c r="A36" s="25" t="s">
        <v>48</v>
      </c>
      <c r="B36" s="27"/>
      <c r="C36" s="25" t="s">
        <v>49</v>
      </c>
      <c r="D36" s="27"/>
    </row>
    <row r="37" ht="16.5" customHeight="1" spans="1:4">
      <c r="A37" s="242" t="s">
        <v>50</v>
      </c>
      <c r="B37" s="243">
        <f>B33</f>
        <v>6438588.69</v>
      </c>
      <c r="C37" s="242" t="s">
        <v>51</v>
      </c>
      <c r="D37" s="243">
        <f>D33</f>
        <v>6438588.69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C15" sqref="C15"/>
    </sheetView>
  </sheetViews>
  <sheetFormatPr defaultColWidth="9.14545454545454" defaultRowHeight="14.25" customHeight="1" outlineLevelCol="5"/>
  <cols>
    <col min="1" max="1" width="32.1545454545455" style="32" customWidth="1"/>
    <col min="2" max="2" width="20.7181818181818" style="32" customWidth="1"/>
    <col min="3" max="3" width="32.1545454545455" style="32" customWidth="1"/>
    <col min="4" max="4" width="27.7181818181818" style="32" customWidth="1"/>
    <col min="5" max="6" width="36.7181818181818" style="32" customWidth="1"/>
    <col min="7" max="16384" width="9.14545454545454" style="32"/>
  </cols>
  <sheetData>
    <row r="1" customHeight="1" spans="1:6">
      <c r="A1" s="3"/>
      <c r="B1" s="3"/>
      <c r="C1" s="3"/>
      <c r="D1" s="3"/>
      <c r="E1" s="3"/>
      <c r="F1" s="3"/>
    </row>
    <row r="2" ht="12" customHeight="1" spans="1:6">
      <c r="A2" s="161"/>
      <c r="B2" s="162"/>
      <c r="C2" s="161"/>
      <c r="D2" s="77"/>
      <c r="E2" s="77"/>
      <c r="F2" s="163" t="s">
        <v>518</v>
      </c>
    </row>
    <row r="3" ht="42" customHeight="1" spans="1:6">
      <c r="A3" s="164" t="str">
        <f>"2025"&amp;"年部门政府性基金预算支出预算表"</f>
        <v>2025年部门政府性基金预算支出预算表</v>
      </c>
      <c r="B3" s="164" t="s">
        <v>519</v>
      </c>
      <c r="C3" s="165"/>
      <c r="D3" s="166"/>
      <c r="E3" s="166"/>
      <c r="F3" s="166"/>
    </row>
    <row r="4" ht="13.5" customHeight="1" spans="1:6">
      <c r="A4" s="7" t="str">
        <f>"单位名称："&amp;"中共昆明市西山区委政法委员会"</f>
        <v>单位名称：中共昆明市西山区委政法委员会</v>
      </c>
      <c r="B4" s="7" t="s">
        <v>520</v>
      </c>
      <c r="C4" s="161"/>
      <c r="D4" s="77"/>
      <c r="E4" s="77"/>
      <c r="F4" s="163" t="s">
        <v>1</v>
      </c>
    </row>
    <row r="5" ht="19.5" customHeight="1" spans="1:6">
      <c r="A5" s="167" t="s">
        <v>180</v>
      </c>
      <c r="B5" s="168" t="s">
        <v>73</v>
      </c>
      <c r="C5" s="167" t="s">
        <v>74</v>
      </c>
      <c r="D5" s="13" t="s">
        <v>521</v>
      </c>
      <c r="E5" s="14"/>
      <c r="F5" s="15"/>
    </row>
    <row r="6" ht="18.75" customHeight="1" spans="1:6">
      <c r="A6" s="169"/>
      <c r="B6" s="170"/>
      <c r="C6" s="169"/>
      <c r="D6" s="18" t="s">
        <v>55</v>
      </c>
      <c r="E6" s="13" t="s">
        <v>76</v>
      </c>
      <c r="F6" s="18" t="s">
        <v>77</v>
      </c>
    </row>
    <row r="7" ht="18.75" customHeight="1" spans="1:6">
      <c r="A7" s="74">
        <v>1</v>
      </c>
      <c r="B7" s="171" t="s">
        <v>84</v>
      </c>
      <c r="C7" s="74">
        <v>3</v>
      </c>
      <c r="D7" s="172">
        <v>4</v>
      </c>
      <c r="E7" s="172">
        <v>5</v>
      </c>
      <c r="F7" s="172">
        <v>6</v>
      </c>
    </row>
    <row r="8" ht="21" customHeight="1" spans="1:6">
      <c r="A8" s="25"/>
      <c r="B8" s="25"/>
      <c r="C8" s="25"/>
      <c r="D8" s="27"/>
      <c r="E8" s="27"/>
      <c r="F8" s="27"/>
    </row>
    <row r="9" ht="21" customHeight="1" spans="1:6">
      <c r="A9" s="25"/>
      <c r="B9" s="25"/>
      <c r="C9" s="25"/>
      <c r="D9" s="27"/>
      <c r="E9" s="27"/>
      <c r="F9" s="27"/>
    </row>
    <row r="10" ht="18.75" customHeight="1" spans="1:6">
      <c r="A10" s="173" t="s">
        <v>170</v>
      </c>
      <c r="B10" s="173" t="s">
        <v>170</v>
      </c>
      <c r="C10" s="174" t="s">
        <v>170</v>
      </c>
      <c r="D10" s="27"/>
      <c r="E10" s="27"/>
      <c r="F10" s="27"/>
    </row>
    <row r="11" ht="35" customHeight="1" spans="1:1">
      <c r="A11" s="42" t="s">
        <v>522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6"/>
  <sheetViews>
    <sheetView showZeros="0" topLeftCell="B1" workbookViewId="0">
      <pane ySplit="1" topLeftCell="A2" activePane="bottomLeft" state="frozen"/>
      <selection/>
      <selection pane="bottomLeft" activeCell="D17" sqref="C16:D17"/>
    </sheetView>
  </sheetViews>
  <sheetFormatPr defaultColWidth="9.14545454545454" defaultRowHeight="14.25" customHeight="1"/>
  <cols>
    <col min="1" max="2" width="32.5727272727273" style="2" customWidth="1"/>
    <col min="3" max="3" width="41.1545454545455" style="2" customWidth="1"/>
    <col min="4" max="4" width="21.7181818181818" style="2" customWidth="1"/>
    <col min="5" max="5" width="35.2727272727273" style="2" customWidth="1"/>
    <col min="6" max="6" width="7.71818181818182" style="2" customWidth="1"/>
    <col min="7" max="7" width="11.1454545454545" style="2" customWidth="1"/>
    <col min="8" max="8" width="13.2727272727273" style="2" customWidth="1"/>
    <col min="9" max="18" width="20" style="2" customWidth="1"/>
    <col min="19" max="19" width="19.8545454545455" style="2" customWidth="1"/>
    <col min="20" max="16384" width="9.14545454545454" style="2"/>
  </cols>
  <sheetData>
    <row r="1" customHeight="1" spans="1:19">
      <c r="A1" s="3"/>
      <c r="B1" s="3"/>
      <c r="C1" s="3"/>
      <c r="D1" s="3"/>
      <c r="E1" s="3"/>
      <c r="F1" s="3"/>
      <c r="G1" s="3"/>
      <c r="H1" s="3"/>
      <c r="I1" s="3"/>
      <c r="J1" s="3"/>
      <c r="K1" s="3"/>
      <c r="L1" s="3"/>
      <c r="M1" s="3"/>
      <c r="N1" s="3"/>
      <c r="O1" s="3"/>
      <c r="P1" s="3"/>
      <c r="Q1" s="3"/>
      <c r="R1" s="3"/>
      <c r="S1" s="3"/>
    </row>
    <row r="2" ht="15.75" customHeight="1" spans="2:19">
      <c r="B2" s="132"/>
      <c r="C2" s="132"/>
      <c r="R2" s="5"/>
      <c r="S2" s="5" t="s">
        <v>523</v>
      </c>
    </row>
    <row r="3" ht="41.25" customHeight="1" spans="1:19">
      <c r="A3" s="78" t="str">
        <f>"2025"&amp;"年部门政府采购预算表"</f>
        <v>2025年部门政府采购预算表</v>
      </c>
      <c r="B3" s="72"/>
      <c r="C3" s="72"/>
      <c r="D3" s="6"/>
      <c r="E3" s="6"/>
      <c r="F3" s="6"/>
      <c r="G3" s="6"/>
      <c r="H3" s="6"/>
      <c r="I3" s="6"/>
      <c r="J3" s="6"/>
      <c r="K3" s="6"/>
      <c r="L3" s="6"/>
      <c r="M3" s="72"/>
      <c r="N3" s="6"/>
      <c r="O3" s="6"/>
      <c r="P3" s="72"/>
      <c r="Q3" s="6"/>
      <c r="R3" s="72"/>
      <c r="S3" s="72"/>
    </row>
    <row r="4" ht="18.75" customHeight="1" spans="1:19">
      <c r="A4" s="133" t="str">
        <f>"单位名称："&amp;"中共昆明市西山区委政法委员会"</f>
        <v>单位名称：中共昆明市西山区委政法委员会</v>
      </c>
      <c r="B4" s="134"/>
      <c r="C4" s="134"/>
      <c r="D4" s="9"/>
      <c r="E4" s="9"/>
      <c r="F4" s="9"/>
      <c r="G4" s="9"/>
      <c r="H4" s="9"/>
      <c r="I4" s="9"/>
      <c r="J4" s="9"/>
      <c r="K4" s="9"/>
      <c r="L4" s="9"/>
      <c r="R4" s="10"/>
      <c r="S4" s="158" t="s">
        <v>1</v>
      </c>
    </row>
    <row r="5" ht="15.75" customHeight="1" spans="1:19">
      <c r="A5" s="12" t="s">
        <v>179</v>
      </c>
      <c r="B5" s="135" t="s">
        <v>180</v>
      </c>
      <c r="C5" s="135" t="s">
        <v>524</v>
      </c>
      <c r="D5" s="136" t="s">
        <v>525</v>
      </c>
      <c r="E5" s="136" t="s">
        <v>526</v>
      </c>
      <c r="F5" s="136" t="s">
        <v>527</v>
      </c>
      <c r="G5" s="136" t="s">
        <v>528</v>
      </c>
      <c r="H5" s="136" t="s">
        <v>529</v>
      </c>
      <c r="I5" s="150" t="s">
        <v>187</v>
      </c>
      <c r="J5" s="150"/>
      <c r="K5" s="150"/>
      <c r="L5" s="150"/>
      <c r="M5" s="151"/>
      <c r="N5" s="150"/>
      <c r="O5" s="150"/>
      <c r="P5" s="152"/>
      <c r="Q5" s="150"/>
      <c r="R5" s="151"/>
      <c r="S5" s="159"/>
    </row>
    <row r="6" ht="17.25" customHeight="1" spans="1:19">
      <c r="A6" s="17"/>
      <c r="B6" s="137"/>
      <c r="C6" s="137"/>
      <c r="D6" s="138"/>
      <c r="E6" s="138"/>
      <c r="F6" s="138"/>
      <c r="G6" s="138"/>
      <c r="H6" s="138"/>
      <c r="I6" s="138" t="s">
        <v>55</v>
      </c>
      <c r="J6" s="138" t="s">
        <v>58</v>
      </c>
      <c r="K6" s="138" t="s">
        <v>530</v>
      </c>
      <c r="L6" s="138" t="s">
        <v>531</v>
      </c>
      <c r="M6" s="153" t="s">
        <v>532</v>
      </c>
      <c r="N6" s="154" t="s">
        <v>533</v>
      </c>
      <c r="O6" s="154"/>
      <c r="P6" s="155"/>
      <c r="Q6" s="154"/>
      <c r="R6" s="160"/>
      <c r="S6" s="139"/>
    </row>
    <row r="7" ht="54" customHeight="1" spans="1:19">
      <c r="A7" s="20"/>
      <c r="B7" s="139"/>
      <c r="C7" s="139"/>
      <c r="D7" s="140"/>
      <c r="E7" s="140"/>
      <c r="F7" s="140"/>
      <c r="G7" s="140"/>
      <c r="H7" s="140"/>
      <c r="I7" s="140"/>
      <c r="J7" s="140" t="s">
        <v>57</v>
      </c>
      <c r="K7" s="140"/>
      <c r="L7" s="140"/>
      <c r="M7" s="156"/>
      <c r="N7" s="140" t="s">
        <v>57</v>
      </c>
      <c r="O7" s="140" t="s">
        <v>64</v>
      </c>
      <c r="P7" s="139" t="s">
        <v>65</v>
      </c>
      <c r="Q7" s="140" t="s">
        <v>66</v>
      </c>
      <c r="R7" s="156" t="s">
        <v>67</v>
      </c>
      <c r="S7" s="139" t="s">
        <v>68</v>
      </c>
    </row>
    <row r="8" ht="18" customHeight="1" spans="1:19">
      <c r="A8" s="141">
        <v>1</v>
      </c>
      <c r="B8" s="141" t="s">
        <v>84</v>
      </c>
      <c r="C8" s="142">
        <v>3</v>
      </c>
      <c r="D8" s="142">
        <v>4</v>
      </c>
      <c r="E8" s="141">
        <v>5</v>
      </c>
      <c r="F8" s="141">
        <v>6</v>
      </c>
      <c r="G8" s="141">
        <v>7</v>
      </c>
      <c r="H8" s="141">
        <v>8</v>
      </c>
      <c r="I8" s="141">
        <v>9</v>
      </c>
      <c r="J8" s="141">
        <v>10</v>
      </c>
      <c r="K8" s="141">
        <v>11</v>
      </c>
      <c r="L8" s="141">
        <v>12</v>
      </c>
      <c r="M8" s="141">
        <v>13</v>
      </c>
      <c r="N8" s="141">
        <v>14</v>
      </c>
      <c r="O8" s="141">
        <v>15</v>
      </c>
      <c r="P8" s="141">
        <v>16</v>
      </c>
      <c r="Q8" s="141">
        <v>17</v>
      </c>
      <c r="R8" s="141">
        <v>18</v>
      </c>
      <c r="S8" s="141">
        <v>19</v>
      </c>
    </row>
    <row r="9" s="1" customFormat="1" ht="21" customHeight="1" spans="1:19">
      <c r="A9" s="36" t="s">
        <v>70</v>
      </c>
      <c r="B9" s="26" t="s">
        <v>70</v>
      </c>
      <c r="C9" s="26" t="s">
        <v>534</v>
      </c>
      <c r="D9" s="36" t="s">
        <v>535</v>
      </c>
      <c r="E9" s="36" t="s">
        <v>535</v>
      </c>
      <c r="F9" s="143" t="s">
        <v>393</v>
      </c>
      <c r="G9" s="143">
        <v>1</v>
      </c>
      <c r="H9" s="144">
        <v>10000</v>
      </c>
      <c r="I9" s="144">
        <v>10000</v>
      </c>
      <c r="J9" s="144">
        <v>10000</v>
      </c>
      <c r="K9" s="144"/>
      <c r="L9" s="144"/>
      <c r="M9" s="157"/>
      <c r="N9" s="144"/>
      <c r="O9" s="144"/>
      <c r="P9" s="157"/>
      <c r="Q9" s="144"/>
      <c r="R9" s="157"/>
      <c r="S9" s="157"/>
    </row>
    <row r="10" s="1" customFormat="1" ht="21" customHeight="1" spans="1:19">
      <c r="A10" s="36" t="s">
        <v>70</v>
      </c>
      <c r="B10" s="26" t="s">
        <v>70</v>
      </c>
      <c r="C10" s="26" t="s">
        <v>534</v>
      </c>
      <c r="D10" s="36" t="s">
        <v>536</v>
      </c>
      <c r="E10" s="36" t="s">
        <v>536</v>
      </c>
      <c r="F10" s="143" t="s">
        <v>393</v>
      </c>
      <c r="G10" s="143">
        <v>1</v>
      </c>
      <c r="H10" s="144">
        <v>17000</v>
      </c>
      <c r="I10" s="144">
        <v>17000</v>
      </c>
      <c r="J10" s="144">
        <v>17000</v>
      </c>
      <c r="K10" s="144"/>
      <c r="L10" s="144"/>
      <c r="M10" s="157"/>
      <c r="N10" s="144"/>
      <c r="O10" s="144"/>
      <c r="P10" s="157"/>
      <c r="Q10" s="144"/>
      <c r="R10" s="157"/>
      <c r="S10" s="157"/>
    </row>
    <row r="11" s="1" customFormat="1" ht="21" customHeight="1" spans="1:19">
      <c r="A11" s="36" t="s">
        <v>70</v>
      </c>
      <c r="B11" s="26" t="s">
        <v>70</v>
      </c>
      <c r="C11" s="26" t="s">
        <v>534</v>
      </c>
      <c r="D11" s="36" t="s">
        <v>537</v>
      </c>
      <c r="E11" s="36" t="s">
        <v>537</v>
      </c>
      <c r="F11" s="143" t="s">
        <v>393</v>
      </c>
      <c r="G11" s="143">
        <v>1</v>
      </c>
      <c r="H11" s="144">
        <v>6000</v>
      </c>
      <c r="I11" s="144">
        <v>6000</v>
      </c>
      <c r="J11" s="144">
        <v>6000</v>
      </c>
      <c r="K11" s="144"/>
      <c r="L11" s="144"/>
      <c r="M11" s="157"/>
      <c r="N11" s="144"/>
      <c r="O11" s="144"/>
      <c r="P11" s="157"/>
      <c r="Q11" s="144"/>
      <c r="R11" s="157"/>
      <c r="S11" s="157"/>
    </row>
    <row r="12" s="1" customFormat="1" ht="21" customHeight="1" spans="1:19">
      <c r="A12" s="36" t="s">
        <v>70</v>
      </c>
      <c r="B12" s="26" t="s">
        <v>70</v>
      </c>
      <c r="C12" s="26" t="s">
        <v>538</v>
      </c>
      <c r="D12" s="36" t="s">
        <v>539</v>
      </c>
      <c r="E12" s="36" t="s">
        <v>539</v>
      </c>
      <c r="F12" s="143" t="s">
        <v>540</v>
      </c>
      <c r="G12" s="143">
        <v>1</v>
      </c>
      <c r="H12" s="144">
        <v>10000</v>
      </c>
      <c r="I12" s="144">
        <v>10000</v>
      </c>
      <c r="J12" s="144">
        <v>10000</v>
      </c>
      <c r="K12" s="144"/>
      <c r="L12" s="144"/>
      <c r="M12" s="157"/>
      <c r="N12" s="144"/>
      <c r="O12" s="144"/>
      <c r="P12" s="157"/>
      <c r="Q12" s="144"/>
      <c r="R12" s="157"/>
      <c r="S12" s="157"/>
    </row>
    <row r="13" s="1" customFormat="1" ht="21" customHeight="1" spans="1:19">
      <c r="A13" s="145" t="s">
        <v>170</v>
      </c>
      <c r="B13" s="146"/>
      <c r="C13" s="146"/>
      <c r="D13" s="146"/>
      <c r="E13" s="146"/>
      <c r="F13" s="146"/>
      <c r="G13" s="146"/>
      <c r="H13" s="147"/>
      <c r="I13" s="157">
        <v>43000</v>
      </c>
      <c r="J13" s="157">
        <v>43000</v>
      </c>
      <c r="K13" s="157"/>
      <c r="L13" s="157"/>
      <c r="M13" s="157"/>
      <c r="N13" s="157"/>
      <c r="O13" s="157"/>
      <c r="P13" s="157"/>
      <c r="Q13" s="157"/>
      <c r="R13" s="157"/>
      <c r="S13" s="157"/>
    </row>
    <row r="14" ht="21" customHeight="1" spans="1:19">
      <c r="A14" s="133" t="s">
        <v>541</v>
      </c>
      <c r="B14" s="7"/>
      <c r="C14" s="7"/>
      <c r="D14" s="133"/>
      <c r="E14" s="133"/>
      <c r="F14" s="133"/>
      <c r="G14" s="133"/>
      <c r="H14" s="148"/>
      <c r="I14" s="148"/>
      <c r="J14" s="148"/>
      <c r="K14" s="148"/>
      <c r="L14" s="148"/>
      <c r="M14" s="148"/>
      <c r="N14" s="148"/>
      <c r="O14" s="148"/>
      <c r="P14" s="148"/>
      <c r="Q14" s="148"/>
      <c r="R14" s="148"/>
      <c r="S14" s="148"/>
    </row>
    <row r="15" customHeight="1" spans="5:5">
      <c r="E15" s="149"/>
    </row>
    <row r="16" customHeight="1" spans="5:5">
      <c r="E16" s="149"/>
    </row>
  </sheetData>
  <mergeCells count="19">
    <mergeCell ref="A3:S3"/>
    <mergeCell ref="A4:H4"/>
    <mergeCell ref="I5:S5"/>
    <mergeCell ref="N6:S6"/>
    <mergeCell ref="A13:H13"/>
    <mergeCell ref="A14:S14"/>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13" sqref="C13"/>
    </sheetView>
  </sheetViews>
  <sheetFormatPr defaultColWidth="9.14545454545454" defaultRowHeight="14.25" customHeight="1"/>
  <cols>
    <col min="1" max="5" width="39.1545454545455" customWidth="1"/>
    <col min="6" max="6" width="27.5727272727273" customWidth="1"/>
    <col min="7" max="7" width="28.5727272727273" customWidth="1"/>
    <col min="8" max="8" width="28.1454545454545" customWidth="1"/>
    <col min="9" max="9" width="39.1545454545455" customWidth="1"/>
    <col min="10" max="18" width="20.4272727272727" customWidth="1"/>
    <col min="19" max="20" width="20.2727272727273" customWidth="1"/>
  </cols>
  <sheetData>
    <row r="1" customHeight="1" spans="1:20">
      <c r="A1" s="86"/>
      <c r="B1" s="86"/>
      <c r="C1" s="86"/>
      <c r="D1" s="86"/>
      <c r="E1" s="86"/>
      <c r="F1" s="86"/>
      <c r="G1" s="86"/>
      <c r="H1" s="86"/>
      <c r="I1" s="86"/>
      <c r="J1" s="86"/>
      <c r="K1" s="86"/>
      <c r="L1" s="86"/>
      <c r="M1" s="86"/>
      <c r="N1" s="86"/>
      <c r="O1" s="86"/>
      <c r="P1" s="86"/>
      <c r="Q1" s="86"/>
      <c r="R1" s="86"/>
      <c r="S1" s="86"/>
      <c r="T1" s="86"/>
    </row>
    <row r="2" ht="16.5" customHeight="1" spans="1:20">
      <c r="A2" s="87"/>
      <c r="B2" s="88"/>
      <c r="C2" s="88"/>
      <c r="D2" s="88"/>
      <c r="E2" s="88"/>
      <c r="F2" s="88"/>
      <c r="G2" s="88"/>
      <c r="H2" s="87"/>
      <c r="I2" s="87"/>
      <c r="J2" s="87"/>
      <c r="K2" s="87"/>
      <c r="L2" s="87"/>
      <c r="M2" s="87"/>
      <c r="N2" s="114"/>
      <c r="O2" s="87"/>
      <c r="P2" s="87"/>
      <c r="Q2" s="88"/>
      <c r="R2" s="87"/>
      <c r="S2" s="126"/>
      <c r="T2" s="126" t="s">
        <v>542</v>
      </c>
    </row>
    <row r="3" ht="41.25" customHeight="1" spans="1:20">
      <c r="A3" s="89" t="str">
        <f>"2025"&amp;"年部门政府购买服务预算表"</f>
        <v>2025年部门政府购买服务预算表</v>
      </c>
      <c r="B3" s="90"/>
      <c r="C3" s="90"/>
      <c r="D3" s="90"/>
      <c r="E3" s="90"/>
      <c r="F3" s="90"/>
      <c r="G3" s="90"/>
      <c r="H3" s="91"/>
      <c r="I3" s="91"/>
      <c r="J3" s="91"/>
      <c r="K3" s="91"/>
      <c r="L3" s="91"/>
      <c r="M3" s="91"/>
      <c r="N3" s="115"/>
      <c r="O3" s="91"/>
      <c r="P3" s="91"/>
      <c r="Q3" s="90"/>
      <c r="R3" s="91"/>
      <c r="S3" s="115"/>
      <c r="T3" s="90"/>
    </row>
    <row r="4" ht="22.5" customHeight="1" spans="1:20">
      <c r="A4" s="92" t="str">
        <f>"单位名称："&amp;"中共昆明市西山区委政法委员会"</f>
        <v>单位名称：中共昆明市西山区委政法委员会</v>
      </c>
      <c r="B4" s="93"/>
      <c r="C4" s="93"/>
      <c r="D4" s="93"/>
      <c r="E4" s="93"/>
      <c r="F4" s="93"/>
      <c r="G4" s="93"/>
      <c r="H4" s="94"/>
      <c r="I4" s="94"/>
      <c r="J4" s="94"/>
      <c r="K4" s="94"/>
      <c r="L4" s="94"/>
      <c r="M4" s="94"/>
      <c r="N4" s="114"/>
      <c r="O4" s="87"/>
      <c r="P4" s="87"/>
      <c r="Q4" s="88"/>
      <c r="R4" s="87"/>
      <c r="S4" s="127"/>
      <c r="T4" s="126" t="s">
        <v>1</v>
      </c>
    </row>
    <row r="5" ht="24" customHeight="1" spans="1:20">
      <c r="A5" s="95" t="s">
        <v>179</v>
      </c>
      <c r="B5" s="96" t="s">
        <v>180</v>
      </c>
      <c r="C5" s="96" t="s">
        <v>524</v>
      </c>
      <c r="D5" s="96" t="s">
        <v>543</v>
      </c>
      <c r="E5" s="96" t="s">
        <v>544</v>
      </c>
      <c r="F5" s="96" t="s">
        <v>545</v>
      </c>
      <c r="G5" s="96" t="s">
        <v>546</v>
      </c>
      <c r="H5" s="97" t="s">
        <v>547</v>
      </c>
      <c r="I5" s="97" t="s">
        <v>548</v>
      </c>
      <c r="J5" s="116" t="s">
        <v>187</v>
      </c>
      <c r="K5" s="116"/>
      <c r="L5" s="116"/>
      <c r="M5" s="116"/>
      <c r="N5" s="117"/>
      <c r="O5" s="116"/>
      <c r="P5" s="116"/>
      <c r="Q5" s="128"/>
      <c r="R5" s="116"/>
      <c r="S5" s="117"/>
      <c r="T5" s="129"/>
    </row>
    <row r="6" ht="24" customHeight="1" spans="1:20">
      <c r="A6" s="98"/>
      <c r="B6" s="99"/>
      <c r="C6" s="99"/>
      <c r="D6" s="99"/>
      <c r="E6" s="99"/>
      <c r="F6" s="99"/>
      <c r="G6" s="99"/>
      <c r="H6" s="100"/>
      <c r="I6" s="100"/>
      <c r="J6" s="100" t="s">
        <v>55</v>
      </c>
      <c r="K6" s="100" t="s">
        <v>58</v>
      </c>
      <c r="L6" s="100" t="s">
        <v>530</v>
      </c>
      <c r="M6" s="100" t="s">
        <v>531</v>
      </c>
      <c r="N6" s="118" t="s">
        <v>532</v>
      </c>
      <c r="O6" s="119" t="s">
        <v>533</v>
      </c>
      <c r="P6" s="119"/>
      <c r="Q6" s="130"/>
      <c r="R6" s="119"/>
      <c r="S6" s="131"/>
      <c r="T6" s="102"/>
    </row>
    <row r="7" ht="54" customHeight="1" spans="1:20">
      <c r="A7" s="101"/>
      <c r="B7" s="102"/>
      <c r="C7" s="102"/>
      <c r="D7" s="102"/>
      <c r="E7" s="102"/>
      <c r="F7" s="102"/>
      <c r="G7" s="102"/>
      <c r="H7" s="103"/>
      <c r="I7" s="103"/>
      <c r="J7" s="103"/>
      <c r="K7" s="103" t="s">
        <v>57</v>
      </c>
      <c r="L7" s="103"/>
      <c r="M7" s="103"/>
      <c r="N7" s="120"/>
      <c r="O7" s="103" t="s">
        <v>57</v>
      </c>
      <c r="P7" s="103" t="s">
        <v>64</v>
      </c>
      <c r="Q7" s="102" t="s">
        <v>65</v>
      </c>
      <c r="R7" s="103" t="s">
        <v>66</v>
      </c>
      <c r="S7" s="120" t="s">
        <v>67</v>
      </c>
      <c r="T7" s="102" t="s">
        <v>68</v>
      </c>
    </row>
    <row r="8" ht="17.25" customHeight="1" spans="1:20">
      <c r="A8" s="104">
        <v>1</v>
      </c>
      <c r="B8" s="102">
        <v>2</v>
      </c>
      <c r="C8" s="104">
        <v>3</v>
      </c>
      <c r="D8" s="104">
        <v>4</v>
      </c>
      <c r="E8" s="102">
        <v>5</v>
      </c>
      <c r="F8" s="104">
        <v>6</v>
      </c>
      <c r="G8" s="105">
        <v>7</v>
      </c>
      <c r="H8" s="99">
        <v>8</v>
      </c>
      <c r="I8" s="104">
        <v>9</v>
      </c>
      <c r="J8" s="104">
        <v>10</v>
      </c>
      <c r="K8" s="102">
        <v>11</v>
      </c>
      <c r="L8" s="104">
        <v>12</v>
      </c>
      <c r="M8" s="104">
        <v>13</v>
      </c>
      <c r="N8" s="102">
        <v>14</v>
      </c>
      <c r="O8" s="104">
        <v>15</v>
      </c>
      <c r="P8" s="104">
        <v>16</v>
      </c>
      <c r="Q8" s="102">
        <v>17</v>
      </c>
      <c r="R8" s="104">
        <v>18</v>
      </c>
      <c r="S8" s="104">
        <v>19</v>
      </c>
      <c r="T8" s="104">
        <v>20</v>
      </c>
    </row>
    <row r="9" ht="17.25" customHeight="1" spans="1:19">
      <c r="A9" s="106" t="s">
        <v>70</v>
      </c>
      <c r="B9" s="107" t="s">
        <v>70</v>
      </c>
      <c r="C9" s="107" t="s">
        <v>534</v>
      </c>
      <c r="D9" s="106" t="s">
        <v>549</v>
      </c>
      <c r="E9" s="106" t="s">
        <v>550</v>
      </c>
      <c r="F9" s="108" t="s">
        <v>76</v>
      </c>
      <c r="G9" s="109" t="s">
        <v>551</v>
      </c>
      <c r="H9" s="109" t="s">
        <v>552</v>
      </c>
      <c r="I9" s="121" t="s">
        <v>549</v>
      </c>
      <c r="J9" s="122">
        <v>6000</v>
      </c>
      <c r="K9" s="122">
        <v>6000</v>
      </c>
      <c r="L9" s="104"/>
      <c r="M9" s="102"/>
      <c r="N9" s="104"/>
      <c r="O9" s="104"/>
      <c r="P9" s="102"/>
      <c r="Q9" s="104"/>
      <c r="R9" s="104"/>
      <c r="S9" s="104"/>
    </row>
    <row r="10" ht="21" customHeight="1" spans="1:19">
      <c r="A10" s="106" t="s">
        <v>70</v>
      </c>
      <c r="B10" s="107" t="s">
        <v>70</v>
      </c>
      <c r="C10" s="107" t="s">
        <v>534</v>
      </c>
      <c r="D10" s="106" t="s">
        <v>536</v>
      </c>
      <c r="E10" s="106" t="s">
        <v>553</v>
      </c>
      <c r="F10" s="110" t="s">
        <v>76</v>
      </c>
      <c r="G10" s="109" t="s">
        <v>551</v>
      </c>
      <c r="H10" s="109" t="s">
        <v>552</v>
      </c>
      <c r="I10" s="121" t="s">
        <v>536</v>
      </c>
      <c r="J10" s="122">
        <v>17000</v>
      </c>
      <c r="K10" s="122">
        <v>17000</v>
      </c>
      <c r="L10" s="123"/>
      <c r="M10" s="123"/>
      <c r="N10" s="123"/>
      <c r="O10" s="123"/>
      <c r="P10" s="123"/>
      <c r="Q10" s="123"/>
      <c r="R10" s="123"/>
      <c r="S10" s="123"/>
    </row>
    <row r="11" ht="21" customHeight="1" spans="1:20">
      <c r="A11" s="111" t="s">
        <v>170</v>
      </c>
      <c r="B11" s="112"/>
      <c r="C11" s="112"/>
      <c r="D11" s="112"/>
      <c r="E11" s="112"/>
      <c r="F11" s="112"/>
      <c r="G11" s="112"/>
      <c r="H11" s="113"/>
      <c r="I11" s="124"/>
      <c r="J11" s="125">
        <v>23000</v>
      </c>
      <c r="K11" s="125">
        <v>23000</v>
      </c>
      <c r="L11" s="123"/>
      <c r="M11" s="123"/>
      <c r="N11" s="123"/>
      <c r="O11" s="123"/>
      <c r="P11" s="123"/>
      <c r="Q11" s="123"/>
      <c r="R11" s="123"/>
      <c r="S11" s="123"/>
      <c r="T11" s="123"/>
    </row>
  </sheetData>
  <mergeCells count="19">
    <mergeCell ref="A3:T3"/>
    <mergeCell ref="A4:I4"/>
    <mergeCell ref="J5:T5"/>
    <mergeCell ref="O6:T6"/>
    <mergeCell ref="A11:I11"/>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D10" sqref="D10"/>
    </sheetView>
  </sheetViews>
  <sheetFormatPr defaultColWidth="9.14545454545454" defaultRowHeight="14.25" customHeight="1" outlineLevelCol="4"/>
  <cols>
    <col min="1" max="1" width="37.7181818181818" style="32" customWidth="1"/>
    <col min="2" max="5" width="20" style="32" customWidth="1"/>
    <col min="6" max="16384" width="9.14545454545454" style="32"/>
  </cols>
  <sheetData>
    <row r="1" customHeight="1" spans="1:5">
      <c r="A1" s="3"/>
      <c r="B1" s="3"/>
      <c r="C1" s="3"/>
      <c r="D1" s="3"/>
      <c r="E1" s="3"/>
    </row>
    <row r="2" ht="17.25" customHeight="1" spans="4:5">
      <c r="D2" s="77"/>
      <c r="E2" s="5" t="s">
        <v>554</v>
      </c>
    </row>
    <row r="3" ht="41.25" customHeight="1" spans="1:5">
      <c r="A3" s="78" t="str">
        <f>"2025"&amp;"年对下转移支付预算表"</f>
        <v>2025年对下转移支付预算表</v>
      </c>
      <c r="B3" s="6"/>
      <c r="C3" s="6"/>
      <c r="D3" s="6"/>
      <c r="E3" s="72"/>
    </row>
    <row r="4" ht="18" customHeight="1" spans="1:5">
      <c r="A4" s="79" t="str">
        <f>"单位名称："&amp;"中共昆明市西山区委政法委员会"</f>
        <v>单位名称：中共昆明市西山区委政法委员会</v>
      </c>
      <c r="B4" s="80"/>
      <c r="C4" s="80"/>
      <c r="D4" s="81"/>
      <c r="E4" s="5" t="s">
        <v>1</v>
      </c>
    </row>
    <row r="5" ht="19.5" customHeight="1" spans="1:5">
      <c r="A5" s="18" t="s">
        <v>555</v>
      </c>
      <c r="B5" s="13" t="s">
        <v>187</v>
      </c>
      <c r="C5" s="14"/>
      <c r="D5" s="14"/>
      <c r="E5" s="82" t="s">
        <v>556</v>
      </c>
    </row>
    <row r="6" ht="40.5" customHeight="1" spans="1:5">
      <c r="A6" s="21"/>
      <c r="B6" s="35" t="s">
        <v>55</v>
      </c>
      <c r="C6" s="12" t="s">
        <v>58</v>
      </c>
      <c r="D6" s="83" t="s">
        <v>530</v>
      </c>
      <c r="E6" s="82"/>
    </row>
    <row r="7" ht="19.5" customHeight="1" spans="1:5">
      <c r="A7" s="22">
        <v>1</v>
      </c>
      <c r="B7" s="22">
        <v>2</v>
      </c>
      <c r="C7" s="22">
        <v>3</v>
      </c>
      <c r="D7" s="84">
        <v>4</v>
      </c>
      <c r="E7" s="85">
        <v>5</v>
      </c>
    </row>
    <row r="8" ht="19.5" customHeight="1" spans="1:5">
      <c r="A8" s="36"/>
      <c r="B8" s="27"/>
      <c r="C8" s="27"/>
      <c r="D8" s="27"/>
      <c r="E8" s="27"/>
    </row>
    <row r="9" ht="19.5" customHeight="1" spans="1:5">
      <c r="A9" s="75"/>
      <c r="B9" s="27"/>
      <c r="C9" s="27"/>
      <c r="D9" s="27"/>
      <c r="E9" s="27"/>
    </row>
    <row r="10" ht="37" customHeight="1" spans="1:1">
      <c r="A10" s="42" t="s">
        <v>557</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C14" sqref="C14"/>
    </sheetView>
  </sheetViews>
  <sheetFormatPr defaultColWidth="9.14545454545454" defaultRowHeight="12" customHeight="1"/>
  <cols>
    <col min="1" max="1" width="34.2727272727273" style="32" customWidth="1"/>
    <col min="2" max="2" width="29" style="32" customWidth="1"/>
    <col min="3" max="5" width="23.5727272727273" style="32" customWidth="1"/>
    <col min="6" max="6" width="11.2727272727273" style="32" customWidth="1"/>
    <col min="7" max="7" width="25.1454545454545" style="32" customWidth="1"/>
    <col min="8" max="8" width="15.5727272727273" style="32" customWidth="1"/>
    <col min="9" max="9" width="13.4272727272727" style="32" customWidth="1"/>
    <col min="10" max="10" width="18.8545454545455" style="32" customWidth="1"/>
    <col min="11" max="16384" width="9.14545454545454" style="32"/>
  </cols>
  <sheetData>
    <row r="1" customHeight="1" spans="1:10">
      <c r="A1" s="3"/>
      <c r="B1" s="3"/>
      <c r="C1" s="3"/>
      <c r="D1" s="3"/>
      <c r="E1" s="3"/>
      <c r="F1" s="3"/>
      <c r="G1" s="3"/>
      <c r="H1" s="3"/>
      <c r="I1" s="3"/>
      <c r="J1" s="3"/>
    </row>
    <row r="2" ht="16.5" customHeight="1" spans="10:10">
      <c r="J2" s="5" t="s">
        <v>558</v>
      </c>
    </row>
    <row r="3" ht="41.25" customHeight="1" spans="1:10">
      <c r="A3" s="71" t="str">
        <f>"2025"&amp;"年对下转移支付绩效目标表"</f>
        <v>2025年对下转移支付绩效目标表</v>
      </c>
      <c r="B3" s="6"/>
      <c r="C3" s="6"/>
      <c r="D3" s="6"/>
      <c r="E3" s="6"/>
      <c r="F3" s="72"/>
      <c r="G3" s="6"/>
      <c r="H3" s="72"/>
      <c r="I3" s="72"/>
      <c r="J3" s="6"/>
    </row>
    <row r="4" ht="17.25" customHeight="1" spans="1:1">
      <c r="A4" s="7" t="str">
        <f>"单位名称："&amp;"中共昆明市西山区委政法委员会"</f>
        <v>单位名称：中共昆明市西山区委政法委员会</v>
      </c>
    </row>
    <row r="5" ht="44.25" customHeight="1" spans="1:10">
      <c r="A5" s="73" t="s">
        <v>555</v>
      </c>
      <c r="B5" s="73" t="s">
        <v>345</v>
      </c>
      <c r="C5" s="73" t="s">
        <v>346</v>
      </c>
      <c r="D5" s="73" t="s">
        <v>347</v>
      </c>
      <c r="E5" s="73" t="s">
        <v>348</v>
      </c>
      <c r="F5" s="74" t="s">
        <v>349</v>
      </c>
      <c r="G5" s="73" t="s">
        <v>350</v>
      </c>
      <c r="H5" s="74" t="s">
        <v>351</v>
      </c>
      <c r="I5" s="74" t="s">
        <v>352</v>
      </c>
      <c r="J5" s="73" t="s">
        <v>353</v>
      </c>
    </row>
    <row r="6" ht="14.25" customHeight="1" spans="1:10">
      <c r="A6" s="73">
        <v>1</v>
      </c>
      <c r="B6" s="73">
        <v>2</v>
      </c>
      <c r="C6" s="73">
        <v>3</v>
      </c>
      <c r="D6" s="73">
        <v>4</v>
      </c>
      <c r="E6" s="73">
        <v>5</v>
      </c>
      <c r="F6" s="74">
        <v>6</v>
      </c>
      <c r="G6" s="73">
        <v>7</v>
      </c>
      <c r="H6" s="74">
        <v>8</v>
      </c>
      <c r="I6" s="74">
        <v>9</v>
      </c>
      <c r="J6" s="73">
        <v>10</v>
      </c>
    </row>
    <row r="7" ht="42" customHeight="1" spans="1:10">
      <c r="A7" s="36"/>
      <c r="B7" s="75"/>
      <c r="C7" s="75"/>
      <c r="D7" s="75"/>
      <c r="E7" s="57"/>
      <c r="F7" s="76"/>
      <c r="G7" s="57"/>
      <c r="H7" s="76"/>
      <c r="I7" s="76"/>
      <c r="J7" s="57"/>
    </row>
    <row r="8" ht="42" customHeight="1" spans="1:10">
      <c r="A8" s="36"/>
      <c r="B8" s="25"/>
      <c r="C8" s="25"/>
      <c r="D8" s="25"/>
      <c r="E8" s="36"/>
      <c r="F8" s="25"/>
      <c r="G8" s="36"/>
      <c r="H8" s="25"/>
      <c r="I8" s="25"/>
      <c r="J8" s="36"/>
    </row>
    <row r="9" s="32" customFormat="1" ht="37" customHeight="1" spans="1:1">
      <c r="A9" s="42" t="s">
        <v>557</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3"/>
  <sheetViews>
    <sheetView showZeros="0" zoomScale="80" zoomScaleNormal="80" workbookViewId="0">
      <pane ySplit="1" topLeftCell="A2" activePane="bottomLeft" state="frozen"/>
      <selection/>
      <selection pane="bottomLeft" activeCell="F21" sqref="F21"/>
    </sheetView>
  </sheetViews>
  <sheetFormatPr defaultColWidth="10.4272727272727" defaultRowHeight="14.25" customHeight="1"/>
  <cols>
    <col min="1" max="2" width="33.7181818181818" style="2" customWidth="1"/>
    <col min="3" max="4" width="28.0636363636364" style="2" customWidth="1"/>
    <col min="5" max="5" width="30.9090909090909" style="2" customWidth="1"/>
    <col min="6" max="6" width="21.7181818181818" style="2" customWidth="1"/>
    <col min="7" max="7" width="15.4545454545455" style="2" customWidth="1"/>
    <col min="8" max="9" width="26.2727272727273" style="2" customWidth="1"/>
    <col min="10" max="16384" width="10.4272727272727" style="2"/>
  </cols>
  <sheetData>
    <row r="1" customHeight="1" spans="1:9">
      <c r="A1" s="3"/>
      <c r="B1" s="3"/>
      <c r="C1" s="3"/>
      <c r="D1" s="3"/>
      <c r="E1" s="3"/>
      <c r="F1" s="3"/>
      <c r="G1" s="3"/>
      <c r="H1" s="3"/>
      <c r="I1" s="3"/>
    </row>
    <row r="2" customHeight="1" spans="1:9">
      <c r="A2" s="45" t="s">
        <v>559</v>
      </c>
      <c r="B2" s="46"/>
      <c r="C2" s="46"/>
      <c r="D2" s="47"/>
      <c r="E2" s="47"/>
      <c r="F2" s="47"/>
      <c r="G2" s="46"/>
      <c r="H2" s="46"/>
      <c r="I2" s="47"/>
    </row>
    <row r="3" ht="41.25" customHeight="1" spans="1:9">
      <c r="A3" s="48" t="str">
        <f>"2025"&amp;"年新增资产配置预算表"</f>
        <v>2025年新增资产配置预算表</v>
      </c>
      <c r="B3" s="49"/>
      <c r="C3" s="49"/>
      <c r="D3" s="50"/>
      <c r="E3" s="50"/>
      <c r="F3" s="50"/>
      <c r="G3" s="49"/>
      <c r="H3" s="49"/>
      <c r="I3" s="50"/>
    </row>
    <row r="4" customHeight="1" spans="1:9">
      <c r="A4" s="51" t="str">
        <f>"单位名称："&amp;"中共昆明市西山区委政法委员会"</f>
        <v>单位名称：中共昆明市西山区委政法委员会</v>
      </c>
      <c r="B4" s="52"/>
      <c r="C4" s="52"/>
      <c r="D4" s="53"/>
      <c r="F4" s="50"/>
      <c r="G4" s="49"/>
      <c r="H4" s="49"/>
      <c r="I4" s="70" t="s">
        <v>1</v>
      </c>
    </row>
    <row r="5" ht="28.5" customHeight="1" spans="1:9">
      <c r="A5" s="54" t="s">
        <v>179</v>
      </c>
      <c r="B5" s="43" t="s">
        <v>180</v>
      </c>
      <c r="C5" s="54" t="s">
        <v>560</v>
      </c>
      <c r="D5" s="54" t="s">
        <v>561</v>
      </c>
      <c r="E5" s="54" t="s">
        <v>562</v>
      </c>
      <c r="F5" s="54" t="s">
        <v>563</v>
      </c>
      <c r="G5" s="43" t="s">
        <v>564</v>
      </c>
      <c r="H5" s="43"/>
      <c r="I5" s="54"/>
    </row>
    <row r="6" ht="21" customHeight="1" spans="1:9">
      <c r="A6" s="54"/>
      <c r="B6" s="55"/>
      <c r="C6" s="55"/>
      <c r="D6" s="56"/>
      <c r="E6" s="55"/>
      <c r="F6" s="55"/>
      <c r="G6" s="43" t="s">
        <v>528</v>
      </c>
      <c r="H6" s="43" t="s">
        <v>565</v>
      </c>
      <c r="I6" s="43" t="s">
        <v>566</v>
      </c>
    </row>
    <row r="7" ht="17.25" customHeight="1" spans="1:9">
      <c r="A7" s="57" t="s">
        <v>83</v>
      </c>
      <c r="B7" s="58"/>
      <c r="C7" s="59" t="s">
        <v>84</v>
      </c>
      <c r="D7" s="57">
        <v>3</v>
      </c>
      <c r="E7" s="60" t="s">
        <v>86</v>
      </c>
      <c r="F7" s="57" t="s">
        <v>87</v>
      </c>
      <c r="G7" s="59" t="s">
        <v>88</v>
      </c>
      <c r="H7" s="61" t="s">
        <v>89</v>
      </c>
      <c r="I7" s="60" t="s">
        <v>90</v>
      </c>
    </row>
    <row r="8" ht="17.25" customHeight="1" spans="1:9">
      <c r="A8" s="57" t="s">
        <v>70</v>
      </c>
      <c r="B8" s="57" t="s">
        <v>70</v>
      </c>
      <c r="C8" s="59" t="s">
        <v>567</v>
      </c>
      <c r="D8" s="57" t="s">
        <v>568</v>
      </c>
      <c r="E8" s="62" t="s">
        <v>569</v>
      </c>
      <c r="F8" s="63" t="s">
        <v>570</v>
      </c>
      <c r="G8" s="64">
        <v>1</v>
      </c>
      <c r="H8" s="65">
        <v>22000</v>
      </c>
      <c r="I8" s="65">
        <v>22000</v>
      </c>
    </row>
    <row r="9" ht="17.25" customHeight="1" spans="1:9">
      <c r="A9" s="57" t="s">
        <v>70</v>
      </c>
      <c r="B9" s="57" t="s">
        <v>70</v>
      </c>
      <c r="C9" s="59" t="s">
        <v>567</v>
      </c>
      <c r="D9" s="57" t="s">
        <v>571</v>
      </c>
      <c r="E9" s="62" t="s">
        <v>572</v>
      </c>
      <c r="F9" s="63" t="s">
        <v>570</v>
      </c>
      <c r="G9" s="64">
        <v>1</v>
      </c>
      <c r="H9" s="65">
        <v>30000</v>
      </c>
      <c r="I9" s="65">
        <v>30000</v>
      </c>
    </row>
    <row r="10" ht="17.25" customHeight="1" spans="1:9">
      <c r="A10" s="57" t="s">
        <v>70</v>
      </c>
      <c r="B10" s="57" t="s">
        <v>70</v>
      </c>
      <c r="C10" s="59" t="s">
        <v>567</v>
      </c>
      <c r="D10" s="57" t="s">
        <v>573</v>
      </c>
      <c r="E10" s="62" t="s">
        <v>574</v>
      </c>
      <c r="F10" s="63" t="s">
        <v>570</v>
      </c>
      <c r="G10" s="64">
        <v>1</v>
      </c>
      <c r="H10" s="65">
        <v>3800</v>
      </c>
      <c r="I10" s="65">
        <v>3800</v>
      </c>
    </row>
    <row r="11" ht="17.25" customHeight="1" spans="1:9">
      <c r="A11" s="57" t="s">
        <v>70</v>
      </c>
      <c r="B11" s="57" t="s">
        <v>70</v>
      </c>
      <c r="C11" s="59" t="s">
        <v>567</v>
      </c>
      <c r="D11" s="57" t="s">
        <v>575</v>
      </c>
      <c r="E11" s="62" t="s">
        <v>576</v>
      </c>
      <c r="F11" s="63" t="s">
        <v>570</v>
      </c>
      <c r="G11" s="64">
        <v>1</v>
      </c>
      <c r="H11" s="65">
        <v>500</v>
      </c>
      <c r="I11" s="65">
        <v>500</v>
      </c>
    </row>
    <row r="12" ht="19.5" customHeight="1" spans="1:9">
      <c r="A12" s="57" t="s">
        <v>70</v>
      </c>
      <c r="B12" s="57" t="s">
        <v>70</v>
      </c>
      <c r="C12" s="59" t="s">
        <v>577</v>
      </c>
      <c r="D12" s="57" t="s">
        <v>578</v>
      </c>
      <c r="E12" s="62" t="s">
        <v>579</v>
      </c>
      <c r="F12" s="63" t="s">
        <v>580</v>
      </c>
      <c r="G12" s="64">
        <v>1</v>
      </c>
      <c r="H12" s="65">
        <v>6000</v>
      </c>
      <c r="I12" s="65">
        <v>6000</v>
      </c>
    </row>
    <row r="13" ht="19.5" customHeight="1" spans="1:9">
      <c r="A13" s="66" t="s">
        <v>55</v>
      </c>
      <c r="B13" s="67"/>
      <c r="C13" s="67"/>
      <c r="D13" s="68"/>
      <c r="E13" s="69"/>
      <c r="F13" s="69"/>
      <c r="G13" s="64">
        <v>6</v>
      </c>
      <c r="H13" s="65">
        <v>362300</v>
      </c>
      <c r="I13" s="65">
        <v>362300</v>
      </c>
    </row>
  </sheetData>
  <mergeCells count="11">
    <mergeCell ref="A2:I2"/>
    <mergeCell ref="A3:I3"/>
    <mergeCell ref="A4:C4"/>
    <mergeCell ref="G5:I5"/>
    <mergeCell ref="A13:F13"/>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13" sqref="E13"/>
    </sheetView>
  </sheetViews>
  <sheetFormatPr defaultColWidth="9.14545454545454" defaultRowHeight="14.25" customHeight="1"/>
  <cols>
    <col min="1" max="1" width="19.2727272727273" style="32" customWidth="1"/>
    <col min="2" max="2" width="33.8454545454545" style="32" customWidth="1"/>
    <col min="3" max="3" width="23.8545454545455" style="32" customWidth="1"/>
    <col min="4" max="4" width="11.1454545454545" style="32" customWidth="1"/>
    <col min="5" max="5" width="17.7181818181818" style="32" customWidth="1"/>
    <col min="6" max="6" width="9.85454545454546" style="32" customWidth="1"/>
    <col min="7" max="7" width="17.7181818181818" style="32" customWidth="1"/>
    <col min="8" max="11" width="23.1454545454545" style="32" customWidth="1"/>
    <col min="12" max="16384" width="9.14545454545454" style="32"/>
  </cols>
  <sheetData>
    <row r="1" customHeight="1" spans="1:11">
      <c r="A1" s="3"/>
      <c r="B1" s="3"/>
      <c r="C1" s="3"/>
      <c r="D1" s="3"/>
      <c r="E1" s="3"/>
      <c r="F1" s="3"/>
      <c r="G1" s="3"/>
      <c r="H1" s="3"/>
      <c r="I1" s="3"/>
      <c r="J1" s="3"/>
      <c r="K1" s="3"/>
    </row>
    <row r="2" customHeight="1" spans="4:11">
      <c r="D2" s="33"/>
      <c r="E2" s="33"/>
      <c r="F2" s="33"/>
      <c r="G2" s="33"/>
      <c r="K2" s="5" t="s">
        <v>581</v>
      </c>
    </row>
    <row r="3" ht="41.25" customHeight="1" spans="1:11">
      <c r="A3" s="6" t="str">
        <f>"2025"&amp;"年上级转移支付补助项目支出预算表"</f>
        <v>2025年上级转移支付补助项目支出预算表</v>
      </c>
      <c r="B3" s="6"/>
      <c r="C3" s="6"/>
      <c r="D3" s="6"/>
      <c r="E3" s="6"/>
      <c r="F3" s="6"/>
      <c r="G3" s="6"/>
      <c r="H3" s="6"/>
      <c r="I3" s="6"/>
      <c r="J3" s="6"/>
      <c r="K3" s="6"/>
    </row>
    <row r="4" ht="13.5" customHeight="1" spans="1:11">
      <c r="A4" s="7" t="str">
        <f>"单位名称："&amp;"中共昆明市西山区委政法委员会"</f>
        <v>单位名称：中共昆明市西山区委政法委员会</v>
      </c>
      <c r="B4" s="8"/>
      <c r="C4" s="8"/>
      <c r="D4" s="8"/>
      <c r="E4" s="8"/>
      <c r="F4" s="8"/>
      <c r="G4" s="8"/>
      <c r="H4" s="34"/>
      <c r="I4" s="34"/>
      <c r="J4" s="34"/>
      <c r="K4" s="5" t="s">
        <v>1</v>
      </c>
    </row>
    <row r="5" ht="21.75" customHeight="1" spans="1:11">
      <c r="A5" s="11" t="s">
        <v>307</v>
      </c>
      <c r="B5" s="11" t="s">
        <v>182</v>
      </c>
      <c r="C5" s="11" t="s">
        <v>308</v>
      </c>
      <c r="D5" s="12" t="s">
        <v>183</v>
      </c>
      <c r="E5" s="12" t="s">
        <v>184</v>
      </c>
      <c r="F5" s="12" t="s">
        <v>309</v>
      </c>
      <c r="G5" s="12" t="s">
        <v>310</v>
      </c>
      <c r="H5" s="18" t="s">
        <v>55</v>
      </c>
      <c r="I5" s="13" t="s">
        <v>582</v>
      </c>
      <c r="J5" s="14"/>
      <c r="K5" s="15"/>
    </row>
    <row r="6" ht="21.75" customHeight="1" spans="1:11">
      <c r="A6" s="16"/>
      <c r="B6" s="16"/>
      <c r="C6" s="16"/>
      <c r="D6" s="17"/>
      <c r="E6" s="17"/>
      <c r="F6" s="17"/>
      <c r="G6" s="17"/>
      <c r="H6" s="35"/>
      <c r="I6" s="12" t="s">
        <v>58</v>
      </c>
      <c r="J6" s="12" t="s">
        <v>59</v>
      </c>
      <c r="K6" s="12" t="s">
        <v>60</v>
      </c>
    </row>
    <row r="7" ht="40.5" customHeight="1" spans="1:11">
      <c r="A7" s="19"/>
      <c r="B7" s="19"/>
      <c r="C7" s="19"/>
      <c r="D7" s="20"/>
      <c r="E7" s="20"/>
      <c r="F7" s="20"/>
      <c r="G7" s="20"/>
      <c r="H7" s="21"/>
      <c r="I7" s="20" t="s">
        <v>57</v>
      </c>
      <c r="J7" s="20"/>
      <c r="K7" s="20"/>
    </row>
    <row r="8" ht="15" customHeight="1" spans="1:11">
      <c r="A8" s="22">
        <v>1</v>
      </c>
      <c r="B8" s="22">
        <v>2</v>
      </c>
      <c r="C8" s="22">
        <v>3</v>
      </c>
      <c r="D8" s="22">
        <v>4</v>
      </c>
      <c r="E8" s="22">
        <v>5</v>
      </c>
      <c r="F8" s="22">
        <v>6</v>
      </c>
      <c r="G8" s="22">
        <v>7</v>
      </c>
      <c r="H8" s="22">
        <v>8</v>
      </c>
      <c r="I8" s="22">
        <v>9</v>
      </c>
      <c r="J8" s="43">
        <v>10</v>
      </c>
      <c r="K8" s="43">
        <v>11</v>
      </c>
    </row>
    <row r="9" ht="18.75" customHeight="1" spans="1:11">
      <c r="A9" s="36"/>
      <c r="B9" s="25"/>
      <c r="C9" s="36"/>
      <c r="D9" s="36"/>
      <c r="E9" s="36"/>
      <c r="F9" s="36"/>
      <c r="G9" s="36"/>
      <c r="H9" s="37"/>
      <c r="I9" s="44"/>
      <c r="J9" s="44"/>
      <c r="K9" s="37"/>
    </row>
    <row r="10" ht="18.75" customHeight="1" spans="1:11">
      <c r="A10" s="25"/>
      <c r="B10" s="25"/>
      <c r="C10" s="25"/>
      <c r="D10" s="25"/>
      <c r="E10" s="25"/>
      <c r="F10" s="25"/>
      <c r="G10" s="25"/>
      <c r="H10" s="38"/>
      <c r="I10" s="38"/>
      <c r="J10" s="38"/>
      <c r="K10" s="37"/>
    </row>
    <row r="11" ht="18.75" customHeight="1" spans="1:11">
      <c r="A11" s="39" t="s">
        <v>170</v>
      </c>
      <c r="B11" s="40"/>
      <c r="C11" s="40"/>
      <c r="D11" s="40"/>
      <c r="E11" s="40"/>
      <c r="F11" s="40"/>
      <c r="G11" s="41"/>
      <c r="H11" s="38"/>
      <c r="I11" s="38"/>
      <c r="J11" s="38"/>
      <c r="K11" s="37"/>
    </row>
    <row r="12" s="32" customFormat="1" ht="37" customHeight="1" spans="1:1">
      <c r="A12" s="42" t="s">
        <v>583</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2" activePane="bottomLeft" state="frozen"/>
      <selection/>
      <selection pane="bottomLeft" activeCell="D8" sqref="D8"/>
    </sheetView>
  </sheetViews>
  <sheetFormatPr defaultColWidth="9.14545454545454" defaultRowHeight="14.25" customHeight="1" outlineLevelCol="6"/>
  <cols>
    <col min="1" max="1" width="35.2727272727273" style="2" customWidth="1"/>
    <col min="2" max="4" width="28" style="2" customWidth="1"/>
    <col min="5" max="7" width="23.8545454545455" style="2" customWidth="1"/>
    <col min="8" max="16384" width="9.14545454545454" style="2"/>
  </cols>
  <sheetData>
    <row r="1" customHeight="1" spans="1:7">
      <c r="A1" s="3"/>
      <c r="B1" s="3"/>
      <c r="C1" s="3"/>
      <c r="D1" s="3"/>
      <c r="E1" s="3"/>
      <c r="F1" s="3"/>
      <c r="G1" s="3"/>
    </row>
    <row r="2" ht="13.5" customHeight="1" spans="4:7">
      <c r="D2" s="4"/>
      <c r="G2" s="5" t="s">
        <v>584</v>
      </c>
    </row>
    <row r="3" ht="41.25" customHeight="1" spans="1:7">
      <c r="A3" s="6" t="str">
        <f>"2025"&amp;"年部门项目中期规划预算表"</f>
        <v>2025年部门项目中期规划预算表</v>
      </c>
      <c r="B3" s="6"/>
      <c r="C3" s="6"/>
      <c r="D3" s="6"/>
      <c r="E3" s="6"/>
      <c r="F3" s="6"/>
      <c r="G3" s="6"/>
    </row>
    <row r="4" ht="13.5" customHeight="1" spans="1:7">
      <c r="A4" s="7" t="str">
        <f>"单位名称："&amp;"中共昆明市西山区委政法委员会"</f>
        <v>单位名称：中共昆明市西山区委政法委员会</v>
      </c>
      <c r="B4" s="8"/>
      <c r="C4" s="8"/>
      <c r="D4" s="8"/>
      <c r="E4" s="9"/>
      <c r="F4" s="9"/>
      <c r="G4" s="10" t="s">
        <v>1</v>
      </c>
    </row>
    <row r="5" ht="21.75" customHeight="1" spans="1:7">
      <c r="A5" s="11" t="s">
        <v>308</v>
      </c>
      <c r="B5" s="11" t="s">
        <v>307</v>
      </c>
      <c r="C5" s="11" t="s">
        <v>182</v>
      </c>
      <c r="D5" s="12" t="s">
        <v>585</v>
      </c>
      <c r="E5" s="13" t="s">
        <v>58</v>
      </c>
      <c r="F5" s="14"/>
      <c r="G5" s="15"/>
    </row>
    <row r="6" ht="21.75" customHeight="1" spans="1:7">
      <c r="A6" s="16"/>
      <c r="B6" s="16"/>
      <c r="C6" s="16"/>
      <c r="D6" s="17"/>
      <c r="E6" s="18" t="str">
        <f>"2025"&amp;"年"</f>
        <v>2025年</v>
      </c>
      <c r="F6" s="12" t="str">
        <f>("2025"+1)&amp;"年"</f>
        <v>2026年</v>
      </c>
      <c r="G6" s="12" t="str">
        <f>("2025"+2)&amp;"年"</f>
        <v>2027年</v>
      </c>
    </row>
    <row r="7" ht="40.5" customHeight="1" spans="1:7">
      <c r="A7" s="19"/>
      <c r="B7" s="19"/>
      <c r="C7" s="19"/>
      <c r="D7" s="20"/>
      <c r="E7" s="21"/>
      <c r="F7" s="20" t="s">
        <v>57</v>
      </c>
      <c r="G7" s="20"/>
    </row>
    <row r="8" ht="15" customHeight="1" spans="1:7">
      <c r="A8" s="22">
        <v>1</v>
      </c>
      <c r="B8" s="22">
        <v>2</v>
      </c>
      <c r="C8" s="22">
        <v>3</v>
      </c>
      <c r="D8" s="22">
        <v>4</v>
      </c>
      <c r="E8" s="22">
        <v>5</v>
      </c>
      <c r="F8" s="22">
        <v>6</v>
      </c>
      <c r="G8" s="22">
        <v>7</v>
      </c>
    </row>
    <row r="9" s="1" customFormat="1" customHeight="1" spans="1:7">
      <c r="A9" s="23" t="s">
        <v>70</v>
      </c>
      <c r="B9" s="24"/>
      <c r="C9" s="24"/>
      <c r="D9" s="24"/>
      <c r="E9" s="24">
        <v>880000</v>
      </c>
      <c r="F9" s="24">
        <v>1204300</v>
      </c>
      <c r="G9" s="24">
        <v>1215000</v>
      </c>
    </row>
    <row r="10" s="1" customFormat="1" ht="17.25" customHeight="1" spans="1:7">
      <c r="A10" s="25"/>
      <c r="B10" s="26" t="s">
        <v>586</v>
      </c>
      <c r="C10" s="26" t="s">
        <v>315</v>
      </c>
      <c r="D10" s="25" t="s">
        <v>587</v>
      </c>
      <c r="E10" s="27">
        <v>30000</v>
      </c>
      <c r="F10" s="27">
        <v>50000</v>
      </c>
      <c r="G10" s="27">
        <v>50000</v>
      </c>
    </row>
    <row r="11" s="1" customFormat="1" ht="17.25" customHeight="1" spans="1:7">
      <c r="A11" s="28"/>
      <c r="B11" s="26" t="s">
        <v>586</v>
      </c>
      <c r="C11" s="26" t="s">
        <v>319</v>
      </c>
      <c r="D11" s="25" t="s">
        <v>587</v>
      </c>
      <c r="E11" s="27">
        <v>50000</v>
      </c>
      <c r="F11" s="27">
        <v>100000</v>
      </c>
      <c r="G11" s="27">
        <v>100000</v>
      </c>
    </row>
    <row r="12" s="1" customFormat="1" ht="17.25" customHeight="1" spans="1:7">
      <c r="A12" s="28"/>
      <c r="B12" s="26" t="s">
        <v>586</v>
      </c>
      <c r="C12" s="26" t="s">
        <v>321</v>
      </c>
      <c r="D12" s="25" t="s">
        <v>587</v>
      </c>
      <c r="E12" s="27">
        <v>20000</v>
      </c>
      <c r="F12" s="27">
        <v>20000</v>
      </c>
      <c r="G12" s="27">
        <v>20000</v>
      </c>
    </row>
    <row r="13" s="1" customFormat="1" ht="17.25" customHeight="1" spans="1:7">
      <c r="A13" s="28"/>
      <c r="B13" s="26" t="s">
        <v>586</v>
      </c>
      <c r="C13" s="26" t="s">
        <v>325</v>
      </c>
      <c r="D13" s="25" t="s">
        <v>587</v>
      </c>
      <c r="E13" s="27">
        <v>250000</v>
      </c>
      <c r="F13" s="27">
        <v>339300</v>
      </c>
      <c r="G13" s="27">
        <v>350000</v>
      </c>
    </row>
    <row r="14" s="1" customFormat="1" ht="17.25" customHeight="1" spans="1:7">
      <c r="A14" s="28"/>
      <c r="B14" s="26" t="s">
        <v>586</v>
      </c>
      <c r="C14" s="26" t="s">
        <v>331</v>
      </c>
      <c r="D14" s="25" t="s">
        <v>587</v>
      </c>
      <c r="E14" s="27">
        <v>300000</v>
      </c>
      <c r="F14" s="27"/>
      <c r="G14" s="27"/>
    </row>
    <row r="15" s="1" customFormat="1" ht="17.25" customHeight="1" spans="1:7">
      <c r="A15" s="28"/>
      <c r="B15" s="26" t="s">
        <v>586</v>
      </c>
      <c r="C15" s="26" t="s">
        <v>333</v>
      </c>
      <c r="D15" s="25" t="s">
        <v>587</v>
      </c>
      <c r="E15" s="27">
        <v>200000</v>
      </c>
      <c r="F15" s="27">
        <v>300000</v>
      </c>
      <c r="G15" s="27">
        <v>300000</v>
      </c>
    </row>
    <row r="16" s="1" customFormat="1" ht="17.25" customHeight="1" spans="1:7">
      <c r="A16" s="28"/>
      <c r="B16" s="26" t="s">
        <v>586</v>
      </c>
      <c r="C16" s="26" t="s">
        <v>335</v>
      </c>
      <c r="D16" s="25" t="s">
        <v>587</v>
      </c>
      <c r="E16" s="27"/>
      <c r="F16" s="27">
        <v>220000</v>
      </c>
      <c r="G16" s="27">
        <v>220000</v>
      </c>
    </row>
    <row r="17" s="1" customFormat="1" ht="17.25" customHeight="1" spans="1:7">
      <c r="A17" s="28"/>
      <c r="B17" s="26" t="s">
        <v>586</v>
      </c>
      <c r="C17" s="26" t="s">
        <v>339</v>
      </c>
      <c r="D17" s="25" t="s">
        <v>587</v>
      </c>
      <c r="E17" s="27"/>
      <c r="F17" s="27">
        <v>145000</v>
      </c>
      <c r="G17" s="27">
        <v>145000</v>
      </c>
    </row>
    <row r="18" s="1" customFormat="1" ht="17.25" customHeight="1" spans="1:7">
      <c r="A18" s="28"/>
      <c r="B18" s="26" t="s">
        <v>586</v>
      </c>
      <c r="C18" s="26" t="s">
        <v>343</v>
      </c>
      <c r="D18" s="25" t="s">
        <v>587</v>
      </c>
      <c r="E18" s="27">
        <v>30000</v>
      </c>
      <c r="F18" s="27">
        <v>30000</v>
      </c>
      <c r="G18" s="27">
        <v>30000</v>
      </c>
    </row>
    <row r="19" s="1" customFormat="1" ht="18.75" customHeight="1" spans="1:7">
      <c r="A19" s="29" t="s">
        <v>55</v>
      </c>
      <c r="B19" s="30"/>
      <c r="C19" s="30"/>
      <c r="D19" s="31"/>
      <c r="E19" s="27">
        <v>880000</v>
      </c>
      <c r="F19" s="27">
        <v>1204300</v>
      </c>
      <c r="G19" s="27">
        <v>1215000</v>
      </c>
    </row>
  </sheetData>
  <mergeCells count="11">
    <mergeCell ref="A3:G3"/>
    <mergeCell ref="A4:D4"/>
    <mergeCell ref="E5:G5"/>
    <mergeCell ref="A19:D1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GridLines="0" showZeros="0" workbookViewId="0">
      <pane ySplit="1" topLeftCell="A2" activePane="bottomLeft" state="frozen"/>
      <selection/>
      <selection pane="bottomLeft" activeCell="C20" sqref="C20"/>
    </sheetView>
  </sheetViews>
  <sheetFormatPr defaultColWidth="8.57272727272727" defaultRowHeight="12.75" customHeight="1"/>
  <cols>
    <col min="1" max="1" width="15.8909090909091" style="2" customWidth="1"/>
    <col min="2" max="2" width="35" style="2" customWidth="1"/>
    <col min="3" max="19" width="22" style="2" customWidth="1"/>
    <col min="20" max="16384" width="8.57272727272727" style="2"/>
  </cols>
  <sheetData>
    <row r="1" customHeight="1" spans="1:19">
      <c r="A1" s="3"/>
      <c r="B1" s="3"/>
      <c r="C1" s="3"/>
      <c r="D1" s="3"/>
      <c r="E1" s="3"/>
      <c r="F1" s="3"/>
      <c r="G1" s="3"/>
      <c r="H1" s="3"/>
      <c r="I1" s="3"/>
      <c r="J1" s="3"/>
      <c r="K1" s="3"/>
      <c r="L1" s="3"/>
      <c r="M1" s="3"/>
      <c r="N1" s="3"/>
      <c r="O1" s="3"/>
      <c r="P1" s="3"/>
      <c r="Q1" s="3"/>
      <c r="R1" s="3"/>
      <c r="S1" s="3"/>
    </row>
    <row r="2" ht="17.25" customHeight="1" spans="1:1">
      <c r="A2" s="70" t="s">
        <v>52</v>
      </c>
    </row>
    <row r="3" ht="41.25" customHeight="1" spans="1:1">
      <c r="A3" s="48" t="str">
        <f>"2025"&amp;"年部门收入预算表"</f>
        <v>2025年部门收入预算表</v>
      </c>
    </row>
    <row r="4" ht="17.25" customHeight="1" spans="1:19">
      <c r="A4" s="51" t="str">
        <f>"单位名称："&amp;"中共昆明市西山区委政法委员会"</f>
        <v>单位名称：中共昆明市西山区委政法委员会</v>
      </c>
      <c r="S4" s="53" t="s">
        <v>1</v>
      </c>
    </row>
    <row r="5" ht="21.75" customHeight="1" spans="1:19">
      <c r="A5" s="256" t="s">
        <v>53</v>
      </c>
      <c r="B5" s="257" t="s">
        <v>54</v>
      </c>
      <c r="C5" s="257" t="s">
        <v>55</v>
      </c>
      <c r="D5" s="258" t="s">
        <v>56</v>
      </c>
      <c r="E5" s="258"/>
      <c r="F5" s="258"/>
      <c r="G5" s="258"/>
      <c r="H5" s="258"/>
      <c r="I5" s="173"/>
      <c r="J5" s="258"/>
      <c r="K5" s="258"/>
      <c r="L5" s="258"/>
      <c r="M5" s="258"/>
      <c r="N5" s="266"/>
      <c r="O5" s="258" t="s">
        <v>45</v>
      </c>
      <c r="P5" s="258"/>
      <c r="Q5" s="258"/>
      <c r="R5" s="258"/>
      <c r="S5" s="266"/>
    </row>
    <row r="6" ht="27" customHeight="1" spans="1:19">
      <c r="A6" s="259"/>
      <c r="B6" s="260"/>
      <c r="C6" s="260"/>
      <c r="D6" s="260" t="s">
        <v>57</v>
      </c>
      <c r="E6" s="260" t="s">
        <v>58</v>
      </c>
      <c r="F6" s="260" t="s">
        <v>59</v>
      </c>
      <c r="G6" s="260" t="s">
        <v>60</v>
      </c>
      <c r="H6" s="260" t="s">
        <v>61</v>
      </c>
      <c r="I6" s="267" t="s">
        <v>62</v>
      </c>
      <c r="J6" s="268"/>
      <c r="K6" s="268"/>
      <c r="L6" s="268"/>
      <c r="M6" s="268"/>
      <c r="N6" s="269"/>
      <c r="O6" s="260" t="s">
        <v>57</v>
      </c>
      <c r="P6" s="260" t="s">
        <v>58</v>
      </c>
      <c r="Q6" s="260" t="s">
        <v>59</v>
      </c>
      <c r="R6" s="260" t="s">
        <v>60</v>
      </c>
      <c r="S6" s="260" t="s">
        <v>63</v>
      </c>
    </row>
    <row r="7" ht="30" customHeight="1" spans="1:19">
      <c r="A7" s="261"/>
      <c r="B7" s="262"/>
      <c r="C7" s="263"/>
      <c r="D7" s="263"/>
      <c r="E7" s="263"/>
      <c r="F7" s="263"/>
      <c r="G7" s="263"/>
      <c r="H7" s="263"/>
      <c r="I7" s="76" t="s">
        <v>57</v>
      </c>
      <c r="J7" s="269" t="s">
        <v>64</v>
      </c>
      <c r="K7" s="269" t="s">
        <v>65</v>
      </c>
      <c r="L7" s="269" t="s">
        <v>66</v>
      </c>
      <c r="M7" s="269" t="s">
        <v>67</v>
      </c>
      <c r="N7" s="269" t="s">
        <v>68</v>
      </c>
      <c r="O7" s="270"/>
      <c r="P7" s="270"/>
      <c r="Q7" s="270"/>
      <c r="R7" s="270"/>
      <c r="S7" s="263"/>
    </row>
    <row r="8" ht="15" customHeight="1" spans="1:19">
      <c r="A8" s="66">
        <v>1</v>
      </c>
      <c r="B8" s="66">
        <v>2</v>
      </c>
      <c r="C8" s="66">
        <v>3</v>
      </c>
      <c r="D8" s="66">
        <v>4</v>
      </c>
      <c r="E8" s="66">
        <v>5</v>
      </c>
      <c r="F8" s="66">
        <v>6</v>
      </c>
      <c r="G8" s="66">
        <v>7</v>
      </c>
      <c r="H8" s="66">
        <v>8</v>
      </c>
      <c r="I8" s="76">
        <v>9</v>
      </c>
      <c r="J8" s="66">
        <v>10</v>
      </c>
      <c r="K8" s="66">
        <v>11</v>
      </c>
      <c r="L8" s="66">
        <v>12</v>
      </c>
      <c r="M8" s="66">
        <v>13</v>
      </c>
      <c r="N8" s="66">
        <v>14</v>
      </c>
      <c r="O8" s="66">
        <v>15</v>
      </c>
      <c r="P8" s="66">
        <v>16</v>
      </c>
      <c r="Q8" s="66">
        <v>17</v>
      </c>
      <c r="R8" s="66">
        <v>18</v>
      </c>
      <c r="S8" s="66">
        <v>19</v>
      </c>
    </row>
    <row r="9" s="1" customFormat="1" ht="18" customHeight="1" spans="1:20">
      <c r="A9" s="25" t="s">
        <v>69</v>
      </c>
      <c r="B9" s="25" t="s">
        <v>70</v>
      </c>
      <c r="C9" s="157">
        <v>6438588.69</v>
      </c>
      <c r="D9" s="157">
        <v>6438588.69</v>
      </c>
      <c r="E9" s="157">
        <v>6073588.69</v>
      </c>
      <c r="F9" s="157"/>
      <c r="G9" s="157"/>
      <c r="H9" s="157"/>
      <c r="I9" s="157">
        <v>365000</v>
      </c>
      <c r="J9" s="157"/>
      <c r="K9" s="157"/>
      <c r="L9" s="157"/>
      <c r="M9" s="157"/>
      <c r="N9" s="157">
        <v>365000</v>
      </c>
      <c r="O9" s="157"/>
      <c r="P9" s="157"/>
      <c r="Q9" s="157"/>
      <c r="R9" s="157"/>
      <c r="S9" s="157"/>
      <c r="T9" s="157"/>
    </row>
    <row r="10" s="1" customFormat="1" ht="18" customHeight="1" spans="1:20">
      <c r="A10" s="264" t="s">
        <v>71</v>
      </c>
      <c r="B10" s="264" t="s">
        <v>70</v>
      </c>
      <c r="C10" s="157">
        <v>6438588.69</v>
      </c>
      <c r="D10" s="157">
        <v>6438588.69</v>
      </c>
      <c r="E10" s="157">
        <v>6073588.69</v>
      </c>
      <c r="F10" s="157"/>
      <c r="G10" s="157"/>
      <c r="H10" s="157"/>
      <c r="I10" s="157">
        <v>365000</v>
      </c>
      <c r="J10" s="157"/>
      <c r="K10" s="157"/>
      <c r="L10" s="157"/>
      <c r="M10" s="157"/>
      <c r="N10" s="157">
        <v>365000</v>
      </c>
      <c r="O10" s="157"/>
      <c r="P10" s="157"/>
      <c r="Q10" s="157"/>
      <c r="R10" s="157"/>
      <c r="S10" s="157"/>
      <c r="T10" s="157"/>
    </row>
    <row r="11" s="1" customFormat="1" ht="18" customHeight="1" spans="1:20">
      <c r="A11" s="265" t="s">
        <v>55</v>
      </c>
      <c r="B11" s="265"/>
      <c r="C11" s="157">
        <v>6438588.69</v>
      </c>
      <c r="D11" s="157">
        <v>6438588.69</v>
      </c>
      <c r="E11" s="157">
        <v>6073588.69</v>
      </c>
      <c r="F11" s="157"/>
      <c r="G11" s="157"/>
      <c r="H11" s="157"/>
      <c r="I11" s="157">
        <v>365000</v>
      </c>
      <c r="J11" s="157"/>
      <c r="K11" s="157"/>
      <c r="L11" s="157"/>
      <c r="M11" s="157"/>
      <c r="N11" s="157">
        <v>365000</v>
      </c>
      <c r="O11" s="157"/>
      <c r="P11" s="157"/>
      <c r="Q11" s="157"/>
      <c r="R11" s="157"/>
      <c r="S11" s="157"/>
      <c r="T11" s="157"/>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2" activePane="bottomLeft" state="frozen"/>
      <selection/>
      <selection pane="bottomLeft" activeCell="C12" sqref="C12"/>
    </sheetView>
  </sheetViews>
  <sheetFormatPr defaultColWidth="8.57272727272727" defaultRowHeight="12.75" customHeight="1"/>
  <cols>
    <col min="1" max="1" width="14.2727272727273" style="2" customWidth="1"/>
    <col min="2" max="2" width="37.5727272727273" style="2" customWidth="1"/>
    <col min="3" max="8" width="24.5727272727273" style="2" customWidth="1"/>
    <col min="9" max="9" width="26.7181818181818" style="2" customWidth="1"/>
    <col min="10" max="11" width="24.4272727272727" style="2" customWidth="1"/>
    <col min="12" max="15" width="24.5727272727273" style="2" customWidth="1"/>
    <col min="16" max="16384" width="8.57272727272727" style="2"/>
  </cols>
  <sheetData>
    <row r="1" customHeight="1" spans="1:15">
      <c r="A1" s="3"/>
      <c r="B1" s="3"/>
      <c r="C1" s="3"/>
      <c r="D1" s="3"/>
      <c r="E1" s="3"/>
      <c r="F1" s="3"/>
      <c r="G1" s="3"/>
      <c r="H1" s="3"/>
      <c r="I1" s="3"/>
      <c r="J1" s="3"/>
      <c r="K1" s="3"/>
      <c r="L1" s="3"/>
      <c r="M1" s="3"/>
      <c r="N1" s="3"/>
      <c r="O1" s="3"/>
    </row>
    <row r="2" ht="17.25" customHeight="1" spans="1:1">
      <c r="A2" s="53" t="s">
        <v>72</v>
      </c>
    </row>
    <row r="3" ht="41.25" customHeight="1" spans="1:1">
      <c r="A3" s="48" t="str">
        <f>"2025"&amp;"年部门支出预算表"</f>
        <v>2025年部门支出预算表</v>
      </c>
    </row>
    <row r="4" ht="17.25" customHeight="1" spans="1:15">
      <c r="A4" s="51" t="str">
        <f>"单位名称："&amp;"中共昆明市西山区委政法委员会"</f>
        <v>单位名称：中共昆明市西山区委政法委员会</v>
      </c>
      <c r="O4" s="53" t="s">
        <v>1</v>
      </c>
    </row>
    <row r="5" ht="27" customHeight="1" spans="1:15">
      <c r="A5" s="245" t="s">
        <v>73</v>
      </c>
      <c r="B5" s="245" t="s">
        <v>74</v>
      </c>
      <c r="C5" s="245" t="s">
        <v>55</v>
      </c>
      <c r="D5" s="246" t="s">
        <v>58</v>
      </c>
      <c r="E5" s="247"/>
      <c r="F5" s="248"/>
      <c r="G5" s="249" t="s">
        <v>59</v>
      </c>
      <c r="H5" s="249" t="s">
        <v>60</v>
      </c>
      <c r="I5" s="249" t="s">
        <v>75</v>
      </c>
      <c r="J5" s="246" t="s">
        <v>62</v>
      </c>
      <c r="K5" s="247"/>
      <c r="L5" s="247"/>
      <c r="M5" s="247"/>
      <c r="N5" s="254"/>
      <c r="O5" s="255"/>
    </row>
    <row r="6" ht="42" customHeight="1" spans="1:15">
      <c r="A6" s="250"/>
      <c r="B6" s="250"/>
      <c r="C6" s="251"/>
      <c r="D6" s="252" t="s">
        <v>57</v>
      </c>
      <c r="E6" s="252" t="s">
        <v>76</v>
      </c>
      <c r="F6" s="252" t="s">
        <v>77</v>
      </c>
      <c r="G6" s="251"/>
      <c r="H6" s="251"/>
      <c r="I6" s="250"/>
      <c r="J6" s="252" t="s">
        <v>57</v>
      </c>
      <c r="K6" s="235" t="s">
        <v>78</v>
      </c>
      <c r="L6" s="235" t="s">
        <v>79</v>
      </c>
      <c r="M6" s="235" t="s">
        <v>80</v>
      </c>
      <c r="N6" s="235" t="s">
        <v>81</v>
      </c>
      <c r="O6" s="235" t="s">
        <v>82</v>
      </c>
    </row>
    <row r="7" ht="18" customHeight="1" spans="1:15">
      <c r="A7" s="57" t="s">
        <v>83</v>
      </c>
      <c r="B7" s="57" t="s">
        <v>84</v>
      </c>
      <c r="C7" s="57" t="s">
        <v>85</v>
      </c>
      <c r="D7" s="61" t="s">
        <v>86</v>
      </c>
      <c r="E7" s="61" t="s">
        <v>87</v>
      </c>
      <c r="F7" s="61" t="s">
        <v>88</v>
      </c>
      <c r="G7" s="61" t="s">
        <v>89</v>
      </c>
      <c r="H7" s="61" t="s">
        <v>90</v>
      </c>
      <c r="I7" s="61" t="s">
        <v>91</v>
      </c>
      <c r="J7" s="61" t="s">
        <v>92</v>
      </c>
      <c r="K7" s="61" t="s">
        <v>93</v>
      </c>
      <c r="L7" s="61" t="s">
        <v>94</v>
      </c>
      <c r="M7" s="61" t="s">
        <v>95</v>
      </c>
      <c r="N7" s="57" t="s">
        <v>96</v>
      </c>
      <c r="O7" s="61" t="s">
        <v>97</v>
      </c>
    </row>
    <row r="8" s="1" customFormat="1" ht="21" customHeight="1" spans="1:15">
      <c r="A8" s="36" t="s">
        <v>98</v>
      </c>
      <c r="B8" s="36" t="s">
        <v>99</v>
      </c>
      <c r="C8" s="144">
        <v>5248454.69</v>
      </c>
      <c r="D8" s="157">
        <v>4883454.69</v>
      </c>
      <c r="E8" s="157">
        <v>4003454.69</v>
      </c>
      <c r="F8" s="157">
        <v>880000</v>
      </c>
      <c r="G8" s="157"/>
      <c r="H8" s="157"/>
      <c r="I8" s="157"/>
      <c r="J8" s="157">
        <v>365000</v>
      </c>
      <c r="K8" s="157"/>
      <c r="L8" s="157"/>
      <c r="M8" s="157"/>
      <c r="N8" s="144"/>
      <c r="O8" s="144">
        <v>365000</v>
      </c>
    </row>
    <row r="9" s="1" customFormat="1" ht="21" customHeight="1" spans="1:15">
      <c r="A9" s="176" t="s">
        <v>100</v>
      </c>
      <c r="B9" s="176" t="s">
        <v>101</v>
      </c>
      <c r="C9" s="144">
        <v>5248454.69</v>
      </c>
      <c r="D9" s="157">
        <v>4883454.69</v>
      </c>
      <c r="E9" s="157">
        <v>4003454.69</v>
      </c>
      <c r="F9" s="157">
        <v>880000</v>
      </c>
      <c r="G9" s="157"/>
      <c r="H9" s="157"/>
      <c r="I9" s="157"/>
      <c r="J9" s="157">
        <v>365000</v>
      </c>
      <c r="K9" s="157"/>
      <c r="L9" s="157"/>
      <c r="M9" s="157"/>
      <c r="N9" s="144"/>
      <c r="O9" s="144">
        <v>365000</v>
      </c>
    </row>
    <row r="10" s="1" customFormat="1" ht="21" customHeight="1" spans="1:15">
      <c r="A10" s="253" t="s">
        <v>102</v>
      </c>
      <c r="B10" s="253" t="s">
        <v>103</v>
      </c>
      <c r="C10" s="144">
        <v>4033454.69</v>
      </c>
      <c r="D10" s="157">
        <v>4033454.69</v>
      </c>
      <c r="E10" s="157">
        <v>4003454.69</v>
      </c>
      <c r="F10" s="157">
        <v>30000</v>
      </c>
      <c r="G10" s="157"/>
      <c r="H10" s="157"/>
      <c r="I10" s="157"/>
      <c r="J10" s="157"/>
      <c r="K10" s="157"/>
      <c r="L10" s="157"/>
      <c r="M10" s="157"/>
      <c r="N10" s="144"/>
      <c r="O10" s="144"/>
    </row>
    <row r="11" s="1" customFormat="1" ht="21" customHeight="1" spans="1:15">
      <c r="A11" s="253" t="s">
        <v>104</v>
      </c>
      <c r="B11" s="253" t="s">
        <v>105</v>
      </c>
      <c r="C11" s="144">
        <v>1215000</v>
      </c>
      <c r="D11" s="157">
        <v>850000</v>
      </c>
      <c r="E11" s="157"/>
      <c r="F11" s="157">
        <v>850000</v>
      </c>
      <c r="G11" s="157"/>
      <c r="H11" s="157"/>
      <c r="I11" s="157"/>
      <c r="J11" s="157">
        <v>365000</v>
      </c>
      <c r="K11" s="157"/>
      <c r="L11" s="157"/>
      <c r="M11" s="157"/>
      <c r="N11" s="144"/>
      <c r="O11" s="144">
        <v>365000</v>
      </c>
    </row>
    <row r="12" s="1" customFormat="1" ht="21" customHeight="1" spans="1:15">
      <c r="A12" s="36" t="s">
        <v>106</v>
      </c>
      <c r="B12" s="36" t="s">
        <v>107</v>
      </c>
      <c r="C12" s="144">
        <v>475335</v>
      </c>
      <c r="D12" s="157">
        <v>475335</v>
      </c>
      <c r="E12" s="157">
        <v>475335</v>
      </c>
      <c r="F12" s="157"/>
      <c r="G12" s="157"/>
      <c r="H12" s="157"/>
      <c r="I12" s="157"/>
      <c r="J12" s="157"/>
      <c r="K12" s="157"/>
      <c r="L12" s="157"/>
      <c r="M12" s="157"/>
      <c r="N12" s="144"/>
      <c r="O12" s="144"/>
    </row>
    <row r="13" s="1" customFormat="1" ht="21" customHeight="1" spans="1:15">
      <c r="A13" s="176" t="s">
        <v>108</v>
      </c>
      <c r="B13" s="176" t="s">
        <v>109</v>
      </c>
      <c r="C13" s="144">
        <v>475335</v>
      </c>
      <c r="D13" s="157">
        <v>475335</v>
      </c>
      <c r="E13" s="157">
        <v>475335</v>
      </c>
      <c r="F13" s="157"/>
      <c r="G13" s="157"/>
      <c r="H13" s="157"/>
      <c r="I13" s="157"/>
      <c r="J13" s="157"/>
      <c r="K13" s="157"/>
      <c r="L13" s="157"/>
      <c r="M13" s="157"/>
      <c r="N13" s="144"/>
      <c r="O13" s="144"/>
    </row>
    <row r="14" s="1" customFormat="1" ht="21" customHeight="1" spans="1:15">
      <c r="A14" s="253" t="s">
        <v>110</v>
      </c>
      <c r="B14" s="253" t="s">
        <v>111</v>
      </c>
      <c r="C14" s="144">
        <v>424935</v>
      </c>
      <c r="D14" s="157">
        <v>424935</v>
      </c>
      <c r="E14" s="157">
        <v>424935</v>
      </c>
      <c r="F14" s="157"/>
      <c r="G14" s="157"/>
      <c r="H14" s="157"/>
      <c r="I14" s="157"/>
      <c r="J14" s="157"/>
      <c r="K14" s="157"/>
      <c r="L14" s="157"/>
      <c r="M14" s="157"/>
      <c r="N14" s="144"/>
      <c r="O14" s="144"/>
    </row>
    <row r="15" s="1" customFormat="1" ht="21" customHeight="1" spans="1:15">
      <c r="A15" s="253" t="s">
        <v>112</v>
      </c>
      <c r="B15" s="253" t="s">
        <v>113</v>
      </c>
      <c r="C15" s="144">
        <v>50400</v>
      </c>
      <c r="D15" s="157">
        <v>50400</v>
      </c>
      <c r="E15" s="157">
        <v>50400</v>
      </c>
      <c r="F15" s="157"/>
      <c r="G15" s="157"/>
      <c r="H15" s="157"/>
      <c r="I15" s="157"/>
      <c r="J15" s="157"/>
      <c r="K15" s="157"/>
      <c r="L15" s="157"/>
      <c r="M15" s="157"/>
      <c r="N15" s="144"/>
      <c r="O15" s="144"/>
    </row>
    <row r="16" s="1" customFormat="1" ht="21" customHeight="1" spans="1:15">
      <c r="A16" s="36" t="s">
        <v>114</v>
      </c>
      <c r="B16" s="36" t="s">
        <v>115</v>
      </c>
      <c r="C16" s="144">
        <v>312643</v>
      </c>
      <c r="D16" s="157">
        <v>312643</v>
      </c>
      <c r="E16" s="157">
        <v>312643</v>
      </c>
      <c r="F16" s="157"/>
      <c r="G16" s="157"/>
      <c r="H16" s="157"/>
      <c r="I16" s="157"/>
      <c r="J16" s="157"/>
      <c r="K16" s="157"/>
      <c r="L16" s="157"/>
      <c r="M16" s="157"/>
      <c r="N16" s="144"/>
      <c r="O16" s="144"/>
    </row>
    <row r="17" s="1" customFormat="1" ht="21" customHeight="1" spans="1:15">
      <c r="A17" s="176" t="s">
        <v>116</v>
      </c>
      <c r="B17" s="176" t="s">
        <v>117</v>
      </c>
      <c r="C17" s="144">
        <v>312643</v>
      </c>
      <c r="D17" s="157">
        <v>312643</v>
      </c>
      <c r="E17" s="157">
        <v>312643</v>
      </c>
      <c r="F17" s="157"/>
      <c r="G17" s="157"/>
      <c r="H17" s="157"/>
      <c r="I17" s="157"/>
      <c r="J17" s="157"/>
      <c r="K17" s="157"/>
      <c r="L17" s="157"/>
      <c r="M17" s="157"/>
      <c r="N17" s="144"/>
      <c r="O17" s="144"/>
    </row>
    <row r="18" s="1" customFormat="1" ht="21" customHeight="1" spans="1:15">
      <c r="A18" s="253" t="s">
        <v>118</v>
      </c>
      <c r="B18" s="253" t="s">
        <v>119</v>
      </c>
      <c r="C18" s="144">
        <v>113191</v>
      </c>
      <c r="D18" s="157">
        <v>113191</v>
      </c>
      <c r="E18" s="157">
        <v>113191</v>
      </c>
      <c r="F18" s="157"/>
      <c r="G18" s="157"/>
      <c r="H18" s="157"/>
      <c r="I18" s="157"/>
      <c r="J18" s="157"/>
      <c r="K18" s="157"/>
      <c r="L18" s="157"/>
      <c r="M18" s="157"/>
      <c r="N18" s="144"/>
      <c r="O18" s="144"/>
    </row>
    <row r="19" s="1" customFormat="1" ht="21" customHeight="1" spans="1:15">
      <c r="A19" s="253" t="s">
        <v>120</v>
      </c>
      <c r="B19" s="253" t="s">
        <v>121</v>
      </c>
      <c r="C19" s="144">
        <v>69656</v>
      </c>
      <c r="D19" s="157">
        <v>69656</v>
      </c>
      <c r="E19" s="157">
        <v>69656</v>
      </c>
      <c r="F19" s="157"/>
      <c r="G19" s="157"/>
      <c r="H19" s="157"/>
      <c r="I19" s="157"/>
      <c r="J19" s="157"/>
      <c r="K19" s="157"/>
      <c r="L19" s="157"/>
      <c r="M19" s="157"/>
      <c r="N19" s="144"/>
      <c r="O19" s="144"/>
    </row>
    <row r="20" s="1" customFormat="1" ht="21" customHeight="1" spans="1:15">
      <c r="A20" s="253" t="s">
        <v>122</v>
      </c>
      <c r="B20" s="253" t="s">
        <v>123</v>
      </c>
      <c r="C20" s="144">
        <v>114241</v>
      </c>
      <c r="D20" s="157">
        <v>114241</v>
      </c>
      <c r="E20" s="157">
        <v>114241</v>
      </c>
      <c r="F20" s="157"/>
      <c r="G20" s="157"/>
      <c r="H20" s="157"/>
      <c r="I20" s="157"/>
      <c r="J20" s="157"/>
      <c r="K20" s="157"/>
      <c r="L20" s="157"/>
      <c r="M20" s="157"/>
      <c r="N20" s="144"/>
      <c r="O20" s="144"/>
    </row>
    <row r="21" s="1" customFormat="1" ht="21" customHeight="1" spans="1:15">
      <c r="A21" s="253" t="s">
        <v>124</v>
      </c>
      <c r="B21" s="253" t="s">
        <v>125</v>
      </c>
      <c r="C21" s="144">
        <v>15555</v>
      </c>
      <c r="D21" s="157">
        <v>15555</v>
      </c>
      <c r="E21" s="157">
        <v>15555</v>
      </c>
      <c r="F21" s="157"/>
      <c r="G21" s="157"/>
      <c r="H21" s="157"/>
      <c r="I21" s="157"/>
      <c r="J21" s="157"/>
      <c r="K21" s="157"/>
      <c r="L21" s="157"/>
      <c r="M21" s="157"/>
      <c r="N21" s="144"/>
      <c r="O21" s="144"/>
    </row>
    <row r="22" s="1" customFormat="1" ht="21" customHeight="1" spans="1:15">
      <c r="A22" s="36" t="s">
        <v>126</v>
      </c>
      <c r="B22" s="36" t="s">
        <v>127</v>
      </c>
      <c r="C22" s="144">
        <v>402156</v>
      </c>
      <c r="D22" s="157">
        <v>402156</v>
      </c>
      <c r="E22" s="157">
        <v>402156</v>
      </c>
      <c r="F22" s="157"/>
      <c r="G22" s="157"/>
      <c r="H22" s="157"/>
      <c r="I22" s="157"/>
      <c r="J22" s="157"/>
      <c r="K22" s="157"/>
      <c r="L22" s="157"/>
      <c r="M22" s="157"/>
      <c r="N22" s="144"/>
      <c r="O22" s="144"/>
    </row>
    <row r="23" s="1" customFormat="1" ht="21" customHeight="1" spans="1:15">
      <c r="A23" s="176" t="s">
        <v>128</v>
      </c>
      <c r="B23" s="176" t="s">
        <v>129</v>
      </c>
      <c r="C23" s="144">
        <v>402156</v>
      </c>
      <c r="D23" s="157">
        <v>402156</v>
      </c>
      <c r="E23" s="157">
        <v>402156</v>
      </c>
      <c r="F23" s="157"/>
      <c r="G23" s="157"/>
      <c r="H23" s="157"/>
      <c r="I23" s="157"/>
      <c r="J23" s="157"/>
      <c r="K23" s="157"/>
      <c r="L23" s="157"/>
      <c r="M23" s="157"/>
      <c r="N23" s="144"/>
      <c r="O23" s="144"/>
    </row>
    <row r="24" s="1" customFormat="1" ht="21" customHeight="1" spans="1:15">
      <c r="A24" s="253" t="s">
        <v>130</v>
      </c>
      <c r="B24" s="253" t="s">
        <v>131</v>
      </c>
      <c r="C24" s="144">
        <v>402156</v>
      </c>
      <c r="D24" s="157">
        <v>402156</v>
      </c>
      <c r="E24" s="157">
        <v>402156</v>
      </c>
      <c r="F24" s="157"/>
      <c r="G24" s="157"/>
      <c r="H24" s="157"/>
      <c r="I24" s="157"/>
      <c r="J24" s="157"/>
      <c r="K24" s="157"/>
      <c r="L24" s="157"/>
      <c r="M24" s="157"/>
      <c r="N24" s="144"/>
      <c r="O24" s="144"/>
    </row>
    <row r="25" s="1" customFormat="1" ht="21" customHeight="1" spans="1:15">
      <c r="A25" s="57" t="s">
        <v>55</v>
      </c>
      <c r="B25" s="179"/>
      <c r="C25" s="157">
        <v>6438588.69</v>
      </c>
      <c r="D25" s="157">
        <v>6073588.69</v>
      </c>
      <c r="E25" s="157">
        <v>5193588.69</v>
      </c>
      <c r="F25" s="157">
        <v>880000</v>
      </c>
      <c r="G25" s="157"/>
      <c r="H25" s="157"/>
      <c r="I25" s="157"/>
      <c r="J25" s="157">
        <v>365000</v>
      </c>
      <c r="K25" s="157"/>
      <c r="L25" s="157"/>
      <c r="M25" s="157"/>
      <c r="N25" s="157"/>
      <c r="O25" s="157">
        <v>365000</v>
      </c>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19" activePane="bottomLeft" state="frozen"/>
      <selection/>
      <selection pane="bottomLeft" activeCell="B31" sqref="B31"/>
    </sheetView>
  </sheetViews>
  <sheetFormatPr defaultColWidth="8.57272727272727" defaultRowHeight="12.75" customHeight="1" outlineLevelCol="3"/>
  <cols>
    <col min="1" max="4" width="35.5727272727273" style="2" customWidth="1"/>
    <col min="5" max="16384" width="8.57272727272727" style="2"/>
  </cols>
  <sheetData>
    <row r="1" customHeight="1" spans="1:4">
      <c r="A1" s="3"/>
      <c r="B1" s="3"/>
      <c r="C1" s="3"/>
      <c r="D1" s="3"/>
    </row>
    <row r="2" ht="15" customHeight="1" spans="1:4">
      <c r="A2" s="49"/>
      <c r="B2" s="53"/>
      <c r="C2" s="53"/>
      <c r="D2" s="53" t="s">
        <v>132</v>
      </c>
    </row>
    <row r="3" ht="41.25" customHeight="1" spans="1:1">
      <c r="A3" s="48" t="str">
        <f>"2025"&amp;"年部门财政拨款收支预算总表"</f>
        <v>2025年部门财政拨款收支预算总表</v>
      </c>
    </row>
    <row r="4" ht="17.25" customHeight="1" spans="1:4">
      <c r="A4" s="51" t="str">
        <f>"单位名称："&amp;"中共昆明市西山区委政法委员会"</f>
        <v>单位名称：中共昆明市西山区委政法委员会</v>
      </c>
      <c r="B4" s="234"/>
      <c r="D4" s="53" t="s">
        <v>1</v>
      </c>
    </row>
    <row r="5" ht="17.25" customHeight="1" spans="1:4">
      <c r="A5" s="235" t="s">
        <v>2</v>
      </c>
      <c r="B5" s="236"/>
      <c r="C5" s="235" t="s">
        <v>3</v>
      </c>
      <c r="D5" s="236"/>
    </row>
    <row r="6" ht="18.75" customHeight="1" spans="1:4">
      <c r="A6" s="235" t="s">
        <v>4</v>
      </c>
      <c r="B6" s="235" t="s">
        <v>5</v>
      </c>
      <c r="C6" s="235" t="s">
        <v>6</v>
      </c>
      <c r="D6" s="235" t="s">
        <v>5</v>
      </c>
    </row>
    <row r="7" ht="16.5" customHeight="1" spans="1:4">
      <c r="A7" s="237" t="s">
        <v>133</v>
      </c>
      <c r="B7" s="238">
        <v>6073588.69</v>
      </c>
      <c r="C7" s="237" t="s">
        <v>134</v>
      </c>
      <c r="D7" s="238">
        <v>6073588.69</v>
      </c>
    </row>
    <row r="8" ht="16.5" customHeight="1" spans="1:4">
      <c r="A8" s="237" t="s">
        <v>135</v>
      </c>
      <c r="B8" s="238">
        <v>6073588.69</v>
      </c>
      <c r="C8" s="237" t="s">
        <v>136</v>
      </c>
      <c r="D8" s="238">
        <v>4883454.69</v>
      </c>
    </row>
    <row r="9" ht="16.5" customHeight="1" spans="1:4">
      <c r="A9" s="237" t="s">
        <v>137</v>
      </c>
      <c r="B9" s="27"/>
      <c r="C9" s="237" t="s">
        <v>138</v>
      </c>
      <c r="D9" s="238"/>
    </row>
    <row r="10" ht="16.5" customHeight="1" spans="1:4">
      <c r="A10" s="237" t="s">
        <v>139</v>
      </c>
      <c r="B10" s="27"/>
      <c r="C10" s="237" t="s">
        <v>140</v>
      </c>
      <c r="D10" s="238"/>
    </row>
    <row r="11" ht="16.5" customHeight="1" spans="1:4">
      <c r="A11" s="237" t="s">
        <v>141</v>
      </c>
      <c r="B11" s="27"/>
      <c r="C11" s="237" t="s">
        <v>142</v>
      </c>
      <c r="D11" s="238"/>
    </row>
    <row r="12" ht="16.5" customHeight="1" spans="1:4">
      <c r="A12" s="237" t="s">
        <v>135</v>
      </c>
      <c r="B12" s="27"/>
      <c r="C12" s="237" t="s">
        <v>143</v>
      </c>
      <c r="D12" s="238"/>
    </row>
    <row r="13" ht="16.5" customHeight="1" spans="1:4">
      <c r="A13" s="179" t="s">
        <v>137</v>
      </c>
      <c r="B13" s="27"/>
      <c r="C13" s="75" t="s">
        <v>144</v>
      </c>
      <c r="D13" s="239"/>
    </row>
    <row r="14" ht="16.5" customHeight="1" spans="1:4">
      <c r="A14" s="179" t="s">
        <v>139</v>
      </c>
      <c r="B14" s="27"/>
      <c r="C14" s="75" t="s">
        <v>145</v>
      </c>
      <c r="D14" s="239"/>
    </row>
    <row r="15" ht="16.5" customHeight="1" spans="1:4">
      <c r="A15" s="240"/>
      <c r="B15" s="27"/>
      <c r="C15" s="75" t="s">
        <v>146</v>
      </c>
      <c r="D15" s="239">
        <v>475335</v>
      </c>
    </row>
    <row r="16" ht="16.5" customHeight="1" spans="1:4">
      <c r="A16" s="240"/>
      <c r="B16" s="27"/>
      <c r="C16" s="75" t="s">
        <v>147</v>
      </c>
      <c r="D16" s="239">
        <v>312643</v>
      </c>
    </row>
    <row r="17" ht="16.5" customHeight="1" spans="1:4">
      <c r="A17" s="240"/>
      <c r="B17" s="27"/>
      <c r="C17" s="75" t="s">
        <v>148</v>
      </c>
      <c r="D17" s="239"/>
    </row>
    <row r="18" ht="16.5" customHeight="1" spans="1:4">
      <c r="A18" s="240"/>
      <c r="B18" s="27"/>
      <c r="C18" s="75" t="s">
        <v>149</v>
      </c>
      <c r="D18" s="239"/>
    </row>
    <row r="19" ht="16.5" customHeight="1" spans="1:4">
      <c r="A19" s="240"/>
      <c r="B19" s="27"/>
      <c r="C19" s="75" t="s">
        <v>150</v>
      </c>
      <c r="D19" s="239"/>
    </row>
    <row r="20" ht="16.5" customHeight="1" spans="1:4">
      <c r="A20" s="240"/>
      <c r="B20" s="27"/>
      <c r="C20" s="75" t="s">
        <v>151</v>
      </c>
      <c r="D20" s="239"/>
    </row>
    <row r="21" ht="16.5" customHeight="1" spans="1:4">
      <c r="A21" s="240"/>
      <c r="B21" s="27"/>
      <c r="C21" s="75" t="s">
        <v>152</v>
      </c>
      <c r="D21" s="239"/>
    </row>
    <row r="22" ht="16.5" customHeight="1" spans="1:4">
      <c r="A22" s="240"/>
      <c r="B22" s="27"/>
      <c r="C22" s="75" t="s">
        <v>153</v>
      </c>
      <c r="D22" s="239"/>
    </row>
    <row r="23" ht="16.5" customHeight="1" spans="1:4">
      <c r="A23" s="240"/>
      <c r="B23" s="27"/>
      <c r="C23" s="75" t="s">
        <v>154</v>
      </c>
      <c r="D23" s="239"/>
    </row>
    <row r="24" ht="16.5" customHeight="1" spans="1:4">
      <c r="A24" s="240"/>
      <c r="B24" s="27"/>
      <c r="C24" s="75" t="s">
        <v>155</v>
      </c>
      <c r="D24" s="239"/>
    </row>
    <row r="25" ht="16.5" customHeight="1" spans="1:4">
      <c r="A25" s="240"/>
      <c r="B25" s="27"/>
      <c r="C25" s="75" t="s">
        <v>156</v>
      </c>
      <c r="D25" s="239"/>
    </row>
    <row r="26" ht="16.5" customHeight="1" spans="1:4">
      <c r="A26" s="240"/>
      <c r="B26" s="27"/>
      <c r="C26" s="75" t="s">
        <v>157</v>
      </c>
      <c r="D26" s="239">
        <v>402156</v>
      </c>
    </row>
    <row r="27" ht="16.5" customHeight="1" spans="1:4">
      <c r="A27" s="240"/>
      <c r="B27" s="27"/>
      <c r="C27" s="75" t="s">
        <v>158</v>
      </c>
      <c r="D27" s="239"/>
    </row>
    <row r="28" ht="16.5" customHeight="1" spans="1:4">
      <c r="A28" s="240"/>
      <c r="B28" s="27"/>
      <c r="C28" s="75" t="s">
        <v>159</v>
      </c>
      <c r="D28" s="239"/>
    </row>
    <row r="29" ht="16.5" customHeight="1" spans="1:4">
      <c r="A29" s="240"/>
      <c r="B29" s="27"/>
      <c r="C29" s="75" t="s">
        <v>160</v>
      </c>
      <c r="D29" s="239"/>
    </row>
    <row r="30" ht="16.5" customHeight="1" spans="1:4">
      <c r="A30" s="240"/>
      <c r="B30" s="27"/>
      <c r="C30" s="75" t="s">
        <v>161</v>
      </c>
      <c r="D30" s="239"/>
    </row>
    <row r="31" ht="16.5" customHeight="1" spans="1:4">
      <c r="A31" s="240"/>
      <c r="B31" s="27"/>
      <c r="C31" s="75" t="s">
        <v>162</v>
      </c>
      <c r="D31" s="239"/>
    </row>
    <row r="32" ht="16.5" customHeight="1" spans="1:4">
      <c r="A32" s="240"/>
      <c r="B32" s="27"/>
      <c r="C32" s="179" t="s">
        <v>163</v>
      </c>
      <c r="D32" s="239"/>
    </row>
    <row r="33" ht="16.5" customHeight="1" spans="1:4">
      <c r="A33" s="240"/>
      <c r="B33" s="27"/>
      <c r="C33" s="179" t="s">
        <v>164</v>
      </c>
      <c r="D33" s="239"/>
    </row>
    <row r="34" ht="16.5" customHeight="1" spans="1:4">
      <c r="A34" s="240"/>
      <c r="B34" s="27"/>
      <c r="C34" s="36" t="s">
        <v>165</v>
      </c>
      <c r="D34" s="241"/>
    </row>
    <row r="35" ht="15" customHeight="1" spans="1:4">
      <c r="A35" s="242" t="s">
        <v>50</v>
      </c>
      <c r="B35" s="243">
        <f>SUM(B8:B34)</f>
        <v>6073588.69</v>
      </c>
      <c r="C35" s="242" t="s">
        <v>51</v>
      </c>
      <c r="D35" s="244">
        <v>6073588.69</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7"/>
  <sheetViews>
    <sheetView showZeros="0" topLeftCell="B1" workbookViewId="0">
      <pane ySplit="1" topLeftCell="A2" activePane="bottomLeft" state="frozen"/>
      <selection/>
      <selection pane="bottomLeft" activeCell="E31" sqref="E31"/>
    </sheetView>
  </sheetViews>
  <sheetFormatPr defaultColWidth="9.14545454545454" defaultRowHeight="14.25" customHeight="1" outlineLevelCol="6"/>
  <cols>
    <col min="1" max="1" width="20.1454545454545" style="2" customWidth="1"/>
    <col min="2" max="2" width="44" style="2" customWidth="1"/>
    <col min="3" max="7" width="24.1454545454545" style="2" customWidth="1"/>
    <col min="8" max="16384" width="9.14545454545454" style="2"/>
  </cols>
  <sheetData>
    <row r="1" customHeight="1" spans="1:7">
      <c r="A1" s="3"/>
      <c r="B1" s="3"/>
      <c r="C1" s="3"/>
      <c r="D1" s="3"/>
      <c r="E1" s="3"/>
      <c r="F1" s="3"/>
      <c r="G1" s="3"/>
    </row>
    <row r="2" customHeight="1" spans="4:7">
      <c r="D2" s="178"/>
      <c r="F2" s="77"/>
      <c r="G2" s="163" t="s">
        <v>166</v>
      </c>
    </row>
    <row r="3" ht="41.25" customHeight="1" spans="1:7">
      <c r="A3" s="166" t="str">
        <f>"2025"&amp;"年一般公共预算支出预算表（按功能科目分类）"</f>
        <v>2025年一般公共预算支出预算表（按功能科目分类）</v>
      </c>
      <c r="B3" s="166"/>
      <c r="C3" s="166"/>
      <c r="D3" s="166"/>
      <c r="E3" s="166"/>
      <c r="F3" s="166"/>
      <c r="G3" s="166"/>
    </row>
    <row r="4" ht="18" customHeight="1" spans="1:7">
      <c r="A4" s="7" t="str">
        <f>"单位名称："&amp;"中共昆明市西山区委政法委员会"</f>
        <v>单位名称：中共昆明市西山区委政法委员会</v>
      </c>
      <c r="F4" s="223"/>
      <c r="G4" s="163" t="s">
        <v>1</v>
      </c>
    </row>
    <row r="5" ht="20.25" customHeight="1" spans="1:7">
      <c r="A5" s="224" t="s">
        <v>167</v>
      </c>
      <c r="B5" s="225"/>
      <c r="C5" s="167" t="s">
        <v>55</v>
      </c>
      <c r="D5" s="226" t="s">
        <v>76</v>
      </c>
      <c r="E5" s="14"/>
      <c r="F5" s="15"/>
      <c r="G5" s="181" t="s">
        <v>77</v>
      </c>
    </row>
    <row r="6" ht="20.25" customHeight="1" spans="1:7">
      <c r="A6" s="227" t="s">
        <v>73</v>
      </c>
      <c r="B6" s="227" t="s">
        <v>74</v>
      </c>
      <c r="C6" s="21"/>
      <c r="D6" s="172" t="s">
        <v>57</v>
      </c>
      <c r="E6" s="172" t="s">
        <v>168</v>
      </c>
      <c r="F6" s="172" t="s">
        <v>169</v>
      </c>
      <c r="G6" s="183"/>
    </row>
    <row r="7" ht="15" customHeight="1" spans="1:7">
      <c r="A7" s="66" t="s">
        <v>83</v>
      </c>
      <c r="B7" s="66" t="s">
        <v>84</v>
      </c>
      <c r="C7" s="66" t="s">
        <v>85</v>
      </c>
      <c r="D7" s="66" t="s">
        <v>86</v>
      </c>
      <c r="E7" s="66" t="s">
        <v>87</v>
      </c>
      <c r="F7" s="66" t="s">
        <v>88</v>
      </c>
      <c r="G7" s="66" t="s">
        <v>89</v>
      </c>
    </row>
    <row r="8" s="187" customFormat="1" ht="18" customHeight="1" spans="1:7">
      <c r="A8" s="228" t="s">
        <v>98</v>
      </c>
      <c r="B8" s="228" t="s">
        <v>99</v>
      </c>
      <c r="C8" s="229">
        <v>4883454.69</v>
      </c>
      <c r="D8" s="230">
        <v>4003454.69</v>
      </c>
      <c r="E8" s="230">
        <v>3486324</v>
      </c>
      <c r="F8" s="230">
        <v>517130.69</v>
      </c>
      <c r="G8" s="230">
        <v>880000</v>
      </c>
    </row>
    <row r="9" s="187" customFormat="1" ht="18" customHeight="1" spans="1:7">
      <c r="A9" s="231" t="s">
        <v>100</v>
      </c>
      <c r="B9" s="231" t="s">
        <v>101</v>
      </c>
      <c r="C9" s="229">
        <v>4883454.69</v>
      </c>
      <c r="D9" s="230">
        <v>4003454.69</v>
      </c>
      <c r="E9" s="230">
        <v>3486324</v>
      </c>
      <c r="F9" s="230">
        <v>517130.69</v>
      </c>
      <c r="G9" s="230">
        <v>880000</v>
      </c>
    </row>
    <row r="10" s="187" customFormat="1" ht="18" customHeight="1" spans="1:7">
      <c r="A10" s="232" t="s">
        <v>102</v>
      </c>
      <c r="B10" s="232" t="s">
        <v>103</v>
      </c>
      <c r="C10" s="229">
        <v>4033454.69</v>
      </c>
      <c r="D10" s="230">
        <v>4003454.69</v>
      </c>
      <c r="E10" s="230">
        <v>3486324</v>
      </c>
      <c r="F10" s="230">
        <v>517130.69</v>
      </c>
      <c r="G10" s="230">
        <v>30000</v>
      </c>
    </row>
    <row r="11" s="187" customFormat="1" ht="18" customHeight="1" spans="1:7">
      <c r="A11" s="232" t="s">
        <v>104</v>
      </c>
      <c r="B11" s="232" t="s">
        <v>105</v>
      </c>
      <c r="C11" s="229">
        <v>850000</v>
      </c>
      <c r="D11" s="230"/>
      <c r="E11" s="230"/>
      <c r="F11" s="230"/>
      <c r="G11" s="230">
        <v>850000</v>
      </c>
    </row>
    <row r="12" s="187" customFormat="1" ht="18" customHeight="1" spans="1:7">
      <c r="A12" s="228" t="s">
        <v>106</v>
      </c>
      <c r="B12" s="228" t="s">
        <v>107</v>
      </c>
      <c r="C12" s="229">
        <v>475335</v>
      </c>
      <c r="D12" s="230">
        <v>475335</v>
      </c>
      <c r="E12" s="230">
        <v>475335</v>
      </c>
      <c r="F12" s="230"/>
      <c r="G12" s="230"/>
    </row>
    <row r="13" s="187" customFormat="1" ht="18" customHeight="1" spans="1:7">
      <c r="A13" s="231" t="s">
        <v>108</v>
      </c>
      <c r="B13" s="231" t="s">
        <v>109</v>
      </c>
      <c r="C13" s="229">
        <v>475335</v>
      </c>
      <c r="D13" s="230">
        <v>475335</v>
      </c>
      <c r="E13" s="230">
        <v>475335</v>
      </c>
      <c r="F13" s="230"/>
      <c r="G13" s="230"/>
    </row>
    <row r="14" s="187" customFormat="1" ht="18" customHeight="1" spans="1:7">
      <c r="A14" s="232" t="s">
        <v>110</v>
      </c>
      <c r="B14" s="232" t="s">
        <v>111</v>
      </c>
      <c r="C14" s="229">
        <v>424935</v>
      </c>
      <c r="D14" s="230">
        <v>424935</v>
      </c>
      <c r="E14" s="230">
        <v>424935</v>
      </c>
      <c r="F14" s="230"/>
      <c r="G14" s="230"/>
    </row>
    <row r="15" s="187" customFormat="1" ht="18" customHeight="1" spans="1:7">
      <c r="A15" s="232" t="s">
        <v>112</v>
      </c>
      <c r="B15" s="232" t="s">
        <v>113</v>
      </c>
      <c r="C15" s="229">
        <v>50400</v>
      </c>
      <c r="D15" s="230">
        <v>50400</v>
      </c>
      <c r="E15" s="230">
        <v>50400</v>
      </c>
      <c r="F15" s="230"/>
      <c r="G15" s="230"/>
    </row>
    <row r="16" s="187" customFormat="1" ht="18" customHeight="1" spans="1:7">
      <c r="A16" s="228" t="s">
        <v>114</v>
      </c>
      <c r="B16" s="228" t="s">
        <v>115</v>
      </c>
      <c r="C16" s="229">
        <v>312643</v>
      </c>
      <c r="D16" s="230">
        <v>312643</v>
      </c>
      <c r="E16" s="230">
        <v>312643</v>
      </c>
      <c r="F16" s="230"/>
      <c r="G16" s="230"/>
    </row>
    <row r="17" s="187" customFormat="1" ht="18" customHeight="1" spans="1:7">
      <c r="A17" s="231" t="s">
        <v>116</v>
      </c>
      <c r="B17" s="231" t="s">
        <v>117</v>
      </c>
      <c r="C17" s="229">
        <v>312643</v>
      </c>
      <c r="D17" s="230">
        <v>312643</v>
      </c>
      <c r="E17" s="230">
        <v>312643</v>
      </c>
      <c r="F17" s="230"/>
      <c r="G17" s="230"/>
    </row>
    <row r="18" s="187" customFormat="1" ht="18" customHeight="1" spans="1:7">
      <c r="A18" s="232" t="s">
        <v>118</v>
      </c>
      <c r="B18" s="232" t="s">
        <v>119</v>
      </c>
      <c r="C18" s="229">
        <v>113191</v>
      </c>
      <c r="D18" s="230">
        <v>113191</v>
      </c>
      <c r="E18" s="230">
        <v>113191</v>
      </c>
      <c r="F18" s="230"/>
      <c r="G18" s="230"/>
    </row>
    <row r="19" s="187" customFormat="1" ht="18" customHeight="1" spans="1:7">
      <c r="A19" s="232" t="s">
        <v>120</v>
      </c>
      <c r="B19" s="232" t="s">
        <v>121</v>
      </c>
      <c r="C19" s="229">
        <v>69656</v>
      </c>
      <c r="D19" s="230">
        <v>69656</v>
      </c>
      <c r="E19" s="230">
        <v>69656</v>
      </c>
      <c r="F19" s="230"/>
      <c r="G19" s="230"/>
    </row>
    <row r="20" s="187" customFormat="1" ht="18" customHeight="1" spans="1:7">
      <c r="A20" s="232" t="s">
        <v>122</v>
      </c>
      <c r="B20" s="232" t="s">
        <v>123</v>
      </c>
      <c r="C20" s="229">
        <v>114241</v>
      </c>
      <c r="D20" s="230">
        <v>114241</v>
      </c>
      <c r="E20" s="230">
        <v>114241</v>
      </c>
      <c r="F20" s="230"/>
      <c r="G20" s="230"/>
    </row>
    <row r="21" s="187" customFormat="1" ht="18" customHeight="1" spans="1:7">
      <c r="A21" s="232" t="s">
        <v>124</v>
      </c>
      <c r="B21" s="232" t="s">
        <v>125</v>
      </c>
      <c r="C21" s="229">
        <v>15555</v>
      </c>
      <c r="D21" s="230">
        <v>15555</v>
      </c>
      <c r="E21" s="230">
        <v>15555</v>
      </c>
      <c r="F21" s="230"/>
      <c r="G21" s="230"/>
    </row>
    <row r="22" s="187" customFormat="1" ht="18" customHeight="1" spans="1:7">
      <c r="A22" s="228" t="s">
        <v>126</v>
      </c>
      <c r="B22" s="228" t="s">
        <v>127</v>
      </c>
      <c r="C22" s="229">
        <v>402156</v>
      </c>
      <c r="D22" s="230">
        <v>402156</v>
      </c>
      <c r="E22" s="230">
        <v>402156</v>
      </c>
      <c r="F22" s="230"/>
      <c r="G22" s="230"/>
    </row>
    <row r="23" s="187" customFormat="1" ht="18" customHeight="1" spans="1:7">
      <c r="A23" s="231" t="s">
        <v>128</v>
      </c>
      <c r="B23" s="231" t="s">
        <v>129</v>
      </c>
      <c r="C23" s="229">
        <v>402156</v>
      </c>
      <c r="D23" s="230">
        <v>402156</v>
      </c>
      <c r="E23" s="230">
        <v>402156</v>
      </c>
      <c r="F23" s="230"/>
      <c r="G23" s="230"/>
    </row>
    <row r="24" s="187" customFormat="1" ht="18" customHeight="1" spans="1:7">
      <c r="A24" s="232" t="s">
        <v>130</v>
      </c>
      <c r="B24" s="232" t="s">
        <v>131</v>
      </c>
      <c r="C24" s="229">
        <v>402156</v>
      </c>
      <c r="D24" s="230">
        <v>402156</v>
      </c>
      <c r="E24" s="230">
        <v>402156</v>
      </c>
      <c r="F24" s="230"/>
      <c r="G24" s="230"/>
    </row>
    <row r="25" s="187" customFormat="1" ht="18" customHeight="1" spans="1:7">
      <c r="A25" s="233" t="s">
        <v>170</v>
      </c>
      <c r="B25" s="233"/>
      <c r="C25" s="229">
        <v>6073588.69</v>
      </c>
      <c r="D25" s="230">
        <v>5193588.69</v>
      </c>
      <c r="E25" s="229">
        <v>4676458</v>
      </c>
      <c r="F25" s="229">
        <v>517130.69</v>
      </c>
      <c r="G25" s="229">
        <v>880000</v>
      </c>
    </row>
    <row r="29" customHeight="1" spans="4:4">
      <c r="D29" s="149"/>
    </row>
    <row r="30" customHeight="1" spans="4:4">
      <c r="D30" s="149"/>
    </row>
    <row r="31" customHeight="1" spans="4:4">
      <c r="D31" s="149"/>
    </row>
    <row r="32" customHeight="1" spans="4:4">
      <c r="D32" s="149"/>
    </row>
    <row r="33" customHeight="1" spans="4:4">
      <c r="D33" s="149"/>
    </row>
    <row r="34" customHeight="1" spans="4:4">
      <c r="D34" s="149"/>
    </row>
    <row r="35" customHeight="1" spans="4:4">
      <c r="D35" s="149"/>
    </row>
    <row r="36" customHeight="1" spans="4:4">
      <c r="D36" s="149"/>
    </row>
    <row r="37" customHeight="1" spans="4:4">
      <c r="D37" s="149"/>
    </row>
  </sheetData>
  <mergeCells count="6">
    <mergeCell ref="A3:G3"/>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E20" sqref="E20"/>
    </sheetView>
  </sheetViews>
  <sheetFormatPr defaultColWidth="10.4272727272727" defaultRowHeight="14.25" customHeight="1" outlineLevelRow="7" outlineLevelCol="5"/>
  <cols>
    <col min="1" max="6" width="28.1454545454545" style="2" customWidth="1"/>
    <col min="7" max="16384" width="10.4272727272727" style="2"/>
  </cols>
  <sheetData>
    <row r="1" customHeight="1" spans="1:6">
      <c r="A1" s="3"/>
      <c r="B1" s="3"/>
      <c r="C1" s="3"/>
      <c r="D1" s="3"/>
      <c r="E1" s="3"/>
      <c r="F1" s="3"/>
    </row>
    <row r="2" customHeight="1" spans="1:6">
      <c r="A2" s="50"/>
      <c r="B2" s="50"/>
      <c r="C2" s="50"/>
      <c r="D2" s="50"/>
      <c r="E2" s="49"/>
      <c r="F2" s="218" t="s">
        <v>171</v>
      </c>
    </row>
    <row r="3" ht="41.25" customHeight="1" spans="1:6">
      <c r="A3" s="219" t="str">
        <f>"2025"&amp;"年一般公共预算“三公”经费支出预算表"</f>
        <v>2025年一般公共预算“三公”经费支出预算表</v>
      </c>
      <c r="B3" s="50"/>
      <c r="C3" s="50"/>
      <c r="D3" s="50"/>
      <c r="E3" s="49"/>
      <c r="F3" s="50"/>
    </row>
    <row r="4" customHeight="1" spans="1:6">
      <c r="A4" s="133" t="str">
        <f>"单位名称："&amp;"中共昆明市西山区委政法委员会"</f>
        <v>单位名称：中共昆明市西山区委政法委员会</v>
      </c>
      <c r="B4" s="220"/>
      <c r="D4" s="50"/>
      <c r="E4" s="49"/>
      <c r="F4" s="70" t="s">
        <v>1</v>
      </c>
    </row>
    <row r="5" ht="27" customHeight="1" spans="1:6">
      <c r="A5" s="54" t="s">
        <v>172</v>
      </c>
      <c r="B5" s="54" t="s">
        <v>173</v>
      </c>
      <c r="C5" s="54" t="s">
        <v>174</v>
      </c>
      <c r="D5" s="54"/>
      <c r="E5" s="43"/>
      <c r="F5" s="54" t="s">
        <v>175</v>
      </c>
    </row>
    <row r="6" ht="28.5" customHeight="1" spans="1:6">
      <c r="A6" s="221"/>
      <c r="B6" s="56"/>
      <c r="C6" s="43" t="s">
        <v>57</v>
      </c>
      <c r="D6" s="43" t="s">
        <v>176</v>
      </c>
      <c r="E6" s="43" t="s">
        <v>177</v>
      </c>
      <c r="F6" s="55"/>
    </row>
    <row r="7" ht="17.25" customHeight="1" spans="1:6">
      <c r="A7" s="61" t="s">
        <v>83</v>
      </c>
      <c r="B7" s="61" t="s">
        <v>84</v>
      </c>
      <c r="C7" s="61" t="s">
        <v>85</v>
      </c>
      <c r="D7" s="61" t="s">
        <v>86</v>
      </c>
      <c r="E7" s="61" t="s">
        <v>87</v>
      </c>
      <c r="F7" s="61" t="s">
        <v>88</v>
      </c>
    </row>
    <row r="8" s="1" customFormat="1" ht="17.25" customHeight="1" spans="1:6">
      <c r="A8" s="222">
        <v>47000</v>
      </c>
      <c r="B8" s="144"/>
      <c r="C8" s="157">
        <v>44000</v>
      </c>
      <c r="D8" s="157"/>
      <c r="E8" s="157">
        <v>44000</v>
      </c>
      <c r="F8" s="157">
        <v>3000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9"/>
  <sheetViews>
    <sheetView showZeros="0" tabSelected="1" zoomScale="90" zoomScaleNormal="90" topLeftCell="F1" workbookViewId="0">
      <pane ySplit="1" topLeftCell="A2" activePane="bottomLeft" state="frozen"/>
      <selection/>
      <selection pane="bottomLeft" activeCell="M10" sqref="M10:M59"/>
    </sheetView>
  </sheetViews>
  <sheetFormatPr defaultColWidth="9.14545454545454" defaultRowHeight="14.25" customHeight="1"/>
  <cols>
    <col min="1" max="2" width="32.8454545454545" customWidth="1"/>
    <col min="3" max="3" width="36.8727272727273" customWidth="1"/>
    <col min="4" max="4" width="31.2727272727273" customWidth="1"/>
    <col min="5" max="5" width="10.1454545454545" customWidth="1"/>
    <col min="6" max="6" width="17.5727272727273" customWidth="1"/>
    <col min="7" max="7" width="10.2727272727273" customWidth="1"/>
    <col min="8" max="8" width="23" customWidth="1"/>
    <col min="9" max="24" width="18.7181818181818" customWidth="1"/>
  </cols>
  <sheetData>
    <row r="1" customHeight="1" spans="1:24">
      <c r="A1" s="86"/>
      <c r="B1" s="86"/>
      <c r="C1" s="86"/>
      <c r="D1" s="86"/>
      <c r="E1" s="86"/>
      <c r="F1" s="86"/>
      <c r="G1" s="86"/>
      <c r="H1" s="86"/>
      <c r="I1" s="86"/>
      <c r="J1" s="86"/>
      <c r="K1" s="86"/>
      <c r="L1" s="86"/>
      <c r="M1" s="86"/>
      <c r="N1" s="86"/>
      <c r="O1" s="86"/>
      <c r="P1" s="86"/>
      <c r="Q1" s="86"/>
      <c r="R1" s="86"/>
      <c r="S1" s="86"/>
      <c r="T1" s="86"/>
      <c r="U1" s="86"/>
      <c r="V1" s="86"/>
      <c r="W1" s="86"/>
      <c r="X1" s="86"/>
    </row>
    <row r="2" ht="13.5" customHeight="1" spans="2:24">
      <c r="B2" s="188"/>
      <c r="C2" s="189"/>
      <c r="E2" s="190"/>
      <c r="F2" s="190"/>
      <c r="G2" s="190"/>
      <c r="H2" s="190"/>
      <c r="I2" s="88"/>
      <c r="J2" s="88"/>
      <c r="K2" s="88"/>
      <c r="L2" s="88"/>
      <c r="M2" s="88"/>
      <c r="N2" s="88"/>
      <c r="R2" s="88"/>
      <c r="V2" s="189"/>
      <c r="X2" s="212" t="s">
        <v>178</v>
      </c>
    </row>
    <row r="3" ht="45.75" customHeight="1" spans="1:24">
      <c r="A3" s="90" t="str">
        <f>"2025"&amp;"年部门基本支出预算表"</f>
        <v>2025年部门基本支出预算表</v>
      </c>
      <c r="B3" s="191"/>
      <c r="C3" s="90"/>
      <c r="D3" s="90"/>
      <c r="E3" s="90"/>
      <c r="F3" s="90"/>
      <c r="G3" s="90"/>
      <c r="H3" s="90"/>
      <c r="I3" s="90"/>
      <c r="J3" s="90"/>
      <c r="K3" s="90"/>
      <c r="L3" s="90"/>
      <c r="M3" s="90"/>
      <c r="N3" s="90"/>
      <c r="O3" s="191"/>
      <c r="P3" s="191"/>
      <c r="Q3" s="191"/>
      <c r="R3" s="90"/>
      <c r="S3" s="90"/>
      <c r="T3" s="90"/>
      <c r="U3" s="90"/>
      <c r="V3" s="90"/>
      <c r="W3" s="90"/>
      <c r="X3" s="90"/>
    </row>
    <row r="4" ht="18.75" customHeight="1" spans="1:24">
      <c r="A4" s="192" t="str">
        <f>"单位名称："&amp;"中共昆明市西山区委政法委员会"</f>
        <v>单位名称：中共昆明市西山区委政法委员会</v>
      </c>
      <c r="B4" s="193"/>
      <c r="C4" s="194"/>
      <c r="D4" s="194"/>
      <c r="E4" s="194"/>
      <c r="F4" s="194"/>
      <c r="G4" s="194"/>
      <c r="H4" s="194"/>
      <c r="I4" s="93"/>
      <c r="J4" s="93"/>
      <c r="K4" s="93"/>
      <c r="L4" s="93"/>
      <c r="M4" s="93"/>
      <c r="N4" s="93"/>
      <c r="O4" s="203"/>
      <c r="P4" s="203"/>
      <c r="Q4" s="203"/>
      <c r="R4" s="93"/>
      <c r="V4" s="189"/>
      <c r="X4" s="212" t="s">
        <v>1</v>
      </c>
    </row>
    <row r="5" ht="18" customHeight="1" spans="1:24">
      <c r="A5" s="195" t="s">
        <v>179</v>
      </c>
      <c r="B5" s="195" t="s">
        <v>180</v>
      </c>
      <c r="C5" s="195" t="s">
        <v>181</v>
      </c>
      <c r="D5" s="195" t="s">
        <v>182</v>
      </c>
      <c r="E5" s="195" t="s">
        <v>183</v>
      </c>
      <c r="F5" s="195" t="s">
        <v>184</v>
      </c>
      <c r="G5" s="195" t="s">
        <v>185</v>
      </c>
      <c r="H5" s="195" t="s">
        <v>186</v>
      </c>
      <c r="I5" s="204" t="s">
        <v>187</v>
      </c>
      <c r="J5" s="128" t="s">
        <v>187</v>
      </c>
      <c r="K5" s="128"/>
      <c r="L5" s="128"/>
      <c r="M5" s="128"/>
      <c r="N5" s="128"/>
      <c r="O5" s="205"/>
      <c r="P5" s="205"/>
      <c r="Q5" s="205"/>
      <c r="R5" s="117" t="s">
        <v>61</v>
      </c>
      <c r="S5" s="128" t="s">
        <v>62</v>
      </c>
      <c r="T5" s="128"/>
      <c r="U5" s="128"/>
      <c r="V5" s="128"/>
      <c r="W5" s="128"/>
      <c r="X5" s="129"/>
    </row>
    <row r="6" ht="18" customHeight="1" spans="1:24">
      <c r="A6" s="196"/>
      <c r="B6" s="105"/>
      <c r="C6" s="197"/>
      <c r="D6" s="196"/>
      <c r="E6" s="196"/>
      <c r="F6" s="196"/>
      <c r="G6" s="196"/>
      <c r="H6" s="196"/>
      <c r="I6" s="206" t="s">
        <v>188</v>
      </c>
      <c r="J6" s="204" t="s">
        <v>58</v>
      </c>
      <c r="K6" s="128"/>
      <c r="L6" s="128"/>
      <c r="M6" s="128"/>
      <c r="N6" s="129"/>
      <c r="O6" s="207" t="s">
        <v>189</v>
      </c>
      <c r="P6" s="205"/>
      <c r="Q6" s="213"/>
      <c r="R6" s="195" t="s">
        <v>61</v>
      </c>
      <c r="S6" s="204" t="s">
        <v>62</v>
      </c>
      <c r="T6" s="117" t="s">
        <v>64</v>
      </c>
      <c r="U6" s="128" t="s">
        <v>62</v>
      </c>
      <c r="V6" s="117" t="s">
        <v>66</v>
      </c>
      <c r="W6" s="117" t="s">
        <v>67</v>
      </c>
      <c r="X6" s="214" t="s">
        <v>68</v>
      </c>
    </row>
    <row r="7" ht="19.5" customHeight="1" spans="1:24">
      <c r="A7" s="105"/>
      <c r="B7" s="105"/>
      <c r="C7" s="105"/>
      <c r="D7" s="105"/>
      <c r="E7" s="105"/>
      <c r="F7" s="105"/>
      <c r="G7" s="105"/>
      <c r="H7" s="105"/>
      <c r="I7" s="105"/>
      <c r="J7" s="208" t="s">
        <v>190</v>
      </c>
      <c r="K7" s="195" t="s">
        <v>191</v>
      </c>
      <c r="L7" s="195" t="s">
        <v>192</v>
      </c>
      <c r="M7" s="195" t="s">
        <v>193</v>
      </c>
      <c r="N7" s="195" t="s">
        <v>194</v>
      </c>
      <c r="O7" s="195" t="s">
        <v>58</v>
      </c>
      <c r="P7" s="195" t="s">
        <v>59</v>
      </c>
      <c r="Q7" s="195" t="s">
        <v>60</v>
      </c>
      <c r="R7" s="105"/>
      <c r="S7" s="195" t="s">
        <v>57</v>
      </c>
      <c r="T7" s="195" t="s">
        <v>64</v>
      </c>
      <c r="U7" s="195" t="s">
        <v>195</v>
      </c>
      <c r="V7" s="195" t="s">
        <v>66</v>
      </c>
      <c r="W7" s="195" t="s">
        <v>67</v>
      </c>
      <c r="X7" s="195" t="s">
        <v>68</v>
      </c>
    </row>
    <row r="8" ht="37.5" customHeight="1" spans="1:24">
      <c r="A8" s="198"/>
      <c r="B8" s="104"/>
      <c r="C8" s="198"/>
      <c r="D8" s="198"/>
      <c r="E8" s="198"/>
      <c r="F8" s="198"/>
      <c r="G8" s="198"/>
      <c r="H8" s="198"/>
      <c r="I8" s="198"/>
      <c r="J8" s="209" t="s">
        <v>57</v>
      </c>
      <c r="K8" s="210" t="s">
        <v>196</v>
      </c>
      <c r="L8" s="210" t="s">
        <v>192</v>
      </c>
      <c r="M8" s="210" t="s">
        <v>193</v>
      </c>
      <c r="N8" s="210" t="s">
        <v>194</v>
      </c>
      <c r="O8" s="210" t="s">
        <v>192</v>
      </c>
      <c r="P8" s="210" t="s">
        <v>193</v>
      </c>
      <c r="Q8" s="210" t="s">
        <v>194</v>
      </c>
      <c r="R8" s="210" t="s">
        <v>61</v>
      </c>
      <c r="S8" s="210" t="s">
        <v>57</v>
      </c>
      <c r="T8" s="210" t="s">
        <v>64</v>
      </c>
      <c r="U8" s="210" t="s">
        <v>195</v>
      </c>
      <c r="V8" s="210" t="s">
        <v>66</v>
      </c>
      <c r="W8" s="210" t="s">
        <v>67</v>
      </c>
      <c r="X8" s="210" t="s">
        <v>68</v>
      </c>
    </row>
    <row r="9" customHeight="1" spans="1:24">
      <c r="A9" s="199">
        <v>1</v>
      </c>
      <c r="B9" s="199">
        <v>2</v>
      </c>
      <c r="C9" s="199">
        <v>3</v>
      </c>
      <c r="D9" s="199">
        <v>4</v>
      </c>
      <c r="E9" s="199">
        <v>5</v>
      </c>
      <c r="F9" s="199">
        <v>6</v>
      </c>
      <c r="G9" s="199">
        <v>7</v>
      </c>
      <c r="H9" s="199">
        <v>8</v>
      </c>
      <c r="I9" s="199">
        <v>9</v>
      </c>
      <c r="J9" s="199">
        <v>10</v>
      </c>
      <c r="K9" s="199">
        <v>11</v>
      </c>
      <c r="L9" s="199">
        <v>12</v>
      </c>
      <c r="M9" s="199">
        <v>13</v>
      </c>
      <c r="N9" s="199">
        <v>14</v>
      </c>
      <c r="O9" s="199">
        <v>15</v>
      </c>
      <c r="P9" s="199">
        <v>16</v>
      </c>
      <c r="Q9" s="199">
        <v>17</v>
      </c>
      <c r="R9" s="199">
        <v>18</v>
      </c>
      <c r="S9" s="199">
        <v>19</v>
      </c>
      <c r="T9" s="199">
        <v>20</v>
      </c>
      <c r="U9" s="199">
        <v>21</v>
      </c>
      <c r="V9" s="199">
        <v>22</v>
      </c>
      <c r="W9" s="215">
        <v>23</v>
      </c>
      <c r="X9" s="215">
        <v>24</v>
      </c>
    </row>
    <row r="10" s="187" customFormat="1" ht="19.5" customHeight="1" spans="1:24">
      <c r="A10" s="200" t="s">
        <v>70</v>
      </c>
      <c r="B10" s="200" t="s">
        <v>70</v>
      </c>
      <c r="C10" s="201" t="s">
        <v>197</v>
      </c>
      <c r="D10" s="200" t="s">
        <v>131</v>
      </c>
      <c r="E10" s="200" t="s">
        <v>130</v>
      </c>
      <c r="F10" s="200" t="s">
        <v>131</v>
      </c>
      <c r="G10" s="200" t="s">
        <v>198</v>
      </c>
      <c r="H10" s="200" t="s">
        <v>131</v>
      </c>
      <c r="I10" s="211">
        <v>402156</v>
      </c>
      <c r="J10" s="211">
        <v>402156</v>
      </c>
      <c r="K10" s="211"/>
      <c r="L10" s="211"/>
      <c r="M10" s="211">
        <v>402156</v>
      </c>
      <c r="N10" s="211"/>
      <c r="O10" s="211"/>
      <c r="P10" s="211"/>
      <c r="Q10" s="211"/>
      <c r="R10" s="211"/>
      <c r="S10" s="211"/>
      <c r="T10" s="211"/>
      <c r="U10" s="211"/>
      <c r="V10" s="216"/>
      <c r="W10" s="217"/>
      <c r="X10" s="217"/>
    </row>
    <row r="11" s="187" customFormat="1" ht="19.5" customHeight="1" spans="1:24">
      <c r="A11" s="200" t="s">
        <v>70</v>
      </c>
      <c r="B11" s="200" t="s">
        <v>70</v>
      </c>
      <c r="C11" s="201" t="s">
        <v>199</v>
      </c>
      <c r="D11" s="200" t="s">
        <v>200</v>
      </c>
      <c r="E11" s="200" t="s">
        <v>110</v>
      </c>
      <c r="F11" s="200" t="s">
        <v>111</v>
      </c>
      <c r="G11" s="200" t="s">
        <v>201</v>
      </c>
      <c r="H11" s="200" t="s">
        <v>202</v>
      </c>
      <c r="I11" s="211">
        <v>424935</v>
      </c>
      <c r="J11" s="211">
        <v>424935</v>
      </c>
      <c r="K11" s="211"/>
      <c r="L11" s="211"/>
      <c r="M11" s="211">
        <v>424935</v>
      </c>
      <c r="N11" s="211"/>
      <c r="O11" s="211"/>
      <c r="P11" s="211"/>
      <c r="Q11" s="211"/>
      <c r="R11" s="211"/>
      <c r="S11" s="211"/>
      <c r="T11" s="211"/>
      <c r="U11" s="211"/>
      <c r="V11" s="216"/>
      <c r="W11" s="217"/>
      <c r="X11" s="217"/>
    </row>
    <row r="12" s="187" customFormat="1" ht="19.5" customHeight="1" spans="1:24">
      <c r="A12" s="200" t="s">
        <v>70</v>
      </c>
      <c r="B12" s="200" t="s">
        <v>70</v>
      </c>
      <c r="C12" s="201" t="s">
        <v>199</v>
      </c>
      <c r="D12" s="200" t="s">
        <v>203</v>
      </c>
      <c r="E12" s="200" t="s">
        <v>118</v>
      </c>
      <c r="F12" s="200" t="s">
        <v>119</v>
      </c>
      <c r="G12" s="200" t="s">
        <v>204</v>
      </c>
      <c r="H12" s="200" t="s">
        <v>205</v>
      </c>
      <c r="I12" s="211">
        <v>113191</v>
      </c>
      <c r="J12" s="211">
        <v>113191</v>
      </c>
      <c r="K12" s="211"/>
      <c r="L12" s="211"/>
      <c r="M12" s="211">
        <v>113191</v>
      </c>
      <c r="N12" s="211"/>
      <c r="O12" s="211"/>
      <c r="P12" s="211"/>
      <c r="Q12" s="211"/>
      <c r="R12" s="211"/>
      <c r="S12" s="211"/>
      <c r="T12" s="211"/>
      <c r="U12" s="211"/>
      <c r="V12" s="216"/>
      <c r="W12" s="217"/>
      <c r="X12" s="217"/>
    </row>
    <row r="13" s="187" customFormat="1" ht="19.5" customHeight="1" spans="1:24">
      <c r="A13" s="200" t="s">
        <v>70</v>
      </c>
      <c r="B13" s="200" t="s">
        <v>70</v>
      </c>
      <c r="C13" s="201" t="s">
        <v>199</v>
      </c>
      <c r="D13" s="200" t="s">
        <v>206</v>
      </c>
      <c r="E13" s="200" t="s">
        <v>122</v>
      </c>
      <c r="F13" s="200" t="s">
        <v>123</v>
      </c>
      <c r="G13" s="200" t="s">
        <v>207</v>
      </c>
      <c r="H13" s="200" t="s">
        <v>208</v>
      </c>
      <c r="I13" s="211">
        <v>114241</v>
      </c>
      <c r="J13" s="211">
        <v>114241</v>
      </c>
      <c r="K13" s="211"/>
      <c r="L13" s="211"/>
      <c r="M13" s="211">
        <v>114241</v>
      </c>
      <c r="N13" s="211"/>
      <c r="O13" s="211"/>
      <c r="P13" s="211"/>
      <c r="Q13" s="211"/>
      <c r="R13" s="211"/>
      <c r="S13" s="211"/>
      <c r="T13" s="211"/>
      <c r="U13" s="211"/>
      <c r="V13" s="216"/>
      <c r="W13" s="217"/>
      <c r="X13" s="217"/>
    </row>
    <row r="14" s="187" customFormat="1" ht="19.5" customHeight="1" spans="1:24">
      <c r="A14" s="200" t="s">
        <v>70</v>
      </c>
      <c r="B14" s="200" t="s">
        <v>70</v>
      </c>
      <c r="C14" s="201" t="s">
        <v>199</v>
      </c>
      <c r="D14" s="200" t="s">
        <v>209</v>
      </c>
      <c r="E14" s="200" t="s">
        <v>102</v>
      </c>
      <c r="F14" s="200" t="s">
        <v>103</v>
      </c>
      <c r="G14" s="200" t="s">
        <v>210</v>
      </c>
      <c r="H14" s="200" t="s">
        <v>211</v>
      </c>
      <c r="I14" s="211">
        <v>3732</v>
      </c>
      <c r="J14" s="211">
        <v>3732</v>
      </c>
      <c r="K14" s="211"/>
      <c r="L14" s="211"/>
      <c r="M14" s="211">
        <v>3732</v>
      </c>
      <c r="N14" s="211"/>
      <c r="O14" s="211"/>
      <c r="P14" s="211"/>
      <c r="Q14" s="211"/>
      <c r="R14" s="211"/>
      <c r="S14" s="211"/>
      <c r="T14" s="211"/>
      <c r="U14" s="211"/>
      <c r="V14" s="216"/>
      <c r="W14" s="217"/>
      <c r="X14" s="217"/>
    </row>
    <row r="15" s="187" customFormat="1" ht="19.5" customHeight="1" spans="1:24">
      <c r="A15" s="200" t="s">
        <v>70</v>
      </c>
      <c r="B15" s="200" t="s">
        <v>70</v>
      </c>
      <c r="C15" s="201" t="s">
        <v>199</v>
      </c>
      <c r="D15" s="200" t="s">
        <v>212</v>
      </c>
      <c r="E15" s="200" t="s">
        <v>124</v>
      </c>
      <c r="F15" s="200" t="s">
        <v>125</v>
      </c>
      <c r="G15" s="200" t="s">
        <v>210</v>
      </c>
      <c r="H15" s="200" t="s">
        <v>211</v>
      </c>
      <c r="I15" s="211">
        <v>4584</v>
      </c>
      <c r="J15" s="211">
        <v>4584</v>
      </c>
      <c r="K15" s="211"/>
      <c r="L15" s="211"/>
      <c r="M15" s="211">
        <v>4584</v>
      </c>
      <c r="N15" s="211"/>
      <c r="O15" s="211"/>
      <c r="P15" s="211"/>
      <c r="Q15" s="211"/>
      <c r="R15" s="211"/>
      <c r="S15" s="211"/>
      <c r="T15" s="211"/>
      <c r="U15" s="211"/>
      <c r="V15" s="216"/>
      <c r="W15" s="217"/>
      <c r="X15" s="217"/>
    </row>
    <row r="16" s="187" customFormat="1" ht="19.5" customHeight="1" spans="1:24">
      <c r="A16" s="200" t="s">
        <v>70</v>
      </c>
      <c r="B16" s="200" t="s">
        <v>70</v>
      </c>
      <c r="C16" s="201" t="s">
        <v>199</v>
      </c>
      <c r="D16" s="200" t="s">
        <v>213</v>
      </c>
      <c r="E16" s="200" t="s">
        <v>124</v>
      </c>
      <c r="F16" s="200" t="s">
        <v>125</v>
      </c>
      <c r="G16" s="200" t="s">
        <v>210</v>
      </c>
      <c r="H16" s="200" t="s">
        <v>211</v>
      </c>
      <c r="I16" s="211">
        <v>10971</v>
      </c>
      <c r="J16" s="211">
        <v>10971</v>
      </c>
      <c r="K16" s="211"/>
      <c r="L16" s="211"/>
      <c r="M16" s="211">
        <v>10971</v>
      </c>
      <c r="N16" s="211"/>
      <c r="O16" s="211"/>
      <c r="P16" s="211"/>
      <c r="Q16" s="211"/>
      <c r="R16" s="211"/>
      <c r="S16" s="211"/>
      <c r="T16" s="211"/>
      <c r="U16" s="211"/>
      <c r="V16" s="216"/>
      <c r="W16" s="217"/>
      <c r="X16" s="217"/>
    </row>
    <row r="17" s="187" customFormat="1" ht="19.5" customHeight="1" spans="1:24">
      <c r="A17" s="200" t="s">
        <v>70</v>
      </c>
      <c r="B17" s="200" t="s">
        <v>70</v>
      </c>
      <c r="C17" s="201" t="s">
        <v>199</v>
      </c>
      <c r="D17" s="200" t="s">
        <v>214</v>
      </c>
      <c r="E17" s="200" t="s">
        <v>120</v>
      </c>
      <c r="F17" s="200" t="s">
        <v>121</v>
      </c>
      <c r="G17" s="200" t="s">
        <v>204</v>
      </c>
      <c r="H17" s="200" t="s">
        <v>205</v>
      </c>
      <c r="I17" s="211">
        <v>69656</v>
      </c>
      <c r="J17" s="211">
        <v>69656</v>
      </c>
      <c r="K17" s="211"/>
      <c r="L17" s="211"/>
      <c r="M17" s="211">
        <v>69656</v>
      </c>
      <c r="N17" s="211"/>
      <c r="O17" s="211"/>
      <c r="P17" s="211"/>
      <c r="Q17" s="211"/>
      <c r="R17" s="211"/>
      <c r="S17" s="211"/>
      <c r="T17" s="211"/>
      <c r="U17" s="211"/>
      <c r="V17" s="216"/>
      <c r="W17" s="217"/>
      <c r="X17" s="217"/>
    </row>
    <row r="18" s="187" customFormat="1" ht="19.5" customHeight="1" spans="1:24">
      <c r="A18" s="200" t="s">
        <v>70</v>
      </c>
      <c r="B18" s="200" t="s">
        <v>70</v>
      </c>
      <c r="C18" s="201" t="s">
        <v>215</v>
      </c>
      <c r="D18" s="200" t="s">
        <v>216</v>
      </c>
      <c r="E18" s="200" t="s">
        <v>102</v>
      </c>
      <c r="F18" s="200" t="s">
        <v>103</v>
      </c>
      <c r="G18" s="200" t="s">
        <v>217</v>
      </c>
      <c r="H18" s="200" t="s">
        <v>216</v>
      </c>
      <c r="I18" s="211">
        <v>32750</v>
      </c>
      <c r="J18" s="211">
        <v>32750</v>
      </c>
      <c r="K18" s="211"/>
      <c r="L18" s="211"/>
      <c r="M18" s="211">
        <v>32750</v>
      </c>
      <c r="N18" s="211"/>
      <c r="O18" s="211"/>
      <c r="P18" s="211"/>
      <c r="Q18" s="211"/>
      <c r="R18" s="211"/>
      <c r="S18" s="211"/>
      <c r="T18" s="211"/>
      <c r="U18" s="211"/>
      <c r="V18" s="216"/>
      <c r="W18" s="217"/>
      <c r="X18" s="217"/>
    </row>
    <row r="19" s="187" customFormat="1" ht="19.5" customHeight="1" spans="1:24">
      <c r="A19" s="200" t="s">
        <v>70</v>
      </c>
      <c r="B19" s="200" t="s">
        <v>70</v>
      </c>
      <c r="C19" s="201" t="s">
        <v>215</v>
      </c>
      <c r="D19" s="200" t="s">
        <v>218</v>
      </c>
      <c r="E19" s="200" t="s">
        <v>102</v>
      </c>
      <c r="F19" s="200" t="s">
        <v>103</v>
      </c>
      <c r="G19" s="200" t="s">
        <v>219</v>
      </c>
      <c r="H19" s="200" t="s">
        <v>220</v>
      </c>
      <c r="I19" s="211">
        <v>5200</v>
      </c>
      <c r="J19" s="211">
        <v>5200</v>
      </c>
      <c r="K19" s="211"/>
      <c r="L19" s="211"/>
      <c r="M19" s="211">
        <v>5200</v>
      </c>
      <c r="N19" s="211"/>
      <c r="O19" s="211"/>
      <c r="P19" s="211"/>
      <c r="Q19" s="211"/>
      <c r="R19" s="211"/>
      <c r="S19" s="211"/>
      <c r="T19" s="211"/>
      <c r="U19" s="211"/>
      <c r="V19" s="216"/>
      <c r="W19" s="217"/>
      <c r="X19" s="217"/>
    </row>
    <row r="20" s="187" customFormat="1" ht="19.5" customHeight="1" spans="1:24">
      <c r="A20" s="200" t="s">
        <v>70</v>
      </c>
      <c r="B20" s="200" t="s">
        <v>70</v>
      </c>
      <c r="C20" s="201" t="s">
        <v>215</v>
      </c>
      <c r="D20" s="200" t="s">
        <v>221</v>
      </c>
      <c r="E20" s="200" t="s">
        <v>102</v>
      </c>
      <c r="F20" s="200" t="s">
        <v>103</v>
      </c>
      <c r="G20" s="200" t="s">
        <v>222</v>
      </c>
      <c r="H20" s="200" t="s">
        <v>223</v>
      </c>
      <c r="I20" s="211">
        <v>12181</v>
      </c>
      <c r="J20" s="211">
        <v>12181</v>
      </c>
      <c r="K20" s="211"/>
      <c r="L20" s="211"/>
      <c r="M20" s="211">
        <v>12181</v>
      </c>
      <c r="N20" s="211"/>
      <c r="O20" s="211"/>
      <c r="P20" s="211"/>
      <c r="Q20" s="211"/>
      <c r="R20" s="211"/>
      <c r="S20" s="211"/>
      <c r="T20" s="211"/>
      <c r="U20" s="211"/>
      <c r="V20" s="216"/>
      <c r="W20" s="217"/>
      <c r="X20" s="217"/>
    </row>
    <row r="21" s="187" customFormat="1" ht="19.5" customHeight="1" spans="1:24">
      <c r="A21" s="200" t="s">
        <v>70</v>
      </c>
      <c r="B21" s="200" t="s">
        <v>70</v>
      </c>
      <c r="C21" s="201" t="s">
        <v>215</v>
      </c>
      <c r="D21" s="200" t="s">
        <v>224</v>
      </c>
      <c r="E21" s="200" t="s">
        <v>102</v>
      </c>
      <c r="F21" s="200" t="s">
        <v>103</v>
      </c>
      <c r="G21" s="200" t="s">
        <v>225</v>
      </c>
      <c r="H21" s="200" t="s">
        <v>226</v>
      </c>
      <c r="I21" s="211">
        <v>26000</v>
      </c>
      <c r="J21" s="211">
        <v>26000</v>
      </c>
      <c r="K21" s="211"/>
      <c r="L21" s="211"/>
      <c r="M21" s="211">
        <v>26000</v>
      </c>
      <c r="N21" s="211"/>
      <c r="O21" s="211"/>
      <c r="P21" s="211"/>
      <c r="Q21" s="211"/>
      <c r="R21" s="211"/>
      <c r="S21" s="211"/>
      <c r="T21" s="211"/>
      <c r="U21" s="211"/>
      <c r="V21" s="216"/>
      <c r="W21" s="217"/>
      <c r="X21" s="217"/>
    </row>
    <row r="22" s="187" customFormat="1" ht="19.5" customHeight="1" spans="1:24">
      <c r="A22" s="200" t="s">
        <v>70</v>
      </c>
      <c r="B22" s="200" t="s">
        <v>70</v>
      </c>
      <c r="C22" s="201" t="s">
        <v>215</v>
      </c>
      <c r="D22" s="200" t="s">
        <v>227</v>
      </c>
      <c r="E22" s="200" t="s">
        <v>102</v>
      </c>
      <c r="F22" s="200" t="s">
        <v>103</v>
      </c>
      <c r="G22" s="200" t="s">
        <v>228</v>
      </c>
      <c r="H22" s="200" t="s">
        <v>229</v>
      </c>
      <c r="I22" s="211">
        <v>39000</v>
      </c>
      <c r="J22" s="211">
        <v>39000</v>
      </c>
      <c r="K22" s="211"/>
      <c r="L22" s="211"/>
      <c r="M22" s="211">
        <v>39000</v>
      </c>
      <c r="N22" s="211"/>
      <c r="O22" s="211"/>
      <c r="P22" s="211"/>
      <c r="Q22" s="211"/>
      <c r="R22" s="211"/>
      <c r="S22" s="211"/>
      <c r="T22" s="211"/>
      <c r="U22" s="211"/>
      <c r="V22" s="216"/>
      <c r="W22" s="217"/>
      <c r="X22" s="217"/>
    </row>
    <row r="23" s="187" customFormat="1" ht="19.5" customHeight="1" spans="1:24">
      <c r="A23" s="200" t="s">
        <v>70</v>
      </c>
      <c r="B23" s="200" t="s">
        <v>70</v>
      </c>
      <c r="C23" s="201" t="s">
        <v>215</v>
      </c>
      <c r="D23" s="200" t="s">
        <v>230</v>
      </c>
      <c r="E23" s="200" t="s">
        <v>102</v>
      </c>
      <c r="F23" s="200" t="s">
        <v>103</v>
      </c>
      <c r="G23" s="200" t="s">
        <v>231</v>
      </c>
      <c r="H23" s="200" t="s">
        <v>232</v>
      </c>
      <c r="I23" s="211">
        <v>13200</v>
      </c>
      <c r="J23" s="211">
        <v>13200</v>
      </c>
      <c r="K23" s="211"/>
      <c r="L23" s="211"/>
      <c r="M23" s="211">
        <v>13200</v>
      </c>
      <c r="N23" s="211"/>
      <c r="O23" s="211"/>
      <c r="P23" s="211"/>
      <c r="Q23" s="211"/>
      <c r="R23" s="211"/>
      <c r="S23" s="211"/>
      <c r="T23" s="211"/>
      <c r="U23" s="211"/>
      <c r="V23" s="216"/>
      <c r="W23" s="217"/>
      <c r="X23" s="217"/>
    </row>
    <row r="24" s="187" customFormat="1" ht="19.5" customHeight="1" spans="1:24">
      <c r="A24" s="200" t="s">
        <v>70</v>
      </c>
      <c r="B24" s="200" t="s">
        <v>70</v>
      </c>
      <c r="C24" s="201" t="s">
        <v>215</v>
      </c>
      <c r="D24" s="200" t="s">
        <v>233</v>
      </c>
      <c r="E24" s="200" t="s">
        <v>102</v>
      </c>
      <c r="F24" s="200" t="s">
        <v>103</v>
      </c>
      <c r="G24" s="200" t="s">
        <v>234</v>
      </c>
      <c r="H24" s="200" t="s">
        <v>235</v>
      </c>
      <c r="I24" s="211">
        <v>32000</v>
      </c>
      <c r="J24" s="211">
        <v>32000</v>
      </c>
      <c r="K24" s="211"/>
      <c r="L24" s="211"/>
      <c r="M24" s="211">
        <v>32000</v>
      </c>
      <c r="N24" s="211"/>
      <c r="O24" s="211"/>
      <c r="P24" s="211"/>
      <c r="Q24" s="211"/>
      <c r="R24" s="211"/>
      <c r="S24" s="211"/>
      <c r="T24" s="211"/>
      <c r="U24" s="211"/>
      <c r="V24" s="216"/>
      <c r="W24" s="217"/>
      <c r="X24" s="217"/>
    </row>
    <row r="25" s="187" customFormat="1" ht="19.5" customHeight="1" spans="1:24">
      <c r="A25" s="200" t="s">
        <v>70</v>
      </c>
      <c r="B25" s="200" t="s">
        <v>70</v>
      </c>
      <c r="C25" s="201" t="s">
        <v>215</v>
      </c>
      <c r="D25" s="200" t="s">
        <v>236</v>
      </c>
      <c r="E25" s="200" t="s">
        <v>102</v>
      </c>
      <c r="F25" s="200" t="s">
        <v>103</v>
      </c>
      <c r="G25" s="200" t="s">
        <v>237</v>
      </c>
      <c r="H25" s="200" t="s">
        <v>238</v>
      </c>
      <c r="I25" s="211">
        <v>4550</v>
      </c>
      <c r="J25" s="211">
        <v>4550</v>
      </c>
      <c r="K25" s="211"/>
      <c r="L25" s="211"/>
      <c r="M25" s="211">
        <v>4550</v>
      </c>
      <c r="N25" s="211"/>
      <c r="O25" s="211"/>
      <c r="P25" s="211"/>
      <c r="Q25" s="211"/>
      <c r="R25" s="211"/>
      <c r="S25" s="211"/>
      <c r="T25" s="211"/>
      <c r="U25" s="211"/>
      <c r="V25" s="216"/>
      <c r="W25" s="217"/>
      <c r="X25" s="217"/>
    </row>
    <row r="26" s="187" customFormat="1" ht="19.5" customHeight="1" spans="1:24">
      <c r="A26" s="200" t="s">
        <v>70</v>
      </c>
      <c r="B26" s="200" t="s">
        <v>70</v>
      </c>
      <c r="C26" s="201" t="s">
        <v>215</v>
      </c>
      <c r="D26" s="200" t="s">
        <v>239</v>
      </c>
      <c r="E26" s="200" t="s">
        <v>102</v>
      </c>
      <c r="F26" s="200" t="s">
        <v>103</v>
      </c>
      <c r="G26" s="200" t="s">
        <v>240</v>
      </c>
      <c r="H26" s="200" t="s">
        <v>241</v>
      </c>
      <c r="I26" s="211">
        <v>20800</v>
      </c>
      <c r="J26" s="211">
        <v>20800</v>
      </c>
      <c r="K26" s="211"/>
      <c r="L26" s="211"/>
      <c r="M26" s="211">
        <v>20800</v>
      </c>
      <c r="N26" s="211"/>
      <c r="O26" s="211"/>
      <c r="P26" s="211"/>
      <c r="Q26" s="211"/>
      <c r="R26" s="211"/>
      <c r="S26" s="211"/>
      <c r="T26" s="211"/>
      <c r="U26" s="211"/>
      <c r="V26" s="216"/>
      <c r="W26" s="217"/>
      <c r="X26" s="217"/>
    </row>
    <row r="27" s="187" customFormat="1" ht="19.5" customHeight="1" spans="1:24">
      <c r="A27" s="200" t="s">
        <v>70</v>
      </c>
      <c r="B27" s="200" t="s">
        <v>70</v>
      </c>
      <c r="C27" s="201" t="s">
        <v>215</v>
      </c>
      <c r="D27" s="200" t="s">
        <v>242</v>
      </c>
      <c r="E27" s="200" t="s">
        <v>102</v>
      </c>
      <c r="F27" s="200" t="s">
        <v>103</v>
      </c>
      <c r="G27" s="200" t="s">
        <v>217</v>
      </c>
      <c r="H27" s="200" t="s">
        <v>216</v>
      </c>
      <c r="I27" s="211">
        <v>22000</v>
      </c>
      <c r="J27" s="211">
        <v>22000</v>
      </c>
      <c r="K27" s="211"/>
      <c r="L27" s="211"/>
      <c r="M27" s="211">
        <v>22000</v>
      </c>
      <c r="N27" s="211"/>
      <c r="O27" s="211"/>
      <c r="P27" s="211"/>
      <c r="Q27" s="211"/>
      <c r="R27" s="211"/>
      <c r="S27" s="211"/>
      <c r="T27" s="211"/>
      <c r="U27" s="211"/>
      <c r="V27" s="216"/>
      <c r="W27" s="217"/>
      <c r="X27" s="217"/>
    </row>
    <row r="28" s="187" customFormat="1" ht="19.5" customHeight="1" spans="1:24">
      <c r="A28" s="200" t="s">
        <v>70</v>
      </c>
      <c r="B28" s="200" t="s">
        <v>70</v>
      </c>
      <c r="C28" s="201" t="s">
        <v>215</v>
      </c>
      <c r="D28" s="200" t="s">
        <v>243</v>
      </c>
      <c r="E28" s="200" t="s">
        <v>102</v>
      </c>
      <c r="F28" s="200" t="s">
        <v>103</v>
      </c>
      <c r="G28" s="200" t="s">
        <v>219</v>
      </c>
      <c r="H28" s="200" t="s">
        <v>220</v>
      </c>
      <c r="I28" s="211">
        <v>3200</v>
      </c>
      <c r="J28" s="211">
        <v>3200</v>
      </c>
      <c r="K28" s="211"/>
      <c r="L28" s="211"/>
      <c r="M28" s="211">
        <v>3200</v>
      </c>
      <c r="N28" s="211"/>
      <c r="O28" s="211"/>
      <c r="P28" s="211"/>
      <c r="Q28" s="211"/>
      <c r="R28" s="211"/>
      <c r="S28" s="211"/>
      <c r="T28" s="211"/>
      <c r="U28" s="211"/>
      <c r="V28" s="216"/>
      <c r="W28" s="217"/>
      <c r="X28" s="217"/>
    </row>
    <row r="29" s="187" customFormat="1" ht="19.5" customHeight="1" spans="1:24">
      <c r="A29" s="200" t="s">
        <v>70</v>
      </c>
      <c r="B29" s="200" t="s">
        <v>70</v>
      </c>
      <c r="C29" s="201" t="s">
        <v>215</v>
      </c>
      <c r="D29" s="200" t="s">
        <v>244</v>
      </c>
      <c r="E29" s="200" t="s">
        <v>102</v>
      </c>
      <c r="F29" s="200" t="s">
        <v>103</v>
      </c>
      <c r="G29" s="200" t="s">
        <v>222</v>
      </c>
      <c r="H29" s="200" t="s">
        <v>223</v>
      </c>
      <c r="I29" s="211">
        <v>7496</v>
      </c>
      <c r="J29" s="211">
        <v>7496</v>
      </c>
      <c r="K29" s="211"/>
      <c r="L29" s="211"/>
      <c r="M29" s="211">
        <v>7496</v>
      </c>
      <c r="N29" s="211"/>
      <c r="O29" s="211"/>
      <c r="P29" s="211"/>
      <c r="Q29" s="211"/>
      <c r="R29" s="211"/>
      <c r="S29" s="211"/>
      <c r="T29" s="211"/>
      <c r="U29" s="211"/>
      <c r="V29" s="216"/>
      <c r="W29" s="217"/>
      <c r="X29" s="217"/>
    </row>
    <row r="30" s="187" customFormat="1" ht="19.5" customHeight="1" spans="1:24">
      <c r="A30" s="200" t="s">
        <v>70</v>
      </c>
      <c r="B30" s="200" t="s">
        <v>70</v>
      </c>
      <c r="C30" s="201" t="s">
        <v>215</v>
      </c>
      <c r="D30" s="200" t="s">
        <v>245</v>
      </c>
      <c r="E30" s="200" t="s">
        <v>102</v>
      </c>
      <c r="F30" s="200" t="s">
        <v>103</v>
      </c>
      <c r="G30" s="200" t="s">
        <v>225</v>
      </c>
      <c r="H30" s="200" t="s">
        <v>226</v>
      </c>
      <c r="I30" s="211">
        <v>16000</v>
      </c>
      <c r="J30" s="211">
        <v>16000</v>
      </c>
      <c r="K30" s="211"/>
      <c r="L30" s="211"/>
      <c r="M30" s="211">
        <v>16000</v>
      </c>
      <c r="N30" s="211"/>
      <c r="O30" s="211"/>
      <c r="P30" s="211"/>
      <c r="Q30" s="211"/>
      <c r="R30" s="211"/>
      <c r="S30" s="211"/>
      <c r="T30" s="211"/>
      <c r="U30" s="211"/>
      <c r="V30" s="216"/>
      <c r="W30" s="217"/>
      <c r="X30" s="217"/>
    </row>
    <row r="31" s="187" customFormat="1" ht="19.5" customHeight="1" spans="1:24">
      <c r="A31" s="200" t="s">
        <v>70</v>
      </c>
      <c r="B31" s="200" t="s">
        <v>70</v>
      </c>
      <c r="C31" s="201" t="s">
        <v>215</v>
      </c>
      <c r="D31" s="200" t="s">
        <v>246</v>
      </c>
      <c r="E31" s="200" t="s">
        <v>102</v>
      </c>
      <c r="F31" s="200" t="s">
        <v>103</v>
      </c>
      <c r="G31" s="200" t="s">
        <v>240</v>
      </c>
      <c r="H31" s="200" t="s">
        <v>241</v>
      </c>
      <c r="I31" s="211">
        <v>12800</v>
      </c>
      <c r="J31" s="211">
        <v>12800</v>
      </c>
      <c r="K31" s="211"/>
      <c r="L31" s="211"/>
      <c r="M31" s="211">
        <v>12800</v>
      </c>
      <c r="N31" s="211"/>
      <c r="O31" s="211"/>
      <c r="P31" s="211"/>
      <c r="Q31" s="211"/>
      <c r="R31" s="211"/>
      <c r="S31" s="211"/>
      <c r="T31" s="211"/>
      <c r="U31" s="211"/>
      <c r="V31" s="216"/>
      <c r="W31" s="217"/>
      <c r="X31" s="217"/>
    </row>
    <row r="32" s="187" customFormat="1" ht="19.5" customHeight="1" spans="1:24">
      <c r="A32" s="200" t="s">
        <v>70</v>
      </c>
      <c r="B32" s="200" t="s">
        <v>70</v>
      </c>
      <c r="C32" s="201" t="s">
        <v>215</v>
      </c>
      <c r="D32" s="200" t="s">
        <v>247</v>
      </c>
      <c r="E32" s="200" t="s">
        <v>102</v>
      </c>
      <c r="F32" s="200" t="s">
        <v>103</v>
      </c>
      <c r="G32" s="200" t="s">
        <v>237</v>
      </c>
      <c r="H32" s="200" t="s">
        <v>238</v>
      </c>
      <c r="I32" s="211">
        <v>2800</v>
      </c>
      <c r="J32" s="211">
        <v>2800</v>
      </c>
      <c r="K32" s="211"/>
      <c r="L32" s="211"/>
      <c r="M32" s="211">
        <v>2800</v>
      </c>
      <c r="N32" s="211"/>
      <c r="O32" s="211"/>
      <c r="P32" s="211"/>
      <c r="Q32" s="211"/>
      <c r="R32" s="211"/>
      <c r="S32" s="211"/>
      <c r="T32" s="211"/>
      <c r="U32" s="211"/>
      <c r="V32" s="216"/>
      <c r="W32" s="217"/>
      <c r="X32" s="217"/>
    </row>
    <row r="33" s="187" customFormat="1" ht="19.5" customHeight="1" spans="1:24">
      <c r="A33" s="200" t="s">
        <v>70</v>
      </c>
      <c r="B33" s="200" t="s">
        <v>70</v>
      </c>
      <c r="C33" s="201" t="s">
        <v>215</v>
      </c>
      <c r="D33" s="200" t="s">
        <v>248</v>
      </c>
      <c r="E33" s="200" t="s">
        <v>102</v>
      </c>
      <c r="F33" s="200" t="s">
        <v>103</v>
      </c>
      <c r="G33" s="200" t="s">
        <v>228</v>
      </c>
      <c r="H33" s="200" t="s">
        <v>229</v>
      </c>
      <c r="I33" s="211">
        <v>24000</v>
      </c>
      <c r="J33" s="211">
        <v>24000</v>
      </c>
      <c r="K33" s="211"/>
      <c r="L33" s="211"/>
      <c r="M33" s="211">
        <v>24000</v>
      </c>
      <c r="N33" s="211"/>
      <c r="O33" s="211"/>
      <c r="P33" s="211"/>
      <c r="Q33" s="211"/>
      <c r="R33" s="211"/>
      <c r="S33" s="211"/>
      <c r="T33" s="211"/>
      <c r="U33" s="211"/>
      <c r="V33" s="216"/>
      <c r="W33" s="217"/>
      <c r="X33" s="217"/>
    </row>
    <row r="34" s="187" customFormat="1" ht="19.5" customHeight="1" spans="1:24">
      <c r="A34" s="200" t="s">
        <v>70</v>
      </c>
      <c r="B34" s="200" t="s">
        <v>70</v>
      </c>
      <c r="C34" s="201" t="s">
        <v>249</v>
      </c>
      <c r="D34" s="200" t="s">
        <v>250</v>
      </c>
      <c r="E34" s="200" t="s">
        <v>102</v>
      </c>
      <c r="F34" s="200" t="s">
        <v>103</v>
      </c>
      <c r="G34" s="200" t="s">
        <v>217</v>
      </c>
      <c r="H34" s="200" t="s">
        <v>216</v>
      </c>
      <c r="I34" s="211">
        <v>1200</v>
      </c>
      <c r="J34" s="211">
        <v>1200</v>
      </c>
      <c r="K34" s="211"/>
      <c r="L34" s="211"/>
      <c r="M34" s="211">
        <v>1200</v>
      </c>
      <c r="N34" s="211"/>
      <c r="O34" s="211"/>
      <c r="P34" s="211"/>
      <c r="Q34" s="211"/>
      <c r="R34" s="211"/>
      <c r="S34" s="211"/>
      <c r="T34" s="211"/>
      <c r="U34" s="211"/>
      <c r="V34" s="216"/>
      <c r="W34" s="217"/>
      <c r="X34" s="217"/>
    </row>
    <row r="35" s="187" customFormat="1" ht="19.5" customHeight="1" spans="1:24">
      <c r="A35" s="200" t="s">
        <v>70</v>
      </c>
      <c r="B35" s="200" t="s">
        <v>70</v>
      </c>
      <c r="C35" s="201" t="s">
        <v>251</v>
      </c>
      <c r="D35" s="200" t="s">
        <v>252</v>
      </c>
      <c r="E35" s="200" t="s">
        <v>102</v>
      </c>
      <c r="F35" s="200" t="s">
        <v>103</v>
      </c>
      <c r="G35" s="200" t="s">
        <v>253</v>
      </c>
      <c r="H35" s="200" t="s">
        <v>254</v>
      </c>
      <c r="I35" s="211">
        <v>44000</v>
      </c>
      <c r="J35" s="211">
        <v>44000</v>
      </c>
      <c r="K35" s="211"/>
      <c r="L35" s="211"/>
      <c r="M35" s="211">
        <v>44000</v>
      </c>
      <c r="N35" s="211"/>
      <c r="O35" s="211"/>
      <c r="P35" s="211"/>
      <c r="Q35" s="211"/>
      <c r="R35" s="211"/>
      <c r="S35" s="211"/>
      <c r="T35" s="211"/>
      <c r="U35" s="211"/>
      <c r="V35" s="216"/>
      <c r="W35" s="217"/>
      <c r="X35" s="217"/>
    </row>
    <row r="36" s="187" customFormat="1" ht="19.5" customHeight="1" spans="1:24">
      <c r="A36" s="200" t="s">
        <v>70</v>
      </c>
      <c r="B36" s="200" t="s">
        <v>70</v>
      </c>
      <c r="C36" s="201" t="s">
        <v>255</v>
      </c>
      <c r="D36" s="200" t="s">
        <v>256</v>
      </c>
      <c r="E36" s="200" t="s">
        <v>102</v>
      </c>
      <c r="F36" s="200" t="s">
        <v>103</v>
      </c>
      <c r="G36" s="200" t="s">
        <v>257</v>
      </c>
      <c r="H36" s="200" t="s">
        <v>258</v>
      </c>
      <c r="I36" s="211">
        <v>36062.17</v>
      </c>
      <c r="J36" s="211">
        <v>36062.17</v>
      </c>
      <c r="K36" s="211"/>
      <c r="L36" s="211"/>
      <c r="M36" s="211">
        <v>36062.17</v>
      </c>
      <c r="N36" s="211"/>
      <c r="O36" s="211"/>
      <c r="P36" s="211"/>
      <c r="Q36" s="211"/>
      <c r="R36" s="211"/>
      <c r="S36" s="211"/>
      <c r="T36" s="211"/>
      <c r="U36" s="211"/>
      <c r="V36" s="216"/>
      <c r="W36" s="217"/>
      <c r="X36" s="217"/>
    </row>
    <row r="37" s="187" customFormat="1" ht="19.5" customHeight="1" spans="1:24">
      <c r="A37" s="200" t="s">
        <v>70</v>
      </c>
      <c r="B37" s="200" t="s">
        <v>70</v>
      </c>
      <c r="C37" s="201" t="s">
        <v>259</v>
      </c>
      <c r="D37" s="200" t="s">
        <v>260</v>
      </c>
      <c r="E37" s="200" t="s">
        <v>102</v>
      </c>
      <c r="F37" s="200" t="s">
        <v>103</v>
      </c>
      <c r="G37" s="200" t="s">
        <v>261</v>
      </c>
      <c r="H37" s="200" t="s">
        <v>262</v>
      </c>
      <c r="I37" s="211">
        <v>346200</v>
      </c>
      <c r="J37" s="211">
        <v>346200</v>
      </c>
      <c r="K37" s="211"/>
      <c r="L37" s="211"/>
      <c r="M37" s="211">
        <v>346200</v>
      </c>
      <c r="N37" s="211"/>
      <c r="O37" s="211"/>
      <c r="P37" s="211"/>
      <c r="Q37" s="211"/>
      <c r="R37" s="211"/>
      <c r="S37" s="211"/>
      <c r="T37" s="211"/>
      <c r="U37" s="211"/>
      <c r="V37" s="216"/>
      <c r="W37" s="217"/>
      <c r="X37" s="217"/>
    </row>
    <row r="38" s="187" customFormat="1" ht="19.5" customHeight="1" spans="1:24">
      <c r="A38" s="200" t="s">
        <v>70</v>
      </c>
      <c r="B38" s="200" t="s">
        <v>70</v>
      </c>
      <c r="C38" s="201" t="s">
        <v>259</v>
      </c>
      <c r="D38" s="200" t="s">
        <v>263</v>
      </c>
      <c r="E38" s="200" t="s">
        <v>102</v>
      </c>
      <c r="F38" s="200" t="s">
        <v>103</v>
      </c>
      <c r="G38" s="200" t="s">
        <v>261</v>
      </c>
      <c r="H38" s="200" t="s">
        <v>262</v>
      </c>
      <c r="I38" s="211">
        <v>260000</v>
      </c>
      <c r="J38" s="211">
        <v>260000</v>
      </c>
      <c r="K38" s="211"/>
      <c r="L38" s="211"/>
      <c r="M38" s="211">
        <v>260000</v>
      </c>
      <c r="N38" s="211"/>
      <c r="O38" s="211"/>
      <c r="P38" s="211"/>
      <c r="Q38" s="211"/>
      <c r="R38" s="211"/>
      <c r="S38" s="211"/>
      <c r="T38" s="211"/>
      <c r="U38" s="211"/>
      <c r="V38" s="216"/>
      <c r="W38" s="217"/>
      <c r="X38" s="217"/>
    </row>
    <row r="39" s="187" customFormat="1" ht="19.5" customHeight="1" spans="1:24">
      <c r="A39" s="200" t="s">
        <v>70</v>
      </c>
      <c r="B39" s="200" t="s">
        <v>70</v>
      </c>
      <c r="C39" s="201" t="s">
        <v>264</v>
      </c>
      <c r="D39" s="200" t="s">
        <v>265</v>
      </c>
      <c r="E39" s="200" t="s">
        <v>102</v>
      </c>
      <c r="F39" s="200" t="s">
        <v>103</v>
      </c>
      <c r="G39" s="200" t="s">
        <v>228</v>
      </c>
      <c r="H39" s="200" t="s">
        <v>229</v>
      </c>
      <c r="I39" s="211">
        <v>4800</v>
      </c>
      <c r="J39" s="211">
        <v>4800</v>
      </c>
      <c r="K39" s="211"/>
      <c r="L39" s="211"/>
      <c r="M39" s="211">
        <v>4800</v>
      </c>
      <c r="N39" s="211"/>
      <c r="O39" s="211"/>
      <c r="P39" s="211"/>
      <c r="Q39" s="211"/>
      <c r="R39" s="211"/>
      <c r="S39" s="211"/>
      <c r="T39" s="211"/>
      <c r="U39" s="211"/>
      <c r="V39" s="216"/>
      <c r="W39" s="217"/>
      <c r="X39" s="217"/>
    </row>
    <row r="40" s="187" customFormat="1" ht="19.5" customHeight="1" spans="1:24">
      <c r="A40" s="200" t="s">
        <v>70</v>
      </c>
      <c r="B40" s="200" t="s">
        <v>70</v>
      </c>
      <c r="C40" s="201" t="s">
        <v>266</v>
      </c>
      <c r="D40" s="200" t="s">
        <v>267</v>
      </c>
      <c r="E40" s="200" t="s">
        <v>102</v>
      </c>
      <c r="F40" s="200" t="s">
        <v>103</v>
      </c>
      <c r="G40" s="200" t="s">
        <v>231</v>
      </c>
      <c r="H40" s="200" t="s">
        <v>232</v>
      </c>
      <c r="I40" s="211">
        <v>132000</v>
      </c>
      <c r="J40" s="211">
        <v>132000</v>
      </c>
      <c r="K40" s="211"/>
      <c r="L40" s="211"/>
      <c r="M40" s="211">
        <v>132000</v>
      </c>
      <c r="N40" s="211"/>
      <c r="O40" s="211"/>
      <c r="P40" s="211"/>
      <c r="Q40" s="211"/>
      <c r="R40" s="211"/>
      <c r="S40" s="211"/>
      <c r="T40" s="211"/>
      <c r="U40" s="211"/>
      <c r="V40" s="216"/>
      <c r="W40" s="217"/>
      <c r="X40" s="217"/>
    </row>
    <row r="41" s="187" customFormat="1" ht="19.5" customHeight="1" spans="1:24">
      <c r="A41" s="200" t="s">
        <v>70</v>
      </c>
      <c r="B41" s="200" t="s">
        <v>70</v>
      </c>
      <c r="C41" s="201" t="s">
        <v>268</v>
      </c>
      <c r="D41" s="200" t="s">
        <v>269</v>
      </c>
      <c r="E41" s="200" t="s">
        <v>102</v>
      </c>
      <c r="F41" s="200" t="s">
        <v>103</v>
      </c>
      <c r="G41" s="200" t="s">
        <v>270</v>
      </c>
      <c r="H41" s="200" t="s">
        <v>271</v>
      </c>
      <c r="I41" s="211">
        <v>11988.24</v>
      </c>
      <c r="J41" s="211">
        <v>11988.24</v>
      </c>
      <c r="K41" s="211"/>
      <c r="L41" s="211"/>
      <c r="M41" s="211">
        <v>11988.24</v>
      </c>
      <c r="N41" s="211"/>
      <c r="O41" s="211"/>
      <c r="P41" s="211"/>
      <c r="Q41" s="211"/>
      <c r="R41" s="211"/>
      <c r="S41" s="211"/>
      <c r="T41" s="211"/>
      <c r="U41" s="211"/>
      <c r="V41" s="216"/>
      <c r="W41" s="217"/>
      <c r="X41" s="217"/>
    </row>
    <row r="42" s="187" customFormat="1" ht="19.5" customHeight="1" spans="1:24">
      <c r="A42" s="200" t="s">
        <v>70</v>
      </c>
      <c r="B42" s="200" t="s">
        <v>70</v>
      </c>
      <c r="C42" s="201" t="s">
        <v>268</v>
      </c>
      <c r="D42" s="200" t="s">
        <v>272</v>
      </c>
      <c r="E42" s="200" t="s">
        <v>102</v>
      </c>
      <c r="F42" s="200" t="s">
        <v>103</v>
      </c>
      <c r="G42" s="200" t="s">
        <v>270</v>
      </c>
      <c r="H42" s="200" t="s">
        <v>271</v>
      </c>
      <c r="I42" s="211">
        <v>5303.28</v>
      </c>
      <c r="J42" s="211">
        <v>5303.28</v>
      </c>
      <c r="K42" s="211"/>
      <c r="L42" s="211"/>
      <c r="M42" s="211">
        <v>5303.28</v>
      </c>
      <c r="N42" s="211"/>
      <c r="O42" s="211"/>
      <c r="P42" s="211"/>
      <c r="Q42" s="211"/>
      <c r="R42" s="211"/>
      <c r="S42" s="211"/>
      <c r="T42" s="211"/>
      <c r="U42" s="211"/>
      <c r="V42" s="216"/>
      <c r="W42" s="217"/>
      <c r="X42" s="217"/>
    </row>
    <row r="43" s="187" customFormat="1" ht="19.5" customHeight="1" spans="1:24">
      <c r="A43" s="200" t="s">
        <v>70</v>
      </c>
      <c r="B43" s="200" t="s">
        <v>70</v>
      </c>
      <c r="C43" s="201" t="s">
        <v>273</v>
      </c>
      <c r="D43" s="200" t="s">
        <v>274</v>
      </c>
      <c r="E43" s="200" t="s">
        <v>102</v>
      </c>
      <c r="F43" s="200" t="s">
        <v>103</v>
      </c>
      <c r="G43" s="200" t="s">
        <v>275</v>
      </c>
      <c r="H43" s="200" t="s">
        <v>276</v>
      </c>
      <c r="I43" s="211">
        <v>265164</v>
      </c>
      <c r="J43" s="211">
        <v>265164</v>
      </c>
      <c r="K43" s="211"/>
      <c r="L43" s="211"/>
      <c r="M43" s="211">
        <v>265164</v>
      </c>
      <c r="N43" s="211"/>
      <c r="O43" s="211"/>
      <c r="P43" s="211"/>
      <c r="Q43" s="211"/>
      <c r="R43" s="211"/>
      <c r="S43" s="211"/>
      <c r="T43" s="211"/>
      <c r="U43" s="211"/>
      <c r="V43" s="216"/>
      <c r="W43" s="217"/>
      <c r="X43" s="217"/>
    </row>
    <row r="44" s="187" customFormat="1" ht="19.5" customHeight="1" spans="1:24">
      <c r="A44" s="200" t="s">
        <v>70</v>
      </c>
      <c r="B44" s="200" t="s">
        <v>70</v>
      </c>
      <c r="C44" s="201" t="s">
        <v>273</v>
      </c>
      <c r="D44" s="200" t="s">
        <v>277</v>
      </c>
      <c r="E44" s="200" t="s">
        <v>102</v>
      </c>
      <c r="F44" s="200" t="s">
        <v>103</v>
      </c>
      <c r="G44" s="200" t="s">
        <v>278</v>
      </c>
      <c r="H44" s="200" t="s">
        <v>279</v>
      </c>
      <c r="I44" s="211">
        <v>153012</v>
      </c>
      <c r="J44" s="211">
        <v>153012</v>
      </c>
      <c r="K44" s="211"/>
      <c r="L44" s="211"/>
      <c r="M44" s="211">
        <v>153012</v>
      </c>
      <c r="N44" s="211"/>
      <c r="O44" s="211"/>
      <c r="P44" s="211"/>
      <c r="Q44" s="211"/>
      <c r="R44" s="211"/>
      <c r="S44" s="211"/>
      <c r="T44" s="211"/>
      <c r="U44" s="211"/>
      <c r="V44" s="216"/>
      <c r="W44" s="217"/>
      <c r="X44" s="217"/>
    </row>
    <row r="45" s="187" customFormat="1" ht="19.5" customHeight="1" spans="1:24">
      <c r="A45" s="200" t="s">
        <v>70</v>
      </c>
      <c r="B45" s="200" t="s">
        <v>70</v>
      </c>
      <c r="C45" s="201" t="s">
        <v>273</v>
      </c>
      <c r="D45" s="200" t="s">
        <v>280</v>
      </c>
      <c r="E45" s="200" t="s">
        <v>102</v>
      </c>
      <c r="F45" s="200" t="s">
        <v>103</v>
      </c>
      <c r="G45" s="200" t="s">
        <v>261</v>
      </c>
      <c r="H45" s="200" t="s">
        <v>262</v>
      </c>
      <c r="I45" s="211">
        <v>22097</v>
      </c>
      <c r="J45" s="211">
        <v>22097</v>
      </c>
      <c r="K45" s="211"/>
      <c r="L45" s="211"/>
      <c r="M45" s="211">
        <v>22097</v>
      </c>
      <c r="N45" s="211"/>
      <c r="O45" s="211"/>
      <c r="P45" s="211"/>
      <c r="Q45" s="211"/>
      <c r="R45" s="211"/>
      <c r="S45" s="211"/>
      <c r="T45" s="211"/>
      <c r="U45" s="211"/>
      <c r="V45" s="216"/>
      <c r="W45" s="217"/>
      <c r="X45" s="217"/>
    </row>
    <row r="46" s="187" customFormat="1" ht="19.5" customHeight="1" spans="1:24">
      <c r="A46" s="200" t="s">
        <v>70</v>
      </c>
      <c r="B46" s="200" t="s">
        <v>70</v>
      </c>
      <c r="C46" s="201" t="s">
        <v>273</v>
      </c>
      <c r="D46" s="200" t="s">
        <v>281</v>
      </c>
      <c r="E46" s="200" t="s">
        <v>102</v>
      </c>
      <c r="F46" s="200" t="s">
        <v>103</v>
      </c>
      <c r="G46" s="200" t="s">
        <v>282</v>
      </c>
      <c r="H46" s="200" t="s">
        <v>283</v>
      </c>
      <c r="I46" s="211">
        <v>141240</v>
      </c>
      <c r="J46" s="211">
        <v>141240</v>
      </c>
      <c r="K46" s="211"/>
      <c r="L46" s="211"/>
      <c r="M46" s="211">
        <v>141240</v>
      </c>
      <c r="N46" s="211"/>
      <c r="O46" s="211"/>
      <c r="P46" s="211"/>
      <c r="Q46" s="211"/>
      <c r="R46" s="211"/>
      <c r="S46" s="211"/>
      <c r="T46" s="211"/>
      <c r="U46" s="211"/>
      <c r="V46" s="216"/>
      <c r="W46" s="217"/>
      <c r="X46" s="217"/>
    </row>
    <row r="47" s="187" customFormat="1" ht="19.5" customHeight="1" spans="1:24">
      <c r="A47" s="200" t="s">
        <v>70</v>
      </c>
      <c r="B47" s="200" t="s">
        <v>70</v>
      </c>
      <c r="C47" s="201" t="s">
        <v>273</v>
      </c>
      <c r="D47" s="200" t="s">
        <v>284</v>
      </c>
      <c r="E47" s="200" t="s">
        <v>102</v>
      </c>
      <c r="F47" s="200" t="s">
        <v>103</v>
      </c>
      <c r="G47" s="200" t="s">
        <v>282</v>
      </c>
      <c r="H47" s="200" t="s">
        <v>283</v>
      </c>
      <c r="I47" s="211">
        <v>72120</v>
      </c>
      <c r="J47" s="211">
        <v>72120</v>
      </c>
      <c r="K47" s="211"/>
      <c r="L47" s="211"/>
      <c r="M47" s="211">
        <v>72120</v>
      </c>
      <c r="N47" s="211"/>
      <c r="O47" s="211"/>
      <c r="P47" s="211"/>
      <c r="Q47" s="211"/>
      <c r="R47" s="211"/>
      <c r="S47" s="211"/>
      <c r="T47" s="211"/>
      <c r="U47" s="211"/>
      <c r="V47" s="216"/>
      <c r="W47" s="217"/>
      <c r="X47" s="217"/>
    </row>
    <row r="48" s="187" customFormat="1" ht="19.5" customHeight="1" spans="1:24">
      <c r="A48" s="200" t="s">
        <v>70</v>
      </c>
      <c r="B48" s="200" t="s">
        <v>70</v>
      </c>
      <c r="C48" s="201" t="s">
        <v>285</v>
      </c>
      <c r="D48" s="200" t="s">
        <v>286</v>
      </c>
      <c r="E48" s="200" t="s">
        <v>102</v>
      </c>
      <c r="F48" s="200" t="s">
        <v>103</v>
      </c>
      <c r="G48" s="200" t="s">
        <v>275</v>
      </c>
      <c r="H48" s="200" t="s">
        <v>276</v>
      </c>
      <c r="I48" s="211">
        <v>599412</v>
      </c>
      <c r="J48" s="211">
        <v>599412</v>
      </c>
      <c r="K48" s="211"/>
      <c r="L48" s="211"/>
      <c r="M48" s="211">
        <v>599412</v>
      </c>
      <c r="N48" s="211"/>
      <c r="O48" s="211"/>
      <c r="P48" s="211"/>
      <c r="Q48" s="211"/>
      <c r="R48" s="211"/>
      <c r="S48" s="211"/>
      <c r="T48" s="211"/>
      <c r="U48" s="211"/>
      <c r="V48" s="216"/>
      <c r="W48" s="217"/>
      <c r="X48" s="217"/>
    </row>
    <row r="49" s="187" customFormat="1" ht="19.5" customHeight="1" spans="1:24">
      <c r="A49" s="200" t="s">
        <v>70</v>
      </c>
      <c r="B49" s="200" t="s">
        <v>70</v>
      </c>
      <c r="C49" s="201" t="s">
        <v>285</v>
      </c>
      <c r="D49" s="200" t="s">
        <v>287</v>
      </c>
      <c r="E49" s="200" t="s">
        <v>102</v>
      </c>
      <c r="F49" s="200" t="s">
        <v>103</v>
      </c>
      <c r="G49" s="200" t="s">
        <v>278</v>
      </c>
      <c r="H49" s="200" t="s">
        <v>279</v>
      </c>
      <c r="I49" s="211">
        <v>873492</v>
      </c>
      <c r="J49" s="211">
        <v>873492</v>
      </c>
      <c r="K49" s="211"/>
      <c r="L49" s="211"/>
      <c r="M49" s="211">
        <v>873492</v>
      </c>
      <c r="N49" s="211"/>
      <c r="O49" s="211"/>
      <c r="P49" s="211"/>
      <c r="Q49" s="211"/>
      <c r="R49" s="211"/>
      <c r="S49" s="211"/>
      <c r="T49" s="211"/>
      <c r="U49" s="211"/>
      <c r="V49" s="216"/>
      <c r="W49" s="217"/>
      <c r="X49" s="217"/>
    </row>
    <row r="50" s="187" customFormat="1" ht="19.5" customHeight="1" spans="1:24">
      <c r="A50" s="200" t="s">
        <v>70</v>
      </c>
      <c r="B50" s="200" t="s">
        <v>70</v>
      </c>
      <c r="C50" s="201" t="s">
        <v>285</v>
      </c>
      <c r="D50" s="200" t="s">
        <v>288</v>
      </c>
      <c r="E50" s="200" t="s">
        <v>102</v>
      </c>
      <c r="F50" s="200" t="s">
        <v>103</v>
      </c>
      <c r="G50" s="200" t="s">
        <v>278</v>
      </c>
      <c r="H50" s="200" t="s">
        <v>279</v>
      </c>
      <c r="I50" s="211">
        <v>159600</v>
      </c>
      <c r="J50" s="211">
        <v>159600</v>
      </c>
      <c r="K50" s="211"/>
      <c r="L50" s="211"/>
      <c r="M50" s="211">
        <v>159600</v>
      </c>
      <c r="N50" s="211"/>
      <c r="O50" s="211"/>
      <c r="P50" s="211"/>
      <c r="Q50" s="211"/>
      <c r="R50" s="211"/>
      <c r="S50" s="211"/>
      <c r="T50" s="211"/>
      <c r="U50" s="211"/>
      <c r="V50" s="216"/>
      <c r="W50" s="217"/>
      <c r="X50" s="217"/>
    </row>
    <row r="51" s="187" customFormat="1" ht="19.5" customHeight="1" spans="1:24">
      <c r="A51" s="200" t="s">
        <v>70</v>
      </c>
      <c r="B51" s="200" t="s">
        <v>70</v>
      </c>
      <c r="C51" s="201" t="s">
        <v>285</v>
      </c>
      <c r="D51" s="200" t="s">
        <v>289</v>
      </c>
      <c r="E51" s="200" t="s">
        <v>102</v>
      </c>
      <c r="F51" s="200" t="s">
        <v>103</v>
      </c>
      <c r="G51" s="200" t="s">
        <v>261</v>
      </c>
      <c r="H51" s="200" t="s">
        <v>262</v>
      </c>
      <c r="I51" s="211">
        <v>49951</v>
      </c>
      <c r="J51" s="211">
        <v>49951</v>
      </c>
      <c r="K51" s="211"/>
      <c r="L51" s="211"/>
      <c r="M51" s="211">
        <v>49951</v>
      </c>
      <c r="N51" s="211"/>
      <c r="O51" s="211"/>
      <c r="P51" s="211"/>
      <c r="Q51" s="211"/>
      <c r="R51" s="211"/>
      <c r="S51" s="211"/>
      <c r="T51" s="211"/>
      <c r="U51" s="211"/>
      <c r="V51" s="216"/>
      <c r="W51" s="217"/>
      <c r="X51" s="217"/>
    </row>
    <row r="52" s="187" customFormat="1" ht="19.5" customHeight="1" spans="1:24">
      <c r="A52" s="200" t="s">
        <v>70</v>
      </c>
      <c r="B52" s="200" t="s">
        <v>70</v>
      </c>
      <c r="C52" s="201" t="s">
        <v>290</v>
      </c>
      <c r="D52" s="200" t="s">
        <v>291</v>
      </c>
      <c r="E52" s="200" t="s">
        <v>112</v>
      </c>
      <c r="F52" s="200" t="s">
        <v>113</v>
      </c>
      <c r="G52" s="200" t="s">
        <v>292</v>
      </c>
      <c r="H52" s="200" t="s">
        <v>293</v>
      </c>
      <c r="I52" s="211">
        <v>50400</v>
      </c>
      <c r="J52" s="211">
        <v>50400</v>
      </c>
      <c r="K52" s="211"/>
      <c r="L52" s="211"/>
      <c r="M52" s="211">
        <v>50400</v>
      </c>
      <c r="N52" s="211"/>
      <c r="O52" s="211"/>
      <c r="P52" s="211"/>
      <c r="Q52" s="211"/>
      <c r="R52" s="211"/>
      <c r="S52" s="211"/>
      <c r="T52" s="211"/>
      <c r="U52" s="211"/>
      <c r="V52" s="216"/>
      <c r="W52" s="217"/>
      <c r="X52" s="217"/>
    </row>
    <row r="53" s="187" customFormat="1" ht="19.5" customHeight="1" spans="1:24">
      <c r="A53" s="200" t="s">
        <v>70</v>
      </c>
      <c r="B53" s="200" t="s">
        <v>70</v>
      </c>
      <c r="C53" s="201" t="s">
        <v>294</v>
      </c>
      <c r="D53" s="200" t="s">
        <v>175</v>
      </c>
      <c r="E53" s="200" t="s">
        <v>102</v>
      </c>
      <c r="F53" s="200" t="s">
        <v>103</v>
      </c>
      <c r="G53" s="200" t="s">
        <v>295</v>
      </c>
      <c r="H53" s="200" t="s">
        <v>175</v>
      </c>
      <c r="I53" s="211">
        <v>3000</v>
      </c>
      <c r="J53" s="211">
        <v>3000</v>
      </c>
      <c r="K53" s="211"/>
      <c r="L53" s="211"/>
      <c r="M53" s="211">
        <v>3000</v>
      </c>
      <c r="N53" s="211"/>
      <c r="O53" s="211"/>
      <c r="P53" s="211"/>
      <c r="Q53" s="211"/>
      <c r="R53" s="211"/>
      <c r="S53" s="211"/>
      <c r="T53" s="211"/>
      <c r="U53" s="211"/>
      <c r="V53" s="216"/>
      <c r="W53" s="217"/>
      <c r="X53" s="217"/>
    </row>
    <row r="54" s="187" customFormat="1" ht="19.5" customHeight="1" spans="1:24">
      <c r="A54" s="200" t="s">
        <v>70</v>
      </c>
      <c r="B54" s="200" t="s">
        <v>70</v>
      </c>
      <c r="C54" s="201" t="s">
        <v>296</v>
      </c>
      <c r="D54" s="200" t="s">
        <v>297</v>
      </c>
      <c r="E54" s="200" t="s">
        <v>102</v>
      </c>
      <c r="F54" s="200" t="s">
        <v>103</v>
      </c>
      <c r="G54" s="200" t="s">
        <v>298</v>
      </c>
      <c r="H54" s="200" t="s">
        <v>299</v>
      </c>
      <c r="I54" s="211">
        <v>90432</v>
      </c>
      <c r="J54" s="211">
        <v>90432</v>
      </c>
      <c r="K54" s="211"/>
      <c r="L54" s="211"/>
      <c r="M54" s="211">
        <v>90432</v>
      </c>
      <c r="N54" s="211"/>
      <c r="O54" s="211"/>
      <c r="P54" s="211"/>
      <c r="Q54" s="211"/>
      <c r="R54" s="211"/>
      <c r="S54" s="211"/>
      <c r="T54" s="211"/>
      <c r="U54" s="211"/>
      <c r="V54" s="216"/>
      <c r="W54" s="217"/>
      <c r="X54" s="217"/>
    </row>
    <row r="55" s="187" customFormat="1" ht="19.5" customHeight="1" spans="1:24">
      <c r="A55" s="200" t="s">
        <v>70</v>
      </c>
      <c r="B55" s="200" t="s">
        <v>70</v>
      </c>
      <c r="C55" s="201" t="s">
        <v>296</v>
      </c>
      <c r="D55" s="200" t="s">
        <v>300</v>
      </c>
      <c r="E55" s="200" t="s">
        <v>102</v>
      </c>
      <c r="F55" s="200" t="s">
        <v>103</v>
      </c>
      <c r="G55" s="200" t="s">
        <v>298</v>
      </c>
      <c r="H55" s="200" t="s">
        <v>299</v>
      </c>
      <c r="I55" s="211">
        <v>25872</v>
      </c>
      <c r="J55" s="211">
        <v>25872</v>
      </c>
      <c r="K55" s="211"/>
      <c r="L55" s="211"/>
      <c r="M55" s="211">
        <v>25872</v>
      </c>
      <c r="N55" s="211"/>
      <c r="O55" s="211"/>
      <c r="P55" s="211"/>
      <c r="Q55" s="211"/>
      <c r="R55" s="211"/>
      <c r="S55" s="211"/>
      <c r="T55" s="211"/>
      <c r="U55" s="211"/>
      <c r="V55" s="216"/>
      <c r="W55" s="217"/>
      <c r="X55" s="217"/>
    </row>
    <row r="56" s="187" customFormat="1" ht="19.5" customHeight="1" spans="1:24">
      <c r="A56" s="200" t="s">
        <v>70</v>
      </c>
      <c r="B56" s="200" t="s">
        <v>70</v>
      </c>
      <c r="C56" s="201" t="s">
        <v>301</v>
      </c>
      <c r="D56" s="200" t="s">
        <v>302</v>
      </c>
      <c r="E56" s="200" t="s">
        <v>102</v>
      </c>
      <c r="F56" s="200" t="s">
        <v>103</v>
      </c>
      <c r="G56" s="200" t="s">
        <v>261</v>
      </c>
      <c r="H56" s="200" t="s">
        <v>262</v>
      </c>
      <c r="I56" s="211">
        <v>280000</v>
      </c>
      <c r="J56" s="211">
        <v>280000</v>
      </c>
      <c r="K56" s="211"/>
      <c r="L56" s="211"/>
      <c r="M56" s="211">
        <v>280000</v>
      </c>
      <c r="N56" s="211"/>
      <c r="O56" s="211"/>
      <c r="P56" s="211"/>
      <c r="Q56" s="211"/>
      <c r="R56" s="211"/>
      <c r="S56" s="211"/>
      <c r="T56" s="211"/>
      <c r="U56" s="211"/>
      <c r="V56" s="216"/>
      <c r="W56" s="217"/>
      <c r="X56" s="217"/>
    </row>
    <row r="57" s="187" customFormat="1" ht="19.5" customHeight="1" spans="1:24">
      <c r="A57" s="200" t="s">
        <v>70</v>
      </c>
      <c r="B57" s="200" t="s">
        <v>70</v>
      </c>
      <c r="C57" s="201" t="s">
        <v>301</v>
      </c>
      <c r="D57" s="200" t="s">
        <v>303</v>
      </c>
      <c r="E57" s="200" t="s">
        <v>102</v>
      </c>
      <c r="F57" s="200" t="s">
        <v>103</v>
      </c>
      <c r="G57" s="200" t="s">
        <v>282</v>
      </c>
      <c r="H57" s="200" t="s">
        <v>283</v>
      </c>
      <c r="I57" s="211">
        <v>144000</v>
      </c>
      <c r="J57" s="211">
        <v>144000</v>
      </c>
      <c r="K57" s="211"/>
      <c r="L57" s="211"/>
      <c r="M57" s="211">
        <v>144000</v>
      </c>
      <c r="N57" s="211"/>
      <c r="O57" s="211"/>
      <c r="P57" s="211"/>
      <c r="Q57" s="211"/>
      <c r="R57" s="211"/>
      <c r="S57" s="211"/>
      <c r="T57" s="211"/>
      <c r="U57" s="211"/>
      <c r="V57" s="216"/>
      <c r="W57" s="217"/>
      <c r="X57" s="217"/>
    </row>
    <row r="58" s="187" customFormat="1" ht="19.5" customHeight="1" spans="1:24">
      <c r="A58" s="200" t="s">
        <v>70</v>
      </c>
      <c r="B58" s="200" t="s">
        <v>70</v>
      </c>
      <c r="C58" s="201" t="s">
        <v>304</v>
      </c>
      <c r="D58" s="200" t="s">
        <v>305</v>
      </c>
      <c r="E58" s="200" t="s">
        <v>102</v>
      </c>
      <c r="F58" s="200" t="s">
        <v>103</v>
      </c>
      <c r="G58" s="200" t="s">
        <v>231</v>
      </c>
      <c r="H58" s="200" t="s">
        <v>232</v>
      </c>
      <c r="I58" s="211">
        <v>4800</v>
      </c>
      <c r="J58" s="211">
        <v>4800</v>
      </c>
      <c r="K58" s="211"/>
      <c r="L58" s="211"/>
      <c r="M58" s="211">
        <v>4800</v>
      </c>
      <c r="N58" s="211"/>
      <c r="O58" s="211"/>
      <c r="P58" s="211"/>
      <c r="Q58" s="211"/>
      <c r="R58" s="211"/>
      <c r="S58" s="211"/>
      <c r="T58" s="211"/>
      <c r="U58" s="211"/>
      <c r="V58" s="216"/>
      <c r="W58" s="217"/>
      <c r="X58" s="217"/>
    </row>
    <row r="59" s="187" customFormat="1" ht="19.5" customHeight="1" spans="1:24">
      <c r="A59" s="202" t="s">
        <v>55</v>
      </c>
      <c r="B59" s="202"/>
      <c r="C59" s="202"/>
      <c r="D59" s="202"/>
      <c r="E59" s="202"/>
      <c r="F59" s="202"/>
      <c r="G59" s="202"/>
      <c r="H59" s="202"/>
      <c r="I59" s="211">
        <v>5193588.69</v>
      </c>
      <c r="J59" s="211">
        <v>5193588.69</v>
      </c>
      <c r="K59" s="211"/>
      <c r="L59" s="211"/>
      <c r="M59" s="211">
        <v>5193588.69</v>
      </c>
      <c r="N59" s="211"/>
      <c r="O59" s="211"/>
      <c r="P59" s="211"/>
      <c r="Q59" s="211"/>
      <c r="R59" s="211"/>
      <c r="S59" s="211"/>
      <c r="T59" s="211"/>
      <c r="U59" s="211"/>
      <c r="V59" s="216"/>
      <c r="W59" s="217"/>
      <c r="X59" s="217"/>
    </row>
  </sheetData>
  <mergeCells count="31">
    <mergeCell ref="A3:X3"/>
    <mergeCell ref="A4:H4"/>
    <mergeCell ref="I5:X5"/>
    <mergeCell ref="J6:N6"/>
    <mergeCell ref="O6:Q6"/>
    <mergeCell ref="S6:X6"/>
    <mergeCell ref="A59:H5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5"/>
  <sheetViews>
    <sheetView showZeros="0" zoomScale="70" zoomScaleNormal="70" workbookViewId="0">
      <pane ySplit="1" topLeftCell="A2" activePane="bottomLeft" state="frozen"/>
      <selection/>
      <selection pane="bottomLeft" activeCell="J29" sqref="J29"/>
    </sheetView>
  </sheetViews>
  <sheetFormatPr defaultColWidth="9.14545454545454" defaultRowHeight="14.25" customHeight="1"/>
  <cols>
    <col min="1" max="1" width="10.2727272727273" style="2" customWidth="1"/>
    <col min="2" max="2" width="13.4272727272727" style="2" customWidth="1"/>
    <col min="3" max="3" width="54.6272727272727" style="2" customWidth="1"/>
    <col min="4" max="4" width="23.8545454545455" style="2" customWidth="1"/>
    <col min="5" max="5" width="11.1454545454545" style="2" customWidth="1"/>
    <col min="6" max="6" width="17.7181818181818" style="2" customWidth="1"/>
    <col min="7" max="7" width="9.85454545454546" style="2" customWidth="1"/>
    <col min="8" max="8" width="17.7181818181818" style="2" customWidth="1"/>
    <col min="9" max="13" width="20" style="2" customWidth="1"/>
    <col min="14" max="14" width="12.2727272727273" style="2" customWidth="1"/>
    <col min="15" max="15" width="12.7181818181818" style="2" customWidth="1"/>
    <col min="16" max="16" width="11.1454545454545" style="2" customWidth="1"/>
    <col min="17" max="21" width="19.8545454545455" style="2" customWidth="1"/>
    <col min="22" max="22" width="20" style="2" customWidth="1"/>
    <col min="23" max="23" width="19.8545454545455" style="2" customWidth="1"/>
    <col min="24" max="16384" width="9.14545454545454" style="2"/>
  </cols>
  <sheetData>
    <row r="1" customHeight="1" spans="1:23">
      <c r="A1" s="3"/>
      <c r="B1" s="3"/>
      <c r="C1" s="3"/>
      <c r="D1" s="3"/>
      <c r="E1" s="3"/>
      <c r="F1" s="3"/>
      <c r="G1" s="3"/>
      <c r="H1" s="3"/>
      <c r="I1" s="3"/>
      <c r="J1" s="3"/>
      <c r="K1" s="3"/>
      <c r="L1" s="3"/>
      <c r="M1" s="3"/>
      <c r="N1" s="3"/>
      <c r="O1" s="3"/>
      <c r="P1" s="3"/>
      <c r="Q1" s="3"/>
      <c r="R1" s="3"/>
      <c r="S1" s="3"/>
      <c r="T1" s="3"/>
      <c r="U1" s="3"/>
      <c r="V1" s="3"/>
      <c r="W1" s="3"/>
    </row>
    <row r="2" ht="13.5" customHeight="1" spans="2:23">
      <c r="B2" s="178"/>
      <c r="E2" s="4"/>
      <c r="F2" s="4"/>
      <c r="G2" s="4"/>
      <c r="H2" s="4"/>
      <c r="U2" s="178"/>
      <c r="W2" s="163" t="s">
        <v>306</v>
      </c>
    </row>
    <row r="3" ht="46.5" customHeight="1" spans="1:23">
      <c r="A3" s="6" t="str">
        <f>"2025"&amp;"年部门项目支出预算表"</f>
        <v>2025年部门项目支出预算表</v>
      </c>
      <c r="B3" s="6"/>
      <c r="C3" s="6"/>
      <c r="D3" s="6"/>
      <c r="E3" s="6"/>
      <c r="F3" s="6"/>
      <c r="G3" s="6"/>
      <c r="H3" s="6"/>
      <c r="I3" s="6"/>
      <c r="J3" s="6"/>
      <c r="K3" s="6"/>
      <c r="L3" s="6"/>
      <c r="M3" s="6"/>
      <c r="N3" s="6"/>
      <c r="O3" s="6"/>
      <c r="P3" s="6"/>
      <c r="Q3" s="6"/>
      <c r="R3" s="6"/>
      <c r="S3" s="6"/>
      <c r="T3" s="6"/>
      <c r="U3" s="6"/>
      <c r="V3" s="6"/>
      <c r="W3" s="6"/>
    </row>
    <row r="4" ht="13.5" customHeight="1" spans="1:23">
      <c r="A4" s="7" t="str">
        <f>"单位名称："&amp;"中共昆明市西山区委政法委员会"</f>
        <v>单位名称：中共昆明市西山区委政法委员会</v>
      </c>
      <c r="B4" s="8"/>
      <c r="C4" s="8"/>
      <c r="D4" s="8"/>
      <c r="E4" s="8"/>
      <c r="F4" s="8"/>
      <c r="G4" s="8"/>
      <c r="H4" s="8"/>
      <c r="I4" s="9"/>
      <c r="J4" s="9"/>
      <c r="K4" s="9"/>
      <c r="L4" s="9"/>
      <c r="M4" s="9"/>
      <c r="N4" s="9"/>
      <c r="O4" s="9"/>
      <c r="P4" s="9"/>
      <c r="Q4" s="9"/>
      <c r="U4" s="178"/>
      <c r="W4" s="158" t="s">
        <v>1</v>
      </c>
    </row>
    <row r="5" ht="21.75" customHeight="1" spans="1:23">
      <c r="A5" s="11" t="s">
        <v>307</v>
      </c>
      <c r="B5" s="12" t="s">
        <v>181</v>
      </c>
      <c r="C5" s="11" t="s">
        <v>182</v>
      </c>
      <c r="D5" s="11" t="s">
        <v>308</v>
      </c>
      <c r="E5" s="12" t="s">
        <v>183</v>
      </c>
      <c r="F5" s="12" t="s">
        <v>184</v>
      </c>
      <c r="G5" s="12" t="s">
        <v>309</v>
      </c>
      <c r="H5" s="12" t="s">
        <v>310</v>
      </c>
      <c r="I5" s="18" t="s">
        <v>55</v>
      </c>
      <c r="J5" s="13" t="s">
        <v>311</v>
      </c>
      <c r="K5" s="14"/>
      <c r="L5" s="14"/>
      <c r="M5" s="15"/>
      <c r="N5" s="13" t="s">
        <v>189</v>
      </c>
      <c r="O5" s="14"/>
      <c r="P5" s="15"/>
      <c r="Q5" s="12" t="s">
        <v>61</v>
      </c>
      <c r="R5" s="13" t="s">
        <v>62</v>
      </c>
      <c r="S5" s="14"/>
      <c r="T5" s="14"/>
      <c r="U5" s="14"/>
      <c r="V5" s="14"/>
      <c r="W5" s="15"/>
    </row>
    <row r="6" ht="21.75" customHeight="1" spans="1:23">
      <c r="A6" s="16"/>
      <c r="B6" s="35"/>
      <c r="C6" s="16"/>
      <c r="D6" s="16"/>
      <c r="E6" s="17"/>
      <c r="F6" s="17"/>
      <c r="G6" s="17"/>
      <c r="H6" s="17"/>
      <c r="I6" s="35"/>
      <c r="J6" s="180" t="s">
        <v>58</v>
      </c>
      <c r="K6" s="181"/>
      <c r="L6" s="12" t="s">
        <v>59</v>
      </c>
      <c r="M6" s="12" t="s">
        <v>60</v>
      </c>
      <c r="N6" s="12" t="s">
        <v>58</v>
      </c>
      <c r="O6" s="12" t="s">
        <v>59</v>
      </c>
      <c r="P6" s="12" t="s">
        <v>60</v>
      </c>
      <c r="Q6" s="17"/>
      <c r="R6" s="12" t="s">
        <v>57</v>
      </c>
      <c r="S6" s="12" t="s">
        <v>64</v>
      </c>
      <c r="T6" s="12" t="s">
        <v>195</v>
      </c>
      <c r="U6" s="12" t="s">
        <v>66</v>
      </c>
      <c r="V6" s="12" t="s">
        <v>67</v>
      </c>
      <c r="W6" s="12" t="s">
        <v>68</v>
      </c>
    </row>
    <row r="7" ht="21" customHeight="1" spans="1:23">
      <c r="A7" s="35"/>
      <c r="B7" s="35"/>
      <c r="C7" s="35"/>
      <c r="D7" s="35"/>
      <c r="E7" s="35"/>
      <c r="F7" s="35"/>
      <c r="G7" s="35"/>
      <c r="H7" s="35"/>
      <c r="I7" s="35"/>
      <c r="J7" s="182" t="s">
        <v>57</v>
      </c>
      <c r="K7" s="183"/>
      <c r="L7" s="35"/>
      <c r="M7" s="35"/>
      <c r="N7" s="35"/>
      <c r="O7" s="35"/>
      <c r="P7" s="35"/>
      <c r="Q7" s="35"/>
      <c r="R7" s="35"/>
      <c r="S7" s="35"/>
      <c r="T7" s="35"/>
      <c r="U7" s="35"/>
      <c r="V7" s="35"/>
      <c r="W7" s="35"/>
    </row>
    <row r="8" ht="39.75" customHeight="1" spans="1:23">
      <c r="A8" s="19"/>
      <c r="B8" s="21"/>
      <c r="C8" s="19"/>
      <c r="D8" s="19"/>
      <c r="E8" s="20"/>
      <c r="F8" s="20"/>
      <c r="G8" s="20"/>
      <c r="H8" s="20"/>
      <c r="I8" s="21"/>
      <c r="J8" s="73" t="s">
        <v>57</v>
      </c>
      <c r="K8" s="73" t="s">
        <v>312</v>
      </c>
      <c r="L8" s="20"/>
      <c r="M8" s="20"/>
      <c r="N8" s="20"/>
      <c r="O8" s="20"/>
      <c r="P8" s="20"/>
      <c r="Q8" s="20"/>
      <c r="R8" s="20"/>
      <c r="S8" s="20"/>
      <c r="T8" s="20"/>
      <c r="U8" s="21"/>
      <c r="V8" s="20"/>
      <c r="W8" s="20"/>
    </row>
    <row r="9" ht="15" customHeight="1" spans="1:23">
      <c r="A9" s="22">
        <v>1</v>
      </c>
      <c r="B9" s="22">
        <v>2</v>
      </c>
      <c r="C9" s="22">
        <v>3</v>
      </c>
      <c r="D9" s="22">
        <v>4</v>
      </c>
      <c r="E9" s="22">
        <v>5</v>
      </c>
      <c r="F9" s="22">
        <v>6</v>
      </c>
      <c r="G9" s="22">
        <v>7</v>
      </c>
      <c r="H9" s="22">
        <v>8</v>
      </c>
      <c r="I9" s="22">
        <v>9</v>
      </c>
      <c r="J9" s="22">
        <v>10</v>
      </c>
      <c r="K9" s="22">
        <v>11</v>
      </c>
      <c r="L9" s="43">
        <v>12</v>
      </c>
      <c r="M9" s="43">
        <v>13</v>
      </c>
      <c r="N9" s="43">
        <v>14</v>
      </c>
      <c r="O9" s="43">
        <v>15</v>
      </c>
      <c r="P9" s="43">
        <v>16</v>
      </c>
      <c r="Q9" s="43">
        <v>17</v>
      </c>
      <c r="R9" s="43">
        <v>18</v>
      </c>
      <c r="S9" s="43">
        <v>19</v>
      </c>
      <c r="T9" s="43">
        <v>20</v>
      </c>
      <c r="U9" s="22">
        <v>21</v>
      </c>
      <c r="V9" s="43">
        <v>22</v>
      </c>
      <c r="W9" s="22">
        <v>23</v>
      </c>
    </row>
    <row r="10" ht="19.5" customHeight="1" spans="1:23">
      <c r="A10" s="25" t="s">
        <v>313</v>
      </c>
      <c r="B10" s="25" t="s">
        <v>314</v>
      </c>
      <c r="C10" s="26" t="s">
        <v>315</v>
      </c>
      <c r="D10" s="26" t="s">
        <v>70</v>
      </c>
      <c r="E10" s="25" t="s">
        <v>104</v>
      </c>
      <c r="F10" s="25" t="s">
        <v>105</v>
      </c>
      <c r="G10" s="25" t="s">
        <v>237</v>
      </c>
      <c r="H10" s="25" t="s">
        <v>238</v>
      </c>
      <c r="I10" s="157">
        <v>7000</v>
      </c>
      <c r="J10" s="157">
        <v>7000</v>
      </c>
      <c r="K10" s="157">
        <v>7000</v>
      </c>
      <c r="L10" s="157"/>
      <c r="M10" s="157"/>
      <c r="N10" s="157"/>
      <c r="O10" s="157"/>
      <c r="P10" s="157"/>
      <c r="Q10" s="157"/>
      <c r="R10" s="157"/>
      <c r="S10" s="157"/>
      <c r="T10" s="157"/>
      <c r="U10" s="157"/>
      <c r="V10" s="157"/>
      <c r="W10" s="185"/>
    </row>
    <row r="11" ht="19.5" customHeight="1" spans="1:23">
      <c r="A11" s="25" t="s">
        <v>313</v>
      </c>
      <c r="B11" s="25" t="s">
        <v>314</v>
      </c>
      <c r="C11" s="26" t="s">
        <v>315</v>
      </c>
      <c r="D11" s="26" t="s">
        <v>70</v>
      </c>
      <c r="E11" s="25" t="s">
        <v>104</v>
      </c>
      <c r="F11" s="25" t="s">
        <v>105</v>
      </c>
      <c r="G11" s="25" t="s">
        <v>316</v>
      </c>
      <c r="H11" s="25" t="s">
        <v>317</v>
      </c>
      <c r="I11" s="157">
        <v>20000</v>
      </c>
      <c r="J11" s="157">
        <v>20000</v>
      </c>
      <c r="K11" s="157">
        <v>20000</v>
      </c>
      <c r="L11" s="157"/>
      <c r="M11" s="157"/>
      <c r="N11" s="157"/>
      <c r="O11" s="157"/>
      <c r="P11" s="157"/>
      <c r="Q11" s="157"/>
      <c r="R11" s="157"/>
      <c r="S11" s="157"/>
      <c r="T11" s="157"/>
      <c r="U11" s="157"/>
      <c r="V11" s="157"/>
      <c r="W11" s="186"/>
    </row>
    <row r="12" ht="19.5" customHeight="1" spans="1:23">
      <c r="A12" s="25" t="s">
        <v>313</v>
      </c>
      <c r="B12" s="25" t="s">
        <v>314</v>
      </c>
      <c r="C12" s="26" t="s">
        <v>315</v>
      </c>
      <c r="D12" s="26" t="s">
        <v>70</v>
      </c>
      <c r="E12" s="25" t="s">
        <v>104</v>
      </c>
      <c r="F12" s="25" t="s">
        <v>105</v>
      </c>
      <c r="G12" s="25" t="s">
        <v>257</v>
      </c>
      <c r="H12" s="25" t="s">
        <v>258</v>
      </c>
      <c r="I12" s="157">
        <v>3000</v>
      </c>
      <c r="J12" s="157">
        <v>3000</v>
      </c>
      <c r="K12" s="157">
        <v>3000</v>
      </c>
      <c r="L12" s="157"/>
      <c r="M12" s="157"/>
      <c r="N12" s="157"/>
      <c r="O12" s="157"/>
      <c r="P12" s="157"/>
      <c r="Q12" s="157"/>
      <c r="R12" s="157"/>
      <c r="S12" s="157"/>
      <c r="T12" s="157"/>
      <c r="U12" s="157"/>
      <c r="V12" s="157"/>
      <c r="W12" s="186"/>
    </row>
    <row r="13" ht="19.5" customHeight="1" spans="1:23">
      <c r="A13" s="25" t="s">
        <v>313</v>
      </c>
      <c r="B13" s="25" t="s">
        <v>318</v>
      </c>
      <c r="C13" s="26" t="s">
        <v>319</v>
      </c>
      <c r="D13" s="26" t="s">
        <v>70</v>
      </c>
      <c r="E13" s="25" t="s">
        <v>104</v>
      </c>
      <c r="F13" s="25" t="s">
        <v>105</v>
      </c>
      <c r="G13" s="25" t="s">
        <v>292</v>
      </c>
      <c r="H13" s="25" t="s">
        <v>293</v>
      </c>
      <c r="I13" s="157">
        <v>50000</v>
      </c>
      <c r="J13" s="157">
        <v>50000</v>
      </c>
      <c r="K13" s="157">
        <v>50000</v>
      </c>
      <c r="L13" s="157"/>
      <c r="M13" s="157"/>
      <c r="N13" s="157"/>
      <c r="O13" s="157"/>
      <c r="P13" s="157"/>
      <c r="Q13" s="157"/>
      <c r="R13" s="157"/>
      <c r="S13" s="157"/>
      <c r="T13" s="157"/>
      <c r="U13" s="157"/>
      <c r="V13" s="157"/>
      <c r="W13" s="186"/>
    </row>
    <row r="14" ht="19.5" customHeight="1" spans="1:23">
      <c r="A14" s="25" t="s">
        <v>313</v>
      </c>
      <c r="B14" s="25" t="s">
        <v>320</v>
      </c>
      <c r="C14" s="26" t="s">
        <v>321</v>
      </c>
      <c r="D14" s="26" t="s">
        <v>70</v>
      </c>
      <c r="E14" s="25" t="s">
        <v>104</v>
      </c>
      <c r="F14" s="25" t="s">
        <v>105</v>
      </c>
      <c r="G14" s="25" t="s">
        <v>322</v>
      </c>
      <c r="H14" s="25" t="s">
        <v>323</v>
      </c>
      <c r="I14" s="157">
        <v>20000</v>
      </c>
      <c r="J14" s="157">
        <v>20000</v>
      </c>
      <c r="K14" s="157">
        <v>20000</v>
      </c>
      <c r="L14" s="157"/>
      <c r="M14" s="157"/>
      <c r="N14" s="157"/>
      <c r="O14" s="157"/>
      <c r="P14" s="157"/>
      <c r="Q14" s="157"/>
      <c r="R14" s="157"/>
      <c r="S14" s="157"/>
      <c r="T14" s="157"/>
      <c r="U14" s="157"/>
      <c r="V14" s="157"/>
      <c r="W14" s="186"/>
    </row>
    <row r="15" ht="19.5" customHeight="1" spans="1:23">
      <c r="A15" s="25" t="s">
        <v>313</v>
      </c>
      <c r="B15" s="274" t="s">
        <v>324</v>
      </c>
      <c r="C15" s="26" t="s">
        <v>325</v>
      </c>
      <c r="D15" s="26" t="s">
        <v>70</v>
      </c>
      <c r="E15" s="25" t="s">
        <v>104</v>
      </c>
      <c r="F15" s="25" t="s">
        <v>105</v>
      </c>
      <c r="G15" s="25" t="s">
        <v>237</v>
      </c>
      <c r="H15" s="25" t="s">
        <v>238</v>
      </c>
      <c r="I15" s="157">
        <v>162000</v>
      </c>
      <c r="J15" s="157">
        <v>162000</v>
      </c>
      <c r="K15" s="157">
        <v>162000</v>
      </c>
      <c r="L15" s="157"/>
      <c r="M15" s="157"/>
      <c r="N15" s="157"/>
      <c r="O15" s="157"/>
      <c r="P15" s="157"/>
      <c r="Q15" s="157"/>
      <c r="R15" s="157"/>
      <c r="S15" s="157"/>
      <c r="T15" s="157"/>
      <c r="U15" s="157"/>
      <c r="V15" s="157"/>
      <c r="W15" s="186"/>
    </row>
    <row r="16" ht="19.5" customHeight="1" spans="1:23">
      <c r="A16" s="25" t="s">
        <v>313</v>
      </c>
      <c r="B16" s="274" t="s">
        <v>324</v>
      </c>
      <c r="C16" s="26" t="s">
        <v>325</v>
      </c>
      <c r="D16" s="26" t="s">
        <v>70</v>
      </c>
      <c r="E16" s="25" t="s">
        <v>104</v>
      </c>
      <c r="F16" s="25" t="s">
        <v>105</v>
      </c>
      <c r="G16" s="25" t="s">
        <v>326</v>
      </c>
      <c r="H16" s="25" t="s">
        <v>327</v>
      </c>
      <c r="I16" s="157">
        <v>6000</v>
      </c>
      <c r="J16" s="157">
        <v>6000</v>
      </c>
      <c r="K16" s="157">
        <v>6000</v>
      </c>
      <c r="L16" s="157"/>
      <c r="M16" s="157"/>
      <c r="N16" s="157"/>
      <c r="O16" s="157"/>
      <c r="P16" s="157"/>
      <c r="Q16" s="157"/>
      <c r="R16" s="157"/>
      <c r="S16" s="157"/>
      <c r="T16" s="157"/>
      <c r="U16" s="157"/>
      <c r="V16" s="157"/>
      <c r="W16" s="186"/>
    </row>
    <row r="17" ht="19.5" customHeight="1" spans="1:23">
      <c r="A17" s="25" t="s">
        <v>313</v>
      </c>
      <c r="B17" s="274" t="s">
        <v>324</v>
      </c>
      <c r="C17" s="26" t="s">
        <v>325</v>
      </c>
      <c r="D17" s="26" t="s">
        <v>70</v>
      </c>
      <c r="E17" s="25" t="s">
        <v>104</v>
      </c>
      <c r="F17" s="25" t="s">
        <v>105</v>
      </c>
      <c r="G17" s="25" t="s">
        <v>328</v>
      </c>
      <c r="H17" s="25" t="s">
        <v>329</v>
      </c>
      <c r="I17" s="157">
        <v>57000</v>
      </c>
      <c r="J17" s="157">
        <v>57000</v>
      </c>
      <c r="K17" s="157">
        <v>57000</v>
      </c>
      <c r="L17" s="157"/>
      <c r="M17" s="157"/>
      <c r="N17" s="157"/>
      <c r="O17" s="157"/>
      <c r="P17" s="157"/>
      <c r="Q17" s="157"/>
      <c r="R17" s="157"/>
      <c r="S17" s="157"/>
      <c r="T17" s="157"/>
      <c r="U17" s="157"/>
      <c r="V17" s="157"/>
      <c r="W17" s="186"/>
    </row>
    <row r="18" ht="19.5" customHeight="1" spans="1:23">
      <c r="A18" s="25" t="s">
        <v>313</v>
      </c>
      <c r="B18" s="274" t="s">
        <v>324</v>
      </c>
      <c r="C18" s="26" t="s">
        <v>325</v>
      </c>
      <c r="D18" s="26" t="s">
        <v>70</v>
      </c>
      <c r="E18" s="25" t="s">
        <v>104</v>
      </c>
      <c r="F18" s="25" t="s">
        <v>105</v>
      </c>
      <c r="G18" s="25" t="s">
        <v>257</v>
      </c>
      <c r="H18" s="25" t="s">
        <v>258</v>
      </c>
      <c r="I18" s="157">
        <v>25000</v>
      </c>
      <c r="J18" s="157">
        <v>25000</v>
      </c>
      <c r="K18" s="157">
        <v>25000</v>
      </c>
      <c r="L18" s="157"/>
      <c r="M18" s="157"/>
      <c r="N18" s="157"/>
      <c r="O18" s="157"/>
      <c r="P18" s="157"/>
      <c r="Q18" s="157"/>
      <c r="R18" s="157"/>
      <c r="S18" s="157"/>
      <c r="T18" s="157"/>
      <c r="U18" s="157"/>
      <c r="V18" s="157"/>
      <c r="W18" s="186"/>
    </row>
    <row r="19" ht="19.5" customHeight="1" spans="1:23">
      <c r="A19" s="25" t="s">
        <v>313</v>
      </c>
      <c r="B19" s="274" t="s">
        <v>330</v>
      </c>
      <c r="C19" s="26" t="s">
        <v>331</v>
      </c>
      <c r="D19" s="26" t="s">
        <v>70</v>
      </c>
      <c r="E19" s="25" t="s">
        <v>104</v>
      </c>
      <c r="F19" s="25" t="s">
        <v>105</v>
      </c>
      <c r="G19" s="25" t="s">
        <v>316</v>
      </c>
      <c r="H19" s="25" t="s">
        <v>317</v>
      </c>
      <c r="I19" s="157">
        <v>300000</v>
      </c>
      <c r="J19" s="157">
        <v>300000</v>
      </c>
      <c r="K19" s="157">
        <v>300000</v>
      </c>
      <c r="L19" s="157"/>
      <c r="M19" s="157"/>
      <c r="N19" s="157"/>
      <c r="O19" s="157"/>
      <c r="P19" s="157"/>
      <c r="Q19" s="157"/>
      <c r="R19" s="157"/>
      <c r="S19" s="157"/>
      <c r="T19" s="157"/>
      <c r="U19" s="157"/>
      <c r="V19" s="157"/>
      <c r="W19" s="186"/>
    </row>
    <row r="20" ht="19.5" customHeight="1" spans="1:23">
      <c r="A20" s="25" t="s">
        <v>313</v>
      </c>
      <c r="B20" s="25" t="s">
        <v>332</v>
      </c>
      <c r="C20" s="25" t="s">
        <v>333</v>
      </c>
      <c r="D20" s="26" t="s">
        <v>70</v>
      </c>
      <c r="E20" s="25" t="s">
        <v>104</v>
      </c>
      <c r="F20" s="25" t="s">
        <v>105</v>
      </c>
      <c r="G20" s="25" t="s">
        <v>316</v>
      </c>
      <c r="H20" s="25" t="s">
        <v>317</v>
      </c>
      <c r="I20" s="157">
        <v>200000</v>
      </c>
      <c r="J20" s="157">
        <v>200000</v>
      </c>
      <c r="K20" s="157">
        <v>200000</v>
      </c>
      <c r="L20" s="157"/>
      <c r="M20" s="157"/>
      <c r="N20" s="157"/>
      <c r="O20" s="157"/>
      <c r="P20" s="157"/>
      <c r="Q20" s="157"/>
      <c r="R20" s="157"/>
      <c r="S20" s="157"/>
      <c r="T20" s="157"/>
      <c r="U20" s="157"/>
      <c r="V20" s="157"/>
      <c r="W20" s="186"/>
    </row>
    <row r="21" ht="19.5" customHeight="1" spans="1:23">
      <c r="A21" s="25" t="s">
        <v>313</v>
      </c>
      <c r="B21" s="25" t="s">
        <v>334</v>
      </c>
      <c r="C21" s="26" t="s">
        <v>335</v>
      </c>
      <c r="D21" s="26" t="s">
        <v>70</v>
      </c>
      <c r="E21" s="25" t="s">
        <v>104</v>
      </c>
      <c r="F21" s="25" t="s">
        <v>105</v>
      </c>
      <c r="G21" s="25" t="s">
        <v>336</v>
      </c>
      <c r="H21" s="25" t="s">
        <v>337</v>
      </c>
      <c r="I21" s="157">
        <v>220000</v>
      </c>
      <c r="J21" s="157"/>
      <c r="K21" s="157"/>
      <c r="L21" s="157"/>
      <c r="M21" s="157"/>
      <c r="N21" s="157"/>
      <c r="O21" s="157"/>
      <c r="P21" s="157"/>
      <c r="Q21" s="157"/>
      <c r="R21" s="157">
        <v>220000</v>
      </c>
      <c r="S21" s="157"/>
      <c r="T21" s="157"/>
      <c r="U21" s="157"/>
      <c r="V21" s="157"/>
      <c r="W21" s="157">
        <v>220000</v>
      </c>
    </row>
    <row r="22" ht="19.5" customHeight="1" spans="1:23">
      <c r="A22" s="25" t="s">
        <v>313</v>
      </c>
      <c r="B22" s="25" t="s">
        <v>338</v>
      </c>
      <c r="C22" s="26" t="s">
        <v>339</v>
      </c>
      <c r="D22" s="26" t="s">
        <v>70</v>
      </c>
      <c r="E22" s="25" t="s">
        <v>104</v>
      </c>
      <c r="F22" s="25" t="s">
        <v>105</v>
      </c>
      <c r="G22" s="25" t="s">
        <v>340</v>
      </c>
      <c r="H22" s="25" t="s">
        <v>341</v>
      </c>
      <c r="I22" s="157">
        <v>40000</v>
      </c>
      <c r="J22" s="157"/>
      <c r="K22" s="157"/>
      <c r="L22" s="157"/>
      <c r="M22" s="157"/>
      <c r="N22" s="157"/>
      <c r="O22" s="157"/>
      <c r="P22" s="157"/>
      <c r="Q22" s="157"/>
      <c r="R22" s="157">
        <v>40000</v>
      </c>
      <c r="S22" s="157"/>
      <c r="T22" s="157"/>
      <c r="U22" s="157"/>
      <c r="V22" s="157"/>
      <c r="W22" s="157">
        <v>40000</v>
      </c>
    </row>
    <row r="23" ht="19.5" customHeight="1" spans="1:23">
      <c r="A23" s="25" t="s">
        <v>313</v>
      </c>
      <c r="B23" s="25" t="s">
        <v>338</v>
      </c>
      <c r="C23" s="26" t="s">
        <v>339</v>
      </c>
      <c r="D23" s="26" t="s">
        <v>70</v>
      </c>
      <c r="E23" s="25" t="s">
        <v>104</v>
      </c>
      <c r="F23" s="25" t="s">
        <v>105</v>
      </c>
      <c r="G23" s="25" t="s">
        <v>316</v>
      </c>
      <c r="H23" s="25" t="s">
        <v>317</v>
      </c>
      <c r="I23" s="157">
        <v>105000</v>
      </c>
      <c r="J23" s="157"/>
      <c r="K23" s="157"/>
      <c r="L23" s="157"/>
      <c r="M23" s="157"/>
      <c r="N23" s="157"/>
      <c r="O23" s="157"/>
      <c r="P23" s="157"/>
      <c r="Q23" s="157"/>
      <c r="R23" s="157">
        <v>105000</v>
      </c>
      <c r="S23" s="157"/>
      <c r="T23" s="157"/>
      <c r="U23" s="157"/>
      <c r="V23" s="157"/>
      <c r="W23" s="157">
        <v>105000</v>
      </c>
    </row>
    <row r="24" ht="19.5" customHeight="1" spans="1:23">
      <c r="A24" s="25" t="s">
        <v>313</v>
      </c>
      <c r="B24" s="25" t="s">
        <v>342</v>
      </c>
      <c r="C24" s="26" t="s">
        <v>343</v>
      </c>
      <c r="D24" s="26" t="s">
        <v>70</v>
      </c>
      <c r="E24" s="25" t="s">
        <v>102</v>
      </c>
      <c r="F24" s="25" t="s">
        <v>103</v>
      </c>
      <c r="G24" s="25" t="s">
        <v>316</v>
      </c>
      <c r="H24" s="25" t="s">
        <v>317</v>
      </c>
      <c r="I24" s="157">
        <v>30000</v>
      </c>
      <c r="J24" s="157">
        <v>30000</v>
      </c>
      <c r="K24" s="157">
        <v>30000</v>
      </c>
      <c r="L24" s="157"/>
      <c r="M24" s="157"/>
      <c r="N24" s="157"/>
      <c r="O24" s="157"/>
      <c r="P24" s="157"/>
      <c r="Q24" s="157"/>
      <c r="R24" s="157"/>
      <c r="S24" s="157"/>
      <c r="T24" s="157"/>
      <c r="U24" s="157"/>
      <c r="V24" s="157"/>
      <c r="W24" s="157"/>
    </row>
    <row r="25" ht="18.75" customHeight="1" spans="1:23">
      <c r="A25" s="26"/>
      <c r="B25" s="26"/>
      <c r="C25" s="26"/>
      <c r="D25" s="26"/>
      <c r="E25" s="179"/>
      <c r="F25" s="179"/>
      <c r="G25" s="179"/>
      <c r="H25" s="179"/>
      <c r="I25" s="184">
        <v>1245000</v>
      </c>
      <c r="J25" s="184">
        <v>880000</v>
      </c>
      <c r="K25" s="184">
        <v>880000</v>
      </c>
      <c r="L25" s="157"/>
      <c r="M25" s="157"/>
      <c r="N25" s="157"/>
      <c r="O25" s="157"/>
      <c r="P25" s="157"/>
      <c r="Q25" s="157"/>
      <c r="R25" s="157">
        <v>365000</v>
      </c>
      <c r="S25" s="157"/>
      <c r="T25" s="157"/>
      <c r="U25" s="157"/>
      <c r="V25" s="157"/>
      <c r="W25" s="157">
        <v>365000</v>
      </c>
    </row>
  </sheetData>
  <mergeCells count="28">
    <mergeCell ref="A3:W3"/>
    <mergeCell ref="A4:H4"/>
    <mergeCell ref="J5:M5"/>
    <mergeCell ref="N5:P5"/>
    <mergeCell ref="R5:W5"/>
    <mergeCell ref="A25:H2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74"/>
  <sheetViews>
    <sheetView showZeros="0" topLeftCell="B1" workbookViewId="0">
      <pane ySplit="1" topLeftCell="A2" activePane="bottomLeft" state="frozen"/>
      <selection/>
      <selection pane="bottomLeft" activeCell="H10" sqref="H10"/>
    </sheetView>
  </sheetViews>
  <sheetFormatPr defaultColWidth="9.14545454545454" defaultRowHeight="12" customHeight="1"/>
  <cols>
    <col min="1" max="1" width="34.2727272727273" style="2" customWidth="1"/>
    <col min="2" max="2" width="29" style="2" customWidth="1"/>
    <col min="3" max="5" width="23.5727272727273" style="2" customWidth="1"/>
    <col min="6" max="6" width="11.2727272727273" style="2" customWidth="1"/>
    <col min="7" max="7" width="25.1454545454545" style="2" customWidth="1"/>
    <col min="8" max="8" width="15.5727272727273" style="2" customWidth="1"/>
    <col min="9" max="9" width="13.4272727272727" style="2" customWidth="1"/>
    <col min="10" max="10" width="18.8545454545455" style="2" customWidth="1"/>
    <col min="11" max="16384" width="9.14545454545454" style="2"/>
  </cols>
  <sheetData>
    <row r="1" customHeight="1" spans="1:10">
      <c r="A1" s="3"/>
      <c r="B1" s="3"/>
      <c r="C1" s="3"/>
      <c r="D1" s="3"/>
      <c r="E1" s="3"/>
      <c r="F1" s="3"/>
      <c r="G1" s="3"/>
      <c r="H1" s="3"/>
      <c r="I1" s="3"/>
      <c r="J1" s="3"/>
    </row>
    <row r="2" ht="18" customHeight="1" spans="10:10">
      <c r="J2" s="5" t="s">
        <v>344</v>
      </c>
    </row>
    <row r="3" ht="39.75" customHeight="1" spans="1:10">
      <c r="A3" s="71" t="str">
        <f>"2025"&amp;"年部门项目支出绩效目标表"</f>
        <v>2025年部门项目支出绩效目标表</v>
      </c>
      <c r="B3" s="6"/>
      <c r="C3" s="6"/>
      <c r="D3" s="6"/>
      <c r="E3" s="6"/>
      <c r="F3" s="72"/>
      <c r="G3" s="6"/>
      <c r="H3" s="72"/>
      <c r="I3" s="72"/>
      <c r="J3" s="6"/>
    </row>
    <row r="4" ht="17.25" customHeight="1" spans="1:1">
      <c r="A4" s="7" t="str">
        <f>"单位名称："&amp;"中共昆明市西山区委政法委员会"</f>
        <v>单位名称：中共昆明市西山区委政法委员会</v>
      </c>
    </row>
    <row r="5" ht="44.25" customHeight="1" spans="1:10">
      <c r="A5" s="73" t="s">
        <v>182</v>
      </c>
      <c r="B5" s="73" t="s">
        <v>345</v>
      </c>
      <c r="C5" s="73" t="s">
        <v>346</v>
      </c>
      <c r="D5" s="73" t="s">
        <v>347</v>
      </c>
      <c r="E5" s="73" t="s">
        <v>348</v>
      </c>
      <c r="F5" s="74" t="s">
        <v>349</v>
      </c>
      <c r="G5" s="73" t="s">
        <v>350</v>
      </c>
      <c r="H5" s="74" t="s">
        <v>351</v>
      </c>
      <c r="I5" s="74" t="s">
        <v>352</v>
      </c>
      <c r="J5" s="73" t="s">
        <v>353</v>
      </c>
    </row>
    <row r="6" ht="18.75" customHeight="1" spans="1:10">
      <c r="A6" s="175">
        <v>1</v>
      </c>
      <c r="B6" s="175">
        <v>2</v>
      </c>
      <c r="C6" s="175">
        <v>3</v>
      </c>
      <c r="D6" s="175">
        <v>4</v>
      </c>
      <c r="E6" s="175">
        <v>5</v>
      </c>
      <c r="F6" s="43">
        <v>6</v>
      </c>
      <c r="G6" s="175">
        <v>7</v>
      </c>
      <c r="H6" s="43">
        <v>8</v>
      </c>
      <c r="I6" s="43">
        <v>9</v>
      </c>
      <c r="J6" s="175">
        <v>10</v>
      </c>
    </row>
    <row r="7" s="1" customFormat="1" ht="30" customHeight="1" spans="1:10">
      <c r="A7" s="176" t="s">
        <v>70</v>
      </c>
      <c r="B7" s="28"/>
      <c r="C7" s="28"/>
      <c r="D7" s="28"/>
      <c r="E7" s="28"/>
      <c r="F7" s="28"/>
      <c r="G7" s="28"/>
      <c r="H7" s="28"/>
      <c r="I7" s="28"/>
      <c r="J7" s="28"/>
    </row>
    <row r="8" s="1" customFormat="1" ht="30" customHeight="1" spans="1:10">
      <c r="A8" s="177" t="s">
        <v>321</v>
      </c>
      <c r="B8" s="28" t="s">
        <v>354</v>
      </c>
      <c r="C8" s="28" t="s">
        <v>355</v>
      </c>
      <c r="D8" s="28" t="s">
        <v>356</v>
      </c>
      <c r="E8" s="28" t="s">
        <v>357</v>
      </c>
      <c r="F8" s="28" t="s">
        <v>358</v>
      </c>
      <c r="G8" s="28" t="s">
        <v>83</v>
      </c>
      <c r="H8" s="28" t="s">
        <v>359</v>
      </c>
      <c r="I8" s="28" t="s">
        <v>360</v>
      </c>
      <c r="J8" s="28" t="s">
        <v>361</v>
      </c>
    </row>
    <row r="9" s="1" customFormat="1" ht="30" customHeight="1" spans="1:10">
      <c r="A9" s="177"/>
      <c r="B9" s="28"/>
      <c r="C9" s="28" t="s">
        <v>355</v>
      </c>
      <c r="D9" s="28" t="s">
        <v>356</v>
      </c>
      <c r="E9" s="28" t="s">
        <v>362</v>
      </c>
      <c r="F9" s="28" t="s">
        <v>358</v>
      </c>
      <c r="G9" s="28" t="s">
        <v>83</v>
      </c>
      <c r="H9" s="28" t="s">
        <v>359</v>
      </c>
      <c r="I9" s="28" t="s">
        <v>360</v>
      </c>
      <c r="J9" s="28" t="s">
        <v>361</v>
      </c>
    </row>
    <row r="10" s="1" customFormat="1" ht="30" customHeight="1" spans="1:10">
      <c r="A10" s="177"/>
      <c r="B10" s="28"/>
      <c r="C10" s="28" t="s">
        <v>355</v>
      </c>
      <c r="D10" s="28" t="s">
        <v>363</v>
      </c>
      <c r="E10" s="28" t="s">
        <v>364</v>
      </c>
      <c r="F10" s="28" t="s">
        <v>365</v>
      </c>
      <c r="G10" s="28" t="s">
        <v>366</v>
      </c>
      <c r="H10" s="28" t="s">
        <v>367</v>
      </c>
      <c r="I10" s="28" t="s">
        <v>360</v>
      </c>
      <c r="J10" s="28" t="s">
        <v>361</v>
      </c>
    </row>
    <row r="11" s="1" customFormat="1" ht="30" customHeight="1" spans="1:10">
      <c r="A11" s="177"/>
      <c r="B11" s="28"/>
      <c r="C11" s="28" t="s">
        <v>355</v>
      </c>
      <c r="D11" s="28" t="s">
        <v>368</v>
      </c>
      <c r="E11" s="28" t="s">
        <v>369</v>
      </c>
      <c r="F11" s="28" t="s">
        <v>358</v>
      </c>
      <c r="G11" s="28" t="s">
        <v>86</v>
      </c>
      <c r="H11" s="28" t="s">
        <v>370</v>
      </c>
      <c r="I11" s="28" t="s">
        <v>371</v>
      </c>
      <c r="J11" s="28" t="s">
        <v>372</v>
      </c>
    </row>
    <row r="12" s="1" customFormat="1" ht="30" customHeight="1" spans="1:10">
      <c r="A12" s="177"/>
      <c r="B12" s="28"/>
      <c r="C12" s="28" t="s">
        <v>355</v>
      </c>
      <c r="D12" s="28" t="s">
        <v>373</v>
      </c>
      <c r="E12" s="28" t="s">
        <v>374</v>
      </c>
      <c r="F12" s="28" t="s">
        <v>375</v>
      </c>
      <c r="G12" s="28" t="s">
        <v>84</v>
      </c>
      <c r="H12" s="28" t="s">
        <v>376</v>
      </c>
      <c r="I12" s="28" t="s">
        <v>360</v>
      </c>
      <c r="J12" s="28" t="s">
        <v>377</v>
      </c>
    </row>
    <row r="13" s="1" customFormat="1" ht="30" customHeight="1" spans="1:10">
      <c r="A13" s="177"/>
      <c r="B13" s="28"/>
      <c r="C13" s="28" t="s">
        <v>378</v>
      </c>
      <c r="D13" s="28" t="s">
        <v>379</v>
      </c>
      <c r="E13" s="28" t="s">
        <v>380</v>
      </c>
      <c r="F13" s="28" t="s">
        <v>358</v>
      </c>
      <c r="G13" s="28" t="s">
        <v>381</v>
      </c>
      <c r="H13" s="28" t="s">
        <v>359</v>
      </c>
      <c r="I13" s="28" t="s">
        <v>371</v>
      </c>
      <c r="J13" s="28" t="s">
        <v>382</v>
      </c>
    </row>
    <row r="14" s="1" customFormat="1" ht="30" customHeight="1" spans="1:10">
      <c r="A14" s="177"/>
      <c r="B14" s="28"/>
      <c r="C14" s="28" t="s">
        <v>378</v>
      </c>
      <c r="D14" s="28" t="s">
        <v>383</v>
      </c>
      <c r="E14" s="28" t="s">
        <v>384</v>
      </c>
      <c r="F14" s="28" t="s">
        <v>358</v>
      </c>
      <c r="G14" s="28" t="s">
        <v>385</v>
      </c>
      <c r="H14" s="28" t="s">
        <v>359</v>
      </c>
      <c r="I14" s="28" t="s">
        <v>371</v>
      </c>
      <c r="J14" s="28" t="s">
        <v>386</v>
      </c>
    </row>
    <row r="15" s="1" customFormat="1" ht="30" customHeight="1" spans="1:10">
      <c r="A15" s="177"/>
      <c r="B15" s="28"/>
      <c r="C15" s="28" t="s">
        <v>387</v>
      </c>
      <c r="D15" s="28" t="s">
        <v>388</v>
      </c>
      <c r="E15" s="28" t="s">
        <v>389</v>
      </c>
      <c r="F15" s="28" t="s">
        <v>365</v>
      </c>
      <c r="G15" s="28" t="s">
        <v>366</v>
      </c>
      <c r="H15" s="28" t="s">
        <v>367</v>
      </c>
      <c r="I15" s="28" t="s">
        <v>371</v>
      </c>
      <c r="J15" s="28" t="s">
        <v>390</v>
      </c>
    </row>
    <row r="16" s="1" customFormat="1" ht="30" customHeight="1" spans="1:10">
      <c r="A16" s="177" t="s">
        <v>343</v>
      </c>
      <c r="B16" s="28" t="s">
        <v>391</v>
      </c>
      <c r="C16" s="28" t="s">
        <v>355</v>
      </c>
      <c r="D16" s="28" t="s">
        <v>356</v>
      </c>
      <c r="E16" s="28" t="s">
        <v>392</v>
      </c>
      <c r="F16" s="28" t="s">
        <v>358</v>
      </c>
      <c r="G16" s="28" t="s">
        <v>86</v>
      </c>
      <c r="H16" s="28" t="s">
        <v>393</v>
      </c>
      <c r="I16" s="28" t="s">
        <v>360</v>
      </c>
      <c r="J16" s="28" t="s">
        <v>394</v>
      </c>
    </row>
    <row r="17" s="1" customFormat="1" ht="30" customHeight="1" spans="1:10">
      <c r="A17" s="177"/>
      <c r="B17" s="28"/>
      <c r="C17" s="28" t="s">
        <v>355</v>
      </c>
      <c r="D17" s="28" t="s">
        <v>363</v>
      </c>
      <c r="E17" s="28" t="s">
        <v>395</v>
      </c>
      <c r="F17" s="28" t="s">
        <v>358</v>
      </c>
      <c r="G17" s="28" t="s">
        <v>396</v>
      </c>
      <c r="H17" s="28" t="s">
        <v>367</v>
      </c>
      <c r="I17" s="28" t="s">
        <v>360</v>
      </c>
      <c r="J17" s="28" t="s">
        <v>397</v>
      </c>
    </row>
    <row r="18" s="1" customFormat="1" ht="30" customHeight="1" spans="1:10">
      <c r="A18" s="177"/>
      <c r="B18" s="28"/>
      <c r="C18" s="28" t="s">
        <v>355</v>
      </c>
      <c r="D18" s="28" t="s">
        <v>368</v>
      </c>
      <c r="E18" s="28" t="s">
        <v>398</v>
      </c>
      <c r="F18" s="28" t="s">
        <v>375</v>
      </c>
      <c r="G18" s="28" t="s">
        <v>399</v>
      </c>
      <c r="H18" s="28" t="s">
        <v>367</v>
      </c>
      <c r="I18" s="28" t="s">
        <v>360</v>
      </c>
      <c r="J18" s="28" t="s">
        <v>398</v>
      </c>
    </row>
    <row r="19" s="1" customFormat="1" ht="30" customHeight="1" spans="1:10">
      <c r="A19" s="177"/>
      <c r="B19" s="28"/>
      <c r="C19" s="28" t="s">
        <v>355</v>
      </c>
      <c r="D19" s="28" t="s">
        <v>373</v>
      </c>
      <c r="E19" s="28" t="s">
        <v>374</v>
      </c>
      <c r="F19" s="28" t="s">
        <v>375</v>
      </c>
      <c r="G19" s="28" t="s">
        <v>85</v>
      </c>
      <c r="H19" s="28" t="s">
        <v>376</v>
      </c>
      <c r="I19" s="28" t="s">
        <v>360</v>
      </c>
      <c r="J19" s="28" t="s">
        <v>400</v>
      </c>
    </row>
    <row r="20" s="1" customFormat="1" ht="30" customHeight="1" spans="1:10">
      <c r="A20" s="177"/>
      <c r="B20" s="28"/>
      <c r="C20" s="28" t="s">
        <v>378</v>
      </c>
      <c r="D20" s="28" t="s">
        <v>383</v>
      </c>
      <c r="E20" s="28" t="s">
        <v>401</v>
      </c>
      <c r="F20" s="28" t="s">
        <v>358</v>
      </c>
      <c r="G20" s="28" t="s">
        <v>401</v>
      </c>
      <c r="H20" s="28" t="s">
        <v>367</v>
      </c>
      <c r="I20" s="28" t="s">
        <v>371</v>
      </c>
      <c r="J20" s="28" t="s">
        <v>401</v>
      </c>
    </row>
    <row r="21" s="1" customFormat="1" ht="30" customHeight="1" spans="1:10">
      <c r="A21" s="177"/>
      <c r="B21" s="28"/>
      <c r="C21" s="28" t="s">
        <v>387</v>
      </c>
      <c r="D21" s="28" t="s">
        <v>388</v>
      </c>
      <c r="E21" s="28" t="s">
        <v>388</v>
      </c>
      <c r="F21" s="28" t="s">
        <v>365</v>
      </c>
      <c r="G21" s="28" t="s">
        <v>402</v>
      </c>
      <c r="H21" s="28" t="s">
        <v>367</v>
      </c>
      <c r="I21" s="28" t="s">
        <v>360</v>
      </c>
      <c r="J21" s="28" t="s">
        <v>403</v>
      </c>
    </row>
    <row r="22" s="1" customFormat="1" ht="30" customHeight="1" spans="1:10">
      <c r="A22" s="177" t="s">
        <v>331</v>
      </c>
      <c r="B22" s="28" t="s">
        <v>404</v>
      </c>
      <c r="C22" s="28" t="s">
        <v>355</v>
      </c>
      <c r="D22" s="28" t="s">
        <v>356</v>
      </c>
      <c r="E22" s="28" t="s">
        <v>405</v>
      </c>
      <c r="F22" s="28" t="s">
        <v>358</v>
      </c>
      <c r="G22" s="28" t="s">
        <v>406</v>
      </c>
      <c r="H22" s="28" t="s">
        <v>407</v>
      </c>
      <c r="I22" s="28" t="s">
        <v>360</v>
      </c>
      <c r="J22" s="28" t="s">
        <v>408</v>
      </c>
    </row>
    <row r="23" s="1" customFormat="1" ht="30" customHeight="1" spans="1:10">
      <c r="A23" s="177"/>
      <c r="B23" s="28"/>
      <c r="C23" s="28" t="s">
        <v>355</v>
      </c>
      <c r="D23" s="28" t="s">
        <v>363</v>
      </c>
      <c r="E23" s="28" t="s">
        <v>409</v>
      </c>
      <c r="F23" s="28" t="s">
        <v>365</v>
      </c>
      <c r="G23" s="28" t="s">
        <v>402</v>
      </c>
      <c r="H23" s="28" t="s">
        <v>367</v>
      </c>
      <c r="I23" s="28" t="s">
        <v>360</v>
      </c>
      <c r="J23" s="28" t="s">
        <v>410</v>
      </c>
    </row>
    <row r="24" s="1" customFormat="1" ht="30" customHeight="1" spans="1:10">
      <c r="A24" s="177"/>
      <c r="B24" s="28"/>
      <c r="C24" s="28" t="s">
        <v>355</v>
      </c>
      <c r="D24" s="28" t="s">
        <v>368</v>
      </c>
      <c r="E24" s="28" t="s">
        <v>411</v>
      </c>
      <c r="F24" s="28" t="s">
        <v>358</v>
      </c>
      <c r="G24" s="28" t="s">
        <v>399</v>
      </c>
      <c r="H24" s="28" t="s">
        <v>359</v>
      </c>
      <c r="I24" s="28" t="s">
        <v>360</v>
      </c>
      <c r="J24" s="28" t="s">
        <v>411</v>
      </c>
    </row>
    <row r="25" s="1" customFormat="1" ht="30" customHeight="1" spans="1:10">
      <c r="A25" s="177"/>
      <c r="B25" s="28"/>
      <c r="C25" s="28" t="s">
        <v>355</v>
      </c>
      <c r="D25" s="28" t="s">
        <v>373</v>
      </c>
      <c r="E25" s="28" t="s">
        <v>374</v>
      </c>
      <c r="F25" s="28" t="s">
        <v>375</v>
      </c>
      <c r="G25" s="28" t="s">
        <v>412</v>
      </c>
      <c r="H25" s="28" t="s">
        <v>376</v>
      </c>
      <c r="I25" s="28" t="s">
        <v>360</v>
      </c>
      <c r="J25" s="28" t="s">
        <v>377</v>
      </c>
    </row>
    <row r="26" s="1" customFormat="1" ht="30" customHeight="1" spans="1:10">
      <c r="A26" s="177"/>
      <c r="B26" s="28"/>
      <c r="C26" s="28" t="s">
        <v>378</v>
      </c>
      <c r="D26" s="28" t="s">
        <v>383</v>
      </c>
      <c r="E26" s="28" t="s">
        <v>413</v>
      </c>
      <c r="F26" s="28" t="s">
        <v>365</v>
      </c>
      <c r="G26" s="28" t="s">
        <v>92</v>
      </c>
      <c r="H26" s="28" t="s">
        <v>359</v>
      </c>
      <c r="I26" s="28" t="s">
        <v>360</v>
      </c>
      <c r="J26" s="28" t="s">
        <v>414</v>
      </c>
    </row>
    <row r="27" s="1" customFormat="1" ht="30" customHeight="1" spans="1:10">
      <c r="A27" s="177"/>
      <c r="B27" s="28"/>
      <c r="C27" s="28" t="s">
        <v>387</v>
      </c>
      <c r="D27" s="28" t="s">
        <v>388</v>
      </c>
      <c r="E27" s="28" t="s">
        <v>415</v>
      </c>
      <c r="F27" s="28" t="s">
        <v>365</v>
      </c>
      <c r="G27" s="28" t="s">
        <v>402</v>
      </c>
      <c r="H27" s="28" t="s">
        <v>367</v>
      </c>
      <c r="I27" s="28" t="s">
        <v>360</v>
      </c>
      <c r="J27" s="28" t="s">
        <v>416</v>
      </c>
    </row>
    <row r="28" s="1" customFormat="1" ht="30" customHeight="1" spans="1:10">
      <c r="A28" s="177" t="s">
        <v>319</v>
      </c>
      <c r="B28" s="28" t="s">
        <v>417</v>
      </c>
      <c r="C28" s="28" t="s">
        <v>355</v>
      </c>
      <c r="D28" s="28" t="s">
        <v>356</v>
      </c>
      <c r="E28" s="28" t="s">
        <v>418</v>
      </c>
      <c r="F28" s="28" t="s">
        <v>358</v>
      </c>
      <c r="G28" s="28" t="s">
        <v>86</v>
      </c>
      <c r="H28" s="28" t="s">
        <v>419</v>
      </c>
      <c r="I28" s="28" t="s">
        <v>360</v>
      </c>
      <c r="J28" s="28" t="s">
        <v>418</v>
      </c>
    </row>
    <row r="29" s="1" customFormat="1" ht="30" customHeight="1" spans="1:10">
      <c r="A29" s="177"/>
      <c r="B29" s="28"/>
      <c r="C29" s="28" t="s">
        <v>355</v>
      </c>
      <c r="D29" s="28" t="s">
        <v>363</v>
      </c>
      <c r="E29" s="28" t="s">
        <v>420</v>
      </c>
      <c r="F29" s="28" t="s">
        <v>358</v>
      </c>
      <c r="G29" s="28" t="s">
        <v>396</v>
      </c>
      <c r="H29" s="28" t="s">
        <v>367</v>
      </c>
      <c r="I29" s="28" t="s">
        <v>360</v>
      </c>
      <c r="J29" s="28" t="s">
        <v>421</v>
      </c>
    </row>
    <row r="30" s="1" customFormat="1" ht="30" customHeight="1" spans="1:10">
      <c r="A30" s="177"/>
      <c r="B30" s="28"/>
      <c r="C30" s="28" t="s">
        <v>355</v>
      </c>
      <c r="D30" s="28" t="s">
        <v>363</v>
      </c>
      <c r="E30" s="28" t="s">
        <v>422</v>
      </c>
      <c r="F30" s="28" t="s">
        <v>365</v>
      </c>
      <c r="G30" s="28" t="s">
        <v>366</v>
      </c>
      <c r="H30" s="28" t="s">
        <v>367</v>
      </c>
      <c r="I30" s="28" t="s">
        <v>360</v>
      </c>
      <c r="J30" s="28" t="s">
        <v>423</v>
      </c>
    </row>
    <row r="31" s="1" customFormat="1" ht="30" customHeight="1" spans="1:10">
      <c r="A31" s="177"/>
      <c r="B31" s="28"/>
      <c r="C31" s="28" t="s">
        <v>355</v>
      </c>
      <c r="D31" s="28" t="s">
        <v>368</v>
      </c>
      <c r="E31" s="28" t="s">
        <v>424</v>
      </c>
      <c r="F31" s="28" t="s">
        <v>358</v>
      </c>
      <c r="G31" s="28" t="s">
        <v>425</v>
      </c>
      <c r="H31" s="28" t="s">
        <v>359</v>
      </c>
      <c r="I31" s="28" t="s">
        <v>360</v>
      </c>
      <c r="J31" s="28" t="s">
        <v>426</v>
      </c>
    </row>
    <row r="32" s="1" customFormat="1" ht="30" customHeight="1" spans="1:10">
      <c r="A32" s="177"/>
      <c r="B32" s="28"/>
      <c r="C32" s="28" t="s">
        <v>378</v>
      </c>
      <c r="D32" s="28" t="s">
        <v>379</v>
      </c>
      <c r="E32" s="28" t="s">
        <v>427</v>
      </c>
      <c r="F32" s="28" t="s">
        <v>358</v>
      </c>
      <c r="G32" s="28" t="s">
        <v>396</v>
      </c>
      <c r="H32" s="28" t="s">
        <v>367</v>
      </c>
      <c r="I32" s="28" t="s">
        <v>360</v>
      </c>
      <c r="J32" s="28" t="s">
        <v>428</v>
      </c>
    </row>
    <row r="33" s="1" customFormat="1" ht="30" customHeight="1" spans="1:10">
      <c r="A33" s="177"/>
      <c r="B33" s="28"/>
      <c r="C33" s="28" t="s">
        <v>387</v>
      </c>
      <c r="D33" s="28" t="s">
        <v>388</v>
      </c>
      <c r="E33" s="28" t="s">
        <v>429</v>
      </c>
      <c r="F33" s="28" t="s">
        <v>365</v>
      </c>
      <c r="G33" s="28" t="s">
        <v>430</v>
      </c>
      <c r="H33" s="28" t="s">
        <v>367</v>
      </c>
      <c r="I33" s="28" t="s">
        <v>371</v>
      </c>
      <c r="J33" s="28" t="s">
        <v>431</v>
      </c>
    </row>
    <row r="34" s="1" customFormat="1" ht="30" customHeight="1" spans="1:10">
      <c r="A34" s="177" t="s">
        <v>333</v>
      </c>
      <c r="B34" s="28" t="s">
        <v>432</v>
      </c>
      <c r="C34" s="28" t="s">
        <v>355</v>
      </c>
      <c r="D34" s="28" t="s">
        <v>356</v>
      </c>
      <c r="E34" s="28" t="s">
        <v>433</v>
      </c>
      <c r="F34" s="28" t="s">
        <v>365</v>
      </c>
      <c r="G34" s="28" t="s">
        <v>406</v>
      </c>
      <c r="H34" s="28" t="s">
        <v>434</v>
      </c>
      <c r="I34" s="28" t="s">
        <v>360</v>
      </c>
      <c r="J34" s="28" t="s">
        <v>435</v>
      </c>
    </row>
    <row r="35" s="1" customFormat="1" ht="30" customHeight="1" spans="1:10">
      <c r="A35" s="177"/>
      <c r="B35" s="28"/>
      <c r="C35" s="28" t="s">
        <v>355</v>
      </c>
      <c r="D35" s="28" t="s">
        <v>363</v>
      </c>
      <c r="E35" s="28" t="s">
        <v>409</v>
      </c>
      <c r="F35" s="28" t="s">
        <v>365</v>
      </c>
      <c r="G35" s="28" t="s">
        <v>402</v>
      </c>
      <c r="H35" s="28" t="s">
        <v>367</v>
      </c>
      <c r="I35" s="28" t="s">
        <v>360</v>
      </c>
      <c r="J35" s="28" t="s">
        <v>436</v>
      </c>
    </row>
    <row r="36" s="1" customFormat="1" ht="30" customHeight="1" spans="1:10">
      <c r="A36" s="177"/>
      <c r="B36" s="28"/>
      <c r="C36" s="28" t="s">
        <v>355</v>
      </c>
      <c r="D36" s="28" t="s">
        <v>368</v>
      </c>
      <c r="E36" s="28" t="s">
        <v>424</v>
      </c>
      <c r="F36" s="28" t="s">
        <v>375</v>
      </c>
      <c r="G36" s="28" t="s">
        <v>399</v>
      </c>
      <c r="H36" s="28" t="s">
        <v>359</v>
      </c>
      <c r="I36" s="28" t="s">
        <v>360</v>
      </c>
      <c r="J36" s="28" t="s">
        <v>437</v>
      </c>
    </row>
    <row r="37" s="1" customFormat="1" ht="30" customHeight="1" spans="1:10">
      <c r="A37" s="177"/>
      <c r="B37" s="28"/>
      <c r="C37" s="28" t="s">
        <v>355</v>
      </c>
      <c r="D37" s="28" t="s">
        <v>373</v>
      </c>
      <c r="E37" s="28" t="s">
        <v>374</v>
      </c>
      <c r="F37" s="28" t="s">
        <v>375</v>
      </c>
      <c r="G37" s="28" t="s">
        <v>438</v>
      </c>
      <c r="H37" s="28" t="s">
        <v>376</v>
      </c>
      <c r="I37" s="28" t="s">
        <v>360</v>
      </c>
      <c r="J37" s="28" t="s">
        <v>377</v>
      </c>
    </row>
    <row r="38" s="1" customFormat="1" ht="30" customHeight="1" spans="1:10">
      <c r="A38" s="177"/>
      <c r="B38" s="28"/>
      <c r="C38" s="28" t="s">
        <v>378</v>
      </c>
      <c r="D38" s="28" t="s">
        <v>379</v>
      </c>
      <c r="E38" s="28" t="s">
        <v>439</v>
      </c>
      <c r="F38" s="28" t="s">
        <v>358</v>
      </c>
      <c r="G38" s="28" t="s">
        <v>440</v>
      </c>
      <c r="H38" s="28" t="s">
        <v>367</v>
      </c>
      <c r="I38" s="28" t="s">
        <v>371</v>
      </c>
      <c r="J38" s="28" t="s">
        <v>441</v>
      </c>
    </row>
    <row r="39" s="1" customFormat="1" ht="30" customHeight="1" spans="1:10">
      <c r="A39" s="177"/>
      <c r="B39" s="28"/>
      <c r="C39" s="28" t="s">
        <v>378</v>
      </c>
      <c r="D39" s="28" t="s">
        <v>379</v>
      </c>
      <c r="E39" s="28" t="s">
        <v>442</v>
      </c>
      <c r="F39" s="28" t="s">
        <v>358</v>
      </c>
      <c r="G39" s="28" t="s">
        <v>442</v>
      </c>
      <c r="H39" s="28"/>
      <c r="I39" s="28" t="s">
        <v>371</v>
      </c>
      <c r="J39" s="28" t="s">
        <v>442</v>
      </c>
    </row>
    <row r="40" s="1" customFormat="1" ht="30" customHeight="1" spans="1:10">
      <c r="A40" s="177"/>
      <c r="B40" s="28"/>
      <c r="C40" s="28" t="s">
        <v>387</v>
      </c>
      <c r="D40" s="28" t="s">
        <v>388</v>
      </c>
      <c r="E40" s="28" t="s">
        <v>388</v>
      </c>
      <c r="F40" s="28" t="s">
        <v>365</v>
      </c>
      <c r="G40" s="28" t="s">
        <v>402</v>
      </c>
      <c r="H40" s="28" t="s">
        <v>367</v>
      </c>
      <c r="I40" s="28" t="s">
        <v>360</v>
      </c>
      <c r="J40" s="28" t="s">
        <v>443</v>
      </c>
    </row>
    <row r="41" s="1" customFormat="1" ht="30" customHeight="1" spans="1:10">
      <c r="A41" s="177" t="s">
        <v>339</v>
      </c>
      <c r="B41" s="28" t="s">
        <v>444</v>
      </c>
      <c r="C41" s="28" t="s">
        <v>355</v>
      </c>
      <c r="D41" s="28" t="s">
        <v>356</v>
      </c>
      <c r="E41" s="28" t="s">
        <v>445</v>
      </c>
      <c r="F41" s="28" t="s">
        <v>365</v>
      </c>
      <c r="G41" s="28" t="s">
        <v>85</v>
      </c>
      <c r="H41" s="28" t="s">
        <v>446</v>
      </c>
      <c r="I41" s="28" t="s">
        <v>360</v>
      </c>
      <c r="J41" s="28" t="s">
        <v>447</v>
      </c>
    </row>
    <row r="42" s="1" customFormat="1" ht="30" customHeight="1" spans="1:10">
      <c r="A42" s="177"/>
      <c r="B42" s="28"/>
      <c r="C42" s="28" t="s">
        <v>355</v>
      </c>
      <c r="D42" s="28" t="s">
        <v>356</v>
      </c>
      <c r="E42" s="28" t="s">
        <v>448</v>
      </c>
      <c r="F42" s="28" t="s">
        <v>365</v>
      </c>
      <c r="G42" s="28" t="s">
        <v>85</v>
      </c>
      <c r="H42" s="28" t="s">
        <v>434</v>
      </c>
      <c r="I42" s="28" t="s">
        <v>360</v>
      </c>
      <c r="J42" s="28" t="s">
        <v>449</v>
      </c>
    </row>
    <row r="43" s="1" customFormat="1" ht="30" customHeight="1" spans="1:10">
      <c r="A43" s="177"/>
      <c r="B43" s="28"/>
      <c r="C43" s="28" t="s">
        <v>355</v>
      </c>
      <c r="D43" s="28" t="s">
        <v>356</v>
      </c>
      <c r="E43" s="28" t="s">
        <v>450</v>
      </c>
      <c r="F43" s="28" t="s">
        <v>365</v>
      </c>
      <c r="G43" s="28" t="s">
        <v>451</v>
      </c>
      <c r="H43" s="28" t="s">
        <v>452</v>
      </c>
      <c r="I43" s="28" t="s">
        <v>360</v>
      </c>
      <c r="J43" s="28" t="s">
        <v>453</v>
      </c>
    </row>
    <row r="44" s="1" customFormat="1" ht="30" customHeight="1" spans="1:10">
      <c r="A44" s="177"/>
      <c r="B44" s="28"/>
      <c r="C44" s="28" t="s">
        <v>355</v>
      </c>
      <c r="D44" s="28" t="s">
        <v>363</v>
      </c>
      <c r="E44" s="28" t="s">
        <v>454</v>
      </c>
      <c r="F44" s="28" t="s">
        <v>358</v>
      </c>
      <c r="G44" s="28" t="s">
        <v>396</v>
      </c>
      <c r="H44" s="28" t="s">
        <v>367</v>
      </c>
      <c r="I44" s="28" t="s">
        <v>360</v>
      </c>
      <c r="J44" s="28" t="s">
        <v>455</v>
      </c>
    </row>
    <row r="45" s="1" customFormat="1" ht="30" customHeight="1" spans="1:10">
      <c r="A45" s="177"/>
      <c r="B45" s="28"/>
      <c r="C45" s="28" t="s">
        <v>355</v>
      </c>
      <c r="D45" s="28" t="s">
        <v>368</v>
      </c>
      <c r="E45" s="28" t="s">
        <v>456</v>
      </c>
      <c r="F45" s="28" t="s">
        <v>358</v>
      </c>
      <c r="G45" s="28" t="s">
        <v>86</v>
      </c>
      <c r="H45" s="28" t="s">
        <v>457</v>
      </c>
      <c r="I45" s="28" t="s">
        <v>360</v>
      </c>
      <c r="J45" s="28" t="s">
        <v>458</v>
      </c>
    </row>
    <row r="46" s="1" customFormat="1" ht="30" customHeight="1" spans="1:10">
      <c r="A46" s="177"/>
      <c r="B46" s="28"/>
      <c r="C46" s="28" t="s">
        <v>355</v>
      </c>
      <c r="D46" s="28" t="s">
        <v>373</v>
      </c>
      <c r="E46" s="28" t="s">
        <v>374</v>
      </c>
      <c r="F46" s="28" t="s">
        <v>375</v>
      </c>
      <c r="G46" s="28" t="s">
        <v>459</v>
      </c>
      <c r="H46" s="28" t="s">
        <v>376</v>
      </c>
      <c r="I46" s="28" t="s">
        <v>360</v>
      </c>
      <c r="J46" s="28" t="s">
        <v>377</v>
      </c>
    </row>
    <row r="47" s="1" customFormat="1" ht="30" customHeight="1" spans="1:10">
      <c r="A47" s="177"/>
      <c r="B47" s="28"/>
      <c r="C47" s="28" t="s">
        <v>378</v>
      </c>
      <c r="D47" s="28" t="s">
        <v>379</v>
      </c>
      <c r="E47" s="28" t="s">
        <v>460</v>
      </c>
      <c r="F47" s="28" t="s">
        <v>358</v>
      </c>
      <c r="G47" s="28" t="s">
        <v>461</v>
      </c>
      <c r="H47" s="28"/>
      <c r="I47" s="28" t="s">
        <v>371</v>
      </c>
      <c r="J47" s="28" t="s">
        <v>462</v>
      </c>
    </row>
    <row r="48" s="1" customFormat="1" ht="30" customHeight="1" spans="1:10">
      <c r="A48" s="177"/>
      <c r="B48" s="28"/>
      <c r="C48" s="28" t="s">
        <v>378</v>
      </c>
      <c r="D48" s="28" t="s">
        <v>383</v>
      </c>
      <c r="E48" s="28" t="s">
        <v>463</v>
      </c>
      <c r="F48" s="28" t="s">
        <v>358</v>
      </c>
      <c r="G48" s="28" t="s">
        <v>464</v>
      </c>
      <c r="H48" s="28"/>
      <c r="I48" s="28" t="s">
        <v>371</v>
      </c>
      <c r="J48" s="28" t="s">
        <v>465</v>
      </c>
    </row>
    <row r="49" s="1" customFormat="1" ht="30" customHeight="1" spans="1:10">
      <c r="A49" s="177"/>
      <c r="B49" s="28"/>
      <c r="C49" s="28" t="s">
        <v>387</v>
      </c>
      <c r="D49" s="28" t="s">
        <v>388</v>
      </c>
      <c r="E49" s="28" t="s">
        <v>466</v>
      </c>
      <c r="F49" s="28" t="s">
        <v>365</v>
      </c>
      <c r="G49" s="28" t="s">
        <v>402</v>
      </c>
      <c r="H49" s="28" t="s">
        <v>367</v>
      </c>
      <c r="I49" s="28" t="s">
        <v>360</v>
      </c>
      <c r="J49" s="28" t="s">
        <v>467</v>
      </c>
    </row>
    <row r="50" s="1" customFormat="1" ht="30" customHeight="1" spans="1:10">
      <c r="A50" s="177" t="s">
        <v>335</v>
      </c>
      <c r="B50" s="28" t="s">
        <v>468</v>
      </c>
      <c r="C50" s="28" t="s">
        <v>355</v>
      </c>
      <c r="D50" s="28" t="s">
        <v>356</v>
      </c>
      <c r="E50" s="28" t="s">
        <v>469</v>
      </c>
      <c r="F50" s="28" t="s">
        <v>365</v>
      </c>
      <c r="G50" s="28" t="s">
        <v>470</v>
      </c>
      <c r="H50" s="28" t="s">
        <v>471</v>
      </c>
      <c r="I50" s="28" t="s">
        <v>360</v>
      </c>
      <c r="J50" s="28" t="s">
        <v>472</v>
      </c>
    </row>
    <row r="51" s="1" customFormat="1" ht="30" customHeight="1" spans="1:10">
      <c r="A51" s="177"/>
      <c r="B51" s="28"/>
      <c r="C51" s="28" t="s">
        <v>355</v>
      </c>
      <c r="D51" s="28" t="s">
        <v>356</v>
      </c>
      <c r="E51" s="28" t="s">
        <v>473</v>
      </c>
      <c r="F51" s="28" t="s">
        <v>365</v>
      </c>
      <c r="G51" s="28" t="s">
        <v>406</v>
      </c>
      <c r="H51" s="28" t="s">
        <v>471</v>
      </c>
      <c r="I51" s="28" t="s">
        <v>360</v>
      </c>
      <c r="J51" s="28" t="s">
        <v>474</v>
      </c>
    </row>
    <row r="52" s="1" customFormat="1" ht="30" customHeight="1" spans="1:10">
      <c r="A52" s="177"/>
      <c r="B52" s="28"/>
      <c r="C52" s="28" t="s">
        <v>355</v>
      </c>
      <c r="D52" s="28" t="s">
        <v>363</v>
      </c>
      <c r="E52" s="28" t="s">
        <v>475</v>
      </c>
      <c r="F52" s="28" t="s">
        <v>365</v>
      </c>
      <c r="G52" s="28" t="s">
        <v>402</v>
      </c>
      <c r="H52" s="28" t="s">
        <v>367</v>
      </c>
      <c r="I52" s="28" t="s">
        <v>360</v>
      </c>
      <c r="J52" s="28" t="s">
        <v>476</v>
      </c>
    </row>
    <row r="53" s="1" customFormat="1" ht="30" customHeight="1" spans="1:10">
      <c r="A53" s="177"/>
      <c r="B53" s="28"/>
      <c r="C53" s="28" t="s">
        <v>355</v>
      </c>
      <c r="D53" s="28" t="s">
        <v>368</v>
      </c>
      <c r="E53" s="28" t="s">
        <v>477</v>
      </c>
      <c r="F53" s="28" t="s">
        <v>358</v>
      </c>
      <c r="G53" s="28" t="s">
        <v>396</v>
      </c>
      <c r="H53" s="28" t="s">
        <v>367</v>
      </c>
      <c r="I53" s="28" t="s">
        <v>360</v>
      </c>
      <c r="J53" s="28" t="s">
        <v>478</v>
      </c>
    </row>
    <row r="54" s="1" customFormat="1" ht="30" customHeight="1" spans="1:10">
      <c r="A54" s="177"/>
      <c r="B54" s="28"/>
      <c r="C54" s="28" t="s">
        <v>355</v>
      </c>
      <c r="D54" s="28" t="s">
        <v>373</v>
      </c>
      <c r="E54" s="28" t="s">
        <v>374</v>
      </c>
      <c r="F54" s="28" t="s">
        <v>375</v>
      </c>
      <c r="G54" s="28" t="s">
        <v>479</v>
      </c>
      <c r="H54" s="28" t="s">
        <v>376</v>
      </c>
      <c r="I54" s="28" t="s">
        <v>360</v>
      </c>
      <c r="J54" s="28" t="s">
        <v>377</v>
      </c>
    </row>
    <row r="55" s="1" customFormat="1" ht="30" customHeight="1" spans="1:10">
      <c r="A55" s="177"/>
      <c r="B55" s="28"/>
      <c r="C55" s="28" t="s">
        <v>378</v>
      </c>
      <c r="D55" s="28" t="s">
        <v>379</v>
      </c>
      <c r="E55" s="28" t="s">
        <v>480</v>
      </c>
      <c r="F55" s="28" t="s">
        <v>358</v>
      </c>
      <c r="G55" s="28" t="s">
        <v>481</v>
      </c>
      <c r="H55" s="28"/>
      <c r="I55" s="28" t="s">
        <v>371</v>
      </c>
      <c r="J55" s="28" t="s">
        <v>482</v>
      </c>
    </row>
    <row r="56" s="1" customFormat="1" ht="30" customHeight="1" spans="1:10">
      <c r="A56" s="177"/>
      <c r="B56" s="28"/>
      <c r="C56" s="28" t="s">
        <v>387</v>
      </c>
      <c r="D56" s="28" t="s">
        <v>388</v>
      </c>
      <c r="E56" s="28" t="s">
        <v>483</v>
      </c>
      <c r="F56" s="28" t="s">
        <v>365</v>
      </c>
      <c r="G56" s="28" t="s">
        <v>402</v>
      </c>
      <c r="H56" s="28" t="s">
        <v>367</v>
      </c>
      <c r="I56" s="28" t="s">
        <v>360</v>
      </c>
      <c r="J56" s="28" t="s">
        <v>484</v>
      </c>
    </row>
    <row r="57" s="1" customFormat="1" ht="30" customHeight="1" spans="1:10">
      <c r="A57" s="177" t="s">
        <v>325</v>
      </c>
      <c r="B57" s="28" t="s">
        <v>485</v>
      </c>
      <c r="C57" s="28" t="s">
        <v>355</v>
      </c>
      <c r="D57" s="28" t="s">
        <v>356</v>
      </c>
      <c r="E57" s="28" t="s">
        <v>486</v>
      </c>
      <c r="F57" s="28" t="s">
        <v>358</v>
      </c>
      <c r="G57" s="28" t="s">
        <v>83</v>
      </c>
      <c r="H57" s="28" t="s">
        <v>434</v>
      </c>
      <c r="I57" s="28" t="s">
        <v>360</v>
      </c>
      <c r="J57" s="28" t="s">
        <v>487</v>
      </c>
    </row>
    <row r="58" s="1" customFormat="1" ht="30" customHeight="1" spans="1:10">
      <c r="A58" s="177"/>
      <c r="B58" s="28"/>
      <c r="C58" s="28" t="s">
        <v>355</v>
      </c>
      <c r="D58" s="28" t="s">
        <v>356</v>
      </c>
      <c r="E58" s="28" t="s">
        <v>488</v>
      </c>
      <c r="F58" s="28" t="s">
        <v>358</v>
      </c>
      <c r="G58" s="28" t="s">
        <v>83</v>
      </c>
      <c r="H58" s="28" t="s">
        <v>359</v>
      </c>
      <c r="I58" s="28" t="s">
        <v>360</v>
      </c>
      <c r="J58" s="28" t="s">
        <v>487</v>
      </c>
    </row>
    <row r="59" s="1" customFormat="1" ht="30" customHeight="1" spans="1:10">
      <c r="A59" s="177"/>
      <c r="B59" s="28"/>
      <c r="C59" s="28" t="s">
        <v>355</v>
      </c>
      <c r="D59" s="28" t="s">
        <v>363</v>
      </c>
      <c r="E59" s="28" t="s">
        <v>489</v>
      </c>
      <c r="F59" s="28" t="s">
        <v>365</v>
      </c>
      <c r="G59" s="28" t="s">
        <v>396</v>
      </c>
      <c r="H59" s="28" t="s">
        <v>367</v>
      </c>
      <c r="I59" s="28" t="s">
        <v>360</v>
      </c>
      <c r="J59" s="28" t="s">
        <v>490</v>
      </c>
    </row>
    <row r="60" s="1" customFormat="1" ht="30" customHeight="1" spans="1:10">
      <c r="A60" s="177"/>
      <c r="B60" s="28"/>
      <c r="C60" s="28" t="s">
        <v>355</v>
      </c>
      <c r="D60" s="28" t="s">
        <v>368</v>
      </c>
      <c r="E60" s="28" t="s">
        <v>491</v>
      </c>
      <c r="F60" s="28" t="s">
        <v>358</v>
      </c>
      <c r="G60" s="28" t="s">
        <v>94</v>
      </c>
      <c r="H60" s="28" t="s">
        <v>492</v>
      </c>
      <c r="I60" s="28" t="s">
        <v>371</v>
      </c>
      <c r="J60" s="28" t="s">
        <v>493</v>
      </c>
    </row>
    <row r="61" s="1" customFormat="1" ht="30" customHeight="1" spans="1:10">
      <c r="A61" s="177"/>
      <c r="B61" s="28"/>
      <c r="C61" s="28" t="s">
        <v>378</v>
      </c>
      <c r="D61" s="28" t="s">
        <v>379</v>
      </c>
      <c r="E61" s="28" t="s">
        <v>494</v>
      </c>
      <c r="F61" s="28" t="s">
        <v>365</v>
      </c>
      <c r="G61" s="28" t="s">
        <v>366</v>
      </c>
      <c r="H61" s="28" t="s">
        <v>367</v>
      </c>
      <c r="I61" s="28" t="s">
        <v>360</v>
      </c>
      <c r="J61" s="28" t="s">
        <v>495</v>
      </c>
    </row>
    <row r="62" s="1" customFormat="1" ht="30" customHeight="1" spans="1:10">
      <c r="A62" s="177"/>
      <c r="B62" s="28"/>
      <c r="C62" s="28" t="s">
        <v>378</v>
      </c>
      <c r="D62" s="28" t="s">
        <v>383</v>
      </c>
      <c r="E62" s="28" t="s">
        <v>496</v>
      </c>
      <c r="F62" s="28" t="s">
        <v>358</v>
      </c>
      <c r="G62" s="28" t="s">
        <v>366</v>
      </c>
      <c r="H62" s="28" t="s">
        <v>367</v>
      </c>
      <c r="I62" s="28" t="s">
        <v>371</v>
      </c>
      <c r="J62" s="28" t="s">
        <v>497</v>
      </c>
    </row>
    <row r="63" s="1" customFormat="1" ht="30" customHeight="1" spans="1:10">
      <c r="A63" s="177"/>
      <c r="B63" s="28"/>
      <c r="C63" s="28" t="s">
        <v>387</v>
      </c>
      <c r="D63" s="28" t="s">
        <v>388</v>
      </c>
      <c r="E63" s="28" t="s">
        <v>498</v>
      </c>
      <c r="F63" s="28" t="s">
        <v>358</v>
      </c>
      <c r="G63" s="28" t="s">
        <v>366</v>
      </c>
      <c r="H63" s="28" t="s">
        <v>367</v>
      </c>
      <c r="I63" s="28" t="s">
        <v>371</v>
      </c>
      <c r="J63" s="28" t="s">
        <v>499</v>
      </c>
    </row>
    <row r="64" s="1" customFormat="1" ht="30" customHeight="1" spans="1:10">
      <c r="A64" s="177" t="s">
        <v>315</v>
      </c>
      <c r="B64" s="28" t="s">
        <v>500</v>
      </c>
      <c r="C64" s="28" t="s">
        <v>355</v>
      </c>
      <c r="D64" s="28" t="s">
        <v>356</v>
      </c>
      <c r="E64" s="28" t="s">
        <v>501</v>
      </c>
      <c r="F64" s="28" t="s">
        <v>365</v>
      </c>
      <c r="G64" s="28" t="s">
        <v>83</v>
      </c>
      <c r="H64" s="28" t="s">
        <v>434</v>
      </c>
      <c r="I64" s="28" t="s">
        <v>360</v>
      </c>
      <c r="J64" s="28" t="s">
        <v>361</v>
      </c>
    </row>
    <row r="65" s="1" customFormat="1" ht="30" customHeight="1" spans="1:10">
      <c r="A65" s="177"/>
      <c r="B65" s="28"/>
      <c r="C65" s="28" t="s">
        <v>355</v>
      </c>
      <c r="D65" s="28" t="s">
        <v>356</v>
      </c>
      <c r="E65" s="28" t="s">
        <v>502</v>
      </c>
      <c r="F65" s="28" t="s">
        <v>358</v>
      </c>
      <c r="G65" s="28" t="s">
        <v>406</v>
      </c>
      <c r="H65" s="28" t="s">
        <v>434</v>
      </c>
      <c r="I65" s="28" t="s">
        <v>360</v>
      </c>
      <c r="J65" s="28" t="s">
        <v>503</v>
      </c>
    </row>
    <row r="66" s="1" customFormat="1" ht="30" customHeight="1" spans="1:10">
      <c r="A66" s="177"/>
      <c r="B66" s="28"/>
      <c r="C66" s="28" t="s">
        <v>355</v>
      </c>
      <c r="D66" s="28" t="s">
        <v>356</v>
      </c>
      <c r="E66" s="28" t="s">
        <v>504</v>
      </c>
      <c r="F66" s="28" t="s">
        <v>358</v>
      </c>
      <c r="G66" s="28" t="s">
        <v>406</v>
      </c>
      <c r="H66" s="28" t="s">
        <v>505</v>
      </c>
      <c r="I66" s="28" t="s">
        <v>360</v>
      </c>
      <c r="J66" s="28" t="s">
        <v>506</v>
      </c>
    </row>
    <row r="67" s="1" customFormat="1" ht="30" customHeight="1" spans="1:10">
      <c r="A67" s="177"/>
      <c r="B67" s="28"/>
      <c r="C67" s="28" t="s">
        <v>355</v>
      </c>
      <c r="D67" s="28" t="s">
        <v>363</v>
      </c>
      <c r="E67" s="28" t="s">
        <v>507</v>
      </c>
      <c r="F67" s="28" t="s">
        <v>358</v>
      </c>
      <c r="G67" s="28" t="s">
        <v>396</v>
      </c>
      <c r="H67" s="28" t="s">
        <v>367</v>
      </c>
      <c r="I67" s="28" t="s">
        <v>360</v>
      </c>
      <c r="J67" s="28" t="s">
        <v>361</v>
      </c>
    </row>
    <row r="68" s="1" customFormat="1" ht="30" customHeight="1" spans="1:10">
      <c r="A68" s="177"/>
      <c r="B68" s="28"/>
      <c r="C68" s="28" t="s">
        <v>355</v>
      </c>
      <c r="D68" s="28" t="s">
        <v>368</v>
      </c>
      <c r="E68" s="28" t="s">
        <v>508</v>
      </c>
      <c r="F68" s="28" t="s">
        <v>358</v>
      </c>
      <c r="G68" s="28" t="s">
        <v>425</v>
      </c>
      <c r="H68" s="28" t="s">
        <v>359</v>
      </c>
      <c r="I68" s="28" t="s">
        <v>371</v>
      </c>
      <c r="J68" s="28" t="s">
        <v>361</v>
      </c>
    </row>
    <row r="69" s="1" customFormat="1" ht="30" customHeight="1" spans="1:10">
      <c r="A69" s="177"/>
      <c r="B69" s="28"/>
      <c r="C69" s="28" t="s">
        <v>355</v>
      </c>
      <c r="D69" s="28" t="s">
        <v>368</v>
      </c>
      <c r="E69" s="28" t="s">
        <v>509</v>
      </c>
      <c r="F69" s="28" t="s">
        <v>358</v>
      </c>
      <c r="G69" s="28" t="s">
        <v>510</v>
      </c>
      <c r="H69" s="28" t="s">
        <v>359</v>
      </c>
      <c r="I69" s="28" t="s">
        <v>371</v>
      </c>
      <c r="J69" s="28" t="s">
        <v>361</v>
      </c>
    </row>
    <row r="70" s="1" customFormat="1" ht="30" customHeight="1" spans="1:10">
      <c r="A70" s="177"/>
      <c r="B70" s="28"/>
      <c r="C70" s="28" t="s">
        <v>355</v>
      </c>
      <c r="D70" s="28" t="s">
        <v>368</v>
      </c>
      <c r="E70" s="28" t="s">
        <v>511</v>
      </c>
      <c r="F70" s="28" t="s">
        <v>358</v>
      </c>
      <c r="G70" s="28" t="s">
        <v>512</v>
      </c>
      <c r="H70" s="28" t="s">
        <v>359</v>
      </c>
      <c r="I70" s="28" t="s">
        <v>371</v>
      </c>
      <c r="J70" s="28" t="s">
        <v>361</v>
      </c>
    </row>
    <row r="71" s="1" customFormat="1" ht="30" customHeight="1" spans="1:10">
      <c r="A71" s="177"/>
      <c r="B71" s="28"/>
      <c r="C71" s="28" t="s">
        <v>355</v>
      </c>
      <c r="D71" s="28" t="s">
        <v>373</v>
      </c>
      <c r="E71" s="28" t="s">
        <v>374</v>
      </c>
      <c r="F71" s="28" t="s">
        <v>375</v>
      </c>
      <c r="G71" s="28" t="s">
        <v>85</v>
      </c>
      <c r="H71" s="28" t="s">
        <v>376</v>
      </c>
      <c r="I71" s="28" t="s">
        <v>360</v>
      </c>
      <c r="J71" s="28" t="s">
        <v>377</v>
      </c>
    </row>
    <row r="72" s="1" customFormat="1" ht="30" customHeight="1" spans="1:10">
      <c r="A72" s="177"/>
      <c r="B72" s="28"/>
      <c r="C72" s="28" t="s">
        <v>378</v>
      </c>
      <c r="D72" s="28" t="s">
        <v>379</v>
      </c>
      <c r="E72" s="28" t="s">
        <v>380</v>
      </c>
      <c r="F72" s="28" t="s">
        <v>358</v>
      </c>
      <c r="G72" s="28" t="s">
        <v>513</v>
      </c>
      <c r="H72" s="28" t="s">
        <v>359</v>
      </c>
      <c r="I72" s="28" t="s">
        <v>371</v>
      </c>
      <c r="J72" s="28" t="s">
        <v>514</v>
      </c>
    </row>
    <row r="73" s="1" customFormat="1" ht="30" customHeight="1" spans="1:10">
      <c r="A73" s="177"/>
      <c r="B73" s="28"/>
      <c r="C73" s="28" t="s">
        <v>378</v>
      </c>
      <c r="D73" s="28" t="s">
        <v>383</v>
      </c>
      <c r="E73" s="28" t="s">
        <v>515</v>
      </c>
      <c r="F73" s="28" t="s">
        <v>358</v>
      </c>
      <c r="G73" s="28" t="s">
        <v>516</v>
      </c>
      <c r="H73" s="28" t="s">
        <v>359</v>
      </c>
      <c r="I73" s="28" t="s">
        <v>371</v>
      </c>
      <c r="J73" s="28" t="s">
        <v>514</v>
      </c>
    </row>
    <row r="74" s="1" customFormat="1" ht="30" customHeight="1" spans="1:10">
      <c r="A74" s="177"/>
      <c r="B74" s="28"/>
      <c r="C74" s="28" t="s">
        <v>387</v>
      </c>
      <c r="D74" s="28" t="s">
        <v>388</v>
      </c>
      <c r="E74" s="28" t="s">
        <v>517</v>
      </c>
      <c r="F74" s="28" t="s">
        <v>365</v>
      </c>
      <c r="G74" s="28" t="s">
        <v>366</v>
      </c>
      <c r="H74" s="28" t="s">
        <v>367</v>
      </c>
      <c r="I74" s="28" t="s">
        <v>360</v>
      </c>
      <c r="J74" s="28" t="s">
        <v>514</v>
      </c>
    </row>
  </sheetData>
  <mergeCells count="20">
    <mergeCell ref="A3:J3"/>
    <mergeCell ref="A4:H4"/>
    <mergeCell ref="A8:A15"/>
    <mergeCell ref="A16:A21"/>
    <mergeCell ref="A22:A27"/>
    <mergeCell ref="A28:A33"/>
    <mergeCell ref="A34:A40"/>
    <mergeCell ref="A41:A49"/>
    <mergeCell ref="A50:A56"/>
    <mergeCell ref="A57:A63"/>
    <mergeCell ref="A64:A74"/>
    <mergeCell ref="B8:B15"/>
    <mergeCell ref="B16:B21"/>
    <mergeCell ref="B22:B27"/>
    <mergeCell ref="B28:B33"/>
    <mergeCell ref="B34:B40"/>
    <mergeCell ref="B41:B49"/>
    <mergeCell ref="B50:B56"/>
    <mergeCell ref="B57:B63"/>
    <mergeCell ref="B64:B7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不爱吃西红柿的我</cp:lastModifiedBy>
  <dcterms:created xsi:type="dcterms:W3CDTF">2025-02-06T07:09:00Z</dcterms:created>
  <dcterms:modified xsi:type="dcterms:W3CDTF">2025-04-03T03:31:54Z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y fmtid="{D5CDD505-2E9C-101B-9397-08002B2CF9AE}" pid="4" name="KSOReadingLayout">
    <vt:bool>true</vt:bool>
  </property>
</Properties>
</file>