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80" tabRatio="894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8" hidden="1">'部门项目支出绩效目标表05-2'!$A$5:$J$39</definedName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<sst xmlns="http://schemas.openxmlformats.org/spreadsheetml/2006/main" count="1105" uniqueCount="445">
  <si>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</si>
  <si>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</si>
  <si>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</si>
  <si>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</si>
  <si>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</si>
  <si>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</si>
  <si>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</si>
  <si>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</si>
  <si>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</si>
  <si>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</si>
  <si>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</si>
  <si>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</si>
  <si>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</si>
  <si>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</si>
  <si>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</si>
  <si>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</si>
  <si>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</si>
  <si>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</si>
  <si>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</si>
  <si>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</si>
  <si>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</si>
  <si>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</si>
  <si>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</si>
  <si>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</si>
  <si>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</si>
  <si>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</si>
  <si>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</si>
  <si>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</si>
  <si>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</si>
  <si>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</si>
  <si>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</si>
  <si>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</si>
  <si>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</si>
  <si>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</si>
  <si>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</si>
  <si>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</si>
  <si>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</si>
  <si>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</si>
  <si>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</si>
  <si>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</si>
  <si>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</si>
  <si>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</si>
  <si>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</si>
  <si>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</si>
  <si>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</si>
  <si>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</si>
  <si>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</si>
  <si>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</si>
  <si>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</si>
  <si>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</si>
  <si>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</si>
  <si>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</si>
  <si>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</si>
  <si>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</si>
  <si>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</si>
  <si>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</si>
  <si>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</si>
  <si>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</si>
  <si>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</si>
  <si>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</si>
  <si>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</si>
  <si>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</si>
  <si>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</si>
  <si>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</si>
  <si>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</si>
  <si>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</si>
  <si>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</si>
  <si>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</si>
  <si>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</si>
  <si>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105073</t>
  </si>
  <si>
    <t>昆明市西山区第五幼儿园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</si>
  <si>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</si>
  <si>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</si>
  <si>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</si>
  <si>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</si>
  <si>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</si>
  <si>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</si>
  <si>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</si>
  <si>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</si>
  <si>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</si>
  <si>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</si>
  <si>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</si>
  <si>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</si>
  <si>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</si>
  <si>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</si>
  <si>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</si>
  <si>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</si>
  <si>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</si>
  <si>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</si>
  <si>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</si>
  <si>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</si>
  <si>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</si>
  <si>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</si>
  <si>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</si>
  <si>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</si>
  <si>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</si>
  <si>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</si>
  <si>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</si>
  <si>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</si>
  <si>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</si>
  <si>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</si>
  <si>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</si>
  <si>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</si>
  <si>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</si>
  <si>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</si>
  <si>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</si>
  <si>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</si>
  <si>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</si>
  <si>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</si>
  <si>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</si>
  <si>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</si>
  <si>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</si>
  <si>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</si>
  <si>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</si>
  <si>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</si>
  <si>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</si>
  <si>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</si>
  <si>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</si>
  <si>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</si>
  <si>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</si>
  <si>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</si>
  <si>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</si>
  <si>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</si>
  <si>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</si>
  <si>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</si>
  <si>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</si>
  <si>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</si>
  <si>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</si>
  <si>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</si>
  <si>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</si>
  <si>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</si>
  <si>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</si>
  <si>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</si>
  <si>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</si>
  <si>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</si>
  <si>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</si>
  <si>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</si>
  <si>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</si>
  <si>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</si>
  <si>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</si>
  <si>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</si>
  <si>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</si>
  <si>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</si>
  <si>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</si>
  <si>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</si>
  <si>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</si>
  <si>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</si>
  <si>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</si>
  <si>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</si>
  <si>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</si>
  <si>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</si>
  <si>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</si>
  <si>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</si>
  <si>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</si>
  <si>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</si>
  <si>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</si>
  <si>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</si>
  <si>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</si>
  <si>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</si>
  <si>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</si>
  <si>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</si>
  <si>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</si>
  <si>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</si>
  <si>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</si>
  <si>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</si>
  <si>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</si>
  <si>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</si>
  <si>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</si>
  <si>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</si>
  <si>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</si>
  <si>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</si>
  <si>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</si>
  <si>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</si>
  <si>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</si>
  <si>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</si>
  <si>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空表说明：我部门无“三公”经费支出预算，此表无数据。</t>
  </si>
  <si>
    <t>预算04表</t>
  </si>
  <si>
    <t>单位名称：昆明市西山区第五幼儿园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</si>
  <si>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</si>
  <si>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</si>
  <si>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</si>
  <si>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</si>
  <si>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</si>
  <si>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</si>
  <si>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</si>
  <si>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</si>
  <si>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</si>
  <si>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</si>
  <si>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</si>
  <si>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</si>
  <si>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</si>
  <si>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</si>
  <si>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</si>
  <si>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</si>
  <si>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</si>
  <si>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</si>
  <si>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昆明市西山区教育体育局</t>
  </si>
  <si>
    <t>530112221100000268278</t>
  </si>
  <si>
    <t>30113</t>
  </si>
  <si>
    <t>530112231100001419671</t>
  </si>
  <si>
    <t>事业人员绩效奖励</t>
  </si>
  <si>
    <t>30103</t>
  </si>
  <si>
    <t>奖金</t>
  </si>
  <si>
    <t>30107</t>
  </si>
  <si>
    <t>绩效工资</t>
  </si>
  <si>
    <t>530112221100000268276</t>
  </si>
  <si>
    <t>事业人员工资支出</t>
  </si>
  <si>
    <t>30101</t>
  </si>
  <si>
    <t>基本工资</t>
  </si>
  <si>
    <t>30102</t>
  </si>
  <si>
    <t>津贴补贴</t>
  </si>
  <si>
    <t>530112241100002279534</t>
  </si>
  <si>
    <t>编外聘用人员支出</t>
  </si>
  <si>
    <t>30199</t>
  </si>
  <si>
    <t>其他工资福利支出</t>
  </si>
  <si>
    <t>530112251100003666267</t>
  </si>
  <si>
    <t>残疾人保障金</t>
  </si>
  <si>
    <t>30299</t>
  </si>
  <si>
    <t>其他商品和服务支出</t>
  </si>
  <si>
    <t>530112221100000268277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</si>
  <si>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</si>
  <si>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</si>
  <si>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</si>
  <si>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</si>
  <si>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</si>
  <si>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</si>
  <si>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</si>
  <si>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</si>
  <si>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</si>
  <si>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530112221100000268280</t>
  </si>
  <si>
    <t>工会经费</t>
  </si>
  <si>
    <t>30228</t>
  </si>
  <si>
    <t>530112221100000268281</t>
  </si>
  <si>
    <t>一般公用经费支出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</si>
  <si>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</si>
  <si>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</si>
  <si>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</si>
  <si>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</si>
  <si>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</si>
  <si>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</si>
  <si>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</si>
  <si>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</si>
  <si>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30216</t>
  </si>
  <si>
    <t>培训费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</si>
  <si>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</si>
  <si>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</si>
  <si>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</si>
  <si>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</si>
  <si>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</si>
  <si>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</si>
  <si>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</si>
  <si>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</si>
  <si>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</si>
  <si>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</si>
  <si>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530112221100000266036</t>
  </si>
  <si>
    <t>幼儿园运转经费</t>
  </si>
  <si>
    <t>30227</t>
  </si>
  <si>
    <t>委托业务费</t>
  </si>
  <si>
    <t>30239</t>
  </si>
  <si>
    <t>其他交通费用</t>
  </si>
  <si>
    <t>30213</t>
  </si>
  <si>
    <t>维修（护）费</t>
  </si>
  <si>
    <t>30209</t>
  </si>
  <si>
    <t>物业管理费</t>
  </si>
  <si>
    <t>专项业务类</t>
  </si>
  <si>
    <t>530112231100001311990</t>
  </si>
  <si>
    <t>西山区校园人防建设项目补助经费</t>
  </si>
  <si>
    <t>民生类</t>
  </si>
  <si>
    <t>530112231100002236509</t>
  </si>
  <si>
    <t>学前教育家庭经济困难学生补助经费</t>
  </si>
  <si>
    <t>30308</t>
  </si>
  <si>
    <t>助学金</t>
  </si>
  <si>
    <t xml:space="preserve"> 
530112251100003806410</t>
  </si>
  <si>
    <t>自办食堂伙食费资金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</si>
  <si>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</si>
  <si>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</si>
  <si>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</si>
  <si>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</si>
  <si>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</si>
  <si>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</si>
  <si>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</si>
  <si>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</si>
  <si>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</si>
  <si>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</si>
  <si>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准确核算人员经费，预算年度内及时支付安保服务费，建立业务素质过硬的保安队伍，消除校园安全隐患，构建和谐校园，为学生提供一个优质安全的校园环境，确保学生健康成长。</t>
  </si>
  <si>
    <t>产出指标</t>
  </si>
  <si>
    <t>数量指标</t>
  </si>
  <si>
    <t>安保补助人数</t>
  </si>
  <si>
    <t>=</t>
  </si>
  <si>
    <t>人(人次、家)</t>
  </si>
  <si>
    <t>定量指标</t>
  </si>
  <si>
    <t>反映获补助人员、企业的数量情况，也适用补贴、资助等形式的补助。</t>
  </si>
  <si>
    <t>质量指标</t>
  </si>
  <si>
    <t>安保工作完成率</t>
  </si>
  <si>
    <t>&gt;=</t>
  </si>
  <si>
    <t>100</t>
  </si>
  <si>
    <t>%</t>
  </si>
  <si>
    <t>反映安保工作完成情况</t>
  </si>
  <si>
    <t>时效指标</t>
  </si>
  <si>
    <t>发放及时率</t>
  </si>
  <si>
    <t>反映发放单位及时发放补助资金的情况。
发放及时率=在时限内发放资金/应发放资金*100%</t>
  </si>
  <si>
    <t>成本指标</t>
  </si>
  <si>
    <t>经济成本指标</t>
  </si>
  <si>
    <t>4050</t>
  </si>
  <si>
    <t>元/人*月</t>
  </si>
  <si>
    <t>反映安保人员每人每月的工资</t>
  </si>
  <si>
    <t>效益指标</t>
  </si>
  <si>
    <t>经济效益</t>
  </si>
  <si>
    <t>公办补助标准</t>
  </si>
  <si>
    <t>反映补助标准。</t>
  </si>
  <si>
    <t>社会效益</t>
  </si>
  <si>
    <t>政策知晓率</t>
  </si>
  <si>
    <t>95</t>
  </si>
  <si>
    <t>反映补助政策的宣传效果情况。
政策知晓率=调查中补助政策知晓人数/调查总人数*100%</t>
  </si>
  <si>
    <t>可持续影响</t>
  </si>
  <si>
    <t>平安校园建设情况</t>
  </si>
  <si>
    <t>确保校园安全责任落实，学校安全平稳运转</t>
  </si>
  <si>
    <t>定性指标</t>
  </si>
  <si>
    <t>为构建和谐校园，加大校园安全建设，消除校园安全隐患，建立业务素质过硬的保安队伍，从而为学生提供一个优质安全的校园环境，确保学生健康成长。</t>
  </si>
  <si>
    <t>满意度指标</t>
  </si>
  <si>
    <t>服务对象满意度</t>
  </si>
  <si>
    <t>受益对象满意度</t>
  </si>
  <si>
    <t>反映获补助受益对象的满意程度。</t>
  </si>
  <si>
    <t>1.落实食品安全主体责任，保障2025年度食堂正常供餐；
2.严格执行《食品卫生法》和有关保健工作法规，把好食品关，杜绝食物中毒;严格控制各种传染病的发生，杜绝事故发生。
3.加强膳食营养的搭配，把好喂养关，加强体育锻炼，提高幼儿体格发育，使身长体重达标率不断增长。 
4.加强幼儿园的体弱儿管理，指导教师、家长一起共同配合参与体弱儿管理，促进幼儿健康成长。</t>
  </si>
  <si>
    <t>监督检查次数</t>
  </si>
  <si>
    <t>次/天</t>
  </si>
  <si>
    <t>反映每日对食堂工作检查次数。</t>
  </si>
  <si>
    <t>供餐人数</t>
  </si>
  <si>
    <t>120</t>
  </si>
  <si>
    <t>人</t>
  </si>
  <si>
    <t>反映食堂供餐人数情况</t>
  </si>
  <si>
    <t>卫生保洁合格率</t>
  </si>
  <si>
    <t>90</t>
  </si>
  <si>
    <t>反映卫生保洁检查验收合格的情况。卫生保洁合格率=卫生保洁检查验收合格次数/卫生保洁总次数*100%</t>
  </si>
  <si>
    <t>日常检查验收合格率</t>
  </si>
  <si>
    <t>反映日常检查验收达标的情况。日常检查验收合格率=日常检查验收合格数量/日常检查验收合格数量*100%</t>
  </si>
  <si>
    <t>按时供餐率率</t>
  </si>
  <si>
    <t>反映按时供餐的情况。按时供餐率=在规定时间内完成按时供餐数量/供餐数量*100%</t>
  </si>
  <si>
    <t>社会成本指标</t>
  </si>
  <si>
    <t>&lt;=</t>
  </si>
  <si>
    <t>533910</t>
  </si>
  <si>
    <t>元</t>
  </si>
  <si>
    <t>反映食堂成本支出情况</t>
  </si>
  <si>
    <t>安全事故发生次数</t>
  </si>
  <si>
    <t>次</t>
  </si>
  <si>
    <t>反映安全事故发生的次数情况。</t>
  </si>
  <si>
    <t>食堂服务需求保障程度</t>
  </si>
  <si>
    <t>反映食堂服务需求保障程度。</t>
  </si>
  <si>
    <t>家长满意度</t>
  </si>
  <si>
    <t>反映家长对食堂工作满意度情况</t>
  </si>
  <si>
    <t>教职工满意度</t>
  </si>
  <si>
    <t>反映教职工对食堂工作满意度情况。</t>
  </si>
  <si>
    <t>1.以300元/生.学年标准对我园家庭经济困难学生资助；
2.确保2025年度家庭经济困难学生资助率达到100%；</t>
  </si>
  <si>
    <t>资助人数</t>
  </si>
  <si>
    <t>200</t>
  </si>
  <si>
    <t>反映学前教育家庭经济困难学生资助人数</t>
  </si>
  <si>
    <t>家庭经济困难儿童资助覆盖率</t>
  </si>
  <si>
    <t>反映家庭经济困难儿童资助覆盖率</t>
  </si>
  <si>
    <t>春季学期困难儿童补助发放时间</t>
  </si>
  <si>
    <t>2025年6月30日前</t>
  </si>
  <si>
    <t>年-月-日</t>
  </si>
  <si>
    <t>反映2025年春季学期困难儿童补助发放工作完成时间；</t>
  </si>
  <si>
    <t>秋季学期困难儿童补助发放时间</t>
  </si>
  <si>
    <t>2025年12月31日前</t>
  </si>
  <si>
    <t>38.4</t>
  </si>
  <si>
    <t>资助标准300元/生.学年，预算资助人数200人，资金占比：中央承担80%、省级承担4%、市级承担3.2%、区级资金12.8%。</t>
  </si>
  <si>
    <t>经济困难家庭增收额</t>
  </si>
  <si>
    <t>300</t>
  </si>
  <si>
    <t>反映促进家庭经济困难增收额</t>
  </si>
  <si>
    <t>反映家长满意度</t>
  </si>
  <si>
    <t>科学合理预算2025年运转经费项目资金，充分提高资金利用效率；在有限的资金范围内，尽可能发挥资金效益，确保2025年度水电费、办公费、委托义务费支出合理有保障，确保2025年部门正常运转。</t>
  </si>
  <si>
    <t>幼儿人数</t>
  </si>
  <si>
    <t>155</t>
  </si>
  <si>
    <t>反映学校是否能保障155名幼儿的正常生活。</t>
  </si>
  <si>
    <t>物业管理服务情况</t>
  </si>
  <si>
    <t>达标</t>
  </si>
  <si>
    <t>反映物业管理服务情况</t>
  </si>
  <si>
    <t>运转经费支付完成时间</t>
  </si>
  <si>
    <t>幼儿园运转补助经费支付完成时间情况。</t>
  </si>
  <si>
    <t>580000</t>
  </si>
  <si>
    <t>反映运转经费补助项目成本执行情况</t>
  </si>
  <si>
    <t>部门运转</t>
  </si>
  <si>
    <t>正常运转</t>
  </si>
  <si>
    <t>反映部门（单位）正常运转情况。</t>
  </si>
  <si>
    <t>提升学校保教质量</t>
  </si>
  <si>
    <t>反映学校保教质量提升情况</t>
  </si>
  <si>
    <t>社会公众满意度</t>
  </si>
  <si>
    <t>反映社会公众对部门（单位）履职情况的满意程度</t>
  </si>
  <si>
    <t>单位人员满意度</t>
  </si>
  <si>
    <t>反映部门（单位）人员对公用经费保障的满意程度</t>
  </si>
  <si>
    <t>预算06表</t>
  </si>
  <si>
    <t>政府性基金预算支出预算表</t>
  </si>
  <si>
    <t>政府性基金预算支出</t>
  </si>
  <si>
    <t>空表说明：我部门无政府性基金预算支出，此表无数据。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</si>
  <si>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</si>
  <si>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</si>
  <si>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</si>
  <si>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</si>
  <si>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</si>
  <si>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</si>
  <si>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</si>
  <si>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</si>
  <si>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</si>
  <si>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</si>
  <si>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</si>
  <si>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昆明市西山区第五幼儿园餐饮服务采购项目</t>
  </si>
  <si>
    <t>餐饮服务</t>
  </si>
  <si>
    <t>项</t>
  </si>
  <si>
    <t>昆明市西山区第五幼儿园后勤物业管理服务采购项目</t>
  </si>
  <si>
    <t>物业管理服务</t>
  </si>
  <si>
    <t>西山区校园人防建设项目</t>
  </si>
  <si>
    <t>保安服务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</si>
  <si>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</si>
  <si>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</si>
  <si>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</si>
  <si>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</si>
  <si>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</si>
  <si>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</si>
  <si>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</si>
  <si>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</si>
  <si>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空表说明：我部门无政府采购服务预算，此表无数据。</t>
  </si>
  <si>
    <t>预算09-1表</t>
  </si>
  <si>
    <t>单位名称（项目）</t>
  </si>
  <si>
    <t>地区</t>
  </si>
  <si>
    <t>空表说明：我部门无对下转移支付预算，此表无数据。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</si>
  <si>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</si>
  <si>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</si>
  <si>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</si>
  <si>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</si>
  <si>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</si>
  <si>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</si>
  <si>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</si>
  <si>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</si>
  <si>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</si>
  <si>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空表说明：我部门无新增资产配置预算，此表无数据。</t>
  </si>
  <si>
    <t>预算11表</t>
  </si>
  <si>
    <t>上级补助</t>
  </si>
  <si>
    <t>空表说明：我部门无上级补助项目支出预算，此表为空。</t>
  </si>
  <si>
    <t>预算12表</t>
  </si>
  <si>
    <t>项目级次</t>
  </si>
  <si>
    <t>311 专项业务类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</si>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</sst>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6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13" fillId="0" borderId="7">
      <alignment horizontal="right" vertical="center"/>
    </xf>
    <xf numFmtId="177" fontId="13" fillId="0" borderId="7">
      <alignment horizontal="right" vertical="center"/>
    </xf>
    <xf numFmtId="10" fontId="13" fillId="0" borderId="7">
      <alignment horizontal="right" vertical="center"/>
    </xf>
    <xf numFmtId="178" fontId="13" fillId="0" borderId="7">
      <alignment horizontal="right" vertical="center"/>
    </xf>
    <xf numFmtId="49" fontId="13" fillId="0" borderId="7">
      <alignment horizontal="left" vertical="center" wrapText="1"/>
    </xf>
    <xf numFmtId="178" fontId="13" fillId="0" borderId="7">
      <alignment horizontal="right" vertical="center"/>
    </xf>
    <xf numFmtId="179" fontId="13" fillId="0" borderId="7">
      <alignment horizontal="right" vertical="center"/>
    </xf>
    <xf numFmtId="180" fontId="13" fillId="0" borderId="7">
      <alignment horizontal="right" vertical="center"/>
    </xf>
    <xf numFmtId="0" fontId="36" fillId="0" borderId="0">
      <alignment vertical="top"/>
      <protection locked="0"/>
    </xf>
    <xf numFmtId="0" fontId="13" fillId="0" borderId="0">
      <alignment vertical="top"/>
      <protection locked="0"/>
    </xf>
    <xf numFmtId="0" fontId="37" fillId="0" borderId="0">
      <alignment vertical="top"/>
      <protection locked="0"/>
    </xf>
  </cellStyleXfs>
  <cellXfs count="257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8" fontId="5" fillId="0" borderId="7" xfId="54" applyFont="1" applyAlignment="1">
      <alignment horizontal="left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178" fontId="5" fillId="0" borderId="7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6" fillId="0" borderId="0" xfId="59" applyFont="1" applyFill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5" fillId="0" borderId="7" xfId="54" applyNumberFormat="1" applyFont="1" applyFill="1" applyBorder="1">
      <alignment horizontal="right" vertical="center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0" fillId="0" borderId="0" xfId="58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0" fillId="0" borderId="0" xfId="58" applyFont="1" applyFill="1" applyBorder="1" applyAlignment="1" applyProtection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178" fontId="5" fillId="0" borderId="7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/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/>
      <protection locked="0"/>
    </xf>
    <xf numFmtId="3" fontId="2" fillId="0" borderId="7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11" fillId="0" borderId="0" xfId="0" applyFont="1" applyFill="1" applyBorder="1" applyAlignment="1" applyProtection="1">
      <alignment horizontal="right"/>
      <protection locked="0"/>
    </xf>
    <xf numFmtId="49" fontId="11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7" xfId="53" applyFo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5" fillId="0" borderId="7" xfId="53" applyFont="1" applyFill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49" fontId="1" fillId="0" borderId="0" xfId="0" applyNumberFormat="1" applyFont="1" applyBorder="1"/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13" fillId="0" borderId="7" xfId="54" applyProtection="1">
      <alignment horizontal="right" vertical="center"/>
      <protection locked="0"/>
    </xf>
    <xf numFmtId="178" fontId="13" fillId="0" borderId="7" xfId="54" applyFill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4" fontId="16" fillId="0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4" fontId="16" fillId="0" borderId="7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 applyProtection="1" quotePrefix="1">
      <alignment horizontal="center" vertical="top" wrapText="1"/>
      <protection locked="0"/>
    </xf>
    <xf numFmtId="0" fontId="1" fillId="0" borderId="7" xfId="0" applyFont="1" applyBorder="1" applyAlignment="1" applyProtection="1" quotePrefix="1">
      <alignment horizontal="center" vertical="top" wrapText="1"/>
      <protection locked="0"/>
    </xf>
    <xf numFmtId="0" fontId="1" fillId="0" borderId="7" xfId="0" applyFont="1" applyBorder="1" applyAlignment="1" applyProtection="1" quotePrefix="1">
      <alignment horizontal="center" vertical="center"/>
      <protection locked="0"/>
    </xf>
    <xf numFmtId="0" fontId="1" fillId="0" borderId="7" xfId="0" applyFont="1" applyBorder="1" applyAlignment="1" quotePrefix="1">
      <alignment horizontal="center" vertical="center"/>
    </xf>
    <xf numFmtId="0" fontId="1" fillId="0" borderId="7" xfId="0" applyFont="1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Normal 2" xfId="58"/>
    <cellStyle name="Normal 6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5"/>
    <outlinePr summaryRight="0"/>
  </sheetPr>
  <dimension ref="A1:D37"/>
  <sheetViews>
    <sheetView showGridLines="0" showZeros="0" workbookViewId="0">
      <pane ySplit="1" topLeftCell="A2" activePane="bottomLeft" state="frozen"/>
      <selection/>
      <selection pane="bottomLeft" activeCell="D11" sqref="D11:D30"/>
    </sheetView>
  </sheetViews>
  <sheetFormatPr defaultColWidth="8.575" defaultRowHeight="12.75" customHeight="1" outlineLevelCol="3"/>
  <cols>
    <col min="1" max="1" width="32.3166666666667" style="1" customWidth="1"/>
    <col min="2" max="2" width="23.4166666666667" style="1" customWidth="1"/>
    <col min="3" max="3" width="36.3083333333333" style="1" customWidth="1"/>
    <col min="4" max="4" width="28.875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48"/>
      <c r="B2" s="48"/>
      <c r="C2" s="48"/>
      <c r="D2" s="63" t="s">
        <v>0</v>
      </c>
    </row>
    <row r="3" ht="41.25" customHeight="1" spans="1:1">
      <c r="A3" s="43" t="str">
        <f>"2025"&amp;"年部门财务收支预算总表"</f>
        <v>2025年部门财务收支预算总表</v>
      </c>
    </row>
    <row r="4" ht="17.25" customHeight="1" spans="1:4">
      <c r="A4" s="46" t="str">
        <f>"单位名称："&amp;"昆明市西山区第五幼儿园"</f>
        <v>单位名称：昆明市西山区第五幼儿园</v>
      </c>
      <c r="B4" s="205"/>
      <c r="D4" s="208" t="s">
        <v>1</v>
      </c>
    </row>
    <row r="5" ht="23.25" customHeight="1" spans="1:4">
      <c r="A5" s="218" t="s">
        <v>2</v>
      </c>
      <c r="B5" s="219"/>
      <c r="C5" s="218" t="s">
        <v>3</v>
      </c>
      <c r="D5" s="219"/>
    </row>
    <row r="6" ht="24" customHeight="1" spans="1:4">
      <c r="A6" s="218" t="s">
        <v>4</v>
      </c>
      <c r="B6" s="218" t="s">
        <v>5</v>
      </c>
      <c r="C6" s="218" t="s">
        <v>6</v>
      </c>
      <c r="D6" s="218" t="s">
        <v>5</v>
      </c>
    </row>
    <row r="7" ht="17.25" customHeight="1" spans="1:4">
      <c r="A7" s="220" t="s">
        <v>7</v>
      </c>
      <c r="B7" s="58">
        <v>3194903.43</v>
      </c>
      <c r="C7" s="220" t="s">
        <v>8</v>
      </c>
      <c r="D7" s="25"/>
    </row>
    <row r="8" ht="17.25" customHeight="1" spans="1:4">
      <c r="A8" s="220" t="s">
        <v>9</v>
      </c>
      <c r="B8" s="25"/>
      <c r="C8" s="220" t="s">
        <v>10</v>
      </c>
      <c r="D8" s="25"/>
    </row>
    <row r="9" ht="17.25" customHeight="1" spans="1:4">
      <c r="A9" s="220" t="s">
        <v>11</v>
      </c>
      <c r="B9" s="25"/>
      <c r="C9" s="255" t="s">
        <v>12</v>
      </c>
      <c r="D9" s="25"/>
    </row>
    <row r="10" ht="17.25" customHeight="1" spans="1:4">
      <c r="A10" s="220" t="s">
        <v>13</v>
      </c>
      <c r="B10" s="25"/>
      <c r="C10" s="255" t="s">
        <v>14</v>
      </c>
      <c r="D10" s="25"/>
    </row>
    <row r="11" ht="17.25" customHeight="1" spans="1:4">
      <c r="A11" s="220" t="s">
        <v>15</v>
      </c>
      <c r="B11" s="58">
        <v>533910</v>
      </c>
      <c r="C11" s="255" t="s">
        <v>16</v>
      </c>
      <c r="D11" s="58">
        <v>3431033.55</v>
      </c>
    </row>
    <row r="12" ht="17.25" customHeight="1" spans="1:4">
      <c r="A12" s="220" t="s">
        <v>17</v>
      </c>
      <c r="B12" s="25"/>
      <c r="C12" s="255" t="s">
        <v>18</v>
      </c>
      <c r="D12" s="25"/>
    </row>
    <row r="13" ht="17.25" customHeight="1" spans="1:4">
      <c r="A13" s="220" t="s">
        <v>19</v>
      </c>
      <c r="B13" s="25"/>
      <c r="C13" s="31" t="s">
        <v>20</v>
      </c>
      <c r="D13" s="25"/>
    </row>
    <row r="14" ht="17.25" customHeight="1" spans="1:4">
      <c r="A14" s="220" t="s">
        <v>21</v>
      </c>
      <c r="B14" s="25"/>
      <c r="C14" s="31" t="s">
        <v>22</v>
      </c>
      <c r="D14" s="58">
        <v>113058</v>
      </c>
    </row>
    <row r="15" ht="17.25" customHeight="1" spans="1:4">
      <c r="A15" s="220" t="s">
        <v>23</v>
      </c>
      <c r="B15" s="25"/>
      <c r="C15" s="31" t="s">
        <v>24</v>
      </c>
      <c r="D15" s="58">
        <v>84257.88</v>
      </c>
    </row>
    <row r="16" ht="17.25" customHeight="1" spans="1:4">
      <c r="A16" s="220" t="s">
        <v>25</v>
      </c>
      <c r="B16" s="58">
        <v>533910</v>
      </c>
      <c r="C16" s="31" t="s">
        <v>26</v>
      </c>
      <c r="D16" s="25"/>
    </row>
    <row r="17" ht="17.25" customHeight="1" spans="1:4">
      <c r="A17" s="221"/>
      <c r="B17" s="25"/>
      <c r="C17" s="31" t="s">
        <v>27</v>
      </c>
      <c r="D17" s="25"/>
    </row>
    <row r="18" ht="17.25" customHeight="1" spans="1:4">
      <c r="A18" s="222"/>
      <c r="B18" s="25"/>
      <c r="C18" s="31" t="s">
        <v>28</v>
      </c>
      <c r="D18" s="25"/>
    </row>
    <row r="19" ht="17.25" customHeight="1" spans="1:4">
      <c r="A19" s="222"/>
      <c r="B19" s="25"/>
      <c r="C19" s="31" t="s">
        <v>29</v>
      </c>
      <c r="D19" s="25"/>
    </row>
    <row r="20" ht="17.25" customHeight="1" spans="1:4">
      <c r="A20" s="222"/>
      <c r="B20" s="25"/>
      <c r="C20" s="31" t="s">
        <v>30</v>
      </c>
      <c r="D20" s="25"/>
    </row>
    <row r="21" ht="17.25" customHeight="1" spans="1:4">
      <c r="A21" s="222"/>
      <c r="B21" s="25"/>
      <c r="C21" s="31" t="s">
        <v>31</v>
      </c>
      <c r="D21" s="25"/>
    </row>
    <row r="22" ht="17.25" customHeight="1" spans="1:4">
      <c r="A22" s="222"/>
      <c r="B22" s="25"/>
      <c r="C22" s="31" t="s">
        <v>32</v>
      </c>
      <c r="D22" s="25"/>
    </row>
    <row r="23" ht="17.25" customHeight="1" spans="1:4">
      <c r="A23" s="222"/>
      <c r="B23" s="25"/>
      <c r="C23" s="31" t="s">
        <v>33</v>
      </c>
      <c r="D23" s="25"/>
    </row>
    <row r="24" ht="17.25" customHeight="1" spans="1:4">
      <c r="A24" s="222"/>
      <c r="B24" s="25"/>
      <c r="C24" s="31" t="s">
        <v>34</v>
      </c>
      <c r="D24" s="25"/>
    </row>
    <row r="25" ht="17.25" customHeight="1" spans="1:4">
      <c r="A25" s="222"/>
      <c r="B25" s="25"/>
      <c r="C25" s="31" t="s">
        <v>35</v>
      </c>
      <c r="D25" s="129">
        <v>100464</v>
      </c>
    </row>
    <row r="26" ht="17.25" customHeight="1" spans="1:4">
      <c r="A26" s="222"/>
      <c r="B26" s="25"/>
      <c r="C26" s="31" t="s">
        <v>36</v>
      </c>
      <c r="D26" s="25"/>
    </row>
    <row r="27" ht="17.25" customHeight="1" spans="1:4">
      <c r="A27" s="222"/>
      <c r="B27" s="25"/>
      <c r="C27" s="221" t="s">
        <v>37</v>
      </c>
      <c r="D27" s="25"/>
    </row>
    <row r="28" ht="17.25" customHeight="1" spans="1:4">
      <c r="A28" s="222"/>
      <c r="B28" s="25"/>
      <c r="C28" s="31" t="s">
        <v>38</v>
      </c>
      <c r="D28" s="25"/>
    </row>
    <row r="29" ht="16.5" customHeight="1" spans="1:4">
      <c r="A29" s="222"/>
      <c r="B29" s="25"/>
      <c r="C29" s="31" t="s">
        <v>39</v>
      </c>
      <c r="D29" s="25"/>
    </row>
    <row r="30" ht="16.5" customHeight="1" spans="1:4">
      <c r="A30" s="222"/>
      <c r="B30" s="25"/>
      <c r="C30" s="221" t="s">
        <v>40</v>
      </c>
      <c r="D30" s="25"/>
    </row>
    <row r="31" ht="17.25" customHeight="1" spans="1:4">
      <c r="A31" s="222"/>
      <c r="B31" s="25"/>
      <c r="C31" s="221" t="s">
        <v>41</v>
      </c>
      <c r="D31" s="25"/>
    </row>
    <row r="32" ht="17.25" customHeight="1" spans="1:4">
      <c r="A32" s="222"/>
      <c r="B32" s="25"/>
      <c r="C32" s="31" t="s">
        <v>42</v>
      </c>
      <c r="D32" s="25"/>
    </row>
    <row r="33" ht="16.5" customHeight="1" spans="1:4">
      <c r="A33" s="222" t="s">
        <v>43</v>
      </c>
      <c r="B33" s="256">
        <v>3728813.43</v>
      </c>
      <c r="C33" s="222" t="s">
        <v>44</v>
      </c>
      <c r="D33" s="224">
        <v>3728813.43</v>
      </c>
    </row>
    <row r="34" ht="16.5" customHeight="1" spans="1:4">
      <c r="A34" s="221" t="s">
        <v>45</v>
      </c>
      <c r="B34" s="25"/>
      <c r="C34" s="221" t="s">
        <v>46</v>
      </c>
      <c r="D34" s="25"/>
    </row>
    <row r="35" ht="16.5" customHeight="1" spans="1:4">
      <c r="A35" s="31" t="s">
        <v>47</v>
      </c>
      <c r="B35" s="25"/>
      <c r="C35" s="31" t="s">
        <v>47</v>
      </c>
      <c r="D35" s="25"/>
    </row>
    <row r="36" ht="16.5" customHeight="1" spans="1:4">
      <c r="A36" s="31" t="s">
        <v>48</v>
      </c>
      <c r="B36" s="25"/>
      <c r="C36" s="31" t="s">
        <v>49</v>
      </c>
      <c r="D36" s="25"/>
    </row>
    <row r="37" ht="16.5" customHeight="1" spans="1:4">
      <c r="A37" s="223" t="s">
        <v>50</v>
      </c>
      <c r="B37" s="256">
        <v>3728813.43</v>
      </c>
      <c r="C37" s="223" t="s">
        <v>51</v>
      </c>
      <c r="D37" s="224">
        <v>3728813.43</v>
      </c>
    </row>
  </sheetData>
  <mergeCells count="4">
    <mergeCell ref="A3:D3"/>
    <mergeCell ref="A4:B4"/>
    <mergeCell ref="A5:B5"/>
    <mergeCell ref="C5:D5"/>
  </mergeCells>
  <printOptions horizontalCentered="1"/>
  <pageMargins left="0.432638888888889" right="0.550694444444444" top="0.511805555555556" bottom="0.275" header="0" footer="0"/>
  <pageSetup paperSize="9" scale="80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5"/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15" sqref="D14:D15"/>
    </sheetView>
  </sheetViews>
  <sheetFormatPr defaultColWidth="9.14166666666667" defaultRowHeight="14.25" customHeight="1" outlineLevelCol="5"/>
  <cols>
    <col min="1" max="1" width="32.1416666666667" style="1" customWidth="1"/>
    <col min="2" max="2" width="20.7083333333333" style="1" customWidth="1"/>
    <col min="3" max="3" width="32.1416666666667" style="1" customWidth="1"/>
    <col min="4" max="4" width="27.7083333333333" style="1" customWidth="1"/>
    <col min="5" max="6" width="36.7083333333333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38"/>
      <c r="B2" s="139"/>
      <c r="C2" s="138"/>
      <c r="D2" s="140"/>
      <c r="E2" s="140"/>
      <c r="F2" s="141" t="s">
        <v>390</v>
      </c>
    </row>
    <row r="3" ht="42" customHeight="1" spans="1:6">
      <c r="A3" s="142" t="str">
        <f>"2025"&amp;"年部门政府性基金预算支出预算表"</f>
        <v>2025年部门政府性基金预算支出预算表</v>
      </c>
      <c r="B3" s="142" t="s">
        <v>391</v>
      </c>
      <c r="C3" s="143"/>
      <c r="D3" s="144"/>
      <c r="E3" s="144"/>
      <c r="F3" s="144"/>
    </row>
    <row r="4" ht="13.5" customHeight="1" spans="1:6">
      <c r="A4" s="6" t="s">
        <v>177</v>
      </c>
      <c r="B4" s="6"/>
      <c r="C4" s="138"/>
      <c r="D4" s="140"/>
      <c r="E4" s="140"/>
      <c r="F4" s="141" t="s">
        <v>1</v>
      </c>
    </row>
    <row r="5" ht="19.5" customHeight="1" spans="1:6">
      <c r="A5" s="145" t="s">
        <v>179</v>
      </c>
      <c r="B5" s="146" t="s">
        <v>72</v>
      </c>
      <c r="C5" s="145" t="s">
        <v>73</v>
      </c>
      <c r="D5" s="12" t="s">
        <v>392</v>
      </c>
      <c r="E5" s="13"/>
      <c r="F5" s="14"/>
    </row>
    <row r="6" ht="18.75" customHeight="1" spans="1:6">
      <c r="A6" s="147"/>
      <c r="B6" s="148"/>
      <c r="C6" s="147"/>
      <c r="D6" s="17" t="s">
        <v>55</v>
      </c>
      <c r="E6" s="12" t="s">
        <v>75</v>
      </c>
      <c r="F6" s="17" t="s">
        <v>76</v>
      </c>
    </row>
    <row r="7" ht="18.75" customHeight="1" spans="1:6">
      <c r="A7" s="67">
        <v>1</v>
      </c>
      <c r="B7" s="149" t="s">
        <v>83</v>
      </c>
      <c r="C7" s="67">
        <v>3</v>
      </c>
      <c r="D7" s="150">
        <v>4</v>
      </c>
      <c r="E7" s="150">
        <v>5</v>
      </c>
      <c r="F7" s="150">
        <v>6</v>
      </c>
    </row>
    <row r="8" ht="21" customHeight="1" spans="1:6">
      <c r="A8" s="31"/>
      <c r="B8" s="31"/>
      <c r="C8" s="31"/>
      <c r="D8" s="25"/>
      <c r="E8" s="25"/>
      <c r="F8" s="25"/>
    </row>
    <row r="9" ht="21" customHeight="1" spans="1:6">
      <c r="A9" s="31"/>
      <c r="B9" s="31"/>
      <c r="C9" s="31"/>
      <c r="D9" s="25"/>
      <c r="E9" s="25"/>
      <c r="F9" s="25"/>
    </row>
    <row r="10" ht="18.75" customHeight="1" spans="1:6">
      <c r="A10" s="151" t="s">
        <v>167</v>
      </c>
      <c r="B10" s="151" t="s">
        <v>167</v>
      </c>
      <c r="C10" s="152" t="s">
        <v>167</v>
      </c>
      <c r="D10" s="25"/>
      <c r="E10" s="25"/>
      <c r="F10" s="25"/>
    </row>
    <row r="11" customHeight="1" spans="1:1">
      <c r="A11" s="1" t="s">
        <v>393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5"/>
    <outlinePr summaryRight="0"/>
  </sheetPr>
  <dimension ref="A1:S13"/>
  <sheetViews>
    <sheetView showZeros="0" workbookViewId="0">
      <pane ySplit="1" topLeftCell="A2" activePane="bottomLeft" state="frozen"/>
      <selection/>
      <selection pane="bottomLeft" activeCell="J23" sqref="J23"/>
    </sheetView>
  </sheetViews>
  <sheetFormatPr defaultColWidth="9.14166666666667" defaultRowHeight="14.25" customHeight="1"/>
  <cols>
    <col min="1" max="1" width="19.75" customWidth="1"/>
    <col min="2" max="2" width="19.5" customWidth="1"/>
    <col min="3" max="3" width="27" customWidth="1"/>
    <col min="4" max="4" width="21.7083333333333" customWidth="1"/>
    <col min="5" max="5" width="14" customWidth="1"/>
    <col min="6" max="6" width="7.70833333333333" customWidth="1"/>
    <col min="7" max="7" width="7.5" customWidth="1"/>
    <col min="8" max="8" width="11.25" customWidth="1"/>
    <col min="9" max="9" width="13.375" customWidth="1"/>
    <col min="10" max="10" width="12.875" customWidth="1"/>
    <col min="11" max="13" width="10.5" customWidth="1"/>
    <col min="14" max="15" width="9.625" customWidth="1"/>
    <col min="16" max="16" width="9.575" customWidth="1"/>
    <col min="17" max="17" width="10.25" customWidth="1"/>
    <col min="18" max="18" width="9.375" customWidth="1"/>
    <col min="19" max="19" width="9.125" customWidth="1"/>
  </cols>
  <sheetData>
    <row r="1" customHeight="1" spans="1:19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ht="15.75" customHeight="1" spans="2:19">
      <c r="B2" s="83"/>
      <c r="C2" s="83"/>
      <c r="R2" s="135"/>
      <c r="S2" s="135" t="s">
        <v>394</v>
      </c>
    </row>
    <row r="3" ht="41.25" customHeight="1" spans="1:19">
      <c r="A3" s="84" t="str">
        <f>"2025"&amp;"年部门政府采购预算表"</f>
        <v>2025年部门政府采购预算表</v>
      </c>
      <c r="B3" s="85"/>
      <c r="C3" s="85"/>
      <c r="D3" s="122"/>
      <c r="E3" s="122"/>
      <c r="F3" s="122"/>
      <c r="G3" s="122"/>
      <c r="H3" s="122"/>
      <c r="I3" s="122"/>
      <c r="J3" s="122"/>
      <c r="K3" s="122"/>
      <c r="L3" s="122"/>
      <c r="M3" s="85"/>
      <c r="N3" s="122"/>
      <c r="O3" s="122"/>
      <c r="P3" s="85"/>
      <c r="Q3" s="122"/>
      <c r="R3" s="85"/>
      <c r="S3" s="85"/>
    </row>
    <row r="4" ht="18.75" customHeight="1" spans="1:19">
      <c r="A4" s="123" t="s">
        <v>177</v>
      </c>
      <c r="B4" s="88"/>
      <c r="C4" s="88"/>
      <c r="D4" s="124"/>
      <c r="E4" s="124"/>
      <c r="F4" s="124"/>
      <c r="G4" s="124"/>
      <c r="H4" s="124"/>
      <c r="I4" s="124"/>
      <c r="J4" s="124"/>
      <c r="K4" s="124"/>
      <c r="L4" s="124"/>
      <c r="R4" s="136"/>
      <c r="S4" s="137" t="s">
        <v>1</v>
      </c>
    </row>
    <row r="5" ht="15.75" customHeight="1" spans="1:19">
      <c r="A5" s="90" t="s">
        <v>178</v>
      </c>
      <c r="B5" s="91" t="s">
        <v>179</v>
      </c>
      <c r="C5" s="91" t="s">
        <v>395</v>
      </c>
      <c r="D5" s="93" t="s">
        <v>396</v>
      </c>
      <c r="E5" s="93" t="s">
        <v>397</v>
      </c>
      <c r="F5" s="93" t="s">
        <v>398</v>
      </c>
      <c r="G5" s="93" t="s">
        <v>399</v>
      </c>
      <c r="H5" s="93" t="s">
        <v>400</v>
      </c>
      <c r="I5" s="111" t="s">
        <v>186</v>
      </c>
      <c r="J5" s="111"/>
      <c r="K5" s="111"/>
      <c r="L5" s="111"/>
      <c r="M5" s="112"/>
      <c r="N5" s="111"/>
      <c r="O5" s="111"/>
      <c r="P5" s="118"/>
      <c r="Q5" s="111"/>
      <c r="R5" s="112"/>
      <c r="S5" s="119"/>
    </row>
    <row r="6" ht="17.25" customHeight="1" spans="1:19">
      <c r="A6" s="94"/>
      <c r="B6" s="95"/>
      <c r="C6" s="95"/>
      <c r="D6" s="97"/>
      <c r="E6" s="97"/>
      <c r="F6" s="97"/>
      <c r="G6" s="97"/>
      <c r="H6" s="97"/>
      <c r="I6" s="97" t="s">
        <v>55</v>
      </c>
      <c r="J6" s="97" t="s">
        <v>58</v>
      </c>
      <c r="K6" s="97" t="s">
        <v>401</v>
      </c>
      <c r="L6" s="97" t="s">
        <v>402</v>
      </c>
      <c r="M6" s="96" t="s">
        <v>403</v>
      </c>
      <c r="N6" s="113" t="s">
        <v>404</v>
      </c>
      <c r="O6" s="113"/>
      <c r="P6" s="120"/>
      <c r="Q6" s="113"/>
      <c r="R6" s="121"/>
      <c r="S6" s="99"/>
    </row>
    <row r="7" ht="54" customHeight="1" spans="1:19">
      <c r="A7" s="98"/>
      <c r="B7" s="99"/>
      <c r="C7" s="99"/>
      <c r="D7" s="101"/>
      <c r="E7" s="101"/>
      <c r="F7" s="101"/>
      <c r="G7" s="101"/>
      <c r="H7" s="101"/>
      <c r="I7" s="101"/>
      <c r="J7" s="101" t="s">
        <v>57</v>
      </c>
      <c r="K7" s="101"/>
      <c r="L7" s="101"/>
      <c r="M7" s="100"/>
      <c r="N7" s="101" t="s">
        <v>57</v>
      </c>
      <c r="O7" s="101" t="s">
        <v>64</v>
      </c>
      <c r="P7" s="100" t="s">
        <v>65</v>
      </c>
      <c r="Q7" s="101" t="s">
        <v>66</v>
      </c>
      <c r="R7" s="100" t="s">
        <v>67</v>
      </c>
      <c r="S7" s="99" t="s">
        <v>68</v>
      </c>
    </row>
    <row r="8" ht="18" customHeight="1" spans="1:19">
      <c r="A8" s="125">
        <v>1</v>
      </c>
      <c r="B8" s="125" t="s">
        <v>83</v>
      </c>
      <c r="C8" s="126">
        <v>3</v>
      </c>
      <c r="D8" s="126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</row>
    <row r="9" ht="26" customHeight="1" spans="1:19">
      <c r="A9" s="30" t="s">
        <v>196</v>
      </c>
      <c r="B9" s="127" t="s">
        <v>70</v>
      </c>
      <c r="C9" s="127" t="s">
        <v>255</v>
      </c>
      <c r="D9" s="30" t="s">
        <v>405</v>
      </c>
      <c r="E9" s="30" t="s">
        <v>406</v>
      </c>
      <c r="F9" s="30" t="s">
        <v>407</v>
      </c>
      <c r="G9" s="128">
        <v>1</v>
      </c>
      <c r="H9" s="129">
        <v>166987.5</v>
      </c>
      <c r="I9" s="129">
        <v>166987.5</v>
      </c>
      <c r="J9" s="129">
        <v>166987.5</v>
      </c>
      <c r="K9" s="125"/>
      <c r="L9" s="125"/>
      <c r="M9" s="125"/>
      <c r="N9" s="125"/>
      <c r="O9" s="125"/>
      <c r="P9" s="125"/>
      <c r="Q9" s="125"/>
      <c r="R9" s="125"/>
      <c r="S9" s="125"/>
    </row>
    <row r="10" ht="26" customHeight="1" spans="1:19">
      <c r="A10" s="30" t="s">
        <v>196</v>
      </c>
      <c r="B10" s="127" t="s">
        <v>70</v>
      </c>
      <c r="C10" s="127" t="s">
        <v>255</v>
      </c>
      <c r="D10" s="30" t="s">
        <v>408</v>
      </c>
      <c r="E10" s="30" t="s">
        <v>409</v>
      </c>
      <c r="F10" s="30" t="s">
        <v>407</v>
      </c>
      <c r="G10" s="128">
        <v>1</v>
      </c>
      <c r="H10" s="129">
        <v>108636.49</v>
      </c>
      <c r="I10" s="129">
        <v>108636.49</v>
      </c>
      <c r="J10" s="129">
        <v>108636.49</v>
      </c>
      <c r="K10" s="125"/>
      <c r="L10" s="125"/>
      <c r="M10" s="125"/>
      <c r="N10" s="125"/>
      <c r="O10" s="125"/>
      <c r="P10" s="125"/>
      <c r="Q10" s="125"/>
      <c r="R10" s="125"/>
      <c r="S10" s="125"/>
    </row>
    <row r="11" ht="26" customHeight="1" spans="1:19">
      <c r="A11" s="30" t="s">
        <v>196</v>
      </c>
      <c r="B11" s="127" t="s">
        <v>70</v>
      </c>
      <c r="C11" s="127" t="s">
        <v>266</v>
      </c>
      <c r="D11" s="30" t="s">
        <v>410</v>
      </c>
      <c r="E11" s="30" t="s">
        <v>411</v>
      </c>
      <c r="F11" s="30" t="s">
        <v>407</v>
      </c>
      <c r="G11" s="128">
        <v>3</v>
      </c>
      <c r="H11" s="129">
        <v>48600</v>
      </c>
      <c r="I11" s="129">
        <v>145800</v>
      </c>
      <c r="J11" s="129">
        <v>145800</v>
      </c>
      <c r="K11" s="114"/>
      <c r="L11" s="114"/>
      <c r="M11" s="114"/>
      <c r="N11" s="114"/>
      <c r="O11" s="114"/>
      <c r="P11" s="114"/>
      <c r="Q11" s="114"/>
      <c r="R11" s="114"/>
      <c r="S11" s="114"/>
    </row>
    <row r="12" ht="21" customHeight="1" spans="1:19">
      <c r="A12" s="106" t="s">
        <v>167</v>
      </c>
      <c r="B12" s="107"/>
      <c r="C12" s="107"/>
      <c r="D12" s="108"/>
      <c r="E12" s="108"/>
      <c r="F12" s="108"/>
      <c r="G12" s="130"/>
      <c r="H12" s="114"/>
      <c r="I12" s="134">
        <v>421423.99</v>
      </c>
      <c r="J12" s="134">
        <v>421423.99</v>
      </c>
      <c r="K12" s="114"/>
      <c r="L12" s="114"/>
      <c r="M12" s="114"/>
      <c r="N12" s="114"/>
      <c r="O12" s="114"/>
      <c r="P12" s="114"/>
      <c r="Q12" s="114"/>
      <c r="R12" s="114"/>
      <c r="S12" s="114"/>
    </row>
    <row r="13" ht="21" customHeight="1" spans="1:19">
      <c r="A13" s="123" t="s">
        <v>412</v>
      </c>
      <c r="B13" s="131"/>
      <c r="C13" s="131"/>
      <c r="D13" s="123"/>
      <c r="E13" s="123"/>
      <c r="F13" s="123"/>
      <c r="G13" s="132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</row>
  </sheetData>
  <mergeCells count="19">
    <mergeCell ref="A3:S3"/>
    <mergeCell ref="A4:H4"/>
    <mergeCell ref="I5:S5"/>
    <mergeCell ref="N6:S6"/>
    <mergeCell ref="A12:G12"/>
    <mergeCell ref="A13:S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472222222222222" right="0.156944444444444" top="0.72" bottom="0.72" header="0" footer="0"/>
  <pageSetup paperSize="9" scale="5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5"/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J18" sqref="J18"/>
    </sheetView>
  </sheetViews>
  <sheetFormatPr defaultColWidth="9.14166666666667" defaultRowHeight="14.25" customHeight="1"/>
  <cols>
    <col min="1" max="1" width="12.75" customWidth="1"/>
    <col min="2" max="2" width="11.75" customWidth="1"/>
    <col min="3" max="3" width="10.375" customWidth="1"/>
    <col min="4" max="4" width="9.625" customWidth="1"/>
    <col min="5" max="5" width="10.25" customWidth="1"/>
    <col min="6" max="6" width="11.25" customWidth="1"/>
    <col min="7" max="8" width="9.75" customWidth="1"/>
    <col min="9" max="9" width="6.75" customWidth="1"/>
    <col min="10" max="10" width="11.125" customWidth="1"/>
    <col min="11" max="12" width="9.375" customWidth="1"/>
    <col min="13" max="13" width="9.75" customWidth="1"/>
    <col min="14" max="14" width="11" customWidth="1"/>
    <col min="15" max="15" width="9.25" customWidth="1"/>
    <col min="16" max="16" width="9.875" customWidth="1"/>
    <col min="17" max="17" width="10.75" customWidth="1"/>
    <col min="18" max="19" width="12.75" customWidth="1"/>
    <col min="20" max="20" width="10.625" customWidth="1"/>
  </cols>
  <sheetData>
    <row r="1" customHeight="1" spans="1:20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ht="16.5" customHeight="1" spans="1:20">
      <c r="A2" s="82"/>
      <c r="B2" s="83"/>
      <c r="C2" s="83"/>
      <c r="D2" s="83"/>
      <c r="E2" s="83"/>
      <c r="F2" s="83"/>
      <c r="G2" s="83"/>
      <c r="H2" s="82"/>
      <c r="I2" s="82"/>
      <c r="J2" s="82"/>
      <c r="K2" s="82"/>
      <c r="L2" s="82"/>
      <c r="M2" s="82"/>
      <c r="N2" s="109"/>
      <c r="O2" s="82"/>
      <c r="P2" s="82"/>
      <c r="Q2" s="83"/>
      <c r="R2" s="82"/>
      <c r="S2" s="116"/>
      <c r="T2" s="116" t="s">
        <v>413</v>
      </c>
    </row>
    <row r="3" ht="41.25" customHeight="1" spans="1:20">
      <c r="A3" s="84" t="str">
        <f>"2025"&amp;"年部门政府购买服务预算表"</f>
        <v>2025年部门政府购买服务预算表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110"/>
      <c r="O3" s="86"/>
      <c r="P3" s="86"/>
      <c r="Q3" s="85"/>
      <c r="R3" s="86"/>
      <c r="S3" s="110"/>
      <c r="T3" s="85"/>
    </row>
    <row r="4" ht="22.5" customHeight="1" spans="1:20">
      <c r="A4" s="87" t="s">
        <v>177</v>
      </c>
      <c r="B4" s="88"/>
      <c r="C4" s="88"/>
      <c r="D4" s="88"/>
      <c r="E4" s="88"/>
      <c r="F4" s="88"/>
      <c r="G4" s="88"/>
      <c r="H4" s="89"/>
      <c r="I4" s="89"/>
      <c r="J4" s="89"/>
      <c r="K4" s="89"/>
      <c r="L4" s="89"/>
      <c r="M4" s="89"/>
      <c r="N4" s="109"/>
      <c r="O4" s="82"/>
      <c r="P4" s="82"/>
      <c r="Q4" s="83"/>
      <c r="R4" s="82"/>
      <c r="S4" s="117"/>
      <c r="T4" s="116" t="s">
        <v>1</v>
      </c>
    </row>
    <row r="5" ht="24" customHeight="1" spans="1:20">
      <c r="A5" s="90" t="s">
        <v>178</v>
      </c>
      <c r="B5" s="91" t="s">
        <v>179</v>
      </c>
      <c r="C5" s="91" t="s">
        <v>395</v>
      </c>
      <c r="D5" s="92" t="s">
        <v>414</v>
      </c>
      <c r="E5" s="92" t="s">
        <v>415</v>
      </c>
      <c r="F5" s="92" t="s">
        <v>416</v>
      </c>
      <c r="G5" s="91" t="s">
        <v>417</v>
      </c>
      <c r="H5" s="93" t="s">
        <v>418</v>
      </c>
      <c r="I5" s="93" t="s">
        <v>419</v>
      </c>
      <c r="J5" s="111" t="s">
        <v>186</v>
      </c>
      <c r="K5" s="111"/>
      <c r="L5" s="111"/>
      <c r="M5" s="111"/>
      <c r="N5" s="112"/>
      <c r="O5" s="111"/>
      <c r="P5" s="111"/>
      <c r="Q5" s="118"/>
      <c r="R5" s="111"/>
      <c r="S5" s="112"/>
      <c r="T5" s="119"/>
    </row>
    <row r="6" ht="24" customHeight="1" spans="1:20">
      <c r="A6" s="94"/>
      <c r="B6" s="95"/>
      <c r="C6" s="95"/>
      <c r="D6" s="96"/>
      <c r="E6" s="96"/>
      <c r="F6" s="96"/>
      <c r="G6" s="95"/>
      <c r="H6" s="97"/>
      <c r="I6" s="97"/>
      <c r="J6" s="97" t="s">
        <v>55</v>
      </c>
      <c r="K6" s="97" t="s">
        <v>58</v>
      </c>
      <c r="L6" s="97" t="s">
        <v>401</v>
      </c>
      <c r="M6" s="97" t="s">
        <v>402</v>
      </c>
      <c r="N6" s="96" t="s">
        <v>403</v>
      </c>
      <c r="O6" s="113" t="s">
        <v>404</v>
      </c>
      <c r="P6" s="113"/>
      <c r="Q6" s="120"/>
      <c r="R6" s="113"/>
      <c r="S6" s="121"/>
      <c r="T6" s="99"/>
    </row>
    <row r="7" ht="54" customHeight="1" spans="1:20">
      <c r="A7" s="98"/>
      <c r="B7" s="99"/>
      <c r="C7" s="99"/>
      <c r="D7" s="100"/>
      <c r="E7" s="100"/>
      <c r="F7" s="100"/>
      <c r="G7" s="99"/>
      <c r="H7" s="101"/>
      <c r="I7" s="101"/>
      <c r="J7" s="101"/>
      <c r="K7" s="101" t="s">
        <v>57</v>
      </c>
      <c r="L7" s="101"/>
      <c r="M7" s="101"/>
      <c r="N7" s="100"/>
      <c r="O7" s="101" t="s">
        <v>57</v>
      </c>
      <c r="P7" s="101" t="s">
        <v>64</v>
      </c>
      <c r="Q7" s="100" t="s">
        <v>65</v>
      </c>
      <c r="R7" s="101" t="s">
        <v>66</v>
      </c>
      <c r="S7" s="100" t="s">
        <v>67</v>
      </c>
      <c r="T7" s="99" t="s">
        <v>68</v>
      </c>
    </row>
    <row r="8" ht="17.25" customHeight="1" spans="1:20">
      <c r="A8" s="102">
        <v>1</v>
      </c>
      <c r="B8" s="99">
        <v>2</v>
      </c>
      <c r="C8" s="102">
        <v>3</v>
      </c>
      <c r="D8" s="102">
        <v>4</v>
      </c>
      <c r="E8" s="99">
        <v>5</v>
      </c>
      <c r="F8" s="102">
        <v>6</v>
      </c>
      <c r="G8" s="102">
        <v>7</v>
      </c>
      <c r="H8" s="99">
        <v>8</v>
      </c>
      <c r="I8" s="102">
        <v>9</v>
      </c>
      <c r="J8" s="102">
        <v>10</v>
      </c>
      <c r="K8" s="99">
        <v>11</v>
      </c>
      <c r="L8" s="102">
        <v>12</v>
      </c>
      <c r="M8" s="102">
        <v>13</v>
      </c>
      <c r="N8" s="99">
        <v>14</v>
      </c>
      <c r="O8" s="102">
        <v>15</v>
      </c>
      <c r="P8" s="102">
        <v>16</v>
      </c>
      <c r="Q8" s="99">
        <v>17</v>
      </c>
      <c r="R8" s="102">
        <v>18</v>
      </c>
      <c r="S8" s="102">
        <v>19</v>
      </c>
      <c r="T8" s="102">
        <v>20</v>
      </c>
    </row>
    <row r="9" ht="21" customHeight="1" spans="1:20">
      <c r="A9" s="103"/>
      <c r="B9" s="104"/>
      <c r="C9" s="104"/>
      <c r="D9" s="104"/>
      <c r="E9" s="104"/>
      <c r="F9" s="104"/>
      <c r="G9" s="104"/>
      <c r="H9" s="105"/>
      <c r="I9" s="105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</row>
    <row r="10" ht="21" customHeight="1" spans="1:20">
      <c r="A10" s="106" t="s">
        <v>167</v>
      </c>
      <c r="B10" s="107"/>
      <c r="C10" s="107"/>
      <c r="D10" s="107"/>
      <c r="E10" s="107"/>
      <c r="F10" s="107"/>
      <c r="G10" s="107"/>
      <c r="H10" s="108"/>
      <c r="I10" s="115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</row>
    <row r="11" customHeight="1" spans="1:1">
      <c r="A11" s="80" t="s">
        <v>420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5"/>
    <outlinePr summaryRight="0"/>
  </sheetPr>
  <dimension ref="A1:E10"/>
  <sheetViews>
    <sheetView showZeros="0" workbookViewId="0">
      <pane ySplit="1" topLeftCell="A2" activePane="bottomLeft" state="frozen"/>
      <selection/>
      <selection pane="bottomLeft" activeCell="E8" sqref="E8"/>
    </sheetView>
  </sheetViews>
  <sheetFormatPr defaultColWidth="9.14166666666667" defaultRowHeight="14.25" customHeight="1" outlineLevelCol="4"/>
  <cols>
    <col min="1" max="1" width="37.7083333333333" style="1" customWidth="1"/>
    <col min="2" max="5" width="20" style="1" customWidth="1"/>
    <col min="6" max="16384" width="9.14166666666667" style="1"/>
  </cols>
  <sheetData>
    <row r="1" customHeight="1" spans="1:5">
      <c r="A1" s="2"/>
      <c r="B1" s="2"/>
      <c r="C1" s="2"/>
      <c r="D1" s="2"/>
      <c r="E1" s="2"/>
    </row>
    <row r="2" ht="17.25" customHeight="1" spans="4:5">
      <c r="D2" s="71"/>
      <c r="E2" s="4" t="s">
        <v>421</v>
      </c>
    </row>
    <row r="3" ht="41.25" customHeight="1" spans="1:5">
      <c r="A3" s="72" t="str">
        <f>"2025"&amp;"年对下转移支付预算表"</f>
        <v>2025年对下转移支付预算表</v>
      </c>
      <c r="B3" s="5"/>
      <c r="C3" s="5"/>
      <c r="D3" s="5"/>
      <c r="E3" s="65"/>
    </row>
    <row r="4" ht="18" customHeight="1" spans="1:5">
      <c r="A4" s="73" t="s">
        <v>177</v>
      </c>
      <c r="B4" s="74"/>
      <c r="C4" s="74"/>
      <c r="D4" s="75"/>
      <c r="E4" s="9" t="s">
        <v>1</v>
      </c>
    </row>
    <row r="5" ht="19.5" customHeight="1" spans="1:5">
      <c r="A5" s="17" t="s">
        <v>422</v>
      </c>
      <c r="B5" s="12" t="s">
        <v>186</v>
      </c>
      <c r="C5" s="13"/>
      <c r="D5" s="13"/>
      <c r="E5" s="76" t="s">
        <v>423</v>
      </c>
    </row>
    <row r="6" ht="40.5" customHeight="1" spans="1:5">
      <c r="A6" s="20"/>
      <c r="B6" s="29" t="s">
        <v>55</v>
      </c>
      <c r="C6" s="11" t="s">
        <v>58</v>
      </c>
      <c r="D6" s="77" t="s">
        <v>401</v>
      </c>
      <c r="E6" s="76"/>
    </row>
    <row r="7" ht="19.5" customHeight="1" spans="1:5">
      <c r="A7" s="21">
        <v>1</v>
      </c>
      <c r="B7" s="21">
        <v>2</v>
      </c>
      <c r="C7" s="21">
        <v>3</v>
      </c>
      <c r="D7" s="78">
        <v>4</v>
      </c>
      <c r="E7" s="79">
        <v>5</v>
      </c>
    </row>
    <row r="8" ht="19.5" customHeight="1" spans="1:5">
      <c r="A8" s="30"/>
      <c r="B8" s="25"/>
      <c r="C8" s="25"/>
      <c r="D8" s="25"/>
      <c r="E8" s="25"/>
    </row>
    <row r="9" ht="19.5" customHeight="1" spans="1:5">
      <c r="A9" s="68"/>
      <c r="B9" s="25"/>
      <c r="C9" s="25"/>
      <c r="D9" s="25"/>
      <c r="E9" s="25"/>
    </row>
    <row r="10" customHeight="1" spans="1:1">
      <c r="A10" s="80" t="s">
        <v>424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9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5"/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D15" sqref="D14:D15"/>
    </sheetView>
  </sheetViews>
  <sheetFormatPr defaultColWidth="9.14166666666667" defaultRowHeight="12" customHeight="1"/>
  <cols>
    <col min="1" max="1" width="23.25" style="1" customWidth="1"/>
    <col min="2" max="2" width="19.375" style="1" customWidth="1"/>
    <col min="3" max="3" width="14.75" style="1" customWidth="1"/>
    <col min="4" max="4" width="16" style="1" customWidth="1"/>
    <col min="5" max="5" width="15.25" style="1" customWidth="1"/>
    <col min="6" max="6" width="11.2833333333333" style="1" customWidth="1"/>
    <col min="7" max="7" width="15.875" style="1" customWidth="1"/>
    <col min="8" max="8" width="15.575" style="1" customWidth="1"/>
    <col min="9" max="9" width="13.425" style="1" customWidth="1"/>
    <col min="10" max="10" width="12.375" style="1" customWidth="1"/>
    <col min="11" max="16384" width="9.14166666666667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425</v>
      </c>
    </row>
    <row r="3" ht="41.25" customHeight="1" spans="1:10">
      <c r="A3" s="64" t="str">
        <f>"2025"&amp;"年对下转移支付绩效目标表"</f>
        <v>2025年对下转移支付绩效目标表</v>
      </c>
      <c r="B3" s="5"/>
      <c r="C3" s="5"/>
      <c r="D3" s="5"/>
      <c r="E3" s="5"/>
      <c r="F3" s="65"/>
      <c r="G3" s="5"/>
      <c r="H3" s="65"/>
      <c r="I3" s="65"/>
      <c r="J3" s="5"/>
    </row>
    <row r="4" ht="17.25" customHeight="1" spans="1:1">
      <c r="A4" s="6" t="s">
        <v>177</v>
      </c>
    </row>
    <row r="5" ht="44.25" customHeight="1" spans="1:10">
      <c r="A5" s="66" t="s">
        <v>422</v>
      </c>
      <c r="B5" s="66" t="s">
        <v>275</v>
      </c>
      <c r="C5" s="66" t="s">
        <v>276</v>
      </c>
      <c r="D5" s="66" t="s">
        <v>277</v>
      </c>
      <c r="E5" s="66" t="s">
        <v>278</v>
      </c>
      <c r="F5" s="67" t="s">
        <v>279</v>
      </c>
      <c r="G5" s="66" t="s">
        <v>280</v>
      </c>
      <c r="H5" s="67" t="s">
        <v>281</v>
      </c>
      <c r="I5" s="67" t="s">
        <v>282</v>
      </c>
      <c r="J5" s="66" t="s">
        <v>283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30"/>
      <c r="B7" s="68"/>
      <c r="C7" s="68"/>
      <c r="D7" s="68"/>
      <c r="E7" s="52"/>
      <c r="F7" s="69"/>
      <c r="G7" s="52"/>
      <c r="H7" s="69"/>
      <c r="I7" s="69"/>
      <c r="J7" s="52"/>
    </row>
    <row r="8" ht="42" customHeight="1" spans="1:10">
      <c r="A8" s="30"/>
      <c r="B8" s="31"/>
      <c r="C8" s="31"/>
      <c r="D8" s="31"/>
      <c r="E8" s="30"/>
      <c r="F8" s="31"/>
      <c r="G8" s="30"/>
      <c r="H8" s="31"/>
      <c r="I8" s="31"/>
      <c r="J8" s="30"/>
    </row>
    <row r="9" customHeight="1" spans="1:1">
      <c r="A9" s="70" t="s">
        <v>424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8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5"/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F23" sqref="E22:F23"/>
    </sheetView>
  </sheetViews>
  <sheetFormatPr defaultColWidth="10.425" defaultRowHeight="14.25" customHeight="1"/>
  <cols>
    <col min="1" max="1" width="14.125" style="1" customWidth="1"/>
    <col min="2" max="2" width="12.875" style="1" customWidth="1"/>
    <col min="3" max="3" width="15.625" style="1" customWidth="1"/>
    <col min="4" max="4" width="18.625" style="1" customWidth="1"/>
    <col min="5" max="5" width="20.125" style="1" customWidth="1"/>
    <col min="6" max="6" width="12.625" style="1" customWidth="1"/>
    <col min="7" max="8" width="12.75" style="1" customWidth="1"/>
    <col min="9" max="9" width="11.375" style="1" customWidth="1"/>
    <col min="10" max="16384" width="10.425" style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40" t="s">
        <v>426</v>
      </c>
      <c r="B2" s="41"/>
      <c r="C2" s="41"/>
      <c r="D2" s="42"/>
      <c r="E2" s="42"/>
      <c r="F2" s="42"/>
      <c r="G2" s="41"/>
      <c r="H2" s="41"/>
      <c r="I2" s="42"/>
    </row>
    <row r="3" ht="41.25" customHeight="1" spans="1:9">
      <c r="A3" s="43" t="str">
        <f>"2025"&amp;"年新增资产配置预算表"</f>
        <v>2025年新增资产配置预算表</v>
      </c>
      <c r="B3" s="44"/>
      <c r="C3" s="44"/>
      <c r="D3" s="45"/>
      <c r="E3" s="45"/>
      <c r="F3" s="45"/>
      <c r="G3" s="44"/>
      <c r="H3" s="44"/>
      <c r="I3" s="45"/>
    </row>
    <row r="4" customHeight="1" spans="1:9">
      <c r="A4" s="46" t="s">
        <v>177</v>
      </c>
      <c r="B4" s="47"/>
      <c r="C4" s="47"/>
      <c r="D4" s="48"/>
      <c r="F4" s="45"/>
      <c r="G4" s="44"/>
      <c r="H4" s="44"/>
      <c r="I4" s="63" t="s">
        <v>1</v>
      </c>
    </row>
    <row r="5" ht="28.5" customHeight="1" spans="1:9">
      <c r="A5" s="49" t="s">
        <v>178</v>
      </c>
      <c r="B5" s="38" t="s">
        <v>179</v>
      </c>
      <c r="C5" s="49" t="s">
        <v>427</v>
      </c>
      <c r="D5" s="49" t="s">
        <v>428</v>
      </c>
      <c r="E5" s="49" t="s">
        <v>429</v>
      </c>
      <c r="F5" s="49" t="s">
        <v>430</v>
      </c>
      <c r="G5" s="38" t="s">
        <v>431</v>
      </c>
      <c r="H5" s="38"/>
      <c r="I5" s="49"/>
    </row>
    <row r="6" ht="21" customHeight="1" spans="1:9">
      <c r="A6" s="49"/>
      <c r="B6" s="50"/>
      <c r="C6" s="50"/>
      <c r="D6" s="51"/>
      <c r="E6" s="50"/>
      <c r="F6" s="50"/>
      <c r="G6" s="38" t="s">
        <v>399</v>
      </c>
      <c r="H6" s="38" t="s">
        <v>432</v>
      </c>
      <c r="I6" s="38" t="s">
        <v>433</v>
      </c>
    </row>
    <row r="7" ht="17.25" customHeight="1" spans="1:9">
      <c r="A7" s="52" t="s">
        <v>82</v>
      </c>
      <c r="B7" s="53"/>
      <c r="C7" s="54" t="s">
        <v>83</v>
      </c>
      <c r="D7" s="52" t="s">
        <v>84</v>
      </c>
      <c r="E7" s="55" t="s">
        <v>85</v>
      </c>
      <c r="F7" s="52" t="s">
        <v>86</v>
      </c>
      <c r="G7" s="54" t="s">
        <v>87</v>
      </c>
      <c r="H7" s="56" t="s">
        <v>88</v>
      </c>
      <c r="I7" s="55" t="s">
        <v>89</v>
      </c>
    </row>
    <row r="8" ht="19.5" customHeight="1" spans="1:9">
      <c r="A8" s="30"/>
      <c r="B8" s="31"/>
      <c r="C8" s="31"/>
      <c r="D8" s="30"/>
      <c r="E8" s="31"/>
      <c r="F8" s="56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s="1" t="s">
        <v>434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5"/>
    <outlinePr summaryRight="0"/>
    <pageSetUpPr fitToPage="1"/>
  </sheetPr>
  <dimension ref="A1:K12"/>
  <sheetViews>
    <sheetView showZeros="0" workbookViewId="0">
      <pane ySplit="1" topLeftCell="A5" activePane="bottomLeft" state="frozen"/>
      <selection/>
      <selection pane="bottomLeft" activeCell="D15" sqref="D14:D15"/>
    </sheetView>
  </sheetViews>
  <sheetFormatPr defaultColWidth="9.14166666666667" defaultRowHeight="14.25" customHeight="1"/>
  <cols>
    <col min="1" max="1" width="19.2833333333333" style="1" customWidth="1"/>
    <col min="2" max="2" width="19.8333333333333" style="1" customWidth="1"/>
    <col min="3" max="3" width="18.125" style="1" customWidth="1"/>
    <col min="4" max="4" width="11.1416666666667" style="1" customWidth="1"/>
    <col min="5" max="5" width="17.7083333333333" style="1" customWidth="1"/>
    <col min="6" max="6" width="9.85833333333333" style="1" customWidth="1"/>
    <col min="7" max="7" width="17.7083333333333" style="1" customWidth="1"/>
    <col min="8" max="8" width="16.9" style="1" customWidth="1"/>
    <col min="9" max="10" width="23.1416666666667" style="1" customWidth="1"/>
    <col min="11" max="11" width="19.1833333333333" style="1" customWidth="1"/>
    <col min="12" max="16384" width="9.14166666666667" style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435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">
        <v>177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247</v>
      </c>
      <c r="B5" s="10" t="s">
        <v>181</v>
      </c>
      <c r="C5" s="10" t="s">
        <v>248</v>
      </c>
      <c r="D5" s="11" t="s">
        <v>182</v>
      </c>
      <c r="E5" s="11" t="s">
        <v>183</v>
      </c>
      <c r="F5" s="11" t="s">
        <v>249</v>
      </c>
      <c r="G5" s="11" t="s">
        <v>250</v>
      </c>
      <c r="H5" s="17" t="s">
        <v>55</v>
      </c>
      <c r="I5" s="12" t="s">
        <v>436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29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8">
        <v>10</v>
      </c>
      <c r="K8" s="38">
        <v>11</v>
      </c>
    </row>
    <row r="9" ht="18.75" customHeight="1" spans="1:11">
      <c r="A9" s="30"/>
      <c r="B9" s="31"/>
      <c r="C9" s="30"/>
      <c r="D9" s="30"/>
      <c r="E9" s="30"/>
      <c r="F9" s="30"/>
      <c r="G9" s="30"/>
      <c r="H9" s="32"/>
      <c r="I9" s="39"/>
      <c r="J9" s="39"/>
      <c r="K9" s="32"/>
    </row>
    <row r="10" ht="18.75" customHeight="1" spans="1:11">
      <c r="A10" s="31"/>
      <c r="B10" s="31"/>
      <c r="C10" s="31"/>
      <c r="D10" s="31"/>
      <c r="E10" s="31"/>
      <c r="F10" s="31"/>
      <c r="G10" s="31"/>
      <c r="H10" s="33"/>
      <c r="I10" s="33"/>
      <c r="J10" s="33"/>
      <c r="K10" s="32"/>
    </row>
    <row r="11" ht="18.75" customHeight="1" spans="1:11">
      <c r="A11" s="34" t="s">
        <v>167</v>
      </c>
      <c r="B11" s="35"/>
      <c r="C11" s="35"/>
      <c r="D11" s="35"/>
      <c r="E11" s="35"/>
      <c r="F11" s="35"/>
      <c r="G11" s="36"/>
      <c r="H11" s="33"/>
      <c r="I11" s="33"/>
      <c r="J11" s="33"/>
      <c r="K11" s="32"/>
    </row>
    <row r="12" customHeight="1" spans="1:11">
      <c r="A12" s="37" t="s">
        <v>437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</row>
  </sheetData>
  <mergeCells count="16">
    <mergeCell ref="A3:K3"/>
    <mergeCell ref="A4:G4"/>
    <mergeCell ref="I5:K5"/>
    <mergeCell ref="A11:G11"/>
    <mergeCell ref="A12:K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6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5"/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31" sqref="C31"/>
    </sheetView>
  </sheetViews>
  <sheetFormatPr defaultColWidth="9.14166666666667" defaultRowHeight="14.25" customHeight="1" outlineLevelCol="6"/>
  <cols>
    <col min="1" max="1" width="27.625" style="1" customWidth="1"/>
    <col min="2" max="2" width="21.175" style="1" customWidth="1"/>
    <col min="3" max="3" width="28" style="1" customWidth="1"/>
    <col min="4" max="4" width="13.9333333333333" style="1" customWidth="1"/>
    <col min="5" max="5" width="17.425" style="1" customWidth="1"/>
    <col min="6" max="6" width="19.5666666666667" style="1" customWidth="1"/>
    <col min="7" max="7" width="18.55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438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">
        <v>177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248</v>
      </c>
      <c r="B5" s="10" t="s">
        <v>247</v>
      </c>
      <c r="C5" s="10" t="s">
        <v>181</v>
      </c>
      <c r="D5" s="11" t="s">
        <v>439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7.25" customHeight="1" spans="1:7">
      <c r="A9" s="22" t="s">
        <v>70</v>
      </c>
      <c r="B9" s="23" t="s">
        <v>440</v>
      </c>
      <c r="C9" s="23" t="s">
        <v>266</v>
      </c>
      <c r="D9" s="24" t="s">
        <v>441</v>
      </c>
      <c r="E9" s="25">
        <v>145800</v>
      </c>
      <c r="F9" s="25">
        <v>145800</v>
      </c>
      <c r="G9" s="25">
        <v>145800</v>
      </c>
    </row>
    <row r="10" ht="17.25" customHeight="1" spans="1:7">
      <c r="A10" s="22" t="s">
        <v>70</v>
      </c>
      <c r="B10" s="23" t="s">
        <v>442</v>
      </c>
      <c r="C10" s="23" t="s">
        <v>269</v>
      </c>
      <c r="D10" s="24" t="s">
        <v>441</v>
      </c>
      <c r="E10" s="25">
        <v>7680</v>
      </c>
      <c r="F10" s="25">
        <v>7680</v>
      </c>
      <c r="G10" s="25">
        <v>7680</v>
      </c>
    </row>
    <row r="11" ht="18.75" customHeight="1" spans="1:7">
      <c r="A11" s="22" t="s">
        <v>70</v>
      </c>
      <c r="B11" s="23" t="s">
        <v>443</v>
      </c>
      <c r="C11" s="23" t="s">
        <v>255</v>
      </c>
      <c r="D11" s="24" t="s">
        <v>441</v>
      </c>
      <c r="E11" s="25">
        <v>579723.99</v>
      </c>
      <c r="F11" s="25">
        <v>580000</v>
      </c>
      <c r="G11" s="25">
        <v>585000</v>
      </c>
    </row>
    <row r="12" ht="18.75" customHeight="1" spans="1:7">
      <c r="A12" s="26" t="s">
        <v>55</v>
      </c>
      <c r="B12" s="27" t="s">
        <v>444</v>
      </c>
      <c r="C12" s="27"/>
      <c r="D12" s="28"/>
      <c r="E12" s="25">
        <v>733203.99</v>
      </c>
      <c r="F12" s="25">
        <v>580000</v>
      </c>
      <c r="G12" s="25">
        <v>585000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5"/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F21" sqref="F21"/>
    </sheetView>
  </sheetViews>
  <sheetFormatPr defaultColWidth="8.575" defaultRowHeight="12.75" customHeight="1"/>
  <cols>
    <col min="1" max="1" width="9.625" style="1" customWidth="1"/>
    <col min="2" max="2" width="18.5" style="1" customWidth="1"/>
    <col min="3" max="3" width="11.5" style="1" customWidth="1"/>
    <col min="4" max="4" width="12.25" style="1" customWidth="1"/>
    <col min="5" max="5" width="12.5" style="1" customWidth="1"/>
    <col min="6" max="6" width="10.625" style="1" customWidth="1"/>
    <col min="7" max="7" width="10" style="1" customWidth="1"/>
    <col min="8" max="8" width="10.875" style="1" customWidth="1"/>
    <col min="9" max="9" width="12" style="1" customWidth="1"/>
    <col min="10" max="10" width="9.875" style="1" customWidth="1"/>
    <col min="11" max="11" width="10.625" style="1" customWidth="1"/>
    <col min="12" max="12" width="10.875" style="1" customWidth="1"/>
    <col min="13" max="13" width="11.375" style="1" customWidth="1"/>
    <col min="14" max="14" width="12.375" style="1" customWidth="1"/>
    <col min="15" max="15" width="8.75" style="1" customWidth="1"/>
    <col min="16" max="16" width="7.375" style="1" customWidth="1"/>
    <col min="17" max="17" width="11.25" style="1" customWidth="1"/>
    <col min="18" max="18" width="10.125" style="1" customWidth="1"/>
    <col min="19" max="19" width="13.125" style="1" customWidth="1"/>
    <col min="20" max="16384" width="8.575" style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3" t="s">
        <v>52</v>
      </c>
    </row>
    <row r="3" ht="41.25" customHeight="1" spans="1:1">
      <c r="A3" s="43" t="str">
        <f>"2025"&amp;"年部门收入预算表"</f>
        <v>2025年部门收入预算表</v>
      </c>
    </row>
    <row r="4" ht="17.25" customHeight="1" spans="1:19">
      <c r="A4" s="46" t="str">
        <f>"单位名称："&amp;"昆明市西山区第五幼儿园"</f>
        <v>单位名称：昆明市西山区第五幼儿园</v>
      </c>
      <c r="B4" s="205"/>
      <c r="S4" s="48" t="s">
        <v>1</v>
      </c>
    </row>
    <row r="5" ht="21.75" customHeight="1" spans="1:19">
      <c r="A5" s="242" t="s">
        <v>53</v>
      </c>
      <c r="B5" s="243" t="s">
        <v>54</v>
      </c>
      <c r="C5" s="243" t="s">
        <v>55</v>
      </c>
      <c r="D5" s="244" t="s">
        <v>56</v>
      </c>
      <c r="E5" s="244"/>
      <c r="F5" s="244"/>
      <c r="G5" s="244"/>
      <c r="H5" s="244"/>
      <c r="I5" s="151"/>
      <c r="J5" s="244"/>
      <c r="K5" s="244"/>
      <c r="L5" s="244"/>
      <c r="M5" s="244"/>
      <c r="N5" s="250"/>
      <c r="O5" s="244" t="s">
        <v>45</v>
      </c>
      <c r="P5" s="244"/>
      <c r="Q5" s="244"/>
      <c r="R5" s="244"/>
      <c r="S5" s="250"/>
    </row>
    <row r="6" ht="27" customHeight="1" spans="1:19">
      <c r="A6" s="245"/>
      <c r="B6" s="246"/>
      <c r="C6" s="246"/>
      <c r="D6" s="246" t="s">
        <v>57</v>
      </c>
      <c r="E6" s="246" t="s">
        <v>58</v>
      </c>
      <c r="F6" s="246" t="s">
        <v>59</v>
      </c>
      <c r="G6" s="246" t="s">
        <v>60</v>
      </c>
      <c r="H6" s="246" t="s">
        <v>61</v>
      </c>
      <c r="I6" s="251" t="s">
        <v>62</v>
      </c>
      <c r="J6" s="252"/>
      <c r="K6" s="252"/>
      <c r="L6" s="252"/>
      <c r="M6" s="252"/>
      <c r="N6" s="253"/>
      <c r="O6" s="246" t="s">
        <v>57</v>
      </c>
      <c r="P6" s="246" t="s">
        <v>58</v>
      </c>
      <c r="Q6" s="246" t="s">
        <v>59</v>
      </c>
      <c r="R6" s="246" t="s">
        <v>60</v>
      </c>
      <c r="S6" s="246" t="s">
        <v>63</v>
      </c>
    </row>
    <row r="7" ht="30" customHeight="1" spans="1:19">
      <c r="A7" s="247"/>
      <c r="B7" s="248"/>
      <c r="C7" s="249"/>
      <c r="D7" s="249"/>
      <c r="E7" s="249"/>
      <c r="F7" s="249"/>
      <c r="G7" s="249"/>
      <c r="H7" s="249"/>
      <c r="I7" s="69" t="s">
        <v>57</v>
      </c>
      <c r="J7" s="253" t="s">
        <v>64</v>
      </c>
      <c r="K7" s="253" t="s">
        <v>65</v>
      </c>
      <c r="L7" s="253" t="s">
        <v>66</v>
      </c>
      <c r="M7" s="253" t="s">
        <v>67</v>
      </c>
      <c r="N7" s="253" t="s">
        <v>68</v>
      </c>
      <c r="O7" s="254"/>
      <c r="P7" s="254"/>
      <c r="Q7" s="254"/>
      <c r="R7" s="254"/>
      <c r="S7" s="249"/>
    </row>
    <row r="8" ht="15" customHeight="1" spans="1:19">
      <c r="A8" s="59">
        <v>1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59">
        <v>8</v>
      </c>
      <c r="I8" s="69">
        <v>9</v>
      </c>
      <c r="J8" s="59">
        <v>10</v>
      </c>
      <c r="K8" s="59">
        <v>11</v>
      </c>
      <c r="L8" s="59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  <c r="R8" s="59">
        <v>18</v>
      </c>
      <c r="S8" s="59">
        <v>19</v>
      </c>
    </row>
    <row r="9" ht="18" customHeight="1" spans="1:19">
      <c r="A9" s="24" t="s">
        <v>69</v>
      </c>
      <c r="B9" s="24" t="s">
        <v>70</v>
      </c>
      <c r="C9" s="134">
        <v>3728813.43</v>
      </c>
      <c r="D9" s="134">
        <v>3194903.43</v>
      </c>
      <c r="E9" s="134">
        <v>3194903.43</v>
      </c>
      <c r="F9" s="25"/>
      <c r="G9" s="25"/>
      <c r="H9" s="25"/>
      <c r="I9" s="134">
        <v>533910</v>
      </c>
      <c r="J9" s="25"/>
      <c r="K9" s="25"/>
      <c r="L9" s="25"/>
      <c r="M9" s="25"/>
      <c r="N9" s="134">
        <v>533910</v>
      </c>
      <c r="O9" s="25"/>
      <c r="P9" s="25"/>
      <c r="Q9" s="25"/>
      <c r="R9" s="25"/>
      <c r="S9" s="25"/>
    </row>
    <row r="10" ht="18" customHeight="1" spans="1:19">
      <c r="A10" s="49" t="s">
        <v>55</v>
      </c>
      <c r="B10" s="206"/>
      <c r="C10" s="134">
        <v>3728813.43</v>
      </c>
      <c r="D10" s="134">
        <v>3194903.43</v>
      </c>
      <c r="E10" s="134">
        <v>3194903.43</v>
      </c>
      <c r="F10" s="25"/>
      <c r="G10" s="25"/>
      <c r="H10" s="25"/>
      <c r="I10" s="134">
        <v>533910</v>
      </c>
      <c r="J10" s="25"/>
      <c r="K10" s="25"/>
      <c r="L10" s="25"/>
      <c r="M10" s="25"/>
      <c r="N10" s="134">
        <v>533910</v>
      </c>
      <c r="O10" s="25"/>
      <c r="P10" s="25"/>
      <c r="Q10" s="25"/>
      <c r="R10" s="25"/>
      <c r="S10" s="25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236111111111111" right="0.432638888888889" top="0.72" bottom="0.72" header="0" footer="0"/>
  <pageSetup paperSize="9" scale="64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5"/>
    <outlinePr summaryRight="0"/>
  </sheetPr>
  <dimension ref="A1:O24"/>
  <sheetViews>
    <sheetView showGridLines="0" showZeros="0" workbookViewId="0">
      <pane ySplit="1" topLeftCell="A2" activePane="bottomLeft" state="frozen"/>
      <selection/>
      <selection pane="bottomLeft" activeCell="M6" sqref="M6"/>
    </sheetView>
  </sheetViews>
  <sheetFormatPr defaultColWidth="8.575" defaultRowHeight="12.75" customHeight="1"/>
  <cols>
    <col min="1" max="1" width="14.2833333333333" style="1" customWidth="1"/>
    <col min="2" max="2" width="31.875" style="1" customWidth="1"/>
    <col min="3" max="3" width="15.125" style="1" customWidth="1"/>
    <col min="4" max="4" width="15.75" style="1" customWidth="1"/>
    <col min="5" max="5" width="13.75" style="1" customWidth="1"/>
    <col min="6" max="6" width="13.375" style="1" customWidth="1"/>
    <col min="7" max="9" width="11.75" style="225" customWidth="1"/>
    <col min="10" max="10" width="11.875" style="1" customWidth="1"/>
    <col min="11" max="11" width="11.625" style="1" customWidth="1"/>
    <col min="12" max="12" width="10.5" style="1" customWidth="1"/>
    <col min="13" max="13" width="8.625" style="1" customWidth="1"/>
    <col min="14" max="14" width="10.25" style="1" customWidth="1"/>
    <col min="15" max="15" width="11.25" style="1" customWidth="1"/>
    <col min="16" max="16384" width="8.575" style="1"/>
  </cols>
  <sheetData>
    <row r="1" customHeight="1" spans="1:15">
      <c r="A1" s="2"/>
      <c r="B1" s="2"/>
      <c r="C1" s="2"/>
      <c r="D1" s="2"/>
      <c r="E1" s="2"/>
      <c r="F1" s="2"/>
      <c r="G1" s="226"/>
      <c r="H1" s="226"/>
      <c r="I1" s="226"/>
      <c r="J1" s="2"/>
      <c r="K1" s="2"/>
      <c r="L1" s="2"/>
      <c r="M1" s="2"/>
      <c r="N1" s="2"/>
      <c r="O1" s="2"/>
    </row>
    <row r="2" ht="17.25" customHeight="1" spans="1:1">
      <c r="A2" s="48" t="s">
        <v>71</v>
      </c>
    </row>
    <row r="3" ht="41.25" customHeight="1" spans="1:1">
      <c r="A3" s="43" t="str">
        <f>"2025"&amp;"年部门支出预算表"</f>
        <v>2025年部门支出预算表</v>
      </c>
    </row>
    <row r="4" ht="17.25" customHeight="1" spans="1:15">
      <c r="A4" s="46" t="str">
        <f>"单位名称："&amp;"昆明市西山区第五幼儿园"</f>
        <v>单位名称：昆明市西山区第五幼儿园</v>
      </c>
      <c r="B4" s="205"/>
      <c r="O4" s="48" t="s">
        <v>1</v>
      </c>
    </row>
    <row r="5" ht="27" customHeight="1" spans="1:15">
      <c r="A5" s="227" t="s">
        <v>72</v>
      </c>
      <c r="B5" s="227" t="s">
        <v>73</v>
      </c>
      <c r="C5" s="227" t="s">
        <v>55</v>
      </c>
      <c r="D5" s="228" t="s">
        <v>58</v>
      </c>
      <c r="E5" s="229"/>
      <c r="F5" s="230"/>
      <c r="G5" s="231" t="s">
        <v>59</v>
      </c>
      <c r="H5" s="231" t="s">
        <v>60</v>
      </c>
      <c r="I5" s="231" t="s">
        <v>74</v>
      </c>
      <c r="J5" s="228" t="s">
        <v>62</v>
      </c>
      <c r="K5" s="229"/>
      <c r="L5" s="229"/>
      <c r="M5" s="229"/>
      <c r="N5" s="240"/>
      <c r="O5" s="241"/>
    </row>
    <row r="6" ht="42" customHeight="1" spans="1:15">
      <c r="A6" s="232"/>
      <c r="B6" s="232"/>
      <c r="C6" s="233"/>
      <c r="D6" s="234" t="s">
        <v>57</v>
      </c>
      <c r="E6" s="234" t="s">
        <v>75</v>
      </c>
      <c r="F6" s="234" t="s">
        <v>76</v>
      </c>
      <c r="G6" s="232"/>
      <c r="H6" s="232"/>
      <c r="I6" s="232"/>
      <c r="J6" s="234" t="s">
        <v>57</v>
      </c>
      <c r="K6" s="218" t="s">
        <v>77</v>
      </c>
      <c r="L6" s="218" t="s">
        <v>78</v>
      </c>
      <c r="M6" s="218" t="s">
        <v>79</v>
      </c>
      <c r="N6" s="218" t="s">
        <v>80</v>
      </c>
      <c r="O6" s="218" t="s">
        <v>81</v>
      </c>
    </row>
    <row r="7" ht="18" customHeight="1" spans="1:15">
      <c r="A7" s="52" t="s">
        <v>82</v>
      </c>
      <c r="B7" s="52" t="s">
        <v>83</v>
      </c>
      <c r="C7" s="52" t="s">
        <v>84</v>
      </c>
      <c r="D7" s="56" t="s">
        <v>85</v>
      </c>
      <c r="E7" s="56" t="s">
        <v>86</v>
      </c>
      <c r="F7" s="56" t="s">
        <v>87</v>
      </c>
      <c r="G7" s="56" t="s">
        <v>88</v>
      </c>
      <c r="H7" s="56" t="s">
        <v>89</v>
      </c>
      <c r="I7" s="56" t="s">
        <v>90</v>
      </c>
      <c r="J7" s="56" t="s">
        <v>91</v>
      </c>
      <c r="K7" s="56" t="s">
        <v>92</v>
      </c>
      <c r="L7" s="56" t="s">
        <v>93</v>
      </c>
      <c r="M7" s="56" t="s">
        <v>94</v>
      </c>
      <c r="N7" s="52" t="s">
        <v>95</v>
      </c>
      <c r="O7" s="56" t="s">
        <v>96</v>
      </c>
    </row>
    <row r="8" ht="18" customHeight="1" spans="1:15">
      <c r="A8" s="235" t="s">
        <v>97</v>
      </c>
      <c r="B8" s="235" t="s">
        <v>98</v>
      </c>
      <c r="C8" s="129">
        <v>3431033.55</v>
      </c>
      <c r="D8" s="134">
        <v>2897123.55</v>
      </c>
      <c r="E8" s="134">
        <v>2163919.56</v>
      </c>
      <c r="F8" s="134">
        <v>733203.99</v>
      </c>
      <c r="G8" s="56"/>
      <c r="H8" s="56"/>
      <c r="I8" s="56"/>
      <c r="J8" s="134">
        <v>533910</v>
      </c>
      <c r="K8" s="56"/>
      <c r="L8" s="56"/>
      <c r="M8" s="56"/>
      <c r="N8" s="52"/>
      <c r="O8" s="129">
        <v>533910</v>
      </c>
    </row>
    <row r="9" ht="18" customHeight="1" spans="1:15">
      <c r="A9" s="236" t="s">
        <v>99</v>
      </c>
      <c r="B9" s="236" t="s">
        <v>100</v>
      </c>
      <c r="C9" s="129">
        <v>3285233.55</v>
      </c>
      <c r="D9" s="134">
        <v>2751323.55</v>
      </c>
      <c r="E9" s="134">
        <v>2163919.56</v>
      </c>
      <c r="F9" s="134">
        <v>587403.99</v>
      </c>
      <c r="G9" s="56"/>
      <c r="H9" s="56"/>
      <c r="I9" s="56"/>
      <c r="J9" s="134">
        <v>533910</v>
      </c>
      <c r="K9" s="56"/>
      <c r="L9" s="56"/>
      <c r="M9" s="56"/>
      <c r="N9" s="52"/>
      <c r="O9" s="129">
        <v>533910</v>
      </c>
    </row>
    <row r="10" ht="18" customHeight="1" spans="1:15">
      <c r="A10" s="237" t="s">
        <v>101</v>
      </c>
      <c r="B10" s="237" t="s">
        <v>102</v>
      </c>
      <c r="C10" s="129">
        <v>3285233.55</v>
      </c>
      <c r="D10" s="134">
        <v>2751323.55</v>
      </c>
      <c r="E10" s="134">
        <v>2163919.56</v>
      </c>
      <c r="F10" s="134">
        <v>587403.99</v>
      </c>
      <c r="G10" s="56"/>
      <c r="H10" s="56"/>
      <c r="I10" s="56"/>
      <c r="J10" s="134">
        <v>533910</v>
      </c>
      <c r="K10" s="56"/>
      <c r="L10" s="56"/>
      <c r="M10" s="56"/>
      <c r="N10" s="52"/>
      <c r="O10" s="129">
        <v>533910</v>
      </c>
    </row>
    <row r="11" ht="18" customHeight="1" spans="1:15">
      <c r="A11" s="236" t="s">
        <v>103</v>
      </c>
      <c r="B11" s="236" t="s">
        <v>104</v>
      </c>
      <c r="C11" s="129">
        <v>145800</v>
      </c>
      <c r="D11" s="134">
        <v>145800</v>
      </c>
      <c r="E11" s="134"/>
      <c r="F11" s="134">
        <v>145800</v>
      </c>
      <c r="G11" s="56"/>
      <c r="H11" s="56"/>
      <c r="I11" s="56"/>
      <c r="J11" s="56"/>
      <c r="K11" s="56"/>
      <c r="L11" s="56"/>
      <c r="M11" s="56"/>
      <c r="N11" s="52"/>
      <c r="O11" s="129"/>
    </row>
    <row r="12" ht="18" customHeight="1" spans="1:15">
      <c r="A12" s="237" t="s">
        <v>105</v>
      </c>
      <c r="B12" s="237" t="s">
        <v>106</v>
      </c>
      <c r="C12" s="129">
        <v>145800</v>
      </c>
      <c r="D12" s="134">
        <v>145800</v>
      </c>
      <c r="E12" s="134"/>
      <c r="F12" s="134">
        <v>145800</v>
      </c>
      <c r="G12" s="56"/>
      <c r="H12" s="56"/>
      <c r="I12" s="56"/>
      <c r="J12" s="56"/>
      <c r="K12" s="56"/>
      <c r="L12" s="56"/>
      <c r="M12" s="56"/>
      <c r="N12" s="52"/>
      <c r="O12" s="129"/>
    </row>
    <row r="13" ht="18" customHeight="1" spans="1:15">
      <c r="A13" s="235" t="s">
        <v>107</v>
      </c>
      <c r="B13" s="235" t="s">
        <v>108</v>
      </c>
      <c r="C13" s="129">
        <v>113058</v>
      </c>
      <c r="D13" s="134">
        <v>113058</v>
      </c>
      <c r="E13" s="134">
        <v>113058</v>
      </c>
      <c r="F13" s="134"/>
      <c r="G13" s="56"/>
      <c r="H13" s="56"/>
      <c r="I13" s="56"/>
      <c r="J13" s="56"/>
      <c r="K13" s="56"/>
      <c r="L13" s="56"/>
      <c r="M13" s="56"/>
      <c r="N13" s="52"/>
      <c r="O13" s="129"/>
    </row>
    <row r="14" ht="18" customHeight="1" spans="1:15">
      <c r="A14" s="236" t="s">
        <v>109</v>
      </c>
      <c r="B14" s="236" t="s">
        <v>110</v>
      </c>
      <c r="C14" s="129">
        <v>113058</v>
      </c>
      <c r="D14" s="134">
        <v>113058</v>
      </c>
      <c r="E14" s="134">
        <v>113058</v>
      </c>
      <c r="F14" s="134"/>
      <c r="G14" s="56"/>
      <c r="H14" s="56"/>
      <c r="I14" s="56"/>
      <c r="J14" s="56"/>
      <c r="K14" s="56"/>
      <c r="L14" s="56"/>
      <c r="M14" s="56"/>
      <c r="N14" s="52"/>
      <c r="O14" s="129"/>
    </row>
    <row r="15" ht="18" customHeight="1" spans="1:15">
      <c r="A15" s="237" t="s">
        <v>111</v>
      </c>
      <c r="B15" s="237" t="s">
        <v>112</v>
      </c>
      <c r="C15" s="129">
        <v>113058</v>
      </c>
      <c r="D15" s="134">
        <v>113058</v>
      </c>
      <c r="E15" s="134">
        <v>113058</v>
      </c>
      <c r="F15" s="134"/>
      <c r="G15" s="56"/>
      <c r="H15" s="56"/>
      <c r="I15" s="56"/>
      <c r="J15" s="56"/>
      <c r="K15" s="56"/>
      <c r="L15" s="56"/>
      <c r="M15" s="56"/>
      <c r="N15" s="52"/>
      <c r="O15" s="129"/>
    </row>
    <row r="16" ht="18" customHeight="1" spans="1:15">
      <c r="A16" s="235" t="s">
        <v>113</v>
      </c>
      <c r="B16" s="235" t="s">
        <v>114</v>
      </c>
      <c r="C16" s="129">
        <v>84257.88</v>
      </c>
      <c r="D16" s="134">
        <v>84257.88</v>
      </c>
      <c r="E16" s="134">
        <v>84257.88</v>
      </c>
      <c r="F16" s="134"/>
      <c r="G16" s="56"/>
      <c r="H16" s="56"/>
      <c r="I16" s="56"/>
      <c r="J16" s="56"/>
      <c r="K16" s="56"/>
      <c r="L16" s="56"/>
      <c r="M16" s="56"/>
      <c r="N16" s="52"/>
      <c r="O16" s="129"/>
    </row>
    <row r="17" ht="18" customHeight="1" spans="1:15">
      <c r="A17" s="236" t="s">
        <v>115</v>
      </c>
      <c r="B17" s="236" t="s">
        <v>116</v>
      </c>
      <c r="C17" s="129">
        <v>84257.88</v>
      </c>
      <c r="D17" s="134">
        <v>84257.88</v>
      </c>
      <c r="E17" s="134">
        <v>84257.88</v>
      </c>
      <c r="F17" s="134"/>
      <c r="G17" s="56"/>
      <c r="H17" s="56"/>
      <c r="I17" s="56"/>
      <c r="J17" s="56"/>
      <c r="K17" s="56"/>
      <c r="L17" s="56"/>
      <c r="M17" s="56"/>
      <c r="N17" s="52"/>
      <c r="O17" s="129"/>
    </row>
    <row r="18" ht="18" customHeight="1" spans="1:15">
      <c r="A18" s="237" t="s">
        <v>117</v>
      </c>
      <c r="B18" s="237" t="s">
        <v>118</v>
      </c>
      <c r="C18" s="129">
        <v>51768</v>
      </c>
      <c r="D18" s="134">
        <v>51768</v>
      </c>
      <c r="E18" s="134">
        <v>51768</v>
      </c>
      <c r="F18" s="134"/>
      <c r="G18" s="56"/>
      <c r="H18" s="56"/>
      <c r="I18" s="56"/>
      <c r="J18" s="56"/>
      <c r="K18" s="56"/>
      <c r="L18" s="56"/>
      <c r="M18" s="56"/>
      <c r="N18" s="52"/>
      <c r="O18" s="129"/>
    </row>
    <row r="19" ht="18" customHeight="1" spans="1:15">
      <c r="A19" s="237" t="s">
        <v>119</v>
      </c>
      <c r="B19" s="237" t="s">
        <v>120</v>
      </c>
      <c r="C19" s="129">
        <v>27330</v>
      </c>
      <c r="D19" s="134">
        <v>27330</v>
      </c>
      <c r="E19" s="134">
        <v>27330</v>
      </c>
      <c r="F19" s="134"/>
      <c r="G19" s="56"/>
      <c r="H19" s="56"/>
      <c r="I19" s="56"/>
      <c r="J19" s="56"/>
      <c r="K19" s="56"/>
      <c r="L19" s="56"/>
      <c r="M19" s="56"/>
      <c r="N19" s="52"/>
      <c r="O19" s="129"/>
    </row>
    <row r="20" ht="18" customHeight="1" spans="1:15">
      <c r="A20" s="237" t="s">
        <v>121</v>
      </c>
      <c r="B20" s="237" t="s">
        <v>122</v>
      </c>
      <c r="C20" s="129">
        <v>5159.88</v>
      </c>
      <c r="D20" s="134">
        <v>5159.88</v>
      </c>
      <c r="E20" s="134">
        <v>5159.88</v>
      </c>
      <c r="F20" s="134"/>
      <c r="G20" s="56"/>
      <c r="H20" s="56"/>
      <c r="I20" s="56"/>
      <c r="J20" s="56"/>
      <c r="K20" s="56"/>
      <c r="L20" s="56"/>
      <c r="M20" s="56"/>
      <c r="N20" s="52"/>
      <c r="O20" s="129"/>
    </row>
    <row r="21" ht="18" customHeight="1" spans="1:15">
      <c r="A21" s="235" t="s">
        <v>123</v>
      </c>
      <c r="B21" s="235" t="s">
        <v>124</v>
      </c>
      <c r="C21" s="129">
        <v>100464</v>
      </c>
      <c r="D21" s="134">
        <v>100464</v>
      </c>
      <c r="E21" s="134">
        <v>100464</v>
      </c>
      <c r="F21" s="134"/>
      <c r="G21" s="56"/>
      <c r="H21" s="56"/>
      <c r="I21" s="56"/>
      <c r="J21" s="56"/>
      <c r="K21" s="56"/>
      <c r="L21" s="56"/>
      <c r="M21" s="56"/>
      <c r="N21" s="52"/>
      <c r="O21" s="129"/>
    </row>
    <row r="22" ht="18" customHeight="1" spans="1:15">
      <c r="A22" s="236" t="s">
        <v>125</v>
      </c>
      <c r="B22" s="236" t="s">
        <v>126</v>
      </c>
      <c r="C22" s="129">
        <v>100464</v>
      </c>
      <c r="D22" s="134">
        <v>100464</v>
      </c>
      <c r="E22" s="134">
        <v>100464</v>
      </c>
      <c r="F22" s="134"/>
      <c r="G22" s="56"/>
      <c r="H22" s="56"/>
      <c r="I22" s="56"/>
      <c r="J22" s="56"/>
      <c r="K22" s="56"/>
      <c r="L22" s="56"/>
      <c r="M22" s="56"/>
      <c r="N22" s="52"/>
      <c r="O22" s="129"/>
    </row>
    <row r="23" ht="18" customHeight="1" spans="1:15">
      <c r="A23" s="237" t="s">
        <v>127</v>
      </c>
      <c r="B23" s="237" t="s">
        <v>128</v>
      </c>
      <c r="C23" s="129">
        <v>100464</v>
      </c>
      <c r="D23" s="134">
        <v>100464</v>
      </c>
      <c r="E23" s="134">
        <v>100464</v>
      </c>
      <c r="F23" s="134"/>
      <c r="G23" s="56"/>
      <c r="H23" s="56"/>
      <c r="I23" s="56"/>
      <c r="J23" s="56"/>
      <c r="K23" s="56"/>
      <c r="L23" s="56"/>
      <c r="M23" s="56"/>
      <c r="N23" s="52"/>
      <c r="O23" s="129"/>
    </row>
    <row r="24" ht="21" customHeight="1" spans="1:15">
      <c r="A24" s="238" t="s">
        <v>55</v>
      </c>
      <c r="B24" s="36"/>
      <c r="C24" s="134">
        <v>3728813.43</v>
      </c>
      <c r="D24" s="134">
        <v>3194903.43</v>
      </c>
      <c r="E24" s="134">
        <v>2461699.44</v>
      </c>
      <c r="F24" s="134">
        <v>733203.99</v>
      </c>
      <c r="G24" s="239"/>
      <c r="H24" s="239"/>
      <c r="I24" s="239"/>
      <c r="J24" s="134">
        <v>533910</v>
      </c>
      <c r="K24" s="25"/>
      <c r="L24" s="25"/>
      <c r="M24" s="25"/>
      <c r="N24" s="25"/>
      <c r="O24" s="134">
        <v>533910</v>
      </c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354166666666667" right="0.590277777777778" top="0.72" bottom="0.72" header="0" footer="0"/>
  <pageSetup paperSize="9" scale="68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5"/>
    <outlinePr summaryRight="0"/>
  </sheetPr>
  <dimension ref="A1:D35"/>
  <sheetViews>
    <sheetView showGridLines="0" showZeros="0" workbookViewId="0">
      <pane ySplit="1" topLeftCell="A10" activePane="bottomLeft" state="frozen"/>
      <selection/>
      <selection pane="bottomLeft" activeCell="D12" sqref="D12:D28"/>
    </sheetView>
  </sheetViews>
  <sheetFormatPr defaultColWidth="8.575" defaultRowHeight="12.75" customHeight="1" outlineLevelCol="3"/>
  <cols>
    <col min="1" max="1" width="28.4333333333333" style="1" customWidth="1"/>
    <col min="2" max="2" width="27.3166666666667" style="1" customWidth="1"/>
    <col min="3" max="3" width="35.575" style="1" customWidth="1"/>
    <col min="4" max="4" width="35.1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44"/>
      <c r="B2" s="48"/>
      <c r="C2" s="48"/>
      <c r="D2" s="48" t="s">
        <v>129</v>
      </c>
    </row>
    <row r="3" ht="41.25" customHeight="1" spans="1:1">
      <c r="A3" s="43" t="str">
        <f>"2025"&amp;"年部门财政拨款收支预算总表"</f>
        <v>2025年部门财政拨款收支预算总表</v>
      </c>
    </row>
    <row r="4" ht="17.25" customHeight="1" spans="1:4">
      <c r="A4" s="46" t="str">
        <f>"单位名称："&amp;"昆明市西山区第五幼儿园"</f>
        <v>单位名称：昆明市西山区第五幼儿园</v>
      </c>
      <c r="B4" s="205"/>
      <c r="D4" s="48" t="s">
        <v>1</v>
      </c>
    </row>
    <row r="5" ht="17.25" customHeight="1" spans="1:4">
      <c r="A5" s="218" t="s">
        <v>2</v>
      </c>
      <c r="B5" s="219"/>
      <c r="C5" s="218" t="s">
        <v>3</v>
      </c>
      <c r="D5" s="219"/>
    </row>
    <row r="6" ht="18.75" customHeight="1" spans="1:4">
      <c r="A6" s="218" t="s">
        <v>4</v>
      </c>
      <c r="B6" s="218" t="s">
        <v>5</v>
      </c>
      <c r="C6" s="218" t="s">
        <v>6</v>
      </c>
      <c r="D6" s="218" t="s">
        <v>5</v>
      </c>
    </row>
    <row r="7" ht="16.5" customHeight="1" spans="1:4">
      <c r="A7" s="220" t="s">
        <v>130</v>
      </c>
      <c r="B7" s="58">
        <v>3194903.43</v>
      </c>
      <c r="C7" s="220" t="s">
        <v>131</v>
      </c>
      <c r="D7" s="58">
        <v>3194903.43</v>
      </c>
    </row>
    <row r="8" ht="16.5" customHeight="1" spans="1:4">
      <c r="A8" s="220" t="s">
        <v>132</v>
      </c>
      <c r="B8" s="58">
        <v>3194903.43</v>
      </c>
      <c r="C8" s="220" t="s">
        <v>133</v>
      </c>
      <c r="D8" s="25"/>
    </row>
    <row r="9" ht="16.5" customHeight="1" spans="1:4">
      <c r="A9" s="220" t="s">
        <v>134</v>
      </c>
      <c r="B9" s="25"/>
      <c r="C9" s="220" t="s">
        <v>135</v>
      </c>
      <c r="D9" s="25"/>
    </row>
    <row r="10" ht="16.5" customHeight="1" spans="1:4">
      <c r="A10" s="220" t="s">
        <v>136</v>
      </c>
      <c r="B10" s="25"/>
      <c r="C10" s="220" t="s">
        <v>137</v>
      </c>
      <c r="D10" s="25"/>
    </row>
    <row r="11" ht="16.5" customHeight="1" spans="1:4">
      <c r="A11" s="220" t="s">
        <v>138</v>
      </c>
      <c r="B11" s="25"/>
      <c r="C11" s="220" t="s">
        <v>139</v>
      </c>
      <c r="D11" s="25"/>
    </row>
    <row r="12" ht="16.5" customHeight="1" spans="1:4">
      <c r="A12" s="220" t="s">
        <v>132</v>
      </c>
      <c r="B12" s="25"/>
      <c r="C12" s="220" t="s">
        <v>140</v>
      </c>
      <c r="D12" s="58">
        <v>2897123.55</v>
      </c>
    </row>
    <row r="13" ht="16.5" customHeight="1" spans="1:4">
      <c r="A13" s="221" t="s">
        <v>134</v>
      </c>
      <c r="B13" s="25"/>
      <c r="C13" s="68" t="s">
        <v>141</v>
      </c>
      <c r="D13" s="25"/>
    </row>
    <row r="14" ht="16.5" customHeight="1" spans="1:4">
      <c r="A14" s="221" t="s">
        <v>136</v>
      </c>
      <c r="B14" s="25"/>
      <c r="C14" s="68" t="s">
        <v>142</v>
      </c>
      <c r="D14" s="25"/>
    </row>
    <row r="15" ht="16.5" customHeight="1" spans="1:4">
      <c r="A15" s="222"/>
      <c r="B15" s="25"/>
      <c r="C15" s="68" t="s">
        <v>143</v>
      </c>
      <c r="D15" s="129">
        <v>113058</v>
      </c>
    </row>
    <row r="16" ht="16.5" customHeight="1" spans="1:4">
      <c r="A16" s="222"/>
      <c r="B16" s="25"/>
      <c r="C16" s="68" t="s">
        <v>144</v>
      </c>
      <c r="D16" s="129">
        <v>84257.88</v>
      </c>
    </row>
    <row r="17" ht="16.5" customHeight="1" spans="1:4">
      <c r="A17" s="222"/>
      <c r="B17" s="25"/>
      <c r="C17" s="68" t="s">
        <v>145</v>
      </c>
      <c r="D17" s="25"/>
    </row>
    <row r="18" ht="16.5" customHeight="1" spans="1:4">
      <c r="A18" s="222"/>
      <c r="B18" s="25"/>
      <c r="C18" s="68" t="s">
        <v>146</v>
      </c>
      <c r="D18" s="25"/>
    </row>
    <row r="19" ht="16.5" customHeight="1" spans="1:4">
      <c r="A19" s="222"/>
      <c r="B19" s="25"/>
      <c r="C19" s="68" t="s">
        <v>147</v>
      </c>
      <c r="D19" s="25"/>
    </row>
    <row r="20" ht="16.5" customHeight="1" spans="1:4">
      <c r="A20" s="222"/>
      <c r="B20" s="25"/>
      <c r="C20" s="68" t="s">
        <v>148</v>
      </c>
      <c r="D20" s="25"/>
    </row>
    <row r="21" ht="16.5" customHeight="1" spans="1:4">
      <c r="A21" s="222"/>
      <c r="B21" s="25"/>
      <c r="C21" s="68" t="s">
        <v>149</v>
      </c>
      <c r="D21" s="25"/>
    </row>
    <row r="22" ht="16.5" customHeight="1" spans="1:4">
      <c r="A22" s="222"/>
      <c r="B22" s="25"/>
      <c r="C22" s="68" t="s">
        <v>150</v>
      </c>
      <c r="D22" s="25"/>
    </row>
    <row r="23" ht="16.5" customHeight="1" spans="1:4">
      <c r="A23" s="222"/>
      <c r="B23" s="25"/>
      <c r="C23" s="68" t="s">
        <v>151</v>
      </c>
      <c r="D23" s="25"/>
    </row>
    <row r="24" ht="16.5" customHeight="1" spans="1:4">
      <c r="A24" s="222"/>
      <c r="B24" s="25"/>
      <c r="C24" s="68" t="s">
        <v>152</v>
      </c>
      <c r="D24" s="25"/>
    </row>
    <row r="25" ht="16.5" customHeight="1" spans="1:4">
      <c r="A25" s="222"/>
      <c r="B25" s="25"/>
      <c r="C25" s="68" t="s">
        <v>153</v>
      </c>
      <c r="D25" s="25"/>
    </row>
    <row r="26" ht="16.5" customHeight="1" spans="1:4">
      <c r="A26" s="222"/>
      <c r="B26" s="25"/>
      <c r="C26" s="68" t="s">
        <v>154</v>
      </c>
      <c r="D26" s="129">
        <v>100464</v>
      </c>
    </row>
    <row r="27" ht="16.5" customHeight="1" spans="1:4">
      <c r="A27" s="222"/>
      <c r="B27" s="25"/>
      <c r="C27" s="68" t="s">
        <v>155</v>
      </c>
      <c r="D27" s="25"/>
    </row>
    <row r="28" ht="16.5" customHeight="1" spans="1:4">
      <c r="A28" s="222"/>
      <c r="B28" s="25"/>
      <c r="C28" s="68" t="s">
        <v>156</v>
      </c>
      <c r="D28" s="25"/>
    </row>
    <row r="29" ht="16.5" customHeight="1" spans="1:4">
      <c r="A29" s="222"/>
      <c r="B29" s="25"/>
      <c r="C29" s="68" t="s">
        <v>157</v>
      </c>
      <c r="D29" s="25"/>
    </row>
    <row r="30" ht="16.5" customHeight="1" spans="1:4">
      <c r="A30" s="222"/>
      <c r="B30" s="25"/>
      <c r="C30" s="68" t="s">
        <v>158</v>
      </c>
      <c r="D30" s="25"/>
    </row>
    <row r="31" ht="16.5" customHeight="1" spans="1:4">
      <c r="A31" s="222"/>
      <c r="B31" s="25"/>
      <c r="C31" s="68" t="s">
        <v>159</v>
      </c>
      <c r="D31" s="25"/>
    </row>
    <row r="32" ht="16.5" customHeight="1" spans="1:4">
      <c r="A32" s="222"/>
      <c r="B32" s="25"/>
      <c r="C32" s="221" t="s">
        <v>160</v>
      </c>
      <c r="D32" s="25"/>
    </row>
    <row r="33" ht="16.5" customHeight="1" spans="1:4">
      <c r="A33" s="222"/>
      <c r="B33" s="25"/>
      <c r="C33" s="221" t="s">
        <v>161</v>
      </c>
      <c r="D33" s="25"/>
    </row>
    <row r="34" ht="16.5" customHeight="1" spans="1:4">
      <c r="A34" s="222"/>
      <c r="B34" s="25"/>
      <c r="C34" s="30" t="s">
        <v>162</v>
      </c>
      <c r="D34" s="25"/>
    </row>
    <row r="35" ht="15" customHeight="1" spans="1:4">
      <c r="A35" s="223" t="s">
        <v>50</v>
      </c>
      <c r="B35" s="224">
        <v>3194903.43</v>
      </c>
      <c r="C35" s="223" t="s">
        <v>51</v>
      </c>
      <c r="D35" s="224">
        <v>3194903.43</v>
      </c>
    </row>
  </sheetData>
  <mergeCells count="4">
    <mergeCell ref="A3:D3"/>
    <mergeCell ref="A4:B4"/>
    <mergeCell ref="A5:B5"/>
    <mergeCell ref="C5:D5"/>
  </mergeCells>
  <printOptions horizontalCentered="1"/>
  <pageMargins left="0.96" right="0.354166666666667" top="0.72" bottom="0.72" header="0" footer="0"/>
  <pageSetup paperSize="9" scale="80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5"/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E24" sqref="E24:F24"/>
    </sheetView>
  </sheetViews>
  <sheetFormatPr defaultColWidth="9.14166666666667" defaultRowHeight="14.25" customHeight="1" outlineLevelCol="6"/>
  <cols>
    <col min="1" max="1" width="20.1416666666667" style="1" customWidth="1"/>
    <col min="2" max="2" width="36.0833333333333" style="1" customWidth="1"/>
    <col min="3" max="3" width="21.3166666666667" style="1" customWidth="1"/>
    <col min="4" max="4" width="21.7083333333333" style="1" customWidth="1"/>
    <col min="5" max="5" width="20.5416666666667" style="1" customWidth="1"/>
    <col min="6" max="6" width="20.4166666666667" style="1" customWidth="1"/>
    <col min="7" max="7" width="19.525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207"/>
      <c r="F2" s="71"/>
      <c r="G2" s="208" t="s">
        <v>163</v>
      </c>
    </row>
    <row r="3" ht="41.25" customHeight="1" spans="1:7">
      <c r="A3" s="144" t="str">
        <f>"2025"&amp;"年一般公共预算支出预算表（按功能科目分类）"</f>
        <v>2025年一般公共预算支出预算表（按功能科目分类）</v>
      </c>
      <c r="B3" s="144"/>
      <c r="C3" s="144"/>
      <c r="D3" s="144"/>
      <c r="E3" s="144"/>
      <c r="F3" s="144"/>
      <c r="G3" s="144"/>
    </row>
    <row r="4" ht="18" customHeight="1" spans="1:7">
      <c r="A4" s="46" t="str">
        <f>"单位名称："&amp;"昆明市西山区第五幼儿园"</f>
        <v>单位名称：昆明市西山区第五幼儿园</v>
      </c>
      <c r="B4" s="205"/>
      <c r="F4" s="140"/>
      <c r="G4" s="208" t="s">
        <v>1</v>
      </c>
    </row>
    <row r="5" ht="20.25" customHeight="1" spans="1:7">
      <c r="A5" s="209" t="s">
        <v>164</v>
      </c>
      <c r="B5" s="210"/>
      <c r="C5" s="145" t="s">
        <v>55</v>
      </c>
      <c r="D5" s="211" t="s">
        <v>75</v>
      </c>
      <c r="E5" s="13"/>
      <c r="F5" s="14"/>
      <c r="G5" s="212" t="s">
        <v>76</v>
      </c>
    </row>
    <row r="6" ht="20.25" customHeight="1" spans="1:7">
      <c r="A6" s="213" t="s">
        <v>72</v>
      </c>
      <c r="B6" s="213" t="s">
        <v>73</v>
      </c>
      <c r="C6" s="20"/>
      <c r="D6" s="150" t="s">
        <v>57</v>
      </c>
      <c r="E6" s="150" t="s">
        <v>165</v>
      </c>
      <c r="F6" s="150" t="s">
        <v>166</v>
      </c>
      <c r="G6" s="214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5" customHeight="1" spans="1:7">
      <c r="A8" s="30" t="s">
        <v>97</v>
      </c>
      <c r="B8" s="30" t="s">
        <v>98</v>
      </c>
      <c r="C8" s="33">
        <v>2897123.55</v>
      </c>
      <c r="D8" s="32">
        <v>2163919.56</v>
      </c>
      <c r="E8" s="32">
        <v>2020416.8</v>
      </c>
      <c r="F8" s="32">
        <v>143502.76</v>
      </c>
      <c r="G8" s="32">
        <v>733203.99</v>
      </c>
    </row>
    <row r="9" ht="15" customHeight="1" spans="1:7">
      <c r="A9" s="215" t="s">
        <v>99</v>
      </c>
      <c r="B9" s="215" t="s">
        <v>100</v>
      </c>
      <c r="C9" s="33">
        <v>2751323.55</v>
      </c>
      <c r="D9" s="32">
        <v>2163919.56</v>
      </c>
      <c r="E9" s="32">
        <v>2020416.8</v>
      </c>
      <c r="F9" s="32">
        <v>143502.76</v>
      </c>
      <c r="G9" s="32">
        <v>587403.99</v>
      </c>
    </row>
    <row r="10" ht="15" customHeight="1" spans="1:7">
      <c r="A10" s="216" t="s">
        <v>101</v>
      </c>
      <c r="B10" s="216" t="s">
        <v>102</v>
      </c>
      <c r="C10" s="33">
        <v>2751323.55</v>
      </c>
      <c r="D10" s="32">
        <v>2163919.56</v>
      </c>
      <c r="E10" s="32">
        <v>2020416.8</v>
      </c>
      <c r="F10" s="32">
        <v>143502.76</v>
      </c>
      <c r="G10" s="32">
        <v>587403.99</v>
      </c>
    </row>
    <row r="11" ht="15" customHeight="1" spans="1:7">
      <c r="A11" s="215" t="s">
        <v>103</v>
      </c>
      <c r="B11" s="215" t="s">
        <v>104</v>
      </c>
      <c r="C11" s="33">
        <v>145800</v>
      </c>
      <c r="D11" s="32"/>
      <c r="E11" s="32"/>
      <c r="F11" s="32"/>
      <c r="G11" s="32">
        <v>145800</v>
      </c>
    </row>
    <row r="12" ht="15" customHeight="1" spans="1:7">
      <c r="A12" s="216" t="s">
        <v>105</v>
      </c>
      <c r="B12" s="216" t="s">
        <v>106</v>
      </c>
      <c r="C12" s="33">
        <v>145800</v>
      </c>
      <c r="D12" s="32"/>
      <c r="E12" s="32"/>
      <c r="F12" s="32"/>
      <c r="G12" s="32">
        <v>145800</v>
      </c>
    </row>
    <row r="13" ht="15" customHeight="1" spans="1:7">
      <c r="A13" s="30" t="s">
        <v>107</v>
      </c>
      <c r="B13" s="30" t="s">
        <v>108</v>
      </c>
      <c r="C13" s="33">
        <v>113058</v>
      </c>
      <c r="D13" s="32">
        <v>113058</v>
      </c>
      <c r="E13" s="32">
        <v>113058</v>
      </c>
      <c r="F13" s="32"/>
      <c r="G13" s="32"/>
    </row>
    <row r="14" ht="15" customHeight="1" spans="1:7">
      <c r="A14" s="215" t="s">
        <v>109</v>
      </c>
      <c r="B14" s="215" t="s">
        <v>110</v>
      </c>
      <c r="C14" s="33">
        <v>113058</v>
      </c>
      <c r="D14" s="32">
        <v>113058</v>
      </c>
      <c r="E14" s="32">
        <v>113058</v>
      </c>
      <c r="F14" s="32"/>
      <c r="G14" s="32"/>
    </row>
    <row r="15" ht="15" customHeight="1" spans="1:7">
      <c r="A15" s="216" t="s">
        <v>111</v>
      </c>
      <c r="B15" s="216" t="s">
        <v>112</v>
      </c>
      <c r="C15" s="33">
        <v>113058</v>
      </c>
      <c r="D15" s="32">
        <v>113058</v>
      </c>
      <c r="E15" s="32">
        <v>113058</v>
      </c>
      <c r="F15" s="32"/>
      <c r="G15" s="32"/>
    </row>
    <row r="16" ht="15" customHeight="1" spans="1:7">
      <c r="A16" s="30" t="s">
        <v>113</v>
      </c>
      <c r="B16" s="30" t="s">
        <v>114</v>
      </c>
      <c r="C16" s="33">
        <v>84257.88</v>
      </c>
      <c r="D16" s="32">
        <v>84257.88</v>
      </c>
      <c r="E16" s="32">
        <v>84257.88</v>
      </c>
      <c r="F16" s="32"/>
      <c r="G16" s="32"/>
    </row>
    <row r="17" ht="15" customHeight="1" spans="1:7">
      <c r="A17" s="215" t="s">
        <v>115</v>
      </c>
      <c r="B17" s="215" t="s">
        <v>116</v>
      </c>
      <c r="C17" s="33">
        <v>84257.88</v>
      </c>
      <c r="D17" s="32">
        <v>84257.88</v>
      </c>
      <c r="E17" s="32">
        <v>84257.88</v>
      </c>
      <c r="F17" s="32"/>
      <c r="G17" s="32"/>
    </row>
    <row r="18" ht="15" customHeight="1" spans="1:7">
      <c r="A18" s="216" t="s">
        <v>117</v>
      </c>
      <c r="B18" s="216" t="s">
        <v>118</v>
      </c>
      <c r="C18" s="33">
        <v>51768</v>
      </c>
      <c r="D18" s="32">
        <v>51768</v>
      </c>
      <c r="E18" s="32">
        <v>51768</v>
      </c>
      <c r="F18" s="32"/>
      <c r="G18" s="32"/>
    </row>
    <row r="19" ht="15" customHeight="1" spans="1:7">
      <c r="A19" s="216" t="s">
        <v>119</v>
      </c>
      <c r="B19" s="216" t="s">
        <v>120</v>
      </c>
      <c r="C19" s="33">
        <v>27330</v>
      </c>
      <c r="D19" s="32">
        <v>27330</v>
      </c>
      <c r="E19" s="32">
        <v>27330</v>
      </c>
      <c r="F19" s="32"/>
      <c r="G19" s="32"/>
    </row>
    <row r="20" ht="15" customHeight="1" spans="1:7">
      <c r="A20" s="216" t="s">
        <v>121</v>
      </c>
      <c r="B20" s="216" t="s">
        <v>122</v>
      </c>
      <c r="C20" s="33">
        <v>5159.88</v>
      </c>
      <c r="D20" s="32">
        <v>5159.88</v>
      </c>
      <c r="E20" s="32">
        <v>5159.88</v>
      </c>
      <c r="F20" s="32"/>
      <c r="G20" s="32"/>
    </row>
    <row r="21" ht="15" customHeight="1" spans="1:7">
      <c r="A21" s="30" t="s">
        <v>123</v>
      </c>
      <c r="B21" s="30" t="s">
        <v>124</v>
      </c>
      <c r="C21" s="33">
        <v>100464</v>
      </c>
      <c r="D21" s="32">
        <v>100464</v>
      </c>
      <c r="E21" s="32">
        <v>100464</v>
      </c>
      <c r="F21" s="32"/>
      <c r="G21" s="32"/>
    </row>
    <row r="22" ht="15" customHeight="1" spans="1:7">
      <c r="A22" s="215" t="s">
        <v>125</v>
      </c>
      <c r="B22" s="215" t="s">
        <v>126</v>
      </c>
      <c r="C22" s="33">
        <v>100464</v>
      </c>
      <c r="D22" s="32">
        <v>100464</v>
      </c>
      <c r="E22" s="32">
        <v>100464</v>
      </c>
      <c r="F22" s="32"/>
      <c r="G22" s="32"/>
    </row>
    <row r="23" ht="18" customHeight="1" spans="1:7">
      <c r="A23" s="216" t="s">
        <v>127</v>
      </c>
      <c r="B23" s="216" t="s">
        <v>128</v>
      </c>
      <c r="C23" s="33">
        <v>100464</v>
      </c>
      <c r="D23" s="32">
        <v>100464</v>
      </c>
      <c r="E23" s="32">
        <v>100464</v>
      </c>
      <c r="F23" s="32"/>
      <c r="G23" s="32"/>
    </row>
    <row r="24" ht="18" customHeight="1" spans="1:7">
      <c r="A24" s="78" t="s">
        <v>167</v>
      </c>
      <c r="B24" s="217" t="s">
        <v>167</v>
      </c>
      <c r="C24" s="33">
        <v>3194903.43</v>
      </c>
      <c r="D24" s="32">
        <v>2461699.44</v>
      </c>
      <c r="E24" s="33">
        <v>2318196.68</v>
      </c>
      <c r="F24" s="33">
        <v>143502.76</v>
      </c>
      <c r="G24" s="33">
        <v>733203.99</v>
      </c>
    </row>
  </sheetData>
  <mergeCells count="7">
    <mergeCell ref="A3:G3"/>
    <mergeCell ref="A4:B4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scale="7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5"/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H25" sqref="H25"/>
    </sheetView>
  </sheetViews>
  <sheetFormatPr defaultColWidth="10.425" defaultRowHeight="14.25" customHeight="1" outlineLevelCol="5"/>
  <cols>
    <col min="1" max="1" width="20.625" style="1" customWidth="1"/>
    <col min="2" max="2" width="18.625" style="1" customWidth="1"/>
    <col min="3" max="3" width="17.875" style="1" customWidth="1"/>
    <col min="4" max="4" width="21.875" style="1" customWidth="1"/>
    <col min="5" max="5" width="21" style="1" customWidth="1"/>
    <col min="6" max="6" width="28.1416666666667" style="1" customWidth="1"/>
    <col min="7" max="16384" width="10.425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5"/>
      <c r="B2" s="45"/>
      <c r="C2" s="45"/>
      <c r="D2" s="45"/>
      <c r="E2" s="44"/>
      <c r="F2" s="203" t="s">
        <v>168</v>
      </c>
    </row>
    <row r="3" ht="41.25" customHeight="1" spans="1:6">
      <c r="A3" s="204" t="str">
        <f>"2025"&amp;"年一般公共预算“三公”经费支出预算表"</f>
        <v>2025年一般公共预算“三公”经费支出预算表</v>
      </c>
      <c r="B3" s="45"/>
      <c r="C3" s="45"/>
      <c r="D3" s="45"/>
      <c r="E3" s="44"/>
      <c r="F3" s="45"/>
    </row>
    <row r="4" customHeight="1" spans="1:6">
      <c r="A4" s="46" t="str">
        <f>"单位名称："&amp;"昆明市西山区第五幼儿园"</f>
        <v>单位名称：昆明市西山区第五幼儿园</v>
      </c>
      <c r="B4" s="205"/>
      <c r="D4" s="45"/>
      <c r="E4" s="44"/>
      <c r="F4" s="63" t="s">
        <v>1</v>
      </c>
    </row>
    <row r="5" ht="27" customHeight="1" spans="1:6">
      <c r="A5" s="49" t="s">
        <v>169</v>
      </c>
      <c r="B5" s="49" t="s">
        <v>170</v>
      </c>
      <c r="C5" s="49" t="s">
        <v>171</v>
      </c>
      <c r="D5" s="49"/>
      <c r="E5" s="38"/>
      <c r="F5" s="49" t="s">
        <v>172</v>
      </c>
    </row>
    <row r="6" ht="28.5" customHeight="1" spans="1:6">
      <c r="A6" s="206"/>
      <c r="B6" s="51"/>
      <c r="C6" s="38" t="s">
        <v>57</v>
      </c>
      <c r="D6" s="38" t="s">
        <v>173</v>
      </c>
      <c r="E6" s="38" t="s">
        <v>174</v>
      </c>
      <c r="F6" s="50"/>
    </row>
    <row r="7" ht="17.25" customHeight="1" spans="1:6">
      <c r="A7" s="56" t="s">
        <v>82</v>
      </c>
      <c r="B7" s="56" t="s">
        <v>83</v>
      </c>
      <c r="C7" s="56" t="s">
        <v>84</v>
      </c>
      <c r="D7" s="56" t="s">
        <v>85</v>
      </c>
      <c r="E7" s="56" t="s">
        <v>86</v>
      </c>
      <c r="F7" s="56" t="s">
        <v>87</v>
      </c>
    </row>
    <row r="8" ht="17.25" customHeight="1" spans="1:6">
      <c r="A8" s="25"/>
      <c r="B8" s="25"/>
      <c r="C8" s="25"/>
      <c r="D8" s="25"/>
      <c r="E8" s="25"/>
      <c r="F8" s="25"/>
    </row>
    <row r="9" customHeight="1" spans="1:1">
      <c r="A9" s="1" t="s">
        <v>175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5"/>
    <outlinePr summaryRight="0"/>
  </sheetPr>
  <dimension ref="A1:X38"/>
  <sheetViews>
    <sheetView showZeros="0" tabSelected="1" view="pageBreakPreview" zoomScaleNormal="100" topLeftCell="D1" workbookViewId="0">
      <pane ySplit="1" topLeftCell="A5" activePane="bottomLeft" state="frozen"/>
      <selection/>
      <selection pane="bottomLeft" activeCell="M38" sqref="M38"/>
    </sheetView>
  </sheetViews>
  <sheetFormatPr defaultColWidth="9.14166666666667" defaultRowHeight="14.25" customHeight="1"/>
  <cols>
    <col min="1" max="1" width="20" customWidth="1"/>
    <col min="2" max="2" width="21" customWidth="1"/>
    <col min="3" max="3" width="20.7083333333333" customWidth="1"/>
    <col min="4" max="4" width="16.5" customWidth="1"/>
    <col min="5" max="5" width="10.1416666666667" customWidth="1"/>
    <col min="6" max="6" width="24.875" customWidth="1"/>
    <col min="7" max="7" width="10.2833333333333" customWidth="1"/>
    <col min="8" max="8" width="23" customWidth="1"/>
    <col min="9" max="9" width="12.875" customWidth="1"/>
    <col min="10" max="10" width="13" customWidth="1"/>
    <col min="11" max="11" width="7.11666666666667" customWidth="1"/>
    <col min="12" max="12" width="8.075" customWidth="1"/>
    <col min="13" max="13" width="12" customWidth="1"/>
    <col min="14" max="14" width="9.125" customWidth="1"/>
    <col min="15" max="15" width="8.125" customWidth="1"/>
    <col min="16" max="17" width="10.125" customWidth="1"/>
    <col min="18" max="18" width="7.86666666666667" customWidth="1"/>
    <col min="19" max="20" width="9.375" customWidth="1"/>
    <col min="21" max="21" width="6.83333333333333" customWidth="1"/>
    <col min="22" max="23" width="9.375" customWidth="1"/>
    <col min="24" max="24" width="7.49166666666667" customWidth="1"/>
  </cols>
  <sheetData>
    <row r="1" customHeight="1" spans="1:24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ht="13.5" customHeight="1" spans="2:24">
      <c r="B2" s="163"/>
      <c r="C2" s="186"/>
      <c r="E2" s="187"/>
      <c r="F2" s="187"/>
      <c r="G2" s="187"/>
      <c r="H2" s="187"/>
      <c r="I2" s="83"/>
      <c r="J2" s="83"/>
      <c r="K2" s="83"/>
      <c r="L2" s="83"/>
      <c r="M2" s="83"/>
      <c r="N2" s="83"/>
      <c r="R2" s="83"/>
      <c r="V2" s="186"/>
      <c r="X2" s="135" t="s">
        <v>176</v>
      </c>
    </row>
    <row r="3" ht="45.75" customHeight="1" spans="1:24">
      <c r="A3" s="85" t="str">
        <f>"2025"&amp;"年部门基本支出预算表"</f>
        <v>2025年部门基本支出预算表</v>
      </c>
      <c r="B3" s="122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122"/>
      <c r="P3" s="122"/>
      <c r="Q3" s="122"/>
      <c r="R3" s="85"/>
      <c r="S3" s="85"/>
      <c r="T3" s="85"/>
      <c r="U3" s="85"/>
      <c r="V3" s="85"/>
      <c r="W3" s="85"/>
      <c r="X3" s="85"/>
    </row>
    <row r="4" ht="18.75" customHeight="1" spans="1:24">
      <c r="A4" s="131" t="s">
        <v>177</v>
      </c>
      <c r="B4" s="165"/>
      <c r="C4" s="188"/>
      <c r="D4" s="188"/>
      <c r="E4" s="188"/>
      <c r="F4" s="188"/>
      <c r="G4" s="188"/>
      <c r="H4" s="188"/>
      <c r="I4" s="88"/>
      <c r="J4" s="88"/>
      <c r="K4" s="88"/>
      <c r="L4" s="88"/>
      <c r="M4" s="88"/>
      <c r="N4" s="88"/>
      <c r="O4" s="124"/>
      <c r="P4" s="124"/>
      <c r="Q4" s="124"/>
      <c r="R4" s="88"/>
      <c r="V4" s="186"/>
      <c r="X4" s="135" t="s">
        <v>1</v>
      </c>
    </row>
    <row r="5" ht="18" customHeight="1" spans="1:24">
      <c r="A5" s="166" t="s">
        <v>178</v>
      </c>
      <c r="B5" s="166" t="s">
        <v>179</v>
      </c>
      <c r="C5" s="166" t="s">
        <v>180</v>
      </c>
      <c r="D5" s="166" t="s">
        <v>181</v>
      </c>
      <c r="E5" s="166" t="s">
        <v>182</v>
      </c>
      <c r="F5" s="166" t="s">
        <v>183</v>
      </c>
      <c r="G5" s="166" t="s">
        <v>184</v>
      </c>
      <c r="H5" s="166" t="s">
        <v>185</v>
      </c>
      <c r="I5" s="196" t="s">
        <v>186</v>
      </c>
      <c r="J5" s="118" t="s">
        <v>186</v>
      </c>
      <c r="K5" s="118"/>
      <c r="L5" s="118"/>
      <c r="M5" s="118"/>
      <c r="N5" s="118"/>
      <c r="O5" s="177"/>
      <c r="P5" s="177"/>
      <c r="Q5" s="177"/>
      <c r="R5" s="112" t="s">
        <v>61</v>
      </c>
      <c r="S5" s="118" t="s">
        <v>62</v>
      </c>
      <c r="T5" s="118"/>
      <c r="U5" s="118"/>
      <c r="V5" s="118"/>
      <c r="W5" s="118"/>
      <c r="X5" s="119"/>
    </row>
    <row r="6" ht="18" customHeight="1" spans="1:24">
      <c r="A6" s="167"/>
      <c r="B6" s="168"/>
      <c r="C6" s="189"/>
      <c r="D6" s="167"/>
      <c r="E6" s="167"/>
      <c r="F6" s="167"/>
      <c r="G6" s="167"/>
      <c r="H6" s="167"/>
      <c r="I6" s="197" t="s">
        <v>187</v>
      </c>
      <c r="J6" s="196" t="s">
        <v>58</v>
      </c>
      <c r="K6" s="118"/>
      <c r="L6" s="118"/>
      <c r="M6" s="118"/>
      <c r="N6" s="119"/>
      <c r="O6" s="176" t="s">
        <v>188</v>
      </c>
      <c r="P6" s="177"/>
      <c r="Q6" s="178"/>
      <c r="R6" s="166" t="s">
        <v>61</v>
      </c>
      <c r="S6" s="196" t="s">
        <v>62</v>
      </c>
      <c r="T6" s="112" t="s">
        <v>64</v>
      </c>
      <c r="U6" s="118" t="s">
        <v>62</v>
      </c>
      <c r="V6" s="112" t="s">
        <v>66</v>
      </c>
      <c r="W6" s="112" t="s">
        <v>67</v>
      </c>
      <c r="X6" s="202" t="s">
        <v>68</v>
      </c>
    </row>
    <row r="7" ht="19.5" customHeight="1" spans="1:24">
      <c r="A7" s="168"/>
      <c r="B7" s="168"/>
      <c r="C7" s="168"/>
      <c r="D7" s="168"/>
      <c r="E7" s="168"/>
      <c r="F7" s="168"/>
      <c r="G7" s="168"/>
      <c r="H7" s="168"/>
      <c r="I7" s="168"/>
      <c r="J7" s="198" t="s">
        <v>189</v>
      </c>
      <c r="K7" s="166" t="s">
        <v>190</v>
      </c>
      <c r="L7" s="166" t="s">
        <v>191</v>
      </c>
      <c r="M7" s="166" t="s">
        <v>192</v>
      </c>
      <c r="N7" s="166" t="s">
        <v>193</v>
      </c>
      <c r="O7" s="166" t="s">
        <v>58</v>
      </c>
      <c r="P7" s="166" t="s">
        <v>59</v>
      </c>
      <c r="Q7" s="166" t="s">
        <v>60</v>
      </c>
      <c r="R7" s="168"/>
      <c r="S7" s="166" t="s">
        <v>57</v>
      </c>
      <c r="T7" s="166" t="s">
        <v>64</v>
      </c>
      <c r="U7" s="166" t="s">
        <v>194</v>
      </c>
      <c r="V7" s="166" t="s">
        <v>66</v>
      </c>
      <c r="W7" s="166" t="s">
        <v>67</v>
      </c>
      <c r="X7" s="166" t="s">
        <v>68</v>
      </c>
    </row>
    <row r="8" ht="37.5" customHeight="1" spans="1:24">
      <c r="A8" s="190"/>
      <c r="B8" s="102"/>
      <c r="C8" s="190"/>
      <c r="D8" s="190"/>
      <c r="E8" s="190"/>
      <c r="F8" s="190"/>
      <c r="G8" s="190"/>
      <c r="H8" s="190"/>
      <c r="I8" s="190"/>
      <c r="J8" s="199" t="s">
        <v>57</v>
      </c>
      <c r="K8" s="169" t="s">
        <v>195</v>
      </c>
      <c r="L8" s="169" t="s">
        <v>191</v>
      </c>
      <c r="M8" s="169" t="s">
        <v>192</v>
      </c>
      <c r="N8" s="169" t="s">
        <v>193</v>
      </c>
      <c r="O8" s="169" t="s">
        <v>191</v>
      </c>
      <c r="P8" s="169" t="s">
        <v>192</v>
      </c>
      <c r="Q8" s="169" t="s">
        <v>193</v>
      </c>
      <c r="R8" s="169" t="s">
        <v>61</v>
      </c>
      <c r="S8" s="169" t="s">
        <v>57</v>
      </c>
      <c r="T8" s="169" t="s">
        <v>64</v>
      </c>
      <c r="U8" s="169" t="s">
        <v>194</v>
      </c>
      <c r="V8" s="169" t="s">
        <v>66</v>
      </c>
      <c r="W8" s="169" t="s">
        <v>67</v>
      </c>
      <c r="X8" s="169" t="s">
        <v>68</v>
      </c>
    </row>
    <row r="9" customHeight="1" spans="1:24">
      <c r="A9" s="184">
        <v>1</v>
      </c>
      <c r="B9" s="184">
        <v>2</v>
      </c>
      <c r="C9" s="184">
        <v>3</v>
      </c>
      <c r="D9" s="184">
        <v>4</v>
      </c>
      <c r="E9" s="184">
        <v>5</v>
      </c>
      <c r="F9" s="184">
        <v>6</v>
      </c>
      <c r="G9" s="184">
        <v>7</v>
      </c>
      <c r="H9" s="184">
        <v>8</v>
      </c>
      <c r="I9" s="184">
        <v>9</v>
      </c>
      <c r="J9" s="184">
        <v>10</v>
      </c>
      <c r="K9" s="184">
        <v>11</v>
      </c>
      <c r="L9" s="184">
        <v>12</v>
      </c>
      <c r="M9" s="184">
        <v>13</v>
      </c>
      <c r="N9" s="184">
        <v>14</v>
      </c>
      <c r="O9" s="184">
        <v>15</v>
      </c>
      <c r="P9" s="184">
        <v>16</v>
      </c>
      <c r="Q9" s="184">
        <v>17</v>
      </c>
      <c r="R9" s="184">
        <v>18</v>
      </c>
      <c r="S9" s="184">
        <v>19</v>
      </c>
      <c r="T9" s="184">
        <v>20</v>
      </c>
      <c r="U9" s="184">
        <v>21</v>
      </c>
      <c r="V9" s="184">
        <v>22</v>
      </c>
      <c r="W9" s="184">
        <v>23</v>
      </c>
      <c r="X9" s="184">
        <v>24</v>
      </c>
    </row>
    <row r="10" customHeight="1" spans="1:24">
      <c r="A10" s="191" t="s">
        <v>196</v>
      </c>
      <c r="B10" s="191" t="s">
        <v>70</v>
      </c>
      <c r="C10" s="192" t="s">
        <v>197</v>
      </c>
      <c r="D10" s="191" t="s">
        <v>128</v>
      </c>
      <c r="E10" s="191" t="s">
        <v>127</v>
      </c>
      <c r="F10" s="191" t="s">
        <v>128</v>
      </c>
      <c r="G10" s="191" t="s">
        <v>198</v>
      </c>
      <c r="H10" s="191" t="s">
        <v>128</v>
      </c>
      <c r="I10" s="200">
        <v>100464</v>
      </c>
      <c r="J10" s="200">
        <v>100464</v>
      </c>
      <c r="K10" s="184"/>
      <c r="L10" s="184"/>
      <c r="M10" s="200">
        <v>100464</v>
      </c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</row>
    <row r="11" customHeight="1" spans="1:24">
      <c r="A11" s="191" t="s">
        <v>196</v>
      </c>
      <c r="B11" s="191" t="s">
        <v>70</v>
      </c>
      <c r="C11" s="257" t="s">
        <v>199</v>
      </c>
      <c r="D11" s="191" t="s">
        <v>200</v>
      </c>
      <c r="E11" s="191" t="s">
        <v>101</v>
      </c>
      <c r="F11" s="191" t="s">
        <v>102</v>
      </c>
      <c r="G11" s="191" t="s">
        <v>201</v>
      </c>
      <c r="H11" s="191" t="s">
        <v>202</v>
      </c>
      <c r="I11" s="200">
        <v>210000</v>
      </c>
      <c r="J11" s="200">
        <v>210000</v>
      </c>
      <c r="K11" s="184"/>
      <c r="L11" s="184"/>
      <c r="M11" s="200">
        <v>210000</v>
      </c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customHeight="1" spans="1:24">
      <c r="A12" s="191" t="s">
        <v>196</v>
      </c>
      <c r="B12" s="191" t="s">
        <v>70</v>
      </c>
      <c r="C12" s="257" t="s">
        <v>199</v>
      </c>
      <c r="D12" s="191" t="s">
        <v>200</v>
      </c>
      <c r="E12" s="191" t="s">
        <v>101</v>
      </c>
      <c r="F12" s="191" t="s">
        <v>102</v>
      </c>
      <c r="G12" s="191" t="s">
        <v>203</v>
      </c>
      <c r="H12" s="191" t="s">
        <v>204</v>
      </c>
      <c r="I12" s="200">
        <v>108000</v>
      </c>
      <c r="J12" s="200">
        <v>108000</v>
      </c>
      <c r="K12" s="184"/>
      <c r="L12" s="184"/>
      <c r="M12" s="200">
        <v>108000</v>
      </c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</row>
    <row r="13" s="1" customFormat="1" customHeight="1" spans="1:24">
      <c r="A13" s="191" t="s">
        <v>196</v>
      </c>
      <c r="B13" s="191" t="s">
        <v>70</v>
      </c>
      <c r="C13" s="257" t="s">
        <v>205</v>
      </c>
      <c r="D13" s="191" t="s">
        <v>206</v>
      </c>
      <c r="E13" s="191" t="s">
        <v>101</v>
      </c>
      <c r="F13" s="191" t="s">
        <v>102</v>
      </c>
      <c r="G13" s="191" t="s">
        <v>207</v>
      </c>
      <c r="H13" s="191" t="s">
        <v>208</v>
      </c>
      <c r="I13" s="201">
        <v>270624</v>
      </c>
      <c r="J13" s="201">
        <v>270624</v>
      </c>
      <c r="K13" s="38"/>
      <c r="L13" s="38"/>
      <c r="M13" s="201">
        <v>270624</v>
      </c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="1" customFormat="1" customHeight="1" spans="1:24">
      <c r="A14" s="191" t="s">
        <v>196</v>
      </c>
      <c r="B14" s="191" t="s">
        <v>70</v>
      </c>
      <c r="C14" s="257" t="s">
        <v>205</v>
      </c>
      <c r="D14" s="191" t="s">
        <v>206</v>
      </c>
      <c r="E14" s="191" t="s">
        <v>101</v>
      </c>
      <c r="F14" s="191" t="s">
        <v>102</v>
      </c>
      <c r="G14" s="191" t="s">
        <v>209</v>
      </c>
      <c r="H14" s="191" t="s">
        <v>210</v>
      </c>
      <c r="I14" s="201">
        <v>31000</v>
      </c>
      <c r="J14" s="201">
        <v>31000</v>
      </c>
      <c r="K14" s="38"/>
      <c r="L14" s="38"/>
      <c r="M14" s="201">
        <v>31000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="1" customFormat="1" customHeight="1" spans="1:24">
      <c r="A15" s="191" t="s">
        <v>196</v>
      </c>
      <c r="B15" s="191" t="s">
        <v>70</v>
      </c>
      <c r="C15" s="257" t="s">
        <v>205</v>
      </c>
      <c r="D15" s="191" t="s">
        <v>206</v>
      </c>
      <c r="E15" s="191" t="s">
        <v>101</v>
      </c>
      <c r="F15" s="191" t="s">
        <v>102</v>
      </c>
      <c r="G15" s="191" t="s">
        <v>209</v>
      </c>
      <c r="H15" s="191" t="s">
        <v>210</v>
      </c>
      <c r="I15" s="201">
        <v>36000</v>
      </c>
      <c r="J15" s="201">
        <v>36000</v>
      </c>
      <c r="K15" s="38"/>
      <c r="L15" s="38"/>
      <c r="M15" s="201">
        <v>36000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="1" customFormat="1" customHeight="1" spans="1:24">
      <c r="A16" s="191" t="s">
        <v>196</v>
      </c>
      <c r="B16" s="191" t="s">
        <v>70</v>
      </c>
      <c r="C16" s="257" t="s">
        <v>205</v>
      </c>
      <c r="D16" s="191" t="s">
        <v>206</v>
      </c>
      <c r="E16" s="191" t="s">
        <v>101</v>
      </c>
      <c r="F16" s="191" t="s">
        <v>102</v>
      </c>
      <c r="G16" s="191" t="s">
        <v>209</v>
      </c>
      <c r="H16" s="191" t="s">
        <v>210</v>
      </c>
      <c r="I16" s="201">
        <v>120888</v>
      </c>
      <c r="J16" s="201">
        <v>120888</v>
      </c>
      <c r="K16" s="38"/>
      <c r="L16" s="38"/>
      <c r="M16" s="201">
        <v>120888</v>
      </c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="1" customFormat="1" customHeight="1" spans="1:24">
      <c r="A17" s="191" t="s">
        <v>196</v>
      </c>
      <c r="B17" s="191" t="s">
        <v>70</v>
      </c>
      <c r="C17" s="257" t="s">
        <v>205</v>
      </c>
      <c r="D17" s="191" t="s">
        <v>206</v>
      </c>
      <c r="E17" s="191" t="s">
        <v>101</v>
      </c>
      <c r="F17" s="191" t="s">
        <v>102</v>
      </c>
      <c r="G17" s="191" t="s">
        <v>201</v>
      </c>
      <c r="H17" s="191" t="s">
        <v>202</v>
      </c>
      <c r="I17" s="201">
        <v>22552</v>
      </c>
      <c r="J17" s="201">
        <v>22552</v>
      </c>
      <c r="K17" s="38"/>
      <c r="L17" s="38"/>
      <c r="M17" s="201">
        <v>22552</v>
      </c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="1" customFormat="1" customHeight="1" spans="1:24">
      <c r="A18" s="191" t="s">
        <v>196</v>
      </c>
      <c r="B18" s="191" t="s">
        <v>70</v>
      </c>
      <c r="C18" s="257" t="s">
        <v>205</v>
      </c>
      <c r="D18" s="191" t="s">
        <v>206</v>
      </c>
      <c r="E18" s="191" t="s">
        <v>101</v>
      </c>
      <c r="F18" s="191" t="s">
        <v>102</v>
      </c>
      <c r="G18" s="191" t="s">
        <v>203</v>
      </c>
      <c r="H18" s="191" t="s">
        <v>204</v>
      </c>
      <c r="I18" s="201">
        <v>109200</v>
      </c>
      <c r="J18" s="201">
        <v>109200</v>
      </c>
      <c r="K18" s="38"/>
      <c r="L18" s="38"/>
      <c r="M18" s="201">
        <v>109200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="1" customFormat="1" customHeight="1" spans="1:24">
      <c r="A19" s="191" t="s">
        <v>196</v>
      </c>
      <c r="B19" s="191" t="s">
        <v>70</v>
      </c>
      <c r="C19" s="257" t="s">
        <v>205</v>
      </c>
      <c r="D19" s="191" t="s">
        <v>206</v>
      </c>
      <c r="E19" s="191" t="s">
        <v>101</v>
      </c>
      <c r="F19" s="191" t="s">
        <v>102</v>
      </c>
      <c r="G19" s="191" t="s">
        <v>203</v>
      </c>
      <c r="H19" s="191" t="s">
        <v>204</v>
      </c>
      <c r="I19" s="201">
        <v>58440</v>
      </c>
      <c r="J19" s="201">
        <v>58440</v>
      </c>
      <c r="K19" s="38"/>
      <c r="L19" s="38"/>
      <c r="M19" s="201">
        <v>58440</v>
      </c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="1" customFormat="1" customHeight="1" spans="1:24">
      <c r="A20" s="191" t="s">
        <v>196</v>
      </c>
      <c r="B20" s="191" t="s">
        <v>70</v>
      </c>
      <c r="C20" s="257" t="s">
        <v>211</v>
      </c>
      <c r="D20" s="191" t="s">
        <v>212</v>
      </c>
      <c r="E20" s="191" t="s">
        <v>101</v>
      </c>
      <c r="F20" s="191" t="s">
        <v>102</v>
      </c>
      <c r="G20" s="191" t="s">
        <v>213</v>
      </c>
      <c r="H20" s="191" t="s">
        <v>214</v>
      </c>
      <c r="I20" s="201">
        <v>861915.6</v>
      </c>
      <c r="J20" s="201">
        <v>861915.6</v>
      </c>
      <c r="K20" s="38"/>
      <c r="L20" s="38"/>
      <c r="M20" s="201">
        <v>861915.6</v>
      </c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="1" customFormat="1" customHeight="1" spans="1:24">
      <c r="A21" s="191" t="s">
        <v>196</v>
      </c>
      <c r="B21" s="191" t="s">
        <v>70</v>
      </c>
      <c r="C21" s="257" t="s">
        <v>211</v>
      </c>
      <c r="D21" s="191" t="s">
        <v>212</v>
      </c>
      <c r="E21" s="191" t="s">
        <v>101</v>
      </c>
      <c r="F21" s="191" t="s">
        <v>102</v>
      </c>
      <c r="G21" s="191" t="s">
        <v>213</v>
      </c>
      <c r="H21" s="191" t="s">
        <v>214</v>
      </c>
      <c r="I21" s="201">
        <v>188084.4</v>
      </c>
      <c r="J21" s="201">
        <v>188084.4</v>
      </c>
      <c r="K21" s="38"/>
      <c r="L21" s="38"/>
      <c r="M21" s="201">
        <v>188084.4</v>
      </c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="1" customFormat="1" customHeight="1" spans="1:24">
      <c r="A22" s="191" t="s">
        <v>196</v>
      </c>
      <c r="B22" s="191" t="s">
        <v>70</v>
      </c>
      <c r="C22" s="257" t="s">
        <v>215</v>
      </c>
      <c r="D22" s="191" t="s">
        <v>216</v>
      </c>
      <c r="E22" s="191" t="s">
        <v>101</v>
      </c>
      <c r="F22" s="191" t="s">
        <v>102</v>
      </c>
      <c r="G22" s="191" t="s">
        <v>217</v>
      </c>
      <c r="H22" s="191" t="s">
        <v>218</v>
      </c>
      <c r="I22" s="201">
        <v>12000</v>
      </c>
      <c r="J22" s="201">
        <v>12000</v>
      </c>
      <c r="K22" s="38"/>
      <c r="L22" s="38"/>
      <c r="M22" s="201">
        <v>12000</v>
      </c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="1" customFormat="1" customHeight="1" spans="1:24">
      <c r="A23" s="191" t="s">
        <v>196</v>
      </c>
      <c r="B23" s="191" t="s">
        <v>70</v>
      </c>
      <c r="C23" s="257" t="s">
        <v>219</v>
      </c>
      <c r="D23" s="191" t="s">
        <v>220</v>
      </c>
      <c r="E23" s="191" t="s">
        <v>111</v>
      </c>
      <c r="F23" s="191" t="s">
        <v>112</v>
      </c>
      <c r="G23" s="191" t="s">
        <v>221</v>
      </c>
      <c r="H23" s="191" t="s">
        <v>222</v>
      </c>
      <c r="I23" s="201">
        <v>113058</v>
      </c>
      <c r="J23" s="201">
        <v>113058</v>
      </c>
      <c r="K23" s="38"/>
      <c r="L23" s="38"/>
      <c r="M23" s="201">
        <v>113058</v>
      </c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="1" customFormat="1" customHeight="1" spans="1:24">
      <c r="A24" s="191" t="s">
        <v>196</v>
      </c>
      <c r="B24" s="191" t="s">
        <v>70</v>
      </c>
      <c r="C24" s="257" t="s">
        <v>219</v>
      </c>
      <c r="D24" s="191" t="s">
        <v>220</v>
      </c>
      <c r="E24" s="191" t="s">
        <v>117</v>
      </c>
      <c r="F24" s="191" t="s">
        <v>118</v>
      </c>
      <c r="G24" s="191" t="s">
        <v>223</v>
      </c>
      <c r="H24" s="191" t="s">
        <v>224</v>
      </c>
      <c r="I24" s="201">
        <v>51768</v>
      </c>
      <c r="J24" s="201">
        <v>51768</v>
      </c>
      <c r="K24" s="38"/>
      <c r="L24" s="38"/>
      <c r="M24" s="201">
        <v>51768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="1" customFormat="1" customHeight="1" spans="1:24">
      <c r="A25" s="191" t="s">
        <v>196</v>
      </c>
      <c r="B25" s="191" t="s">
        <v>70</v>
      </c>
      <c r="C25" s="257" t="s">
        <v>219</v>
      </c>
      <c r="D25" s="191" t="s">
        <v>220</v>
      </c>
      <c r="E25" s="191" t="s">
        <v>119</v>
      </c>
      <c r="F25" s="191" t="s">
        <v>120</v>
      </c>
      <c r="G25" s="191" t="s">
        <v>225</v>
      </c>
      <c r="H25" s="191" t="s">
        <v>226</v>
      </c>
      <c r="I25" s="201">
        <v>27330</v>
      </c>
      <c r="J25" s="201">
        <v>27330</v>
      </c>
      <c r="K25" s="38"/>
      <c r="L25" s="38"/>
      <c r="M25" s="201">
        <v>27330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="1" customFormat="1" customHeight="1" spans="1:24">
      <c r="A26" s="191" t="s">
        <v>196</v>
      </c>
      <c r="B26" s="191" t="s">
        <v>70</v>
      </c>
      <c r="C26" s="257" t="s">
        <v>219</v>
      </c>
      <c r="D26" s="191" t="s">
        <v>220</v>
      </c>
      <c r="E26" s="191" t="s">
        <v>101</v>
      </c>
      <c r="F26" s="191" t="s">
        <v>102</v>
      </c>
      <c r="G26" s="191" t="s">
        <v>227</v>
      </c>
      <c r="H26" s="191" t="s">
        <v>228</v>
      </c>
      <c r="I26" s="201">
        <v>3712.8</v>
      </c>
      <c r="J26" s="201">
        <v>3712.8</v>
      </c>
      <c r="K26" s="38"/>
      <c r="L26" s="38"/>
      <c r="M26" s="201">
        <v>3712.8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="1" customFormat="1" customHeight="1" spans="1:24">
      <c r="A27" s="191" t="s">
        <v>196</v>
      </c>
      <c r="B27" s="191" t="s">
        <v>70</v>
      </c>
      <c r="C27" s="257" t="s">
        <v>219</v>
      </c>
      <c r="D27" s="191" t="s">
        <v>220</v>
      </c>
      <c r="E27" s="191" t="s">
        <v>121</v>
      </c>
      <c r="F27" s="191" t="s">
        <v>122</v>
      </c>
      <c r="G27" s="191" t="s">
        <v>227</v>
      </c>
      <c r="H27" s="191" t="s">
        <v>228</v>
      </c>
      <c r="I27" s="201">
        <v>2862</v>
      </c>
      <c r="J27" s="201">
        <v>2862</v>
      </c>
      <c r="K27" s="38"/>
      <c r="L27" s="38"/>
      <c r="M27" s="201">
        <v>2862</v>
      </c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="1" customFormat="1" customHeight="1" spans="1:24">
      <c r="A28" s="191" t="s">
        <v>196</v>
      </c>
      <c r="B28" s="191" t="s">
        <v>70</v>
      </c>
      <c r="C28" s="257" t="s">
        <v>219</v>
      </c>
      <c r="D28" s="191" t="s">
        <v>220</v>
      </c>
      <c r="E28" s="191" t="s">
        <v>121</v>
      </c>
      <c r="F28" s="191" t="s">
        <v>122</v>
      </c>
      <c r="G28" s="191" t="s">
        <v>227</v>
      </c>
      <c r="H28" s="191" t="s">
        <v>228</v>
      </c>
      <c r="I28" s="201">
        <v>2297.88</v>
      </c>
      <c r="J28" s="201">
        <v>2297.88</v>
      </c>
      <c r="K28" s="38"/>
      <c r="L28" s="38"/>
      <c r="M28" s="201">
        <v>2297.88</v>
      </c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="1" customFormat="1" customHeight="1" spans="1:24">
      <c r="A29" s="191" t="s">
        <v>196</v>
      </c>
      <c r="B29" s="191" t="s">
        <v>70</v>
      </c>
      <c r="C29" s="257" t="s">
        <v>229</v>
      </c>
      <c r="D29" s="191" t="s">
        <v>230</v>
      </c>
      <c r="E29" s="191" t="s">
        <v>101</v>
      </c>
      <c r="F29" s="191" t="s">
        <v>102</v>
      </c>
      <c r="G29" s="191" t="s">
        <v>231</v>
      </c>
      <c r="H29" s="191" t="s">
        <v>230</v>
      </c>
      <c r="I29" s="201">
        <v>5412.48</v>
      </c>
      <c r="J29" s="201">
        <v>5412.48</v>
      </c>
      <c r="K29" s="38"/>
      <c r="L29" s="38"/>
      <c r="M29" s="201">
        <v>5412.48</v>
      </c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="1" customFormat="1" customHeight="1" spans="1:24">
      <c r="A30" s="191" t="s">
        <v>196</v>
      </c>
      <c r="B30" s="191" t="s">
        <v>70</v>
      </c>
      <c r="C30" s="257" t="s">
        <v>232</v>
      </c>
      <c r="D30" s="191" t="s">
        <v>233</v>
      </c>
      <c r="E30" s="191" t="s">
        <v>101</v>
      </c>
      <c r="F30" s="191" t="s">
        <v>102</v>
      </c>
      <c r="G30" s="191" t="s">
        <v>234</v>
      </c>
      <c r="H30" s="191" t="s">
        <v>235</v>
      </c>
      <c r="I30" s="201">
        <v>46408.5</v>
      </c>
      <c r="J30" s="201">
        <v>46408.5</v>
      </c>
      <c r="K30" s="38"/>
      <c r="L30" s="38"/>
      <c r="M30" s="201">
        <v>46408.5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="1" customFormat="1" customHeight="1" spans="1:24">
      <c r="A31" s="191" t="s">
        <v>196</v>
      </c>
      <c r="B31" s="191" t="s">
        <v>70</v>
      </c>
      <c r="C31" s="257" t="s">
        <v>232</v>
      </c>
      <c r="D31" s="191" t="s">
        <v>233</v>
      </c>
      <c r="E31" s="191" t="s">
        <v>101</v>
      </c>
      <c r="F31" s="191" t="s">
        <v>102</v>
      </c>
      <c r="G31" s="191" t="s">
        <v>234</v>
      </c>
      <c r="H31" s="191" t="s">
        <v>235</v>
      </c>
      <c r="I31" s="201">
        <v>600</v>
      </c>
      <c r="J31" s="201">
        <v>600</v>
      </c>
      <c r="K31" s="38"/>
      <c r="L31" s="38"/>
      <c r="M31" s="201">
        <v>600</v>
      </c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="1" customFormat="1" customHeight="1" spans="1:24">
      <c r="A32" s="191" t="s">
        <v>196</v>
      </c>
      <c r="B32" s="191" t="s">
        <v>70</v>
      </c>
      <c r="C32" s="257" t="s">
        <v>232</v>
      </c>
      <c r="D32" s="191" t="s">
        <v>233</v>
      </c>
      <c r="E32" s="191" t="s">
        <v>101</v>
      </c>
      <c r="F32" s="191" t="s">
        <v>102</v>
      </c>
      <c r="G32" s="191" t="s">
        <v>236</v>
      </c>
      <c r="H32" s="191" t="s">
        <v>237</v>
      </c>
      <c r="I32" s="201">
        <v>3500</v>
      </c>
      <c r="J32" s="201">
        <v>3500</v>
      </c>
      <c r="K32" s="38"/>
      <c r="L32" s="38"/>
      <c r="M32" s="201">
        <v>3500</v>
      </c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="1" customFormat="1" customHeight="1" spans="1:24">
      <c r="A33" s="191" t="s">
        <v>196</v>
      </c>
      <c r="B33" s="191" t="s">
        <v>70</v>
      </c>
      <c r="C33" s="257" t="s">
        <v>232</v>
      </c>
      <c r="D33" s="191" t="s">
        <v>233</v>
      </c>
      <c r="E33" s="191" t="s">
        <v>101</v>
      </c>
      <c r="F33" s="191" t="s">
        <v>102</v>
      </c>
      <c r="G33" s="191" t="s">
        <v>238</v>
      </c>
      <c r="H33" s="191" t="s">
        <v>239</v>
      </c>
      <c r="I33" s="201">
        <v>34000</v>
      </c>
      <c r="J33" s="201">
        <v>34000</v>
      </c>
      <c r="K33" s="38"/>
      <c r="L33" s="38"/>
      <c r="M33" s="201">
        <v>34000</v>
      </c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</row>
    <row r="34" customHeight="1" spans="1:24">
      <c r="A34" s="191" t="s">
        <v>196</v>
      </c>
      <c r="B34" s="191" t="s">
        <v>70</v>
      </c>
      <c r="C34" s="258" t="s">
        <v>232</v>
      </c>
      <c r="D34" s="191" t="s">
        <v>233</v>
      </c>
      <c r="E34" s="191" t="s">
        <v>101</v>
      </c>
      <c r="F34" s="191" t="s">
        <v>102</v>
      </c>
      <c r="G34" s="191" t="s">
        <v>240</v>
      </c>
      <c r="H34" s="191" t="s">
        <v>241</v>
      </c>
      <c r="I34" s="200">
        <v>3000</v>
      </c>
      <c r="J34" s="200">
        <v>3000</v>
      </c>
      <c r="K34" s="184"/>
      <c r="L34" s="184"/>
      <c r="M34" s="200">
        <v>3000</v>
      </c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</row>
    <row r="35" customHeight="1" spans="1:24">
      <c r="A35" s="191" t="s">
        <v>196</v>
      </c>
      <c r="B35" s="191" t="s">
        <v>70</v>
      </c>
      <c r="C35" s="258" t="s">
        <v>232</v>
      </c>
      <c r="D35" s="191" t="s">
        <v>233</v>
      </c>
      <c r="E35" s="191" t="s">
        <v>101</v>
      </c>
      <c r="F35" s="191" t="s">
        <v>102</v>
      </c>
      <c r="G35" s="191" t="s">
        <v>242</v>
      </c>
      <c r="H35" s="191" t="s">
        <v>243</v>
      </c>
      <c r="I35" s="200">
        <v>10925.28</v>
      </c>
      <c r="J35" s="200">
        <v>10925.28</v>
      </c>
      <c r="K35" s="184"/>
      <c r="L35" s="184"/>
      <c r="M35" s="200">
        <v>10925.28</v>
      </c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</row>
    <row r="36" customHeight="1" spans="1:24">
      <c r="A36" s="191" t="s">
        <v>196</v>
      </c>
      <c r="B36" s="191" t="s">
        <v>70</v>
      </c>
      <c r="C36" s="259" t="s">
        <v>232</v>
      </c>
      <c r="D36" s="191" t="s">
        <v>233</v>
      </c>
      <c r="E36" s="191" t="s">
        <v>101</v>
      </c>
      <c r="F36" s="191" t="s">
        <v>102</v>
      </c>
      <c r="G36" s="191" t="s">
        <v>242</v>
      </c>
      <c r="H36" s="191" t="s">
        <v>243</v>
      </c>
      <c r="I36" s="200">
        <v>9656.5</v>
      </c>
      <c r="J36" s="200">
        <v>9656.5</v>
      </c>
      <c r="K36" s="184"/>
      <c r="L36" s="184"/>
      <c r="M36" s="200">
        <v>9656.5</v>
      </c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</row>
    <row r="37" customHeight="1" spans="1:24">
      <c r="A37" s="191" t="s">
        <v>196</v>
      </c>
      <c r="B37" s="191" t="s">
        <v>70</v>
      </c>
      <c r="C37" s="259" t="s">
        <v>232</v>
      </c>
      <c r="D37" s="191" t="s">
        <v>233</v>
      </c>
      <c r="E37" s="191" t="s">
        <v>101</v>
      </c>
      <c r="F37" s="191" t="s">
        <v>102</v>
      </c>
      <c r="G37" s="191" t="s">
        <v>244</v>
      </c>
      <c r="H37" s="191" t="s">
        <v>245</v>
      </c>
      <c r="I37" s="200">
        <v>18000</v>
      </c>
      <c r="J37" s="200">
        <v>18000</v>
      </c>
      <c r="K37" s="184"/>
      <c r="L37" s="184"/>
      <c r="M37" s="200">
        <v>18000</v>
      </c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</row>
    <row r="38" ht="17.25" customHeight="1" spans="1:24">
      <c r="A38" s="172" t="s">
        <v>167</v>
      </c>
      <c r="B38" s="173"/>
      <c r="C38" s="194"/>
      <c r="D38" s="194"/>
      <c r="E38" s="194"/>
      <c r="F38" s="194"/>
      <c r="G38" s="194"/>
      <c r="H38" s="195"/>
      <c r="I38" s="200">
        <v>2461699.44</v>
      </c>
      <c r="J38" s="200">
        <v>2461699.44</v>
      </c>
      <c r="K38" s="114"/>
      <c r="L38" s="114"/>
      <c r="M38" s="200">
        <v>2461699.44</v>
      </c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</row>
  </sheetData>
  <mergeCells count="31">
    <mergeCell ref="A3:X3"/>
    <mergeCell ref="A4:H4"/>
    <mergeCell ref="I5:X5"/>
    <mergeCell ref="J6:N6"/>
    <mergeCell ref="O6:Q6"/>
    <mergeCell ref="S6:X6"/>
    <mergeCell ref="A38:H3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236111111111111" right="0.156944444444444" top="0.56" bottom="0.56" header="0.48" footer="0.48"/>
  <pageSetup paperSize="9" scale="4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5"/>
    <outlinePr summaryRight="0"/>
  </sheetPr>
  <dimension ref="A1:W19"/>
  <sheetViews>
    <sheetView showZeros="0" topLeftCell="C1" workbookViewId="0">
      <pane ySplit="1" topLeftCell="A2" activePane="bottomLeft" state="frozen"/>
      <selection/>
      <selection pane="bottomLeft" activeCell="U23" sqref="U23"/>
    </sheetView>
  </sheetViews>
  <sheetFormatPr defaultColWidth="9.14166666666667" defaultRowHeight="14.25" customHeight="1"/>
  <cols>
    <col min="1" max="1" width="12.875" customWidth="1"/>
    <col min="2" max="2" width="22.2583333333333" customWidth="1"/>
    <col min="3" max="3" width="27.125" customWidth="1"/>
    <col min="4" max="4" width="19.375" customWidth="1"/>
    <col min="5" max="5" width="11.1416666666667" customWidth="1"/>
    <col min="6" max="6" width="17.7083333333333" customWidth="1"/>
    <col min="7" max="7" width="9.85833333333333" customWidth="1"/>
    <col min="8" max="8" width="11" customWidth="1"/>
    <col min="9" max="9" width="11.375" customWidth="1"/>
    <col min="10" max="10" width="10.25" customWidth="1"/>
    <col min="11" max="11" width="13" customWidth="1"/>
    <col min="12" max="12" width="9.625" customWidth="1"/>
    <col min="13" max="13" width="8.375" customWidth="1"/>
    <col min="14" max="14" width="6.625" customWidth="1"/>
    <col min="15" max="16" width="7.125" customWidth="1"/>
    <col min="17" max="17" width="9.875" customWidth="1"/>
    <col min="18" max="18" width="10.375" customWidth="1"/>
    <col min="19" max="19" width="7.75" customWidth="1"/>
    <col min="20" max="20" width="7.25" customWidth="1"/>
    <col min="21" max="21" width="7.625" customWidth="1"/>
    <col min="22" max="22" width="9" customWidth="1"/>
    <col min="23" max="23" width="10.375" customWidth="1"/>
  </cols>
  <sheetData>
    <row r="1" customHeight="1" spans="1:23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ht="13.5" customHeight="1" spans="2:23">
      <c r="B2" s="163"/>
      <c r="E2" s="164"/>
      <c r="F2" s="164"/>
      <c r="G2" s="164"/>
      <c r="H2" s="164"/>
      <c r="U2" s="163"/>
      <c r="W2" s="185" t="s">
        <v>246</v>
      </c>
    </row>
    <row r="3" ht="46.5" customHeight="1" spans="1:23">
      <c r="A3" s="122" t="str">
        <f>"2025"&amp;"年部门项目支出预算表"</f>
        <v>2025年部门项目支出预算表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</row>
    <row r="4" ht="13.5" customHeight="1" spans="1:23">
      <c r="A4" s="131" t="s">
        <v>177</v>
      </c>
      <c r="B4" s="165"/>
      <c r="C4" s="165"/>
      <c r="D4" s="165"/>
      <c r="E4" s="165"/>
      <c r="F4" s="165"/>
      <c r="G4" s="165"/>
      <c r="H4" s="165"/>
      <c r="I4" s="124"/>
      <c r="J4" s="124"/>
      <c r="K4" s="124"/>
      <c r="L4" s="124"/>
      <c r="M4" s="124"/>
      <c r="N4" s="124"/>
      <c r="O4" s="124"/>
      <c r="P4" s="124"/>
      <c r="Q4" s="124"/>
      <c r="U4" s="163"/>
      <c r="W4" s="137" t="s">
        <v>1</v>
      </c>
    </row>
    <row r="5" ht="21.75" customHeight="1" spans="1:23">
      <c r="A5" s="166" t="s">
        <v>247</v>
      </c>
      <c r="B5" s="90" t="s">
        <v>180</v>
      </c>
      <c r="C5" s="166" t="s">
        <v>181</v>
      </c>
      <c r="D5" s="166" t="s">
        <v>248</v>
      </c>
      <c r="E5" s="90" t="s">
        <v>182</v>
      </c>
      <c r="F5" s="90" t="s">
        <v>183</v>
      </c>
      <c r="G5" s="90" t="s">
        <v>249</v>
      </c>
      <c r="H5" s="90" t="s">
        <v>250</v>
      </c>
      <c r="I5" s="175" t="s">
        <v>55</v>
      </c>
      <c r="J5" s="176" t="s">
        <v>251</v>
      </c>
      <c r="K5" s="177"/>
      <c r="L5" s="177"/>
      <c r="M5" s="178"/>
      <c r="N5" s="176" t="s">
        <v>188</v>
      </c>
      <c r="O5" s="177"/>
      <c r="P5" s="178"/>
      <c r="Q5" s="90" t="s">
        <v>61</v>
      </c>
      <c r="R5" s="176" t="s">
        <v>62</v>
      </c>
      <c r="S5" s="177"/>
      <c r="T5" s="177"/>
      <c r="U5" s="177"/>
      <c r="V5" s="177"/>
      <c r="W5" s="178"/>
    </row>
    <row r="6" ht="21.75" customHeight="1" spans="1:23">
      <c r="A6" s="167"/>
      <c r="B6" s="168"/>
      <c r="C6" s="167"/>
      <c r="D6" s="167"/>
      <c r="E6" s="94"/>
      <c r="F6" s="94"/>
      <c r="G6" s="94"/>
      <c r="H6" s="94"/>
      <c r="I6" s="168"/>
      <c r="J6" s="179" t="s">
        <v>58</v>
      </c>
      <c r="K6" s="180"/>
      <c r="L6" s="90" t="s">
        <v>59</v>
      </c>
      <c r="M6" s="90" t="s">
        <v>60</v>
      </c>
      <c r="N6" s="90" t="s">
        <v>58</v>
      </c>
      <c r="O6" s="90" t="s">
        <v>59</v>
      </c>
      <c r="P6" s="90" t="s">
        <v>60</v>
      </c>
      <c r="Q6" s="94"/>
      <c r="R6" s="90" t="s">
        <v>57</v>
      </c>
      <c r="S6" s="90" t="s">
        <v>64</v>
      </c>
      <c r="T6" s="90" t="s">
        <v>194</v>
      </c>
      <c r="U6" s="90" t="s">
        <v>66</v>
      </c>
      <c r="V6" s="90" t="s">
        <v>67</v>
      </c>
      <c r="W6" s="90" t="s">
        <v>68</v>
      </c>
    </row>
    <row r="7" ht="21" customHeight="1" spans="1:23">
      <c r="A7" s="168"/>
      <c r="B7" s="168"/>
      <c r="C7" s="168"/>
      <c r="D7" s="168"/>
      <c r="E7" s="168"/>
      <c r="F7" s="168"/>
      <c r="G7" s="168"/>
      <c r="H7" s="168"/>
      <c r="I7" s="168"/>
      <c r="J7" s="181" t="s">
        <v>57</v>
      </c>
      <c r="K7" s="182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</row>
    <row r="8" ht="39.75" customHeight="1" spans="1:23">
      <c r="A8" s="169"/>
      <c r="B8" s="102"/>
      <c r="C8" s="169"/>
      <c r="D8" s="169"/>
      <c r="E8" s="98"/>
      <c r="F8" s="98"/>
      <c r="G8" s="98"/>
      <c r="H8" s="98"/>
      <c r="I8" s="102"/>
      <c r="J8" s="183" t="s">
        <v>57</v>
      </c>
      <c r="K8" s="183" t="s">
        <v>252</v>
      </c>
      <c r="L8" s="98"/>
      <c r="M8" s="98"/>
      <c r="N8" s="98"/>
      <c r="O8" s="98"/>
      <c r="P8" s="98"/>
      <c r="Q8" s="98"/>
      <c r="R8" s="98"/>
      <c r="S8" s="98"/>
      <c r="T8" s="98"/>
      <c r="U8" s="102"/>
      <c r="V8" s="98"/>
      <c r="W8" s="98"/>
    </row>
    <row r="9" ht="15" customHeight="1" spans="1:23">
      <c r="A9" s="170">
        <v>1</v>
      </c>
      <c r="B9" s="170">
        <v>2</v>
      </c>
      <c r="C9" s="170">
        <v>3</v>
      </c>
      <c r="D9" s="170">
        <v>4</v>
      </c>
      <c r="E9" s="170">
        <v>5</v>
      </c>
      <c r="F9" s="170">
        <v>6</v>
      </c>
      <c r="G9" s="170">
        <v>7</v>
      </c>
      <c r="H9" s="170">
        <v>8</v>
      </c>
      <c r="I9" s="170">
        <v>9</v>
      </c>
      <c r="J9" s="170">
        <v>10</v>
      </c>
      <c r="K9" s="170">
        <v>11</v>
      </c>
      <c r="L9" s="184">
        <v>12</v>
      </c>
      <c r="M9" s="184">
        <v>13</v>
      </c>
      <c r="N9" s="184">
        <v>14</v>
      </c>
      <c r="O9" s="184">
        <v>15</v>
      </c>
      <c r="P9" s="184">
        <v>16</v>
      </c>
      <c r="Q9" s="184">
        <v>17</v>
      </c>
      <c r="R9" s="184">
        <v>18</v>
      </c>
      <c r="S9" s="184">
        <v>19</v>
      </c>
      <c r="T9" s="184">
        <v>20</v>
      </c>
      <c r="U9" s="170">
        <v>21</v>
      </c>
      <c r="V9" s="184">
        <v>22</v>
      </c>
      <c r="W9" s="170">
        <v>23</v>
      </c>
    </row>
    <row r="10" ht="15" customHeight="1" spans="1:23">
      <c r="A10" s="24" t="s">
        <v>253</v>
      </c>
      <c r="B10" s="260" t="s">
        <v>254</v>
      </c>
      <c r="C10" s="23" t="s">
        <v>255</v>
      </c>
      <c r="D10" s="23" t="s">
        <v>70</v>
      </c>
      <c r="E10" s="24" t="s">
        <v>101</v>
      </c>
      <c r="F10" s="24" t="s">
        <v>102</v>
      </c>
      <c r="G10" s="24" t="s">
        <v>256</v>
      </c>
      <c r="H10" s="24" t="s">
        <v>257</v>
      </c>
      <c r="I10" s="134">
        <v>247987.5</v>
      </c>
      <c r="J10" s="134">
        <v>247987.5</v>
      </c>
      <c r="K10" s="134">
        <v>247987.5</v>
      </c>
      <c r="L10" s="184"/>
      <c r="M10" s="184"/>
      <c r="N10" s="184"/>
      <c r="O10" s="184"/>
      <c r="P10" s="184"/>
      <c r="Q10" s="184"/>
      <c r="R10" s="184"/>
      <c r="S10" s="184"/>
      <c r="T10" s="184"/>
      <c r="U10" s="170"/>
      <c r="V10" s="184"/>
      <c r="W10" s="170"/>
    </row>
    <row r="11" ht="15" customHeight="1" spans="1:23">
      <c r="A11" s="24" t="s">
        <v>253</v>
      </c>
      <c r="B11" s="260" t="s">
        <v>254</v>
      </c>
      <c r="C11" s="23" t="s">
        <v>255</v>
      </c>
      <c r="D11" s="23" t="s">
        <v>70</v>
      </c>
      <c r="E11" s="24" t="s">
        <v>101</v>
      </c>
      <c r="F11" s="24" t="s">
        <v>102</v>
      </c>
      <c r="G11" s="24" t="s">
        <v>258</v>
      </c>
      <c r="H11" s="24" t="s">
        <v>259</v>
      </c>
      <c r="I11" s="134">
        <v>10000</v>
      </c>
      <c r="J11" s="134">
        <v>10000</v>
      </c>
      <c r="K11" s="134">
        <v>10000</v>
      </c>
      <c r="L11" s="184"/>
      <c r="M11" s="184"/>
      <c r="N11" s="184"/>
      <c r="O11" s="184"/>
      <c r="P11" s="184"/>
      <c r="Q11" s="184"/>
      <c r="R11" s="184"/>
      <c r="S11" s="184"/>
      <c r="T11" s="184"/>
      <c r="U11" s="170"/>
      <c r="V11" s="184"/>
      <c r="W11" s="170"/>
    </row>
    <row r="12" ht="15" customHeight="1" spans="1:23">
      <c r="A12" s="24" t="s">
        <v>253</v>
      </c>
      <c r="B12" s="260" t="s">
        <v>254</v>
      </c>
      <c r="C12" s="23" t="s">
        <v>255</v>
      </c>
      <c r="D12" s="23" t="s">
        <v>70</v>
      </c>
      <c r="E12" s="24" t="s">
        <v>101</v>
      </c>
      <c r="F12" s="24" t="s">
        <v>102</v>
      </c>
      <c r="G12" s="24" t="s">
        <v>240</v>
      </c>
      <c r="H12" s="24" t="s">
        <v>241</v>
      </c>
      <c r="I12" s="134">
        <v>1000</v>
      </c>
      <c r="J12" s="134">
        <v>1000</v>
      </c>
      <c r="K12" s="134">
        <v>1000</v>
      </c>
      <c r="L12" s="184"/>
      <c r="M12" s="184"/>
      <c r="N12" s="184"/>
      <c r="O12" s="184"/>
      <c r="P12" s="184"/>
      <c r="Q12" s="184"/>
      <c r="R12" s="184"/>
      <c r="S12" s="184"/>
      <c r="T12" s="184"/>
      <c r="U12" s="170"/>
      <c r="V12" s="184"/>
      <c r="W12" s="170"/>
    </row>
    <row r="13" ht="15" customHeight="1" spans="1:23">
      <c r="A13" s="24" t="s">
        <v>253</v>
      </c>
      <c r="B13" s="260" t="s">
        <v>254</v>
      </c>
      <c r="C13" s="23" t="s">
        <v>255</v>
      </c>
      <c r="D13" s="23" t="s">
        <v>70</v>
      </c>
      <c r="E13" s="24" t="s">
        <v>101</v>
      </c>
      <c r="F13" s="24" t="s">
        <v>102</v>
      </c>
      <c r="G13" s="24" t="s">
        <v>260</v>
      </c>
      <c r="H13" s="24" t="s">
        <v>261</v>
      </c>
      <c r="I13" s="134">
        <v>14600</v>
      </c>
      <c r="J13" s="134">
        <v>14600</v>
      </c>
      <c r="K13" s="134">
        <v>14600</v>
      </c>
      <c r="L13" s="184"/>
      <c r="M13" s="184"/>
      <c r="N13" s="184"/>
      <c r="O13" s="184"/>
      <c r="P13" s="184"/>
      <c r="Q13" s="184"/>
      <c r="R13" s="184"/>
      <c r="S13" s="184"/>
      <c r="T13" s="184"/>
      <c r="U13" s="170"/>
      <c r="V13" s="184"/>
      <c r="W13" s="170"/>
    </row>
    <row r="14" ht="15" customHeight="1" spans="1:23">
      <c r="A14" s="24" t="s">
        <v>253</v>
      </c>
      <c r="B14" s="260" t="s">
        <v>254</v>
      </c>
      <c r="C14" s="23" t="s">
        <v>255</v>
      </c>
      <c r="D14" s="23" t="s">
        <v>70</v>
      </c>
      <c r="E14" s="24" t="s">
        <v>101</v>
      </c>
      <c r="F14" s="24" t="s">
        <v>102</v>
      </c>
      <c r="G14" s="24" t="s">
        <v>234</v>
      </c>
      <c r="H14" s="24" t="s">
        <v>235</v>
      </c>
      <c r="I14" s="134">
        <v>197500</v>
      </c>
      <c r="J14" s="134">
        <v>197500</v>
      </c>
      <c r="K14" s="134">
        <v>197500</v>
      </c>
      <c r="L14" s="184"/>
      <c r="M14" s="184"/>
      <c r="N14" s="184"/>
      <c r="O14" s="184"/>
      <c r="P14" s="184"/>
      <c r="Q14" s="184"/>
      <c r="R14" s="184"/>
      <c r="S14" s="184"/>
      <c r="T14" s="184"/>
      <c r="U14" s="170"/>
      <c r="V14" s="184"/>
      <c r="W14" s="170"/>
    </row>
    <row r="15" ht="15" customHeight="1" spans="1:23">
      <c r="A15" s="24" t="s">
        <v>253</v>
      </c>
      <c r="B15" s="260" t="s">
        <v>254</v>
      </c>
      <c r="C15" s="23" t="s">
        <v>255</v>
      </c>
      <c r="D15" s="23" t="s">
        <v>70</v>
      </c>
      <c r="E15" s="24" t="s">
        <v>101</v>
      </c>
      <c r="F15" s="24" t="s">
        <v>102</v>
      </c>
      <c r="G15" s="24" t="s">
        <v>262</v>
      </c>
      <c r="H15" s="24" t="s">
        <v>263</v>
      </c>
      <c r="I15" s="134">
        <v>108636.49</v>
      </c>
      <c r="J15" s="134">
        <v>108636.49</v>
      </c>
      <c r="K15" s="134">
        <v>108636.49</v>
      </c>
      <c r="L15" s="184"/>
      <c r="M15" s="184"/>
      <c r="N15" s="184"/>
      <c r="O15" s="184"/>
      <c r="P15" s="184"/>
      <c r="Q15" s="184"/>
      <c r="R15" s="184"/>
      <c r="S15" s="184"/>
      <c r="T15" s="184"/>
      <c r="U15" s="170"/>
      <c r="V15" s="184"/>
      <c r="W15" s="170"/>
    </row>
    <row r="16" ht="15" customHeight="1" spans="1:23">
      <c r="A16" s="24" t="s">
        <v>264</v>
      </c>
      <c r="B16" s="261" t="s">
        <v>265</v>
      </c>
      <c r="C16" s="23" t="s">
        <v>266</v>
      </c>
      <c r="D16" s="23" t="s">
        <v>70</v>
      </c>
      <c r="E16" s="24" t="s">
        <v>105</v>
      </c>
      <c r="F16" s="24" t="s">
        <v>106</v>
      </c>
      <c r="G16" s="24" t="s">
        <v>256</v>
      </c>
      <c r="H16" s="24" t="s">
        <v>257</v>
      </c>
      <c r="I16" s="134">
        <v>145800</v>
      </c>
      <c r="J16" s="134">
        <v>145800</v>
      </c>
      <c r="K16" s="134">
        <v>145800</v>
      </c>
      <c r="L16" s="184"/>
      <c r="M16" s="184"/>
      <c r="N16" s="184"/>
      <c r="O16" s="184"/>
      <c r="P16" s="184"/>
      <c r="Q16" s="184"/>
      <c r="R16" s="184"/>
      <c r="S16" s="184"/>
      <c r="T16" s="184"/>
      <c r="U16" s="170"/>
      <c r="V16" s="184"/>
      <c r="W16" s="170"/>
    </row>
    <row r="17" ht="15" customHeight="1" spans="1:23">
      <c r="A17" s="24" t="s">
        <v>267</v>
      </c>
      <c r="B17" s="260" t="s">
        <v>268</v>
      </c>
      <c r="C17" s="23" t="s">
        <v>269</v>
      </c>
      <c r="D17" s="23" t="s">
        <v>70</v>
      </c>
      <c r="E17" s="24" t="s">
        <v>101</v>
      </c>
      <c r="F17" s="24" t="s">
        <v>102</v>
      </c>
      <c r="G17" s="24" t="s">
        <v>270</v>
      </c>
      <c r="H17" s="24" t="s">
        <v>271</v>
      </c>
      <c r="I17" s="134">
        <v>7680</v>
      </c>
      <c r="J17" s="134">
        <v>7680</v>
      </c>
      <c r="K17" s="134">
        <v>7680</v>
      </c>
      <c r="L17" s="184"/>
      <c r="M17" s="184"/>
      <c r="N17" s="184"/>
      <c r="O17" s="184"/>
      <c r="P17" s="184"/>
      <c r="Q17" s="184"/>
      <c r="R17" s="184"/>
      <c r="S17" s="184"/>
      <c r="T17" s="184"/>
      <c r="U17" s="170"/>
      <c r="V17" s="184"/>
      <c r="W17" s="170"/>
    </row>
    <row r="18" ht="21.75" customHeight="1" spans="1:23">
      <c r="A18" s="24" t="s">
        <v>253</v>
      </c>
      <c r="B18" s="170" t="s">
        <v>272</v>
      </c>
      <c r="C18" s="23" t="s">
        <v>273</v>
      </c>
      <c r="D18" s="23" t="s">
        <v>70</v>
      </c>
      <c r="E18" s="24" t="s">
        <v>101</v>
      </c>
      <c r="F18" s="24" t="s">
        <v>102</v>
      </c>
      <c r="G18" s="24" t="s">
        <v>256</v>
      </c>
      <c r="H18" s="24" t="s">
        <v>257</v>
      </c>
      <c r="I18" s="134">
        <v>533910</v>
      </c>
      <c r="J18" s="134"/>
      <c r="K18" s="134"/>
      <c r="L18" s="114"/>
      <c r="M18" s="114"/>
      <c r="N18" s="114"/>
      <c r="O18" s="114"/>
      <c r="P18" s="114"/>
      <c r="Q18" s="114"/>
      <c r="R18" s="134">
        <v>533910</v>
      </c>
      <c r="S18" s="114"/>
      <c r="T18" s="114"/>
      <c r="U18" s="114"/>
      <c r="V18" s="114"/>
      <c r="W18" s="134">
        <v>533910</v>
      </c>
    </row>
    <row r="19" ht="18.75" customHeight="1" spans="1:23">
      <c r="A19" s="172" t="s">
        <v>167</v>
      </c>
      <c r="B19" s="173"/>
      <c r="C19" s="173"/>
      <c r="D19" s="173"/>
      <c r="E19" s="173"/>
      <c r="F19" s="173"/>
      <c r="G19" s="173"/>
      <c r="H19" s="174"/>
      <c r="I19" s="134">
        <v>1267113.99</v>
      </c>
      <c r="J19" s="134">
        <v>733203.99</v>
      </c>
      <c r="K19" s="134">
        <v>733203.99</v>
      </c>
      <c r="L19" s="114"/>
      <c r="M19" s="114"/>
      <c r="N19" s="114"/>
      <c r="O19" s="114"/>
      <c r="P19" s="114"/>
      <c r="Q19" s="114"/>
      <c r="R19" s="134">
        <v>533910</v>
      </c>
      <c r="S19" s="114"/>
      <c r="T19" s="114"/>
      <c r="U19" s="114"/>
      <c r="V19" s="114"/>
      <c r="W19" s="134">
        <v>533910</v>
      </c>
    </row>
  </sheetData>
  <mergeCells count="28">
    <mergeCell ref="A3:W3"/>
    <mergeCell ref="A4:H4"/>
    <mergeCell ref="J5:M5"/>
    <mergeCell ref="N5:P5"/>
    <mergeCell ref="R5:W5"/>
    <mergeCell ref="A19:H19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196527777777778" right="0.37" top="0.56" bottom="0.56" header="0.48" footer="0.48"/>
  <pageSetup paperSize="9" scale="52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5"/>
    <outlinePr summaryRight="0"/>
    <pageSetUpPr fitToPage="1"/>
  </sheetPr>
  <dimension ref="A1:J39"/>
  <sheetViews>
    <sheetView showZeros="0" view="pageBreakPreview" zoomScaleNormal="100" workbookViewId="0">
      <pane ySplit="1" topLeftCell="A20" activePane="bottomLeft" state="frozen"/>
      <selection/>
      <selection pane="bottomLeft" activeCell="C29" sqref="$A29:$XFD29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5" width="23.575" style="1" customWidth="1"/>
    <col min="6" max="6" width="11.2833333333333" style="1" customWidth="1"/>
    <col min="7" max="7" width="17.75" style="1" customWidth="1"/>
    <col min="8" max="8" width="15.575" style="1" customWidth="1"/>
    <col min="9" max="9" width="13.425" style="1" customWidth="1"/>
    <col min="10" max="10" width="37.375" style="1" customWidth="1"/>
    <col min="11" max="16384" width="9.14166666666667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274</v>
      </c>
    </row>
    <row r="3" ht="39.75" customHeight="1" spans="1:10">
      <c r="A3" s="64" t="str">
        <f>"2025"&amp;"年部门项目支出绩效目标表"</f>
        <v>2025年部门项目支出绩效目标表</v>
      </c>
      <c r="B3" s="5"/>
      <c r="C3" s="5"/>
      <c r="D3" s="5"/>
      <c r="E3" s="5"/>
      <c r="F3" s="65"/>
      <c r="G3" s="5"/>
      <c r="H3" s="65"/>
      <c r="I3" s="65"/>
      <c r="J3" s="5"/>
    </row>
    <row r="4" ht="17.25" customHeight="1" spans="1:1">
      <c r="A4" s="6" t="s">
        <v>177</v>
      </c>
    </row>
    <row r="5" ht="44.25" customHeight="1" spans="1:10">
      <c r="A5" s="66" t="s">
        <v>181</v>
      </c>
      <c r="B5" s="66" t="s">
        <v>275</v>
      </c>
      <c r="C5" s="66" t="s">
        <v>276</v>
      </c>
      <c r="D5" s="66" t="s">
        <v>277</v>
      </c>
      <c r="E5" s="66" t="s">
        <v>278</v>
      </c>
      <c r="F5" s="67" t="s">
        <v>279</v>
      </c>
      <c r="G5" s="66" t="s">
        <v>280</v>
      </c>
      <c r="H5" s="67" t="s">
        <v>281</v>
      </c>
      <c r="I5" s="67" t="s">
        <v>282</v>
      </c>
      <c r="J5" s="66" t="s">
        <v>283</v>
      </c>
    </row>
    <row r="6" ht="18.75" customHeight="1" spans="1:10">
      <c r="A6" s="153">
        <v>1</v>
      </c>
      <c r="B6" s="153">
        <v>2</v>
      </c>
      <c r="C6" s="153">
        <v>3</v>
      </c>
      <c r="D6" s="153">
        <v>4</v>
      </c>
      <c r="E6" s="153">
        <v>5</v>
      </c>
      <c r="F6" s="38">
        <v>6</v>
      </c>
      <c r="G6" s="153">
        <v>7</v>
      </c>
      <c r="H6" s="38">
        <v>8</v>
      </c>
      <c r="I6" s="38">
        <v>9</v>
      </c>
      <c r="J6" s="153">
        <v>10</v>
      </c>
    </row>
    <row r="7" ht="30" customHeight="1" spans="1:10">
      <c r="A7" s="154" t="s">
        <v>266</v>
      </c>
      <c r="B7" s="154" t="s">
        <v>284</v>
      </c>
      <c r="C7" s="155" t="s">
        <v>285</v>
      </c>
      <c r="D7" s="155" t="s">
        <v>286</v>
      </c>
      <c r="E7" s="155" t="s">
        <v>287</v>
      </c>
      <c r="F7" s="155" t="s">
        <v>288</v>
      </c>
      <c r="G7" s="155" t="s">
        <v>84</v>
      </c>
      <c r="H7" s="155" t="s">
        <v>289</v>
      </c>
      <c r="I7" s="155" t="s">
        <v>290</v>
      </c>
      <c r="J7" s="155" t="s">
        <v>291</v>
      </c>
    </row>
    <row r="8" ht="27" customHeight="1" spans="1:10">
      <c r="A8" s="156"/>
      <c r="B8" s="156"/>
      <c r="C8" s="155" t="s">
        <v>285</v>
      </c>
      <c r="D8" s="155" t="s">
        <v>292</v>
      </c>
      <c r="E8" s="155" t="s">
        <v>293</v>
      </c>
      <c r="F8" s="155" t="s">
        <v>294</v>
      </c>
      <c r="G8" s="155" t="s">
        <v>295</v>
      </c>
      <c r="H8" s="155" t="s">
        <v>296</v>
      </c>
      <c r="I8" s="155" t="s">
        <v>290</v>
      </c>
      <c r="J8" s="155" t="s">
        <v>297</v>
      </c>
    </row>
    <row r="9" ht="32" customHeight="1" spans="1:10">
      <c r="A9" s="156"/>
      <c r="B9" s="156"/>
      <c r="C9" s="155" t="s">
        <v>285</v>
      </c>
      <c r="D9" s="155" t="s">
        <v>298</v>
      </c>
      <c r="E9" s="155" t="s">
        <v>299</v>
      </c>
      <c r="F9" s="155" t="s">
        <v>294</v>
      </c>
      <c r="G9" s="155" t="s">
        <v>295</v>
      </c>
      <c r="H9" s="155" t="s">
        <v>296</v>
      </c>
      <c r="I9" s="155" t="s">
        <v>290</v>
      </c>
      <c r="J9" s="155" t="s">
        <v>300</v>
      </c>
    </row>
    <row r="10" ht="27" customHeight="1" spans="1:10">
      <c r="A10" s="156"/>
      <c r="B10" s="156"/>
      <c r="C10" s="155" t="s">
        <v>285</v>
      </c>
      <c r="D10" s="155" t="s">
        <v>301</v>
      </c>
      <c r="E10" s="155" t="s">
        <v>302</v>
      </c>
      <c r="F10" s="155" t="s">
        <v>288</v>
      </c>
      <c r="G10" s="155" t="s">
        <v>303</v>
      </c>
      <c r="H10" s="155" t="s">
        <v>304</v>
      </c>
      <c r="I10" s="155" t="s">
        <v>290</v>
      </c>
      <c r="J10" s="155" t="s">
        <v>305</v>
      </c>
    </row>
    <row r="11" ht="27" customHeight="1" spans="1:10">
      <c r="A11" s="156"/>
      <c r="B11" s="156"/>
      <c r="C11" s="155" t="s">
        <v>306</v>
      </c>
      <c r="D11" s="155" t="s">
        <v>307</v>
      </c>
      <c r="E11" s="155" t="s">
        <v>308</v>
      </c>
      <c r="F11" s="155" t="s">
        <v>288</v>
      </c>
      <c r="G11" s="155" t="s">
        <v>303</v>
      </c>
      <c r="H11" s="155" t="s">
        <v>304</v>
      </c>
      <c r="I11" s="155" t="s">
        <v>290</v>
      </c>
      <c r="J11" s="155" t="s">
        <v>309</v>
      </c>
    </row>
    <row r="12" ht="27" customHeight="1" spans="1:10">
      <c r="A12" s="156"/>
      <c r="B12" s="156"/>
      <c r="C12" s="155" t="s">
        <v>306</v>
      </c>
      <c r="D12" s="155" t="s">
        <v>310</v>
      </c>
      <c r="E12" s="155" t="s">
        <v>311</v>
      </c>
      <c r="F12" s="155" t="s">
        <v>294</v>
      </c>
      <c r="G12" s="155" t="s">
        <v>312</v>
      </c>
      <c r="H12" s="155" t="s">
        <v>296</v>
      </c>
      <c r="I12" s="155" t="s">
        <v>290</v>
      </c>
      <c r="J12" s="155" t="s">
        <v>313</v>
      </c>
    </row>
    <row r="13" ht="37" customHeight="1" spans="1:10">
      <c r="A13" s="156"/>
      <c r="B13" s="156"/>
      <c r="C13" s="155" t="s">
        <v>306</v>
      </c>
      <c r="D13" s="155" t="s">
        <v>314</v>
      </c>
      <c r="E13" s="155" t="s">
        <v>315</v>
      </c>
      <c r="F13" s="155" t="s">
        <v>288</v>
      </c>
      <c r="G13" s="155" t="s">
        <v>316</v>
      </c>
      <c r="H13" s="155"/>
      <c r="I13" s="155" t="s">
        <v>317</v>
      </c>
      <c r="J13" s="155" t="s">
        <v>318</v>
      </c>
    </row>
    <row r="14" ht="27" customHeight="1" spans="1:10">
      <c r="A14" s="157"/>
      <c r="B14" s="157"/>
      <c r="C14" s="155" t="s">
        <v>319</v>
      </c>
      <c r="D14" s="155" t="s">
        <v>320</v>
      </c>
      <c r="E14" s="155" t="s">
        <v>321</v>
      </c>
      <c r="F14" s="155" t="s">
        <v>294</v>
      </c>
      <c r="G14" s="155" t="s">
        <v>312</v>
      </c>
      <c r="H14" s="155" t="s">
        <v>296</v>
      </c>
      <c r="I14" s="155" t="s">
        <v>290</v>
      </c>
      <c r="J14" s="155" t="s">
        <v>322</v>
      </c>
    </row>
    <row r="15" s="1" customFormat="1" ht="27" customHeight="1" spans="1:10">
      <c r="A15" s="156" t="s">
        <v>273</v>
      </c>
      <c r="B15" s="156" t="s">
        <v>323</v>
      </c>
      <c r="C15" s="158" t="s">
        <v>285</v>
      </c>
      <c r="D15" s="158" t="s">
        <v>286</v>
      </c>
      <c r="E15" s="158" t="s">
        <v>324</v>
      </c>
      <c r="F15" s="158" t="s">
        <v>294</v>
      </c>
      <c r="G15" s="158" t="s">
        <v>83</v>
      </c>
      <c r="H15" s="158" t="s">
        <v>325</v>
      </c>
      <c r="I15" s="158" t="s">
        <v>290</v>
      </c>
      <c r="J15" s="158" t="s">
        <v>326</v>
      </c>
    </row>
    <row r="16" s="1" customFormat="1" ht="27" customHeight="1" spans="1:10">
      <c r="A16" s="156"/>
      <c r="B16" s="156"/>
      <c r="C16" s="158" t="s">
        <v>285</v>
      </c>
      <c r="D16" s="158" t="s">
        <v>286</v>
      </c>
      <c r="E16" s="158" t="s">
        <v>327</v>
      </c>
      <c r="F16" s="158" t="s">
        <v>294</v>
      </c>
      <c r="G16" s="158" t="s">
        <v>328</v>
      </c>
      <c r="H16" s="158" t="s">
        <v>329</v>
      </c>
      <c r="I16" s="158" t="s">
        <v>290</v>
      </c>
      <c r="J16" s="158" t="s">
        <v>330</v>
      </c>
    </row>
    <row r="17" s="1" customFormat="1" ht="27" customHeight="1" spans="1:10">
      <c r="A17" s="156"/>
      <c r="B17" s="156"/>
      <c r="C17" s="158" t="s">
        <v>285</v>
      </c>
      <c r="D17" s="158" t="s">
        <v>292</v>
      </c>
      <c r="E17" s="158" t="s">
        <v>331</v>
      </c>
      <c r="F17" s="158" t="s">
        <v>294</v>
      </c>
      <c r="G17" s="158" t="s">
        <v>332</v>
      </c>
      <c r="H17" s="158" t="s">
        <v>296</v>
      </c>
      <c r="I17" s="158" t="s">
        <v>290</v>
      </c>
      <c r="J17" s="158" t="s">
        <v>333</v>
      </c>
    </row>
    <row r="18" s="1" customFormat="1" ht="27" customHeight="1" spans="1:10">
      <c r="A18" s="156"/>
      <c r="B18" s="156"/>
      <c r="C18" s="158" t="s">
        <v>285</v>
      </c>
      <c r="D18" s="158" t="s">
        <v>292</v>
      </c>
      <c r="E18" s="158" t="s">
        <v>334</v>
      </c>
      <c r="F18" s="158" t="s">
        <v>294</v>
      </c>
      <c r="G18" s="158" t="s">
        <v>332</v>
      </c>
      <c r="H18" s="158" t="s">
        <v>296</v>
      </c>
      <c r="I18" s="158" t="s">
        <v>290</v>
      </c>
      <c r="J18" s="158" t="s">
        <v>335</v>
      </c>
    </row>
    <row r="19" s="1" customFormat="1" ht="27" customHeight="1" spans="1:10">
      <c r="A19" s="156"/>
      <c r="B19" s="156"/>
      <c r="C19" s="158" t="s">
        <v>285</v>
      </c>
      <c r="D19" s="158" t="s">
        <v>298</v>
      </c>
      <c r="E19" s="158" t="s">
        <v>336</v>
      </c>
      <c r="F19" s="158" t="s">
        <v>294</v>
      </c>
      <c r="G19" s="158" t="s">
        <v>332</v>
      </c>
      <c r="H19" s="158" t="s">
        <v>296</v>
      </c>
      <c r="I19" s="158" t="s">
        <v>290</v>
      </c>
      <c r="J19" s="158" t="s">
        <v>337</v>
      </c>
    </row>
    <row r="20" s="1" customFormat="1" ht="27" customHeight="1" spans="1:10">
      <c r="A20" s="156"/>
      <c r="B20" s="156"/>
      <c r="C20" s="158" t="s">
        <v>285</v>
      </c>
      <c r="D20" s="158" t="s">
        <v>301</v>
      </c>
      <c r="E20" s="158" t="s">
        <v>338</v>
      </c>
      <c r="F20" s="158" t="s">
        <v>339</v>
      </c>
      <c r="G20" s="158" t="s">
        <v>340</v>
      </c>
      <c r="H20" s="158" t="s">
        <v>341</v>
      </c>
      <c r="I20" s="158" t="s">
        <v>290</v>
      </c>
      <c r="J20" s="158" t="s">
        <v>342</v>
      </c>
    </row>
    <row r="21" s="1" customFormat="1" ht="27" customHeight="1" spans="1:10">
      <c r="A21" s="156"/>
      <c r="B21" s="156"/>
      <c r="C21" s="158" t="s">
        <v>306</v>
      </c>
      <c r="D21" s="158" t="s">
        <v>310</v>
      </c>
      <c r="E21" s="158" t="s">
        <v>343</v>
      </c>
      <c r="F21" s="158" t="s">
        <v>339</v>
      </c>
      <c r="G21" s="158" t="s">
        <v>84</v>
      </c>
      <c r="H21" s="158" t="s">
        <v>344</v>
      </c>
      <c r="I21" s="158" t="s">
        <v>290</v>
      </c>
      <c r="J21" s="158" t="s">
        <v>345</v>
      </c>
    </row>
    <row r="22" s="1" customFormat="1" ht="27" customHeight="1" spans="1:10">
      <c r="A22" s="156"/>
      <c r="B22" s="156"/>
      <c r="C22" s="158" t="s">
        <v>306</v>
      </c>
      <c r="D22" s="158" t="s">
        <v>310</v>
      </c>
      <c r="E22" s="158" t="s">
        <v>346</v>
      </c>
      <c r="F22" s="158" t="s">
        <v>294</v>
      </c>
      <c r="G22" s="158" t="s">
        <v>332</v>
      </c>
      <c r="H22" s="158" t="s">
        <v>296</v>
      </c>
      <c r="I22" s="158" t="s">
        <v>290</v>
      </c>
      <c r="J22" s="158" t="s">
        <v>347</v>
      </c>
    </row>
    <row r="23" s="1" customFormat="1" ht="27" customHeight="1" spans="1:10">
      <c r="A23" s="156"/>
      <c r="B23" s="156"/>
      <c r="C23" s="158" t="s">
        <v>319</v>
      </c>
      <c r="D23" s="158" t="s">
        <v>320</v>
      </c>
      <c r="E23" s="158" t="s">
        <v>348</v>
      </c>
      <c r="F23" s="158" t="s">
        <v>294</v>
      </c>
      <c r="G23" s="158" t="s">
        <v>332</v>
      </c>
      <c r="H23" s="158" t="s">
        <v>296</v>
      </c>
      <c r="I23" s="158" t="s">
        <v>290</v>
      </c>
      <c r="J23" s="158" t="s">
        <v>349</v>
      </c>
    </row>
    <row r="24" s="1" customFormat="1" ht="36" customHeight="1" spans="1:10">
      <c r="A24" s="157"/>
      <c r="B24" s="157"/>
      <c r="C24" s="158" t="s">
        <v>319</v>
      </c>
      <c r="D24" s="158" t="s">
        <v>320</v>
      </c>
      <c r="E24" s="158" t="s">
        <v>350</v>
      </c>
      <c r="F24" s="158" t="s">
        <v>294</v>
      </c>
      <c r="G24" s="158" t="s">
        <v>332</v>
      </c>
      <c r="H24" s="158" t="s">
        <v>296</v>
      </c>
      <c r="I24" s="158" t="s">
        <v>290</v>
      </c>
      <c r="J24" s="158" t="s">
        <v>351</v>
      </c>
    </row>
    <row r="25" s="1" customFormat="1" ht="26" customHeight="1" spans="1:10">
      <c r="A25" s="159" t="s">
        <v>269</v>
      </c>
      <c r="B25" s="159" t="s">
        <v>352</v>
      </c>
      <c r="C25" s="158" t="s">
        <v>285</v>
      </c>
      <c r="D25" s="158" t="s">
        <v>286</v>
      </c>
      <c r="E25" s="158" t="s">
        <v>353</v>
      </c>
      <c r="F25" s="158" t="s">
        <v>288</v>
      </c>
      <c r="G25" s="158" t="s">
        <v>354</v>
      </c>
      <c r="H25" s="158" t="s">
        <v>329</v>
      </c>
      <c r="I25" s="158" t="s">
        <v>290</v>
      </c>
      <c r="J25" s="158" t="s">
        <v>355</v>
      </c>
    </row>
    <row r="26" s="1" customFormat="1" ht="26" customHeight="1" spans="1:10">
      <c r="A26" s="159"/>
      <c r="B26" s="159"/>
      <c r="C26" s="158" t="s">
        <v>285</v>
      </c>
      <c r="D26" s="158" t="s">
        <v>292</v>
      </c>
      <c r="E26" s="158" t="s">
        <v>356</v>
      </c>
      <c r="F26" s="158" t="s">
        <v>288</v>
      </c>
      <c r="G26" s="158" t="s">
        <v>295</v>
      </c>
      <c r="H26" s="158" t="s">
        <v>296</v>
      </c>
      <c r="I26" s="158" t="s">
        <v>290</v>
      </c>
      <c r="J26" s="158" t="s">
        <v>357</v>
      </c>
    </row>
    <row r="27" s="1" customFormat="1" ht="26" customHeight="1" spans="1:10">
      <c r="A27" s="159"/>
      <c r="B27" s="159"/>
      <c r="C27" s="158" t="s">
        <v>285</v>
      </c>
      <c r="D27" s="158" t="s">
        <v>298</v>
      </c>
      <c r="E27" s="158" t="s">
        <v>358</v>
      </c>
      <c r="F27" s="158" t="s">
        <v>288</v>
      </c>
      <c r="G27" s="158" t="s">
        <v>359</v>
      </c>
      <c r="H27" s="158" t="s">
        <v>360</v>
      </c>
      <c r="I27" s="158" t="s">
        <v>290</v>
      </c>
      <c r="J27" s="158" t="s">
        <v>361</v>
      </c>
    </row>
    <row r="28" s="1" customFormat="1" ht="26" customHeight="1" spans="1:10">
      <c r="A28" s="159"/>
      <c r="B28" s="159"/>
      <c r="C28" s="158" t="s">
        <v>285</v>
      </c>
      <c r="D28" s="158" t="s">
        <v>298</v>
      </c>
      <c r="E28" s="158" t="s">
        <v>362</v>
      </c>
      <c r="F28" s="158" t="s">
        <v>288</v>
      </c>
      <c r="G28" s="158" t="s">
        <v>363</v>
      </c>
      <c r="H28" s="158" t="s">
        <v>360</v>
      </c>
      <c r="I28" s="158" t="s">
        <v>290</v>
      </c>
      <c r="J28" s="158" t="s">
        <v>361</v>
      </c>
    </row>
    <row r="29" s="1" customFormat="1" ht="36" customHeight="1" spans="1:10">
      <c r="A29" s="159"/>
      <c r="B29" s="159"/>
      <c r="C29" s="158" t="s">
        <v>285</v>
      </c>
      <c r="D29" s="158" t="s">
        <v>301</v>
      </c>
      <c r="E29" s="158" t="s">
        <v>338</v>
      </c>
      <c r="F29" s="158" t="s">
        <v>288</v>
      </c>
      <c r="G29" s="158" t="s">
        <v>364</v>
      </c>
      <c r="H29" s="158" t="s">
        <v>341</v>
      </c>
      <c r="I29" s="158" t="s">
        <v>290</v>
      </c>
      <c r="J29" s="158" t="s">
        <v>365</v>
      </c>
    </row>
    <row r="30" s="1" customFormat="1" ht="26" customHeight="1" spans="1:10">
      <c r="A30" s="159"/>
      <c r="B30" s="159"/>
      <c r="C30" s="158" t="s">
        <v>306</v>
      </c>
      <c r="D30" s="158" t="s">
        <v>310</v>
      </c>
      <c r="E30" s="158" t="s">
        <v>366</v>
      </c>
      <c r="F30" s="158" t="s">
        <v>288</v>
      </c>
      <c r="G30" s="158" t="s">
        <v>367</v>
      </c>
      <c r="H30" s="158" t="s">
        <v>341</v>
      </c>
      <c r="I30" s="158" t="s">
        <v>290</v>
      </c>
      <c r="J30" s="158" t="s">
        <v>368</v>
      </c>
    </row>
    <row r="31" s="1" customFormat="1" ht="26" customHeight="1" spans="1:10">
      <c r="A31" s="160"/>
      <c r="B31" s="161"/>
      <c r="C31" s="158" t="s">
        <v>319</v>
      </c>
      <c r="D31" s="158" t="s">
        <v>320</v>
      </c>
      <c r="E31" s="158" t="s">
        <v>348</v>
      </c>
      <c r="F31" s="158" t="s">
        <v>294</v>
      </c>
      <c r="G31" s="158" t="s">
        <v>312</v>
      </c>
      <c r="H31" s="158" t="s">
        <v>296</v>
      </c>
      <c r="I31" s="158" t="s">
        <v>290</v>
      </c>
      <c r="J31" s="158" t="s">
        <v>369</v>
      </c>
    </row>
    <row r="32" s="1" customFormat="1" ht="26" customHeight="1" spans="1:10">
      <c r="A32" s="159" t="s">
        <v>255</v>
      </c>
      <c r="B32" s="159" t="s">
        <v>370</v>
      </c>
      <c r="C32" s="158" t="s">
        <v>285</v>
      </c>
      <c r="D32" s="158" t="s">
        <v>286</v>
      </c>
      <c r="E32" s="158" t="s">
        <v>371</v>
      </c>
      <c r="F32" s="158" t="s">
        <v>288</v>
      </c>
      <c r="G32" s="158" t="s">
        <v>372</v>
      </c>
      <c r="H32" s="158" t="s">
        <v>329</v>
      </c>
      <c r="I32" s="158" t="s">
        <v>290</v>
      </c>
      <c r="J32" s="158" t="s">
        <v>373</v>
      </c>
    </row>
    <row r="33" ht="26" customHeight="1" spans="1:10">
      <c r="A33" s="159"/>
      <c r="B33" s="159"/>
      <c r="C33" s="155" t="s">
        <v>285</v>
      </c>
      <c r="D33" s="155" t="s">
        <v>292</v>
      </c>
      <c r="E33" s="155" t="s">
        <v>374</v>
      </c>
      <c r="F33" s="155" t="s">
        <v>294</v>
      </c>
      <c r="G33" s="155" t="s">
        <v>375</v>
      </c>
      <c r="H33" s="155" t="s">
        <v>375</v>
      </c>
      <c r="I33" s="155" t="s">
        <v>290</v>
      </c>
      <c r="J33" s="155" t="s">
        <v>376</v>
      </c>
    </row>
    <row r="34" ht="26" customHeight="1" spans="1:10">
      <c r="A34" s="159"/>
      <c r="B34" s="159"/>
      <c r="C34" s="155" t="s">
        <v>285</v>
      </c>
      <c r="D34" s="155" t="s">
        <v>298</v>
      </c>
      <c r="E34" s="155" t="s">
        <v>377</v>
      </c>
      <c r="F34" s="155" t="s">
        <v>339</v>
      </c>
      <c r="G34" s="155" t="s">
        <v>363</v>
      </c>
      <c r="H34" s="155" t="s">
        <v>360</v>
      </c>
      <c r="I34" s="155" t="s">
        <v>290</v>
      </c>
      <c r="J34" s="155" t="s">
        <v>378</v>
      </c>
    </row>
    <row r="35" ht="26" customHeight="1" spans="1:10">
      <c r="A35" s="159"/>
      <c r="B35" s="159"/>
      <c r="C35" s="155" t="s">
        <v>285</v>
      </c>
      <c r="D35" s="155" t="s">
        <v>301</v>
      </c>
      <c r="E35" s="155" t="s">
        <v>338</v>
      </c>
      <c r="F35" s="155" t="s">
        <v>339</v>
      </c>
      <c r="G35" s="155" t="s">
        <v>379</v>
      </c>
      <c r="H35" s="155" t="s">
        <v>341</v>
      </c>
      <c r="I35" s="155" t="s">
        <v>290</v>
      </c>
      <c r="J35" s="155" t="s">
        <v>380</v>
      </c>
    </row>
    <row r="36" ht="26" customHeight="1" spans="1:10">
      <c r="A36" s="159"/>
      <c r="B36" s="159"/>
      <c r="C36" s="155" t="s">
        <v>306</v>
      </c>
      <c r="D36" s="155" t="s">
        <v>310</v>
      </c>
      <c r="E36" s="155" t="s">
        <v>381</v>
      </c>
      <c r="F36" s="155" t="s">
        <v>288</v>
      </c>
      <c r="G36" s="155" t="s">
        <v>382</v>
      </c>
      <c r="H36" s="155" t="s">
        <v>296</v>
      </c>
      <c r="I36" s="155" t="s">
        <v>290</v>
      </c>
      <c r="J36" s="155" t="s">
        <v>383</v>
      </c>
    </row>
    <row r="37" ht="26" customHeight="1" spans="1:10">
      <c r="A37" s="159"/>
      <c r="B37" s="159"/>
      <c r="C37" s="155" t="s">
        <v>306</v>
      </c>
      <c r="D37" s="155" t="s">
        <v>314</v>
      </c>
      <c r="E37" s="155" t="s">
        <v>384</v>
      </c>
      <c r="F37" s="155" t="s">
        <v>294</v>
      </c>
      <c r="G37" s="155" t="s">
        <v>312</v>
      </c>
      <c r="H37" s="155" t="s">
        <v>296</v>
      </c>
      <c r="I37" s="155" t="s">
        <v>290</v>
      </c>
      <c r="J37" s="155" t="s">
        <v>385</v>
      </c>
    </row>
    <row r="38" ht="26" customHeight="1" spans="1:10">
      <c r="A38" s="159"/>
      <c r="B38" s="159"/>
      <c r="C38" s="155" t="s">
        <v>319</v>
      </c>
      <c r="D38" s="155" t="s">
        <v>320</v>
      </c>
      <c r="E38" s="155" t="s">
        <v>386</v>
      </c>
      <c r="F38" s="155" t="s">
        <v>294</v>
      </c>
      <c r="G38" s="155" t="s">
        <v>332</v>
      </c>
      <c r="H38" s="155" t="s">
        <v>296</v>
      </c>
      <c r="I38" s="155" t="s">
        <v>290</v>
      </c>
      <c r="J38" s="155" t="s">
        <v>387</v>
      </c>
    </row>
    <row r="39" ht="33" customHeight="1" spans="1:10">
      <c r="A39" s="162"/>
      <c r="B39" s="162"/>
      <c r="C39" s="155" t="s">
        <v>319</v>
      </c>
      <c r="D39" s="155" t="s">
        <v>320</v>
      </c>
      <c r="E39" s="155" t="s">
        <v>388</v>
      </c>
      <c r="F39" s="155" t="s">
        <v>294</v>
      </c>
      <c r="G39" s="155" t="s">
        <v>332</v>
      </c>
      <c r="H39" s="155" t="s">
        <v>296</v>
      </c>
      <c r="I39" s="155" t="s">
        <v>290</v>
      </c>
      <c r="J39" s="155" t="s">
        <v>389</v>
      </c>
    </row>
  </sheetData>
  <autoFilter xmlns:etc="http://www.wps.cn/officeDocument/2017/etCustomData" ref="A5:J39" etc:filterBottomFollowUsedRange="0">
    <extLst/>
  </autoFilter>
  <mergeCells count="10">
    <mergeCell ref="A3:J3"/>
    <mergeCell ref="A4:H4"/>
    <mergeCell ref="A7:A14"/>
    <mergeCell ref="A15:A24"/>
    <mergeCell ref="A25:A31"/>
    <mergeCell ref="A32:A39"/>
    <mergeCell ref="B7:B14"/>
    <mergeCell ref="B15:B24"/>
    <mergeCell ref="B25:B31"/>
    <mergeCell ref="B32:B39"/>
  </mergeCells>
  <printOptions horizontalCentered="1"/>
  <pageMargins left="0.96" right="0.96" top="0.472222222222222" bottom="0.314583333333333" header="0" footer="0"/>
  <pageSetup paperSize="9" scale="4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彩虹</cp:lastModifiedBy>
  <dcterms:created xsi:type="dcterms:W3CDTF">2025-02-06T07:09:00Z</dcterms:created>
  <dcterms:modified xsi:type="dcterms:W3CDTF">2025-04-07T06:45:43Z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C9C4D493B1A646AFAAEA2D1A2461ED62_13</vt:lpwstr>
  </property>
  <property fmtid="{D5CDD505-2E9C-101B-9397-08002B2CF9AE}" pid="3" name="KSOProductBuildVer">
    <vt:lpwstr>2052-12.1.0.20784</vt:lpwstr>
  </property>
</Properties>
</file>