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tabRatio="894" firstSheet="8"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<sst xmlns="http://schemas.openxmlformats.org/spreadsheetml/2006/main" count="1426" uniqueCount="483">
  <si>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</si>
  <si>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</si>
  <si>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</si>
  <si>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</si>
  <si>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</si>
  <si>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</si>
  <si>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</si>
  <si>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</si>
  <si>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</si>
  <si>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</si>
  <si>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</si>
  <si>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</si>
  <si>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</si>
  <si>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</si>
  <si>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</si>
  <si>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</si>
  <si>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</si>
  <si>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</si>
  <si>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</si>
  <si>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</si>
  <si>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</si>
  <si>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</si>
  <si>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</si>
  <si>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</si>
  <si>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</si>
  <si>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</si>
  <si>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</si>
  <si>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</si>
  <si>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</si>
  <si>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</si>
  <si>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</si>
  <si>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</si>
  <si>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</si>
  <si>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</si>
  <si>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</si>
  <si>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</si>
  <si>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</si>
  <si>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</si>
  <si>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</si>
  <si>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</si>
  <si>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</si>
  <si>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</si>
  <si>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</si>
  <si>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</si>
  <si>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</si>
  <si>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</si>
  <si>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</si>
  <si>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</si>
  <si>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</si>
  <si>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</si>
  <si>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</si>
  <si>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</si>
  <si>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</si>
  <si>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</si>
  <si>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</si>
  <si>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</si>
  <si>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</si>
  <si>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</si>
  <si>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</si>
  <si>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</si>
  <si>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</si>
  <si>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</si>
  <si>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</si>
  <si>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</si>
  <si>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</si>
  <si>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</si>
  <si>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</si>
  <si>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</si>
  <si>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</si>
  <si>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105040</t>
  </si>
  <si>
    <t>昆明市西山区碧鸡徐霞客中心学校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</si>
  <si>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</si>
  <si>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</si>
  <si>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</si>
  <si>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</si>
  <si>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</si>
  <si>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</si>
  <si>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</si>
  <si>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</si>
  <si>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</si>
  <si>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</si>
  <si>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</si>
  <si>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</si>
  <si>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</si>
  <si>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</si>
  <si>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</si>
  <si>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</si>
  <si>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</si>
  <si>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</si>
  <si>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</si>
  <si>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</si>
  <si>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</si>
  <si>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</si>
  <si>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</si>
  <si>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</si>
  <si>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</si>
  <si>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</si>
  <si>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</si>
  <si>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</si>
  <si>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</si>
  <si>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</si>
  <si>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2050202</t>
  </si>
  <si>
    <t>小学教育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</si>
  <si>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</si>
  <si>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</si>
  <si>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</si>
  <si>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</si>
  <si>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</si>
  <si>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</si>
  <si>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</si>
  <si>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</si>
  <si>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</si>
  <si>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</si>
  <si>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</si>
  <si>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</si>
  <si>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</si>
  <si>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</si>
  <si>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</si>
  <si>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</si>
  <si>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</si>
  <si>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</si>
  <si>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</si>
  <si>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</si>
  <si>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</si>
  <si>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</si>
  <si>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</si>
  <si>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</si>
  <si>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</si>
  <si>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</si>
  <si>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</si>
  <si>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</si>
  <si>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</si>
  <si>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</si>
  <si>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</si>
  <si>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</si>
  <si>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</si>
  <si>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</si>
  <si>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</si>
  <si>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</si>
  <si>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</si>
  <si>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</si>
  <si>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</si>
  <si>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</si>
  <si>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</si>
  <si>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</si>
  <si>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</si>
  <si>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</si>
  <si>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</si>
  <si>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</si>
  <si>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</si>
  <si>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</si>
  <si>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</si>
  <si>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</si>
  <si>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</si>
  <si>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</si>
  <si>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</si>
  <si>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</si>
  <si>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</si>
  <si>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</si>
  <si>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</si>
  <si>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</si>
  <si>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</si>
  <si>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</si>
  <si>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</si>
  <si>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</si>
  <si>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</si>
  <si>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</si>
  <si>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</si>
  <si>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</si>
  <si>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</si>
  <si>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</si>
  <si>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</si>
  <si>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</si>
  <si>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</si>
  <si>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</si>
  <si>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</si>
  <si>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</si>
  <si>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</si>
  <si>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</si>
  <si>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</si>
  <si>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</si>
  <si>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</si>
  <si>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</si>
  <si>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</si>
  <si>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</si>
  <si>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备注：因昆明市西山区碧鸡徐霞客中心学校为西山区教育体育局下属全额拨款事业单位，我单位无“三公”经费支出相关内容，该表以空表进行公开。</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</si>
  <si>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</si>
  <si>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</si>
  <si>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</si>
  <si>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</si>
  <si>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</si>
  <si>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</si>
  <si>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</si>
  <si>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</si>
  <si>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</si>
  <si>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</si>
  <si>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</si>
  <si>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</si>
  <si>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</si>
  <si>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</si>
  <si>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</si>
  <si>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</si>
  <si>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</si>
  <si>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</si>
  <si>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</si>
  <si>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昆明市西山区教育体育局</t>
  </si>
  <si>
    <t>530112231100001449296</t>
  </si>
  <si>
    <t>离退休人员福利费</t>
  </si>
  <si>
    <t>30229</t>
  </si>
  <si>
    <t>福利费</t>
  </si>
  <si>
    <t>530112210000000005143</t>
  </si>
  <si>
    <t>养老保险</t>
  </si>
  <si>
    <t>30108</t>
  </si>
  <si>
    <t>机关事业单位基本养老保险缴费</t>
  </si>
  <si>
    <t>基本医疗保险（事业）</t>
  </si>
  <si>
    <t>30110</t>
  </si>
  <si>
    <t>职工基本医疗保险缴费</t>
  </si>
  <si>
    <t>30111</t>
  </si>
  <si>
    <t>公务员医疗补助缴费</t>
  </si>
  <si>
    <t>公务员医疗统筹</t>
  </si>
  <si>
    <t>失业保险</t>
  </si>
  <si>
    <t>30112</t>
  </si>
  <si>
    <t>其他社会保障缴费</t>
  </si>
  <si>
    <t>工伤保险</t>
  </si>
  <si>
    <t>重特病医疗统筹</t>
  </si>
  <si>
    <t>530112210000000005142</t>
  </si>
  <si>
    <t>事业基本工资</t>
  </si>
  <si>
    <t>30101</t>
  </si>
  <si>
    <t>基本工资</t>
  </si>
  <si>
    <t>山区学校乡镇补贴</t>
  </si>
  <si>
    <t>30102</t>
  </si>
  <si>
    <t>津贴补贴</t>
  </si>
  <si>
    <t>事业津贴补贴</t>
  </si>
  <si>
    <t>事业乡镇岗位补贴</t>
  </si>
  <si>
    <t>事业年终一次性奖金</t>
  </si>
  <si>
    <t>30103</t>
  </si>
  <si>
    <t>奖金</t>
  </si>
  <si>
    <t>奖励性绩效工资</t>
  </si>
  <si>
    <t>30107</t>
  </si>
  <si>
    <t>绩效工资</t>
  </si>
  <si>
    <t>基础性绩效工资</t>
  </si>
  <si>
    <t>530112210000000005148</t>
  </si>
  <si>
    <t>事业工会经费</t>
  </si>
  <si>
    <t>30228</t>
  </si>
  <si>
    <t>工会经费</t>
  </si>
  <si>
    <t xml:space="preserve">530112241100002281071
</t>
  </si>
  <si>
    <t>教育部门临聘人员保险</t>
  </si>
  <si>
    <t>30199</t>
  </si>
  <si>
    <t>其他工资福利支出</t>
  </si>
  <si>
    <t>教育部门临聘人员工资</t>
  </si>
  <si>
    <t>530112210000000005150</t>
  </si>
  <si>
    <t>区属学校、幼儿园党建经费</t>
  </si>
  <si>
    <t>30201</t>
  </si>
  <si>
    <t>办公费</t>
  </si>
  <si>
    <t>教育部门培训费</t>
  </si>
  <si>
    <t>30216</t>
  </si>
  <si>
    <t>培训费</t>
  </si>
  <si>
    <t>教育部门福利费</t>
  </si>
  <si>
    <t>530112241100002281114</t>
  </si>
  <si>
    <t>水费</t>
  </si>
  <si>
    <t>30205</t>
  </si>
  <si>
    <t>电费</t>
  </si>
  <si>
    <t>30206</t>
  </si>
  <si>
    <t>邮电费</t>
  </si>
  <si>
    <t>30207</t>
  </si>
  <si>
    <t>维护维修费</t>
  </si>
  <si>
    <t>30213</t>
  </si>
  <si>
    <t>维修（护）费</t>
  </si>
  <si>
    <t>临时工劳务费</t>
  </si>
  <si>
    <t>30226</t>
  </si>
  <si>
    <t>劳务费</t>
  </si>
  <si>
    <t>临聘教师费用</t>
  </si>
  <si>
    <t>30227</t>
  </si>
  <si>
    <t>委托业务费</t>
  </si>
  <si>
    <t>530112231100001449294</t>
  </si>
  <si>
    <t>事业政府综合目标奖</t>
  </si>
  <si>
    <t>事业绩效奖励（2017提高部分）</t>
  </si>
  <si>
    <t>530112210000000005144</t>
  </si>
  <si>
    <t>30113</t>
  </si>
  <si>
    <t>530112251100003695976</t>
  </si>
  <si>
    <t>残疾人就业保障金</t>
  </si>
  <si>
    <t>30299</t>
  </si>
  <si>
    <t>其他商品和服务支出</t>
  </si>
  <si>
    <t>530112231100001283333</t>
  </si>
  <si>
    <t>遗属补助</t>
  </si>
  <si>
    <t>30305</t>
  </si>
  <si>
    <t>生活补助</t>
  </si>
  <si>
    <t>530112231100001283331</t>
  </si>
  <si>
    <t>退休人员生活补助</t>
  </si>
  <si>
    <t>530112210000000005149</t>
  </si>
  <si>
    <t>退休人员公用经费</t>
  </si>
  <si>
    <t>预算05-1表</t>
  </si>
  <si>
    <t>项目分类</t>
  </si>
  <si>
    <t>项目单位</t>
  </si>
  <si>
    <t>经济科目编码</t>
  </si>
  <si>
    <t>经济科目名称</t>
  </si>
  <si>
    <t>本年拨款</t>
  </si>
  <si>
    <t>其中：本次下达</t>
  </si>
  <si>
    <t>经常性项目</t>
  </si>
  <si>
    <t>530112251100003705416</t>
  </si>
  <si>
    <t>2025年城乡小学生均公用经费</t>
  </si>
  <si>
    <t>530112251100003706236</t>
  </si>
  <si>
    <t>2025年特殊教育公用经费</t>
  </si>
  <si>
    <t>530112251100003706573</t>
  </si>
  <si>
    <t>2025年农村义务教育学生营养改善计划补助资金</t>
  </si>
  <si>
    <t>30308</t>
  </si>
  <si>
    <t>助学金</t>
  </si>
  <si>
    <t xml:space="preserve">530112251100003706913
</t>
  </si>
  <si>
    <t>2025西山区教育系统人防建设项目补助经费</t>
  </si>
  <si>
    <t xml:space="preserve">530112251100003721247
</t>
  </si>
  <si>
    <t>义务教育家庭经济困难学生生活补助经费</t>
  </si>
  <si>
    <t>530112251100003805770</t>
  </si>
  <si>
    <t>西山区徐霞客中心学校课后服务收入资金</t>
  </si>
  <si>
    <t>预算05-2表</t>
  </si>
  <si>
    <t>项目年度绩效目标</t>
  </si>
  <si>
    <t>一级指标</t>
  </si>
  <si>
    <t>二级指标</t>
  </si>
  <si>
    <t>三级指标</t>
  </si>
  <si>
    <t>指标性质</t>
  </si>
  <si>
    <t>指标值</t>
  </si>
  <si>
    <t>度量单位</t>
  </si>
  <si>
    <t>指标属性</t>
  </si>
  <si>
    <t>指标内容</t>
  </si>
  <si>
    <t>根据《昆明市教育体育局关于做好2024年春季学期义务教育家庭经济困难学生生活补助工作的通知》要求，从2024年春季学期起，提高义务教育家庭经济困难寄宿生生活补助国家基础标准，年生均小学由1000元提高到1250元，初中由1250元提高到1500元；义务教育家庭经济困难非寄宿生生活补助标准继续按寄宿生生活补助国家基础标准的50%核定，即年生均小学为625元、初中为750元。即家庭经济困难寄宿生小学1250元/生/学年、初中1500元/生/学年；家庭经济困难非寄宿生小学625元/生/学年、初中750元/生/学年。所需资金由中央、省级、市级和县区共同承担，其中中央承担50%、省级承担10%、市县承担40%，市县承担部分为市级承担20%、一板块县区承担80%，即市级承担8%、区级承担32%的比率资助义务教育阶段在籍在校的家庭经济困难学生。</t>
  </si>
  <si>
    <t>产出指标</t>
  </si>
  <si>
    <t>数量指标</t>
  </si>
  <si>
    <t>小学非寄宿制资助人数</t>
  </si>
  <si>
    <t>=</t>
  </si>
  <si>
    <t>179</t>
  </si>
  <si>
    <t>人</t>
  </si>
  <si>
    <t>定量指标</t>
  </si>
  <si>
    <t>脱贫家庭学生等四类家庭经济困难学生全覆盖，家庭经济困难寄宿生小学1250元/生/学年、初中1500元/生/学年；家庭经济困难非寄宿生小学625元/生/学年、初中750元/生/学年。所需资金由中央、省级、市级和县区共同承担，其中中央承担50%、省级承担10%、市县承担40%，市县承担部分为市级承担20%、一板块县区承担80%，即市级承担8%、区级承担32%。</t>
  </si>
  <si>
    <t>质量指标</t>
  </si>
  <si>
    <t>脱贫家庭学生覆盖率</t>
  </si>
  <si>
    <t>100</t>
  </si>
  <si>
    <t>%</t>
  </si>
  <si>
    <t>根据政策要求，脱贫家庭学生覆盖率达到100</t>
  </si>
  <si>
    <t>时效指标</t>
  </si>
  <si>
    <t>补助资金当年到位率</t>
  </si>
  <si>
    <t>发放及时率在时限内发放资金/应发放资金*100%</t>
  </si>
  <si>
    <t>2025年度工作实施时间</t>
  </si>
  <si>
    <t>1.0</t>
  </si>
  <si>
    <t>年</t>
  </si>
  <si>
    <t>满分10分，2025年春季学期完成50%得5分，每少10个百分点扣1分；秋季学期完成剩下的50%得5分，每少10个百分点扣1分。</t>
  </si>
  <si>
    <t>项目完成进度</t>
  </si>
  <si>
    <t>项目春季、秋季学期期末前完成资助名单上报及资金发放</t>
  </si>
  <si>
    <t>成本指标</t>
  </si>
  <si>
    <t>经济成本指标</t>
  </si>
  <si>
    <t>寄宿小学生1250元</t>
  </si>
  <si>
    <t>元/人年</t>
  </si>
  <si>
    <t>家庭经济困难寄宿生小学1250元/生/学年、初中1500元/生/学年；家庭经济困难非寄宿生小学625元/生/学年、初中750元/生/学年。</t>
  </si>
  <si>
    <t>效益指标</t>
  </si>
  <si>
    <t>社会效益</t>
  </si>
  <si>
    <t>补助对象政策的知晓度</t>
  </si>
  <si>
    <t>保障补助对象政策的知晓度100%</t>
  </si>
  <si>
    <t>九年义务教育巩固率</t>
  </si>
  <si>
    <t>九年义务教育巩固率达到100%以上</t>
  </si>
  <si>
    <t>满意度指标</t>
  </si>
  <si>
    <t>服务对象满意度</t>
  </si>
  <si>
    <t>受助学生满意度</t>
  </si>
  <si>
    <t>&gt;=</t>
  </si>
  <si>
    <t>95</t>
  </si>
  <si>
    <t>资助对象的满意程度高，切实落实资助政策</t>
  </si>
  <si>
    <t>家长满意度</t>
  </si>
  <si>
    <t>家长的满意程度高，切实落实资助政策</t>
  </si>
  <si>
    <t>实现城乡义务教育在更高层次的均衡发展，促进教育公平、提高教育质量，促进基本公共服务均等化，构建社会主义和谐社会，建设人力资源强国。</t>
  </si>
  <si>
    <t>小学阶段应补助人数</t>
  </si>
  <si>
    <t>1449</t>
  </si>
  <si>
    <t>寄宿生应补助人数</t>
  </si>
  <si>
    <t>补助范围占在校学生数比例</t>
  </si>
  <si>
    <t>教师培训费占学校年度公用经费的比例</t>
  </si>
  <si>
    <t>项目是否按期完成</t>
  </si>
  <si>
    <t>720元，寄宿制300元</t>
  </si>
  <si>
    <t>元/人</t>
  </si>
  <si>
    <t>补助标准</t>
  </si>
  <si>
    <t>93</t>
  </si>
  <si>
    <t>可持续影响</t>
  </si>
  <si>
    <t>义务教育免费年限</t>
  </si>
  <si>
    <t>学生满意度</t>
  </si>
  <si>
    <t>2025年，做好学生课后服务项目，让全校学生放学后在学校完成相关作业及课后辅导，拓展和培养学生兴趣爱好，学校做好课后服务的经费保障。</t>
  </si>
  <si>
    <t>课后服务发放人数</t>
  </si>
  <si>
    <t>87</t>
  </si>
  <si>
    <t>满分10分，扣完为止</t>
  </si>
  <si>
    <t>课后服务开展率</t>
  </si>
  <si>
    <t>完成时限（支付进度）</t>
  </si>
  <si>
    <t>月</t>
  </si>
  <si>
    <t>370000</t>
  </si>
  <si>
    <t>元</t>
  </si>
  <si>
    <t>2024全年配套资金37.00万元</t>
  </si>
  <si>
    <t>减轻家长负担，满足家长接送的便利</t>
  </si>
  <si>
    <t>提升教育服务能力和教育质量，使其健康成长</t>
  </si>
  <si>
    <t>提升教育服务能力和教育质量，使其健康成长。满分10分，扣完为止</t>
  </si>
  <si>
    <t>家长、学生满意度</t>
  </si>
  <si>
    <t>强化人防建设，建立业务素质过硬的保安队伍，消除校园安全隐患，构建和谐校园，为学生提供一个优质安全的校园环境，确保学生健康成长。</t>
  </si>
  <si>
    <t>获补对象数</t>
  </si>
  <si>
    <t>反映获补助人员、企业的数量情况，也适用补贴、资助等形式的补助。</t>
  </si>
  <si>
    <t>获补对象准确率</t>
  </si>
  <si>
    <t>发放及时率</t>
  </si>
  <si>
    <t>按月发放。</t>
  </si>
  <si>
    <t xml:space="preserve"> 4050</t>
  </si>
  <si>
    <t>元/人*月</t>
  </si>
  <si>
    <t>公办校园保安人员工资待遇标准按每人每月 4050元预算</t>
  </si>
  <si>
    <t>经济效益</t>
  </si>
  <si>
    <t>公办学校保安补助标准</t>
  </si>
  <si>
    <t>4050</t>
  </si>
  <si>
    <t>政策知晓率</t>
  </si>
  <si>
    <t>构建和谐校园</t>
  </si>
  <si>
    <t>保安履职尽责，保障学校安全。</t>
  </si>
  <si>
    <t>受益对象满意度</t>
  </si>
  <si>
    <t>按照《财政部财政部教育部关于深入实施农村义务教育营养改善计划的通知》（财教〔2021〕174号）要求，农村义务教育学生营养改善计划生均膳食补助自2021年秋季学期开始，调整至5元每生每天。</t>
  </si>
  <si>
    <t>补助人数</t>
  </si>
  <si>
    <t>补助资金到位率</t>
  </si>
  <si>
    <t>满分20分，扣完为止</t>
  </si>
  <si>
    <t>1.00</t>
  </si>
  <si>
    <t>5.0</t>
  </si>
  <si>
    <t>元/人/天</t>
  </si>
  <si>
    <t>补助标椎：5元/生.天</t>
  </si>
  <si>
    <t>补助对象对政策的知晓率</t>
  </si>
  <si>
    <t>满分15分，扣完为止</t>
  </si>
  <si>
    <t>学生及家长满意度</t>
  </si>
  <si>
    <t>特殊教育学校和随班就读残疾学生生均公用经费拨款标准按照6000元/生.年执行，确保特殊教育学校公用经费补助资金能够有效保障学校正常运转，不因资金短缺而影响学校正常的教育教学秩序，残疾学生入学率逐步提高。</t>
  </si>
  <si>
    <t>补助人数覆盖率</t>
  </si>
  <si>
    <t>资助人数</t>
  </si>
  <si>
    <t>应该资助人数。</t>
  </si>
  <si>
    <t>补助标准达标率</t>
  </si>
  <si>
    <t>6000</t>
  </si>
  <si>
    <t>残疾儿童入学率</t>
  </si>
  <si>
    <t>学生、家长满意度</t>
  </si>
  <si>
    <t>预算06表</t>
  </si>
  <si>
    <t>政府性基金预算支出预算表</t>
  </si>
  <si>
    <t>单位名称：昆明市发展和改革委员会</t>
  </si>
  <si>
    <t>政府性基金预算支出</t>
  </si>
  <si>
    <t>备注：因昆明市西山区碧鸡徐霞客中心学校无“政府性基金预算收入”，我单位无“政府性基金预算支出”相关内容，该表以空表进行公开。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</si>
  <si>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</si>
  <si>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</si>
  <si>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</si>
  <si>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</si>
  <si>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</si>
  <si>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</si>
  <si>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</si>
  <si>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</si>
  <si>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</si>
  <si>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</si>
  <si>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</si>
  <si>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农村义务教育学生营养改善计划采购项目</t>
  </si>
  <si>
    <t>食品、饮料和烟草原料</t>
  </si>
  <si>
    <t>份</t>
  </si>
  <si>
    <t>人防建设采购项目</t>
  </si>
  <si>
    <t>保安服务</t>
  </si>
  <si>
    <t>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</si>
  <si>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</si>
  <si>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</si>
  <si>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</si>
  <si>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</si>
  <si>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</si>
  <si>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</si>
  <si>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</si>
  <si>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</si>
  <si>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备注：因昆明市西山区碧鸡徐霞客中心学校2025年无政府购买服务，我单位无政府购买服务预算相关内容，该表以空表进行公开。</t>
  </si>
  <si>
    <t>预算09-1表</t>
  </si>
  <si>
    <t>单位名称（项目）</t>
  </si>
  <si>
    <t>地区</t>
  </si>
  <si>
    <t>备注：因昆明市西山区碧鸡徐霞客中心学校为西山区教育体育局下属事业单位，2025年年初预算无对下转移支付预算支出，我单位无对下转移支付预算，该表以空表进行公开。</t>
  </si>
  <si>
    <t>预算09-2表</t>
  </si>
  <si>
    <t>备注：因昆明市西山区碧鸡徐霞客中心学校为西山区教育体育局下属事业单位，2025年年初预算无对下转移支付绩效目标支出，我单位无对下转移支付绩效目标，该表以空表进行公开。</t>
  </si>
  <si>
    <t xml:space="preserve">预算10表
</t>
  </si>
  <si>
    <t>资产类别</t>
  </si>
  <si>
    <t>资产分类代码.名称</t>
  </si>
  <si>
    <t>资产名称</t>
  </si>
  <si>
    <t>计量单位</t>
  </si>
  <si>
    <t>财政部门批复数（元）</t>
  </si>
  <si>
    <t>单价</t>
  </si>
  <si>
    <t>金额</t>
  </si>
  <si>
    <t>备注：因昆明市西山区碧鸡徐霞客中心学校2025年年初预算无新增资产配置，我单位无2025年无新增资产配置相关内容，该表以空表进行公开。</t>
  </si>
  <si>
    <t>预算11表</t>
  </si>
  <si>
    <t>上级补助</t>
  </si>
  <si>
    <t>备注：因昆明市西山区碧鸡徐霞客中心学校2025年度无上级转移支付补助项目支出预算，我单位无2025年上级转移支付补助项目支出预算相关内容，该表以空表进行公开。</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</si>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</sst>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sz val="9"/>
      <color rgb="FF242B39"/>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6" applyNumberFormat="0" applyFill="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3" fillId="0" borderId="0" applyNumberFormat="0" applyFill="0" applyBorder="0" applyAlignment="0" applyProtection="0">
      <alignment vertical="center"/>
    </xf>
    <xf numFmtId="0" fontId="24" fillId="4" borderId="18" applyNumberFormat="0" applyAlignment="0" applyProtection="0">
      <alignment vertical="center"/>
    </xf>
    <xf numFmtId="0" fontId="25" fillId="5" borderId="19" applyNumberFormat="0" applyAlignment="0" applyProtection="0">
      <alignment vertical="center"/>
    </xf>
    <xf numFmtId="0" fontId="26" fillId="5" borderId="18" applyNumberFormat="0" applyAlignment="0" applyProtection="0">
      <alignment vertical="center"/>
    </xf>
    <xf numFmtId="0" fontId="27" fillId="6" borderId="20" applyNumberFormat="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11" fillId="0" borderId="7">
      <alignment horizontal="right" vertical="center"/>
    </xf>
    <xf numFmtId="177" fontId="11" fillId="0" borderId="7">
      <alignment horizontal="right" vertical="center"/>
    </xf>
    <xf numFmtId="10" fontId="11" fillId="0" borderId="7">
      <alignment horizontal="right" vertical="center"/>
    </xf>
    <xf numFmtId="178" fontId="11" fillId="0" borderId="7">
      <alignment horizontal="right" vertical="center"/>
    </xf>
    <xf numFmtId="49" fontId="11" fillId="0" borderId="7">
      <alignment horizontal="left" vertical="center" wrapText="1"/>
    </xf>
    <xf numFmtId="178" fontId="11" fillId="0" borderId="7">
      <alignment horizontal="right" vertical="center"/>
    </xf>
    <xf numFmtId="179" fontId="11" fillId="0" borderId="7">
      <alignment horizontal="right" vertical="center"/>
    </xf>
    <xf numFmtId="180" fontId="11" fillId="0" borderId="7">
      <alignment horizontal="right" vertical="center"/>
    </xf>
  </cellStyleXfs>
  <cellXfs count="249">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pplyAlignment="1">
      <alignment horizontal="left"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8" fontId="5" fillId="0" borderId="7" xfId="0" applyNumberFormat="1" applyFont="1" applyFill="1" applyBorder="1" applyAlignment="1">
      <alignment horizontal="right" vertical="center"/>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pplyProtection="1">
      <alignment horizontal="right"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7" xfId="0" applyFont="1" applyFill="1" applyBorder="1" applyAlignment="1" applyProtection="1">
      <alignment horizontal="left" vertical="center"/>
      <protection locked="0"/>
    </xf>
    <xf numFmtId="3" fontId="2" fillId="0" borderId="7" xfId="0" applyNumberFormat="1" applyFont="1" applyFill="1" applyBorder="1" applyAlignment="1">
      <alignment horizontal="right" vertical="center"/>
    </xf>
    <xf numFmtId="0" fontId="2" fillId="2" borderId="12"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4" fontId="2" fillId="0" borderId="7" xfId="0" applyNumberFormat="1" applyFont="1" applyFill="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9" fillId="0" borderId="0" xfId="0" applyFont="1" applyFill="1" applyBorder="1" applyAlignment="1" applyProtection="1">
      <alignment horizontal="right"/>
      <protection locked="0"/>
    </xf>
    <xf numFmtId="49" fontId="9"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49" fontId="5" fillId="0" borderId="7" xfId="53" applyFont="1" applyAlignment="1">
      <alignment horizontal="left" vertical="center" wrapText="1" indent="1"/>
    </xf>
    <xf numFmtId="49" fontId="5" fillId="0" borderId="7" xfId="53" applyFont="1">
      <alignment horizontal="left"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1" fillId="0" borderId="7" xfId="0" applyFont="1" applyFill="1" applyBorder="1" applyAlignment="1" applyProtection="1">
      <alignment horizontal="left" vertical="center"/>
      <protection locked="0"/>
    </xf>
    <xf numFmtId="0" fontId="2" fillId="0" borderId="7" xfId="0" applyFont="1" applyBorder="1" applyAlignment="1" applyProtection="1">
      <alignment horizontal="center" vertical="center"/>
      <protection locked="0"/>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11" fillId="0" borderId="7" xfId="54"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3"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0" fontId="1" fillId="0" borderId="0" xfId="0" applyFont="1" applyFill="1" applyBorder="1" applyAlignment="1">
      <alignment vertical="top"/>
    </xf>
    <xf numFmtId="0" fontId="2" fillId="0" borderId="0" xfId="0" applyFont="1" applyFill="1" applyBorder="1" applyAlignment="1">
      <alignment horizontal="right" vertical="center"/>
    </xf>
    <xf numFmtId="0" fontId="6" fillId="0" borderId="0" xfId="0" applyFont="1" applyFill="1" applyBorder="1" applyAlignment="1">
      <alignment horizontal="lef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 fillId="0" borderId="4" xfId="0" applyFont="1" applyFill="1" applyBorder="1" applyAlignment="1">
      <alignment horizontal="center" vertical="center"/>
    </xf>
    <xf numFmtId="0" fontId="14" fillId="0" borderId="7" xfId="0" applyFont="1" applyFill="1" applyBorder="1" applyAlignment="1" applyProtection="1">
      <alignment horizontal="center" vertical="center" wrapText="1"/>
      <protection locked="0"/>
    </xf>
    <xf numFmtId="0" fontId="14"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5" fillId="0" borderId="7" xfId="0" applyFont="1" applyFill="1" applyBorder="1" applyAlignment="1">
      <alignment horizontal="center" vertical="center"/>
    </xf>
    <xf numFmtId="0" fontId="15" fillId="0" borderId="7" xfId="0" applyFont="1" applyFill="1" applyBorder="1" applyAlignment="1" applyProtection="1">
      <alignment horizontal="center" vertical="center" wrapText="1"/>
      <protection locked="0"/>
    </xf>
    <xf numFmtId="4" fontId="15" fillId="0" borderId="7" xfId="0" applyNumberFormat="1" applyFont="1" applyFill="1" applyBorder="1" applyAlignment="1" applyProtection="1">
      <alignment horizontal="right" vertical="center"/>
      <protection locked="0"/>
    </xf>
    <xf numFmtId="0" fontId="14" fillId="0" borderId="1" xfId="0" applyFont="1" applyFill="1" applyBorder="1" applyAlignment="1">
      <alignment horizontal="center" vertical="center"/>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0" borderId="2"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0"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5" fillId="0" borderId="7" xfId="0" applyNumberFormat="1" applyFont="1" applyFill="1" applyBorder="1" applyAlignment="1">
      <alignment horizontal="right" vertical="center"/>
    </xf>
    <xf numFmtId="0" fontId="2" fillId="0" borderId="7" xfId="0" applyFont="1" applyBorder="1" applyAlignment="1" applyProtection="1" quotePrefix="1">
      <alignment horizontal="center" vertical="center"/>
      <protection locked="0"/>
    </xf>
    <xf numFmtId="0" fontId="12" fillId="0" borderId="7" xfId="0" applyFont="1" applyBorder="1" applyAlignment="1" quotePrefix="1">
      <alignment horizontal="center" vertical="center"/>
    </xf>
    <xf numFmtId="0" fontId="12" fillId="0" borderId="1" xfId="0" applyFont="1" applyBorder="1" applyAlignment="1" quotePrefix="1">
      <alignment horizontal="center" vertical="center"/>
    </xf>
    <xf numFmtId="0" fontId="2" fillId="0" borderId="7" xfId="0" applyFont="1" applyBorder="1" applyAlignment="1" quotePrefix="1">
      <alignment horizontal="center" vertical="center"/>
    </xf>
    <xf numFmtId="0" fontId="2" fillId="0" borderId="7" xfId="0" applyFont="1" applyBorder="1" applyAlignment="1" quotePrefix="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7" activePane="bottomLeft" state="frozen"/>
      <selection/>
      <selection pane="bottomLeft" activeCell="D25" sqref="D25"/>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7"/>
      <c r="B2" s="47"/>
      <c r="C2" s="47"/>
      <c r="D2" s="62" t="s">
        <v>0</v>
      </c>
    </row>
    <row r="3" ht="41.25" customHeight="1" spans="1:1">
      <c r="A3" s="42" t="str">
        <f>"2025"&amp;"年部门财务收支预算总表"</f>
        <v>2025年部门财务收支预算总表</v>
      </c>
    </row>
    <row r="4" ht="17.25" customHeight="1" spans="1:4">
      <c r="A4" s="45" t="str">
        <f>"单位名称："&amp;"昆明市西山区碧鸡徐霞客中心学校"</f>
        <v>单位名称：昆明市西山区碧鸡徐霞客中心学校</v>
      </c>
      <c r="B4" s="202"/>
      <c r="D4" s="201" t="s">
        <v>1</v>
      </c>
    </row>
    <row r="5" ht="23.25" customHeight="1" spans="1:4">
      <c r="A5" s="212" t="s">
        <v>2</v>
      </c>
      <c r="B5" s="213"/>
      <c r="C5" s="212" t="s">
        <v>3</v>
      </c>
      <c r="D5" s="213"/>
    </row>
    <row r="6" ht="24" customHeight="1" spans="1:4">
      <c r="A6" s="212" t="s">
        <v>4</v>
      </c>
      <c r="B6" s="212" t="s">
        <v>5</v>
      </c>
      <c r="C6" s="212" t="s">
        <v>6</v>
      </c>
      <c r="D6" s="212" t="s">
        <v>5</v>
      </c>
    </row>
    <row r="7" ht="17.25" customHeight="1" spans="1:4">
      <c r="A7" s="214" t="s">
        <v>7</v>
      </c>
      <c r="B7" s="57">
        <v>24394502.81</v>
      </c>
      <c r="C7" s="214" t="s">
        <v>8</v>
      </c>
      <c r="D7" s="25"/>
    </row>
    <row r="8" ht="17.25" customHeight="1" spans="1:4">
      <c r="A8" s="214" t="s">
        <v>9</v>
      </c>
      <c r="B8" s="25"/>
      <c r="C8" s="214" t="s">
        <v>10</v>
      </c>
      <c r="D8" s="25"/>
    </row>
    <row r="9" ht="17.25" customHeight="1" spans="1:4">
      <c r="A9" s="214" t="s">
        <v>11</v>
      </c>
      <c r="B9" s="25"/>
      <c r="C9" s="247" t="s">
        <v>12</v>
      </c>
      <c r="D9" s="25"/>
    </row>
    <row r="10" ht="17.25" customHeight="1" spans="1:4">
      <c r="A10" s="214" t="s">
        <v>13</v>
      </c>
      <c r="B10" s="25"/>
      <c r="C10" s="247" t="s">
        <v>14</v>
      </c>
      <c r="D10" s="25"/>
    </row>
    <row r="11" ht="17.25" customHeight="1" spans="1:4">
      <c r="A11" s="214" t="s">
        <v>15</v>
      </c>
      <c r="B11" s="57">
        <v>370000</v>
      </c>
      <c r="C11" s="247" t="s">
        <v>16</v>
      </c>
      <c r="D11" s="57">
        <v>17311078.73</v>
      </c>
    </row>
    <row r="12" ht="17.25" customHeight="1" spans="1:4">
      <c r="A12" s="214" t="s">
        <v>17</v>
      </c>
      <c r="B12" s="25"/>
      <c r="C12" s="247" t="s">
        <v>18</v>
      </c>
      <c r="D12" s="25"/>
    </row>
    <row r="13" ht="17.25" customHeight="1" spans="1:4">
      <c r="A13" s="214" t="s">
        <v>19</v>
      </c>
      <c r="B13" s="25"/>
      <c r="C13" s="26" t="s">
        <v>20</v>
      </c>
      <c r="D13" s="25"/>
    </row>
    <row r="14" ht="17.25" customHeight="1" spans="1:4">
      <c r="A14" s="214" t="s">
        <v>21</v>
      </c>
      <c r="B14" s="25"/>
      <c r="C14" s="26" t="s">
        <v>22</v>
      </c>
      <c r="D14" s="57">
        <v>4411688.72</v>
      </c>
    </row>
    <row r="15" ht="17.25" customHeight="1" spans="1:4">
      <c r="A15" s="214" t="s">
        <v>23</v>
      </c>
      <c r="B15" s="25"/>
      <c r="C15" s="26" t="s">
        <v>24</v>
      </c>
      <c r="D15" s="57">
        <v>1624931.36</v>
      </c>
    </row>
    <row r="16" ht="17.25" customHeight="1" spans="1:4">
      <c r="A16" s="214" t="s">
        <v>25</v>
      </c>
      <c r="B16" s="57">
        <v>370000</v>
      </c>
      <c r="C16" s="26" t="s">
        <v>26</v>
      </c>
      <c r="D16" s="25"/>
    </row>
    <row r="17" ht="17.25" customHeight="1" spans="1:4">
      <c r="A17" s="215"/>
      <c r="B17" s="25"/>
      <c r="C17" s="26" t="s">
        <v>27</v>
      </c>
      <c r="D17" s="25"/>
    </row>
    <row r="18" ht="17.25" customHeight="1" spans="1:4">
      <c r="A18" s="216"/>
      <c r="B18" s="25"/>
      <c r="C18" s="26" t="s">
        <v>28</v>
      </c>
      <c r="D18" s="25"/>
    </row>
    <row r="19" ht="17.25" customHeight="1" spans="1:4">
      <c r="A19" s="216"/>
      <c r="B19" s="25"/>
      <c r="C19" s="26" t="s">
        <v>29</v>
      </c>
      <c r="D19" s="25"/>
    </row>
    <row r="20" ht="17.25" customHeight="1" spans="1:4">
      <c r="A20" s="216"/>
      <c r="B20" s="25"/>
      <c r="C20" s="26" t="s">
        <v>30</v>
      </c>
      <c r="D20" s="25"/>
    </row>
    <row r="21" ht="17.25" customHeight="1" spans="1:4">
      <c r="A21" s="216"/>
      <c r="B21" s="25"/>
      <c r="C21" s="26" t="s">
        <v>31</v>
      </c>
      <c r="D21" s="25"/>
    </row>
    <row r="22" ht="17.25" customHeight="1" spans="1:4">
      <c r="A22" s="216"/>
      <c r="B22" s="25"/>
      <c r="C22" s="26" t="s">
        <v>32</v>
      </c>
      <c r="D22" s="25"/>
    </row>
    <row r="23" ht="17.25" customHeight="1" spans="1:4">
      <c r="A23" s="216"/>
      <c r="B23" s="25"/>
      <c r="C23" s="26" t="s">
        <v>33</v>
      </c>
      <c r="D23" s="25"/>
    </row>
    <row r="24" ht="17.25" customHeight="1" spans="1:4">
      <c r="A24" s="216"/>
      <c r="B24" s="25"/>
      <c r="C24" s="26" t="s">
        <v>34</v>
      </c>
      <c r="D24" s="25"/>
    </row>
    <row r="25" ht="17.25" customHeight="1" spans="1:4">
      <c r="A25" s="216"/>
      <c r="B25" s="25"/>
      <c r="C25" s="26" t="s">
        <v>35</v>
      </c>
      <c r="D25" s="129">
        <v>1416804</v>
      </c>
    </row>
    <row r="26" ht="17.25" customHeight="1" spans="1:4">
      <c r="A26" s="216"/>
      <c r="B26" s="25"/>
      <c r="C26" s="26" t="s">
        <v>36</v>
      </c>
      <c r="D26" s="25"/>
    </row>
    <row r="27" ht="17.25" customHeight="1" spans="1:4">
      <c r="A27" s="216"/>
      <c r="B27" s="25"/>
      <c r="C27" s="215" t="s">
        <v>37</v>
      </c>
      <c r="D27" s="25"/>
    </row>
    <row r="28" ht="17.25" customHeight="1" spans="1:4">
      <c r="A28" s="216"/>
      <c r="B28" s="25"/>
      <c r="C28" s="26" t="s">
        <v>38</v>
      </c>
      <c r="D28" s="25"/>
    </row>
    <row r="29" ht="16.5" customHeight="1" spans="1:4">
      <c r="A29" s="216"/>
      <c r="B29" s="25"/>
      <c r="C29" s="26" t="s">
        <v>39</v>
      </c>
      <c r="D29" s="25"/>
    </row>
    <row r="30" ht="16.5" customHeight="1" spans="1:4">
      <c r="A30" s="216"/>
      <c r="B30" s="25"/>
      <c r="C30" s="215" t="s">
        <v>40</v>
      </c>
      <c r="D30" s="25"/>
    </row>
    <row r="31" ht="17.25" customHeight="1" spans="1:4">
      <c r="A31" s="216"/>
      <c r="B31" s="25"/>
      <c r="C31" s="215" t="s">
        <v>41</v>
      </c>
      <c r="D31" s="25"/>
    </row>
    <row r="32" ht="17.25" customHeight="1" spans="1:4">
      <c r="A32" s="216"/>
      <c r="B32" s="25"/>
      <c r="C32" s="26" t="s">
        <v>42</v>
      </c>
      <c r="D32" s="25"/>
    </row>
    <row r="33" ht="16.5" customHeight="1" spans="1:4">
      <c r="A33" s="216" t="s">
        <v>43</v>
      </c>
      <c r="B33" s="248">
        <v>24764502.81</v>
      </c>
      <c r="C33" s="216" t="s">
        <v>44</v>
      </c>
      <c r="D33" s="218">
        <v>24764502.81</v>
      </c>
    </row>
    <row r="34" ht="16.5" customHeight="1" spans="1:4">
      <c r="A34" s="215" t="s">
        <v>45</v>
      </c>
      <c r="B34" s="25"/>
      <c r="C34" s="215" t="s">
        <v>46</v>
      </c>
      <c r="D34" s="25"/>
    </row>
    <row r="35" ht="16.5" customHeight="1" spans="1:4">
      <c r="A35" s="26" t="s">
        <v>47</v>
      </c>
      <c r="B35" s="25"/>
      <c r="C35" s="26" t="s">
        <v>47</v>
      </c>
      <c r="D35" s="25"/>
    </row>
    <row r="36" ht="16.5" customHeight="1" spans="1:4">
      <c r="A36" s="26" t="s">
        <v>48</v>
      </c>
      <c r="B36" s="25"/>
      <c r="C36" s="26" t="s">
        <v>49</v>
      </c>
      <c r="D36" s="25"/>
    </row>
    <row r="37" ht="16.5" customHeight="1" spans="1:4">
      <c r="A37" s="217" t="s">
        <v>50</v>
      </c>
      <c r="B37" s="218">
        <v>24764502.81</v>
      </c>
      <c r="C37" s="217" t="s">
        <v>51</v>
      </c>
      <c r="D37" s="218">
        <v>24764502.81</v>
      </c>
    </row>
  </sheetData>
  <mergeCells count="4">
    <mergeCell ref="A3:D3"/>
    <mergeCell ref="A4:B4"/>
    <mergeCell ref="A5:B5"/>
    <mergeCell ref="C5:D5"/>
  </mergeCells>
  <printOptions horizontalCentered="1"/>
  <pageMargins left="0.96" right="0.96" top="0.72" bottom="0.72" header="0" footer="0"/>
  <pageSetup paperSize="9" scale="62"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D16" sqref="D16"/>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34"/>
      <c r="B2" s="135"/>
      <c r="C2" s="134"/>
      <c r="D2" s="136"/>
      <c r="E2" s="136"/>
      <c r="F2" s="137" t="s">
        <v>428</v>
      </c>
    </row>
    <row r="3" ht="42" customHeight="1" spans="1:6">
      <c r="A3" s="138" t="str">
        <f>"2025"&amp;"年部门政府性基金预算支出预算表"</f>
        <v>2025年部门政府性基金预算支出预算表</v>
      </c>
      <c r="B3" s="138" t="s">
        <v>429</v>
      </c>
      <c r="C3" s="139"/>
      <c r="D3" s="140"/>
      <c r="E3" s="140"/>
      <c r="F3" s="140"/>
    </row>
    <row r="4" ht="13.5" customHeight="1" spans="1:6">
      <c r="A4" s="6" t="str">
        <f>"单位名称："&amp;"昆明市西山区碧鸡徐霞客中心学校"</f>
        <v>单位名称：昆明市西山区碧鸡徐霞客中心学校</v>
      </c>
      <c r="B4" s="6" t="s">
        <v>430</v>
      </c>
      <c r="C4" s="134"/>
      <c r="D4" s="136"/>
      <c r="E4" s="136"/>
      <c r="F4" s="137" t="s">
        <v>1</v>
      </c>
    </row>
    <row r="5" ht="19.5" customHeight="1" spans="1:6">
      <c r="A5" s="141" t="s">
        <v>188</v>
      </c>
      <c r="B5" s="142" t="s">
        <v>72</v>
      </c>
      <c r="C5" s="141" t="s">
        <v>73</v>
      </c>
      <c r="D5" s="12" t="s">
        <v>431</v>
      </c>
      <c r="E5" s="13"/>
      <c r="F5" s="14"/>
    </row>
    <row r="6" ht="18.75" customHeight="1" spans="1:6">
      <c r="A6" s="143"/>
      <c r="B6" s="144"/>
      <c r="C6" s="143"/>
      <c r="D6" s="17" t="s">
        <v>55</v>
      </c>
      <c r="E6" s="12" t="s">
        <v>75</v>
      </c>
      <c r="F6" s="17" t="s">
        <v>76</v>
      </c>
    </row>
    <row r="7" ht="18.75" customHeight="1" spans="1:6">
      <c r="A7" s="66">
        <v>1</v>
      </c>
      <c r="B7" s="145" t="s">
        <v>83</v>
      </c>
      <c r="C7" s="66">
        <v>3</v>
      </c>
      <c r="D7" s="146">
        <v>4</v>
      </c>
      <c r="E7" s="146">
        <v>5</v>
      </c>
      <c r="F7" s="146">
        <v>6</v>
      </c>
    </row>
    <row r="8" ht="21" customHeight="1" spans="1:6">
      <c r="A8" s="26"/>
      <c r="B8" s="26"/>
      <c r="C8" s="26"/>
      <c r="D8" s="25"/>
      <c r="E8" s="25"/>
      <c r="F8" s="25"/>
    </row>
    <row r="9" ht="21" customHeight="1" spans="1:6">
      <c r="A9" s="26"/>
      <c r="B9" s="26"/>
      <c r="C9" s="26"/>
      <c r="D9" s="25"/>
      <c r="E9" s="25"/>
      <c r="F9" s="25"/>
    </row>
    <row r="10" ht="18.75" customHeight="1" spans="1:6">
      <c r="A10" s="147" t="s">
        <v>177</v>
      </c>
      <c r="B10" s="147" t="s">
        <v>177</v>
      </c>
      <c r="C10" s="148" t="s">
        <v>177</v>
      </c>
      <c r="D10" s="25"/>
      <c r="E10" s="25"/>
      <c r="F10" s="25"/>
    </row>
    <row r="11" customHeight="1" spans="1:1">
      <c r="A11" s="1" t="s">
        <v>432</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tabSelected="1" topLeftCell="C1" workbookViewId="0">
      <pane ySplit="1" topLeftCell="A2" activePane="bottomLeft" state="frozen"/>
      <selection/>
      <selection pane="bottomLeft" activeCell="E13" sqref="E13"/>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83333333333" customWidth="1"/>
  </cols>
  <sheetData>
    <row r="1" customHeight="1" spans="1:19">
      <c r="A1" s="78"/>
      <c r="B1" s="78"/>
      <c r="C1" s="78"/>
      <c r="D1" s="78"/>
      <c r="E1" s="78"/>
      <c r="F1" s="78"/>
      <c r="G1" s="78"/>
      <c r="H1" s="78"/>
      <c r="I1" s="78"/>
      <c r="J1" s="78"/>
      <c r="K1" s="78"/>
      <c r="L1" s="78"/>
      <c r="M1" s="78"/>
      <c r="N1" s="78"/>
      <c r="O1" s="78"/>
      <c r="P1" s="78"/>
      <c r="Q1" s="78"/>
      <c r="R1" s="78"/>
      <c r="S1" s="78"/>
    </row>
    <row r="2" ht="15.75" customHeight="1" spans="2:19">
      <c r="B2" s="80"/>
      <c r="C2" s="80"/>
      <c r="R2" s="131"/>
      <c r="S2" s="131" t="s">
        <v>433</v>
      </c>
    </row>
    <row r="3" ht="41.25" customHeight="1" spans="1:19">
      <c r="A3" s="81" t="str">
        <f>"2025"&amp;"年部门政府采购预算表"</f>
        <v>2025年部门政府采购预算表</v>
      </c>
      <c r="B3" s="82"/>
      <c r="C3" s="82"/>
      <c r="D3" s="118"/>
      <c r="E3" s="118"/>
      <c r="F3" s="118"/>
      <c r="G3" s="118"/>
      <c r="H3" s="118"/>
      <c r="I3" s="118"/>
      <c r="J3" s="118"/>
      <c r="K3" s="118"/>
      <c r="L3" s="118"/>
      <c r="M3" s="82"/>
      <c r="N3" s="118"/>
      <c r="O3" s="118"/>
      <c r="P3" s="82"/>
      <c r="Q3" s="118"/>
      <c r="R3" s="82"/>
      <c r="S3" s="82"/>
    </row>
    <row r="4" ht="18.75" customHeight="1" spans="1:19">
      <c r="A4" s="119" t="str">
        <f>"单位名称："&amp;"昆明市西山区碧鸡徐霞客中心学校"</f>
        <v>单位名称：昆明市西山区碧鸡徐霞客中心学校</v>
      </c>
      <c r="B4" s="85"/>
      <c r="C4" s="85"/>
      <c r="D4" s="120"/>
      <c r="E4" s="120"/>
      <c r="F4" s="120"/>
      <c r="G4" s="120"/>
      <c r="H4" s="120"/>
      <c r="I4" s="120"/>
      <c r="J4" s="120"/>
      <c r="K4" s="120"/>
      <c r="L4" s="120"/>
      <c r="R4" s="132"/>
      <c r="S4" s="133" t="s">
        <v>1</v>
      </c>
    </row>
    <row r="5" ht="15.75" customHeight="1" spans="1:19">
      <c r="A5" s="87" t="s">
        <v>187</v>
      </c>
      <c r="B5" s="88" t="s">
        <v>188</v>
      </c>
      <c r="C5" s="88" t="s">
        <v>434</v>
      </c>
      <c r="D5" s="89" t="s">
        <v>435</v>
      </c>
      <c r="E5" s="89" t="s">
        <v>436</v>
      </c>
      <c r="F5" s="89" t="s">
        <v>437</v>
      </c>
      <c r="G5" s="89" t="s">
        <v>438</v>
      </c>
      <c r="H5" s="89" t="s">
        <v>439</v>
      </c>
      <c r="I5" s="105" t="s">
        <v>195</v>
      </c>
      <c r="J5" s="105"/>
      <c r="K5" s="105"/>
      <c r="L5" s="105"/>
      <c r="M5" s="106"/>
      <c r="N5" s="105"/>
      <c r="O5" s="105"/>
      <c r="P5" s="114"/>
      <c r="Q5" s="105"/>
      <c r="R5" s="106"/>
      <c r="S5" s="115"/>
    </row>
    <row r="6" ht="17.25" customHeight="1" spans="1:19">
      <c r="A6" s="90"/>
      <c r="B6" s="91"/>
      <c r="C6" s="91"/>
      <c r="D6" s="92"/>
      <c r="E6" s="92"/>
      <c r="F6" s="92"/>
      <c r="G6" s="92"/>
      <c r="H6" s="92"/>
      <c r="I6" s="92" t="s">
        <v>55</v>
      </c>
      <c r="J6" s="92" t="s">
        <v>58</v>
      </c>
      <c r="K6" s="92" t="s">
        <v>440</v>
      </c>
      <c r="L6" s="92" t="s">
        <v>441</v>
      </c>
      <c r="M6" s="107" t="s">
        <v>442</v>
      </c>
      <c r="N6" s="108" t="s">
        <v>443</v>
      </c>
      <c r="O6" s="108"/>
      <c r="P6" s="116"/>
      <c r="Q6" s="108"/>
      <c r="R6" s="117"/>
      <c r="S6" s="94"/>
    </row>
    <row r="7" ht="54" customHeight="1" spans="1:19">
      <c r="A7" s="93"/>
      <c r="B7" s="94"/>
      <c r="C7" s="94"/>
      <c r="D7" s="95"/>
      <c r="E7" s="95"/>
      <c r="F7" s="95"/>
      <c r="G7" s="95"/>
      <c r="H7" s="95"/>
      <c r="I7" s="95"/>
      <c r="J7" s="95" t="s">
        <v>57</v>
      </c>
      <c r="K7" s="95"/>
      <c r="L7" s="95"/>
      <c r="M7" s="109"/>
      <c r="N7" s="95" t="s">
        <v>57</v>
      </c>
      <c r="O7" s="95" t="s">
        <v>64</v>
      </c>
      <c r="P7" s="94" t="s">
        <v>65</v>
      </c>
      <c r="Q7" s="95" t="s">
        <v>66</v>
      </c>
      <c r="R7" s="109" t="s">
        <v>67</v>
      </c>
      <c r="S7" s="94" t="s">
        <v>68</v>
      </c>
    </row>
    <row r="8" ht="18" customHeight="1" spans="1:19">
      <c r="A8" s="121">
        <v>1</v>
      </c>
      <c r="B8" s="121" t="s">
        <v>83</v>
      </c>
      <c r="C8" s="122">
        <v>3</v>
      </c>
      <c r="D8" s="122">
        <v>4</v>
      </c>
      <c r="E8" s="121">
        <v>5</v>
      </c>
      <c r="F8" s="121">
        <v>6</v>
      </c>
      <c r="G8" s="121">
        <v>7</v>
      </c>
      <c r="H8" s="121">
        <v>8</v>
      </c>
      <c r="I8" s="121">
        <v>9</v>
      </c>
      <c r="J8" s="121">
        <v>10</v>
      </c>
      <c r="K8" s="121">
        <v>11</v>
      </c>
      <c r="L8" s="121">
        <v>12</v>
      </c>
      <c r="M8" s="121">
        <v>13</v>
      </c>
      <c r="N8" s="121">
        <v>14</v>
      </c>
      <c r="O8" s="121">
        <v>15</v>
      </c>
      <c r="P8" s="121">
        <v>16</v>
      </c>
      <c r="Q8" s="121">
        <v>17</v>
      </c>
      <c r="R8" s="121">
        <v>18</v>
      </c>
      <c r="S8" s="121">
        <v>19</v>
      </c>
    </row>
    <row r="9" ht="18" customHeight="1" spans="1:19">
      <c r="A9" s="32" t="s">
        <v>205</v>
      </c>
      <c r="B9" s="123" t="s">
        <v>70</v>
      </c>
      <c r="C9" s="123" t="s">
        <v>304</v>
      </c>
      <c r="D9" s="32" t="s">
        <v>444</v>
      </c>
      <c r="E9" s="32" t="s">
        <v>445</v>
      </c>
      <c r="F9" s="32" t="s">
        <v>446</v>
      </c>
      <c r="G9" s="124">
        <v>211584</v>
      </c>
      <c r="H9" s="121"/>
      <c r="I9" s="129">
        <v>1057920</v>
      </c>
      <c r="J9" s="129">
        <v>1057920</v>
      </c>
      <c r="K9" s="121"/>
      <c r="L9" s="121"/>
      <c r="M9" s="121"/>
      <c r="N9" s="121"/>
      <c r="O9" s="121"/>
      <c r="P9" s="121"/>
      <c r="Q9" s="121"/>
      <c r="R9" s="121"/>
      <c r="S9" s="121"/>
    </row>
    <row r="10" ht="21" customHeight="1" spans="1:19">
      <c r="A10" s="32" t="s">
        <v>205</v>
      </c>
      <c r="B10" s="123" t="s">
        <v>70</v>
      </c>
      <c r="C10" s="123" t="s">
        <v>308</v>
      </c>
      <c r="D10" s="32" t="s">
        <v>447</v>
      </c>
      <c r="E10" s="32" t="s">
        <v>448</v>
      </c>
      <c r="F10" s="32" t="s">
        <v>449</v>
      </c>
      <c r="G10" s="124">
        <v>1</v>
      </c>
      <c r="H10" s="110"/>
      <c r="I10" s="129">
        <v>468000</v>
      </c>
      <c r="J10" s="129">
        <v>468000</v>
      </c>
      <c r="K10" s="110"/>
      <c r="L10" s="110"/>
      <c r="M10" s="110"/>
      <c r="N10" s="110"/>
      <c r="O10" s="110"/>
      <c r="P10" s="110"/>
      <c r="Q10" s="110"/>
      <c r="R10" s="110"/>
      <c r="S10" s="110"/>
    </row>
    <row r="11" ht="21" customHeight="1" spans="1:19">
      <c r="A11" s="100" t="s">
        <v>177</v>
      </c>
      <c r="B11" s="101"/>
      <c r="C11" s="101"/>
      <c r="D11" s="102"/>
      <c r="E11" s="102"/>
      <c r="F11" s="102"/>
      <c r="G11" s="125"/>
      <c r="H11" s="110"/>
      <c r="I11" s="130">
        <v>1525920</v>
      </c>
      <c r="J11" s="130">
        <v>1525920</v>
      </c>
      <c r="K11" s="110"/>
      <c r="L11" s="110"/>
      <c r="M11" s="110"/>
      <c r="N11" s="110"/>
      <c r="O11" s="110"/>
      <c r="P11" s="110"/>
      <c r="Q11" s="110"/>
      <c r="R11" s="110"/>
      <c r="S11" s="110"/>
    </row>
    <row r="12" ht="21" customHeight="1" spans="1:19">
      <c r="A12" s="119" t="s">
        <v>450</v>
      </c>
      <c r="B12" s="126"/>
      <c r="C12" s="126"/>
      <c r="D12" s="119"/>
      <c r="E12" s="119"/>
      <c r="F12" s="119"/>
      <c r="G12" s="127"/>
      <c r="H12" s="128"/>
      <c r="I12" s="128"/>
      <c r="J12" s="128"/>
      <c r="K12" s="128"/>
      <c r="L12" s="128"/>
      <c r="M12" s="128"/>
      <c r="N12" s="128"/>
      <c r="O12" s="128"/>
      <c r="P12" s="128"/>
      <c r="Q12" s="128"/>
      <c r="R12" s="128"/>
      <c r="S12" s="128"/>
    </row>
  </sheetData>
  <mergeCells count="19">
    <mergeCell ref="A3:S3"/>
    <mergeCell ref="A4:H4"/>
    <mergeCell ref="I5:S5"/>
    <mergeCell ref="N6:S6"/>
    <mergeCell ref="A11:G11"/>
    <mergeCell ref="A12:S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2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B19" sqref="B19"/>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78"/>
      <c r="B1" s="78"/>
      <c r="C1" s="78"/>
      <c r="D1" s="78"/>
      <c r="E1" s="78"/>
      <c r="F1" s="78"/>
      <c r="G1" s="78"/>
      <c r="H1" s="78"/>
      <c r="I1" s="78"/>
      <c r="J1" s="78"/>
      <c r="K1" s="78"/>
      <c r="L1" s="78"/>
      <c r="M1" s="78"/>
      <c r="N1" s="78"/>
      <c r="O1" s="78"/>
      <c r="P1" s="78"/>
      <c r="Q1" s="78"/>
      <c r="R1" s="78"/>
      <c r="S1" s="78"/>
      <c r="T1" s="78"/>
    </row>
    <row r="2" ht="16.5" customHeight="1" spans="1:20">
      <c r="A2" s="79"/>
      <c r="B2" s="80"/>
      <c r="C2" s="80"/>
      <c r="D2" s="80"/>
      <c r="E2" s="80"/>
      <c r="F2" s="80"/>
      <c r="G2" s="80"/>
      <c r="H2" s="79"/>
      <c r="I2" s="79"/>
      <c r="J2" s="79"/>
      <c r="K2" s="79"/>
      <c r="L2" s="79"/>
      <c r="M2" s="79"/>
      <c r="N2" s="103"/>
      <c r="O2" s="79"/>
      <c r="P2" s="79"/>
      <c r="Q2" s="80"/>
      <c r="R2" s="79"/>
      <c r="S2" s="112"/>
      <c r="T2" s="112" t="s">
        <v>451</v>
      </c>
    </row>
    <row r="3" ht="41.25" customHeight="1" spans="1:20">
      <c r="A3" s="81" t="str">
        <f>"2025"&amp;"年部门政府购买服务预算表"</f>
        <v>2025年部门政府购买服务预算表</v>
      </c>
      <c r="B3" s="82"/>
      <c r="C3" s="82"/>
      <c r="D3" s="82"/>
      <c r="E3" s="82"/>
      <c r="F3" s="82"/>
      <c r="G3" s="82"/>
      <c r="H3" s="83"/>
      <c r="I3" s="83"/>
      <c r="J3" s="83"/>
      <c r="K3" s="83"/>
      <c r="L3" s="83"/>
      <c r="M3" s="83"/>
      <c r="N3" s="104"/>
      <c r="O3" s="83"/>
      <c r="P3" s="83"/>
      <c r="Q3" s="82"/>
      <c r="R3" s="83"/>
      <c r="S3" s="104"/>
      <c r="T3" s="82"/>
    </row>
    <row r="4" ht="22.5" customHeight="1" spans="1:20">
      <c r="A4" s="84" t="str">
        <f>"单位名称："&amp;"昆明市西山区碧鸡徐霞客中心学校"</f>
        <v>单位名称：昆明市西山区碧鸡徐霞客中心学校</v>
      </c>
      <c r="B4" s="85"/>
      <c r="C4" s="85"/>
      <c r="D4" s="85"/>
      <c r="E4" s="85"/>
      <c r="F4" s="85"/>
      <c r="G4" s="85"/>
      <c r="H4" s="86"/>
      <c r="I4" s="86"/>
      <c r="J4" s="86"/>
      <c r="K4" s="86"/>
      <c r="L4" s="86"/>
      <c r="M4" s="86"/>
      <c r="N4" s="103"/>
      <c r="O4" s="79"/>
      <c r="P4" s="79"/>
      <c r="Q4" s="80"/>
      <c r="R4" s="79"/>
      <c r="S4" s="113"/>
      <c r="T4" s="112" t="s">
        <v>1</v>
      </c>
    </row>
    <row r="5" ht="24" customHeight="1" spans="1:20">
      <c r="A5" s="87" t="s">
        <v>187</v>
      </c>
      <c r="B5" s="88" t="s">
        <v>188</v>
      </c>
      <c r="C5" s="88" t="s">
        <v>434</v>
      </c>
      <c r="D5" s="88" t="s">
        <v>452</v>
      </c>
      <c r="E5" s="88" t="s">
        <v>453</v>
      </c>
      <c r="F5" s="88" t="s">
        <v>454</v>
      </c>
      <c r="G5" s="88" t="s">
        <v>455</v>
      </c>
      <c r="H5" s="89" t="s">
        <v>456</v>
      </c>
      <c r="I5" s="89" t="s">
        <v>457</v>
      </c>
      <c r="J5" s="105" t="s">
        <v>195</v>
      </c>
      <c r="K5" s="105"/>
      <c r="L5" s="105"/>
      <c r="M5" s="105"/>
      <c r="N5" s="106"/>
      <c r="O5" s="105"/>
      <c r="P5" s="105"/>
      <c r="Q5" s="114"/>
      <c r="R5" s="105"/>
      <c r="S5" s="106"/>
      <c r="T5" s="115"/>
    </row>
    <row r="6" ht="24" customHeight="1" spans="1:20">
      <c r="A6" s="90"/>
      <c r="B6" s="91"/>
      <c r="C6" s="91"/>
      <c r="D6" s="91"/>
      <c r="E6" s="91"/>
      <c r="F6" s="91"/>
      <c r="G6" s="91"/>
      <c r="H6" s="92"/>
      <c r="I6" s="92"/>
      <c r="J6" s="92" t="s">
        <v>55</v>
      </c>
      <c r="K6" s="92" t="s">
        <v>58</v>
      </c>
      <c r="L6" s="92" t="s">
        <v>440</v>
      </c>
      <c r="M6" s="92" t="s">
        <v>441</v>
      </c>
      <c r="N6" s="107" t="s">
        <v>442</v>
      </c>
      <c r="O6" s="108" t="s">
        <v>443</v>
      </c>
      <c r="P6" s="108"/>
      <c r="Q6" s="116"/>
      <c r="R6" s="108"/>
      <c r="S6" s="117"/>
      <c r="T6" s="94"/>
    </row>
    <row r="7" ht="54" customHeight="1" spans="1:20">
      <c r="A7" s="93"/>
      <c r="B7" s="94"/>
      <c r="C7" s="94"/>
      <c r="D7" s="94"/>
      <c r="E7" s="94"/>
      <c r="F7" s="94"/>
      <c r="G7" s="94"/>
      <c r="H7" s="95"/>
      <c r="I7" s="95"/>
      <c r="J7" s="95"/>
      <c r="K7" s="95" t="s">
        <v>57</v>
      </c>
      <c r="L7" s="95"/>
      <c r="M7" s="95"/>
      <c r="N7" s="109"/>
      <c r="O7" s="95" t="s">
        <v>57</v>
      </c>
      <c r="P7" s="95" t="s">
        <v>64</v>
      </c>
      <c r="Q7" s="94" t="s">
        <v>65</v>
      </c>
      <c r="R7" s="95" t="s">
        <v>66</v>
      </c>
      <c r="S7" s="109" t="s">
        <v>67</v>
      </c>
      <c r="T7" s="94" t="s">
        <v>68</v>
      </c>
    </row>
    <row r="8" ht="17.25" customHeight="1" spans="1:20">
      <c r="A8" s="96">
        <v>1</v>
      </c>
      <c r="B8" s="94">
        <v>2</v>
      </c>
      <c r="C8" s="96">
        <v>3</v>
      </c>
      <c r="D8" s="96">
        <v>4</v>
      </c>
      <c r="E8" s="94">
        <v>5</v>
      </c>
      <c r="F8" s="96">
        <v>6</v>
      </c>
      <c r="G8" s="96">
        <v>7</v>
      </c>
      <c r="H8" s="94">
        <v>8</v>
      </c>
      <c r="I8" s="96">
        <v>9</v>
      </c>
      <c r="J8" s="96">
        <v>10</v>
      </c>
      <c r="K8" s="94">
        <v>11</v>
      </c>
      <c r="L8" s="96">
        <v>12</v>
      </c>
      <c r="M8" s="96">
        <v>13</v>
      </c>
      <c r="N8" s="94">
        <v>14</v>
      </c>
      <c r="O8" s="96">
        <v>15</v>
      </c>
      <c r="P8" s="96">
        <v>16</v>
      </c>
      <c r="Q8" s="94">
        <v>17</v>
      </c>
      <c r="R8" s="96">
        <v>18</v>
      </c>
      <c r="S8" s="96">
        <v>19</v>
      </c>
      <c r="T8" s="96">
        <v>20</v>
      </c>
    </row>
    <row r="9" ht="21" customHeight="1" spans="1:20">
      <c r="A9" s="97"/>
      <c r="B9" s="98"/>
      <c r="C9" s="98"/>
      <c r="D9" s="98"/>
      <c r="E9" s="98"/>
      <c r="F9" s="98"/>
      <c r="G9" s="98"/>
      <c r="H9" s="99"/>
      <c r="I9" s="99"/>
      <c r="J9" s="110"/>
      <c r="K9" s="110"/>
      <c r="L9" s="110"/>
      <c r="M9" s="110"/>
      <c r="N9" s="110"/>
      <c r="O9" s="110"/>
      <c r="P9" s="110"/>
      <c r="Q9" s="110"/>
      <c r="R9" s="110"/>
      <c r="S9" s="110"/>
      <c r="T9" s="110"/>
    </row>
    <row r="10" ht="21" customHeight="1" spans="1:20">
      <c r="A10" s="100" t="s">
        <v>177</v>
      </c>
      <c r="B10" s="101"/>
      <c r="C10" s="101"/>
      <c r="D10" s="101"/>
      <c r="E10" s="101"/>
      <c r="F10" s="101"/>
      <c r="G10" s="101"/>
      <c r="H10" s="102"/>
      <c r="I10" s="111"/>
      <c r="J10" s="110"/>
      <c r="K10" s="110"/>
      <c r="L10" s="110"/>
      <c r="M10" s="110"/>
      <c r="N10" s="110"/>
      <c r="O10" s="110"/>
      <c r="P10" s="110"/>
      <c r="Q10" s="110"/>
      <c r="R10" s="110"/>
      <c r="S10" s="110"/>
      <c r="T10" s="110"/>
    </row>
    <row r="11" customHeight="1" spans="1:1">
      <c r="A11" t="s">
        <v>458</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2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F16" sqref="F16"/>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69"/>
      <c r="E2" s="4" t="s">
        <v>459</v>
      </c>
    </row>
    <row r="3" ht="41.25" customHeight="1" spans="1:5">
      <c r="A3" s="70" t="str">
        <f>"2025"&amp;"年对下转移支付预算表"</f>
        <v>2025年对下转移支付预算表</v>
      </c>
      <c r="B3" s="5"/>
      <c r="C3" s="5"/>
      <c r="D3" s="5"/>
      <c r="E3" s="64"/>
    </row>
    <row r="4" ht="18" customHeight="1" spans="1:5">
      <c r="A4" s="71" t="str">
        <f>"单位名称："&amp;"昆明市西山区碧鸡徐霞客中心学校"</f>
        <v>单位名称：昆明市西山区碧鸡徐霞客中心学校</v>
      </c>
      <c r="B4" s="72"/>
      <c r="C4" s="72"/>
      <c r="D4" s="73"/>
      <c r="E4" s="9" t="s">
        <v>1</v>
      </c>
    </row>
    <row r="5" ht="19.5" customHeight="1" spans="1:5">
      <c r="A5" s="17" t="s">
        <v>460</v>
      </c>
      <c r="B5" s="12" t="s">
        <v>195</v>
      </c>
      <c r="C5" s="13"/>
      <c r="D5" s="13"/>
      <c r="E5" s="74" t="s">
        <v>461</v>
      </c>
    </row>
    <row r="6" ht="40.5" customHeight="1" spans="1:5">
      <c r="A6" s="20"/>
      <c r="B6" s="31" t="s">
        <v>55</v>
      </c>
      <c r="C6" s="11" t="s">
        <v>58</v>
      </c>
      <c r="D6" s="75" t="s">
        <v>440</v>
      </c>
      <c r="E6" s="74"/>
    </row>
    <row r="7" ht="19.5" customHeight="1" spans="1:5">
      <c r="A7" s="21">
        <v>1</v>
      </c>
      <c r="B7" s="21">
        <v>2</v>
      </c>
      <c r="C7" s="21">
        <v>3</v>
      </c>
      <c r="D7" s="76">
        <v>4</v>
      </c>
      <c r="E7" s="77">
        <v>5</v>
      </c>
    </row>
    <row r="8" ht="19.5" customHeight="1" spans="1:5">
      <c r="A8" s="32"/>
      <c r="B8" s="25"/>
      <c r="C8" s="25"/>
      <c r="D8" s="25"/>
      <c r="E8" s="25"/>
    </row>
    <row r="9" ht="19.5" customHeight="1" spans="1:5">
      <c r="A9" s="67"/>
      <c r="B9" s="25"/>
      <c r="C9" s="25"/>
      <c r="D9" s="25"/>
      <c r="E9" s="25"/>
    </row>
    <row r="10" customHeight="1" spans="1:1">
      <c r="A10" s="1" t="s">
        <v>462</v>
      </c>
    </row>
  </sheetData>
  <mergeCells count="5">
    <mergeCell ref="A3:E3"/>
    <mergeCell ref="A4:D4"/>
    <mergeCell ref="B5:D5"/>
    <mergeCell ref="A5:A6"/>
    <mergeCell ref="E5:E6"/>
  </mergeCells>
  <printOptions horizontalCentered="1"/>
  <pageMargins left="0.96" right="0.96" top="0.72" bottom="0.72" header="0" footer="0"/>
  <pageSetup paperSize="9" scale="63"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13" sqref="A13"/>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463</v>
      </c>
    </row>
    <row r="3" ht="41.25" customHeight="1" spans="1:10">
      <c r="A3" s="63" t="str">
        <f>"2025"&amp;"年对下转移支付绩效目标表"</f>
        <v>2025年对下转移支付绩效目标表</v>
      </c>
      <c r="B3" s="5"/>
      <c r="C3" s="5"/>
      <c r="D3" s="5"/>
      <c r="E3" s="5"/>
      <c r="F3" s="64"/>
      <c r="G3" s="5"/>
      <c r="H3" s="64"/>
      <c r="I3" s="64"/>
      <c r="J3" s="5"/>
    </row>
    <row r="4" ht="17.25" customHeight="1" spans="1:1">
      <c r="A4" s="6" t="str">
        <f>"单位名称："&amp;"昆明市西山区碧鸡徐霞客中心学校"</f>
        <v>单位名称：昆明市西山区碧鸡徐霞客中心学校</v>
      </c>
    </row>
    <row r="5" ht="44.25" customHeight="1" spans="1:10">
      <c r="A5" s="65" t="s">
        <v>460</v>
      </c>
      <c r="B5" s="65" t="s">
        <v>314</v>
      </c>
      <c r="C5" s="65" t="s">
        <v>315</v>
      </c>
      <c r="D5" s="65" t="s">
        <v>316</v>
      </c>
      <c r="E5" s="65" t="s">
        <v>317</v>
      </c>
      <c r="F5" s="66" t="s">
        <v>318</v>
      </c>
      <c r="G5" s="65" t="s">
        <v>319</v>
      </c>
      <c r="H5" s="66" t="s">
        <v>320</v>
      </c>
      <c r="I5" s="66" t="s">
        <v>321</v>
      </c>
      <c r="J5" s="65" t="s">
        <v>322</v>
      </c>
    </row>
    <row r="6" ht="14.25" customHeight="1" spans="1:10">
      <c r="A6" s="65">
        <v>1</v>
      </c>
      <c r="B6" s="65">
        <v>2</v>
      </c>
      <c r="C6" s="65">
        <v>3</v>
      </c>
      <c r="D6" s="65">
        <v>4</v>
      </c>
      <c r="E6" s="65">
        <v>5</v>
      </c>
      <c r="F6" s="66">
        <v>6</v>
      </c>
      <c r="G6" s="65">
        <v>7</v>
      </c>
      <c r="H6" s="66">
        <v>8</v>
      </c>
      <c r="I6" s="66">
        <v>9</v>
      </c>
      <c r="J6" s="65">
        <v>10</v>
      </c>
    </row>
    <row r="7" ht="42" customHeight="1" spans="1:10">
      <c r="A7" s="32"/>
      <c r="B7" s="67"/>
      <c r="C7" s="67"/>
      <c r="D7" s="67"/>
      <c r="E7" s="51"/>
      <c r="F7" s="68"/>
      <c r="G7" s="51"/>
      <c r="H7" s="68"/>
      <c r="I7" s="68"/>
      <c r="J7" s="51"/>
    </row>
    <row r="8" ht="42" customHeight="1" spans="1:10">
      <c r="A8" s="32"/>
      <c r="B8" s="26"/>
      <c r="C8" s="26"/>
      <c r="D8" s="26"/>
      <c r="E8" s="32"/>
      <c r="F8" s="26"/>
      <c r="G8" s="32"/>
      <c r="H8" s="26"/>
      <c r="I8" s="26"/>
      <c r="J8" s="32"/>
    </row>
    <row r="9" customHeight="1" spans="1:1">
      <c r="A9" s="1" t="s">
        <v>464</v>
      </c>
    </row>
  </sheetData>
  <mergeCells count="2">
    <mergeCell ref="A3:J3"/>
    <mergeCell ref="A4:H4"/>
  </mergeCells>
  <printOptions horizontalCentered="1"/>
  <pageMargins left="0.96" right="0.96" top="0.72" bottom="0.72" header="0" footer="0"/>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C1" sqref="C1"/>
    </sheetView>
  </sheetViews>
  <sheetFormatPr defaultColWidth="10.425" defaultRowHeight="14.25" customHeight="1"/>
  <cols>
    <col min="1" max="1" width="17.875" style="1" customWidth="1"/>
    <col min="2" max="2" width="12.75" style="1" customWidth="1"/>
    <col min="3" max="3" width="17.75" style="1" customWidth="1"/>
    <col min="4" max="4" width="15" style="1" customWidth="1"/>
    <col min="5" max="5" width="9.375" style="1" customWidth="1"/>
    <col min="6" max="6" width="13.625" style="1" customWidth="1"/>
    <col min="7" max="7" width="17.25" style="1" customWidth="1"/>
    <col min="8" max="8" width="11" style="1" customWidth="1"/>
    <col min="9" max="9" width="9.5" style="1" customWidth="1"/>
    <col min="10" max="16384" width="10.425" style="1"/>
  </cols>
  <sheetData>
    <row r="1" customHeight="1" spans="1:9">
      <c r="A1" s="2"/>
      <c r="B1" s="2"/>
      <c r="C1" s="2"/>
      <c r="D1" s="2"/>
      <c r="E1" s="2"/>
      <c r="F1" s="2"/>
      <c r="G1" s="2"/>
      <c r="H1" s="2"/>
      <c r="I1" s="2"/>
    </row>
    <row r="2" customHeight="1" spans="1:9">
      <c r="A2" s="39" t="s">
        <v>465</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tr">
        <f>"单位名称："&amp;"昆明市西山区碧鸡徐霞客中心学校"</f>
        <v>单位名称：昆明市西山区碧鸡徐霞客中心学校</v>
      </c>
      <c r="B4" s="46"/>
      <c r="C4" s="46"/>
      <c r="D4" s="47"/>
      <c r="F4" s="44"/>
      <c r="G4" s="43"/>
      <c r="H4" s="43"/>
      <c r="I4" s="62" t="s">
        <v>1</v>
      </c>
    </row>
    <row r="5" ht="28.5" customHeight="1" spans="1:9">
      <c r="A5" s="48" t="s">
        <v>187</v>
      </c>
      <c r="B5" s="37" t="s">
        <v>188</v>
      </c>
      <c r="C5" s="48" t="s">
        <v>466</v>
      </c>
      <c r="D5" s="48" t="s">
        <v>467</v>
      </c>
      <c r="E5" s="48" t="s">
        <v>468</v>
      </c>
      <c r="F5" s="48" t="s">
        <v>469</v>
      </c>
      <c r="G5" s="37" t="s">
        <v>470</v>
      </c>
      <c r="H5" s="37"/>
      <c r="I5" s="48"/>
    </row>
    <row r="6" ht="21" customHeight="1" spans="1:9">
      <c r="A6" s="48"/>
      <c r="B6" s="49"/>
      <c r="C6" s="49"/>
      <c r="D6" s="50"/>
      <c r="E6" s="49"/>
      <c r="F6" s="49"/>
      <c r="G6" s="37" t="s">
        <v>438</v>
      </c>
      <c r="H6" s="37" t="s">
        <v>471</v>
      </c>
      <c r="I6" s="37" t="s">
        <v>472</v>
      </c>
    </row>
    <row r="7" ht="17.25" customHeight="1" spans="1:9">
      <c r="A7" s="51" t="s">
        <v>82</v>
      </c>
      <c r="B7" s="52"/>
      <c r="C7" s="53" t="s">
        <v>83</v>
      </c>
      <c r="D7" s="51" t="s">
        <v>84</v>
      </c>
      <c r="E7" s="54" t="s">
        <v>85</v>
      </c>
      <c r="F7" s="51" t="s">
        <v>86</v>
      </c>
      <c r="G7" s="53" t="s">
        <v>87</v>
      </c>
      <c r="H7" s="55" t="s">
        <v>88</v>
      </c>
      <c r="I7" s="54" t="s">
        <v>89</v>
      </c>
    </row>
    <row r="8" ht="19.5" customHeight="1" spans="1:9">
      <c r="A8" s="32"/>
      <c r="B8" s="26"/>
      <c r="C8" s="26"/>
      <c r="D8" s="32"/>
      <c r="E8" s="26"/>
      <c r="F8" s="55"/>
      <c r="G8" s="56"/>
      <c r="H8" s="57"/>
      <c r="I8" s="57"/>
    </row>
    <row r="9" ht="19.5" customHeight="1" spans="1:9">
      <c r="A9" s="58" t="s">
        <v>55</v>
      </c>
      <c r="B9" s="59"/>
      <c r="C9" s="59"/>
      <c r="D9" s="60"/>
      <c r="E9" s="61"/>
      <c r="F9" s="61"/>
      <c r="G9" s="56"/>
      <c r="H9" s="57"/>
      <c r="I9" s="57"/>
    </row>
    <row r="10" customHeight="1" spans="1:1">
      <c r="A10" s="1" t="s">
        <v>473</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B20" sqref="B20"/>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474</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"单位名称："&amp;"昆明市西山区碧鸡徐霞客中心学校"</f>
        <v>单位名称：昆明市西山区碧鸡徐霞客中心学校</v>
      </c>
      <c r="B4" s="7"/>
      <c r="C4" s="7"/>
      <c r="D4" s="7"/>
      <c r="E4" s="7"/>
      <c r="F4" s="7"/>
      <c r="G4" s="7"/>
      <c r="H4" s="8"/>
      <c r="I4" s="8"/>
      <c r="J4" s="8"/>
      <c r="K4" s="9" t="s">
        <v>1</v>
      </c>
    </row>
    <row r="5" ht="21.75" customHeight="1" spans="1:11">
      <c r="A5" s="10" t="s">
        <v>292</v>
      </c>
      <c r="B5" s="10" t="s">
        <v>190</v>
      </c>
      <c r="C5" s="10" t="s">
        <v>293</v>
      </c>
      <c r="D5" s="11" t="s">
        <v>191</v>
      </c>
      <c r="E5" s="11" t="s">
        <v>192</v>
      </c>
      <c r="F5" s="11" t="s">
        <v>294</v>
      </c>
      <c r="G5" s="11" t="s">
        <v>295</v>
      </c>
      <c r="H5" s="17" t="s">
        <v>55</v>
      </c>
      <c r="I5" s="12" t="s">
        <v>475</v>
      </c>
      <c r="J5" s="13"/>
      <c r="K5" s="14"/>
    </row>
    <row r="6" ht="21.75" customHeight="1" spans="1:11">
      <c r="A6" s="15"/>
      <c r="B6" s="15"/>
      <c r="C6" s="15"/>
      <c r="D6" s="16"/>
      <c r="E6" s="16"/>
      <c r="F6" s="16"/>
      <c r="G6" s="16"/>
      <c r="H6" s="31"/>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7">
        <v>10</v>
      </c>
      <c r="K8" s="37">
        <v>11</v>
      </c>
    </row>
    <row r="9" ht="18.75" customHeight="1" spans="1:11">
      <c r="A9" s="32"/>
      <c r="B9" s="26"/>
      <c r="C9" s="32"/>
      <c r="D9" s="32"/>
      <c r="E9" s="32"/>
      <c r="F9" s="32"/>
      <c r="G9" s="32"/>
      <c r="H9" s="33"/>
      <c r="I9" s="38"/>
      <c r="J9" s="38"/>
      <c r="K9" s="33"/>
    </row>
    <row r="10" ht="18.75" customHeight="1" spans="1:11">
      <c r="A10" s="26"/>
      <c r="B10" s="26"/>
      <c r="C10" s="26"/>
      <c r="D10" s="26"/>
      <c r="E10" s="26"/>
      <c r="F10" s="26"/>
      <c r="G10" s="26"/>
      <c r="H10" s="27"/>
      <c r="I10" s="27"/>
      <c r="J10" s="27"/>
      <c r="K10" s="33"/>
    </row>
    <row r="11" ht="18.75" customHeight="1" spans="1:11">
      <c r="A11" s="34" t="s">
        <v>177</v>
      </c>
      <c r="B11" s="35"/>
      <c r="C11" s="35"/>
      <c r="D11" s="35"/>
      <c r="E11" s="35"/>
      <c r="F11" s="35"/>
      <c r="G11" s="36"/>
      <c r="H11" s="27"/>
      <c r="I11" s="27"/>
      <c r="J11" s="27"/>
      <c r="K11" s="33"/>
    </row>
    <row r="12" customHeight="1" spans="1:1">
      <c r="A12" s="1" t="s">
        <v>476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topLeftCell="B1" workbookViewId="0">
      <pane ySplit="1" topLeftCell="A2" activePane="bottomLeft" state="frozen"/>
      <selection/>
      <selection pane="bottomLeft" activeCell="F15" sqref="F15"/>
    </sheetView>
  </sheetViews>
  <sheetFormatPr defaultColWidth="9.14166666666667" defaultRowHeight="14.25" customHeight="1" outlineLevelCol="6"/>
  <cols>
    <col min="1" max="1" width="35.2833333333333" style="1" customWidth="1"/>
    <col min="2"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477</v>
      </c>
    </row>
    <row r="3" ht="41.25" customHeight="1" spans="1:7">
      <c r="A3" s="5" t="str">
        <f>"2025"&amp;"年部门项目中期规划预算表"</f>
        <v>2025年部门项目中期规划预算表</v>
      </c>
      <c r="B3" s="5"/>
      <c r="C3" s="5"/>
      <c r="D3" s="5"/>
      <c r="E3" s="5"/>
      <c r="F3" s="5"/>
      <c r="G3" s="5"/>
    </row>
    <row r="4" ht="13.5" customHeight="1" spans="1:7">
      <c r="A4" s="6" t="str">
        <f>"单位名称："&amp;"昆明市西山区碧鸡徐霞客中心学校"</f>
        <v>单位名称：昆明市西山区碧鸡徐霞客中心学校</v>
      </c>
      <c r="B4" s="7"/>
      <c r="C4" s="7"/>
      <c r="D4" s="7"/>
      <c r="E4" s="8"/>
      <c r="F4" s="8"/>
      <c r="G4" s="9" t="s">
        <v>1</v>
      </c>
    </row>
    <row r="5" ht="21.75" customHeight="1" spans="1:7">
      <c r="A5" s="10" t="s">
        <v>293</v>
      </c>
      <c r="B5" s="10" t="s">
        <v>292</v>
      </c>
      <c r="C5" s="10" t="s">
        <v>190</v>
      </c>
      <c r="D5" s="11" t="s">
        <v>478</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17.25" customHeight="1" spans="1:7">
      <c r="A9" s="22" t="s">
        <v>70</v>
      </c>
      <c r="B9" s="23" t="s">
        <v>479</v>
      </c>
      <c r="C9" s="23" t="s">
        <v>308</v>
      </c>
      <c r="D9" s="24" t="s">
        <v>480</v>
      </c>
      <c r="E9" s="25">
        <v>468000</v>
      </c>
      <c r="F9" s="25">
        <v>468000</v>
      </c>
      <c r="G9" s="25">
        <v>468000</v>
      </c>
    </row>
    <row r="10" ht="17.25" customHeight="1" spans="1:7">
      <c r="A10" s="22" t="s">
        <v>70</v>
      </c>
      <c r="B10" s="23" t="s">
        <v>481</v>
      </c>
      <c r="C10" s="23" t="s">
        <v>300</v>
      </c>
      <c r="D10" s="24" t="s">
        <v>480</v>
      </c>
      <c r="E10" s="25">
        <v>133171.2</v>
      </c>
      <c r="F10" s="25">
        <v>133171.2</v>
      </c>
      <c r="G10" s="25">
        <v>133171.2</v>
      </c>
    </row>
    <row r="11" ht="17.25" customHeight="1" spans="1:7">
      <c r="A11" s="22" t="s">
        <v>70</v>
      </c>
      <c r="B11" s="23" t="s">
        <v>481</v>
      </c>
      <c r="C11" s="23" t="s">
        <v>302</v>
      </c>
      <c r="D11" s="24" t="s">
        <v>480</v>
      </c>
      <c r="E11" s="25">
        <v>3072</v>
      </c>
      <c r="F11" s="25">
        <v>3072</v>
      </c>
      <c r="G11" s="25">
        <v>3072</v>
      </c>
    </row>
    <row r="12" ht="17.25" customHeight="1" spans="1:7">
      <c r="A12" s="22" t="s">
        <v>70</v>
      </c>
      <c r="B12" s="23" t="s">
        <v>481</v>
      </c>
      <c r="C12" s="23" t="s">
        <v>304</v>
      </c>
      <c r="D12" s="24" t="s">
        <v>480</v>
      </c>
      <c r="E12" s="25">
        <v>1057920</v>
      </c>
      <c r="F12" s="25">
        <v>1057920</v>
      </c>
      <c r="G12" s="25">
        <v>1057920</v>
      </c>
    </row>
    <row r="13" ht="17.25" customHeight="1" spans="1:7">
      <c r="A13" s="22" t="s">
        <v>70</v>
      </c>
      <c r="B13" s="23" t="s">
        <v>481</v>
      </c>
      <c r="C13" s="23" t="s">
        <v>310</v>
      </c>
      <c r="D13" s="24" t="s">
        <v>480</v>
      </c>
      <c r="E13" s="25">
        <v>35800</v>
      </c>
      <c r="F13" s="25">
        <v>35800</v>
      </c>
      <c r="G13" s="25">
        <v>35800</v>
      </c>
    </row>
    <row r="14" ht="18.75" customHeight="1" spans="1:7">
      <c r="A14" s="26"/>
      <c r="B14" s="26"/>
      <c r="C14" s="26"/>
      <c r="D14" s="26"/>
      <c r="E14" s="27"/>
      <c r="F14" s="27"/>
      <c r="G14" s="27"/>
    </row>
    <row r="15" ht="18.75" customHeight="1" spans="1:7">
      <c r="A15" s="28" t="s">
        <v>55</v>
      </c>
      <c r="B15" s="29" t="s">
        <v>482</v>
      </c>
      <c r="C15" s="29"/>
      <c r="D15" s="30"/>
      <c r="E15" s="25">
        <v>1697963.2</v>
      </c>
      <c r="F15" s="25">
        <v>1697963.2</v>
      </c>
      <c r="G15" s="25">
        <v>1697963.2</v>
      </c>
    </row>
  </sheetData>
  <mergeCells count="11">
    <mergeCell ref="A3:G3"/>
    <mergeCell ref="A4:D4"/>
    <mergeCell ref="E5:G5"/>
    <mergeCell ref="A15:D15"/>
    <mergeCell ref="A5:A7"/>
    <mergeCell ref="B5:B7"/>
    <mergeCell ref="C5:C7"/>
    <mergeCell ref="D5:D7"/>
    <mergeCell ref="E6:E7"/>
    <mergeCell ref="F6:F7"/>
    <mergeCell ref="G6:G7"/>
  </mergeCells>
  <printOptions horizontalCentered="1"/>
  <pageMargins left="0.37" right="0.37" top="0.56" bottom="0.56" header="0.48" footer="0.48"/>
  <pageSetup paperSize="9" scale="6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5" activePane="bottomLeft" state="frozen"/>
      <selection/>
      <selection pane="bottomLeft" activeCell="P21" sqref="P21"/>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2" t="s">
        <v>52</v>
      </c>
    </row>
    <row r="3" ht="41.25" customHeight="1" spans="1:1">
      <c r="A3" s="42" t="str">
        <f>"2025"&amp;"年部门收入预算表"</f>
        <v>2025年部门收入预算表</v>
      </c>
    </row>
    <row r="4" ht="17.25" customHeight="1" spans="1:19">
      <c r="A4" s="45" t="str">
        <f>"单位名称："&amp;"昆明市西山区碧鸡徐霞客中心学校"</f>
        <v>单位名称：昆明市西山区碧鸡徐霞客中心学校</v>
      </c>
      <c r="S4" s="47" t="s">
        <v>1</v>
      </c>
    </row>
    <row r="5" ht="21.75" customHeight="1" spans="1:19">
      <c r="A5" s="233" t="s">
        <v>53</v>
      </c>
      <c r="B5" s="234" t="s">
        <v>54</v>
      </c>
      <c r="C5" s="234" t="s">
        <v>55</v>
      </c>
      <c r="D5" s="235" t="s">
        <v>56</v>
      </c>
      <c r="E5" s="235"/>
      <c r="F5" s="235"/>
      <c r="G5" s="235"/>
      <c r="H5" s="235"/>
      <c r="I5" s="147"/>
      <c r="J5" s="235"/>
      <c r="K5" s="235"/>
      <c r="L5" s="235"/>
      <c r="M5" s="235"/>
      <c r="N5" s="242"/>
      <c r="O5" s="235" t="s">
        <v>45</v>
      </c>
      <c r="P5" s="235"/>
      <c r="Q5" s="235"/>
      <c r="R5" s="235"/>
      <c r="S5" s="242"/>
    </row>
    <row r="6" ht="27" customHeight="1" spans="1:19">
      <c r="A6" s="236"/>
      <c r="B6" s="237"/>
      <c r="C6" s="237"/>
      <c r="D6" s="237" t="s">
        <v>57</v>
      </c>
      <c r="E6" s="237" t="s">
        <v>58</v>
      </c>
      <c r="F6" s="237" t="s">
        <v>59</v>
      </c>
      <c r="G6" s="237" t="s">
        <v>60</v>
      </c>
      <c r="H6" s="237" t="s">
        <v>61</v>
      </c>
      <c r="I6" s="243" t="s">
        <v>62</v>
      </c>
      <c r="J6" s="244"/>
      <c r="K6" s="244"/>
      <c r="L6" s="244"/>
      <c r="M6" s="244"/>
      <c r="N6" s="245"/>
      <c r="O6" s="237" t="s">
        <v>57</v>
      </c>
      <c r="P6" s="237" t="s">
        <v>58</v>
      </c>
      <c r="Q6" s="237" t="s">
        <v>59</v>
      </c>
      <c r="R6" s="237" t="s">
        <v>60</v>
      </c>
      <c r="S6" s="237" t="s">
        <v>63</v>
      </c>
    </row>
    <row r="7" ht="30" customHeight="1" spans="1:19">
      <c r="A7" s="238"/>
      <c r="B7" s="239"/>
      <c r="C7" s="240"/>
      <c r="D7" s="240"/>
      <c r="E7" s="240"/>
      <c r="F7" s="240"/>
      <c r="G7" s="240"/>
      <c r="H7" s="240"/>
      <c r="I7" s="68" t="s">
        <v>57</v>
      </c>
      <c r="J7" s="245" t="s">
        <v>64</v>
      </c>
      <c r="K7" s="245" t="s">
        <v>65</v>
      </c>
      <c r="L7" s="245" t="s">
        <v>66</v>
      </c>
      <c r="M7" s="245" t="s">
        <v>67</v>
      </c>
      <c r="N7" s="245" t="s">
        <v>68</v>
      </c>
      <c r="O7" s="246"/>
      <c r="P7" s="246"/>
      <c r="Q7" s="246"/>
      <c r="R7" s="246"/>
      <c r="S7" s="240"/>
    </row>
    <row r="8" ht="15" customHeight="1" spans="1:19">
      <c r="A8" s="58">
        <v>1</v>
      </c>
      <c r="B8" s="58">
        <v>2</v>
      </c>
      <c r="C8" s="58">
        <v>3</v>
      </c>
      <c r="D8" s="58">
        <v>4</v>
      </c>
      <c r="E8" s="58">
        <v>5</v>
      </c>
      <c r="F8" s="58">
        <v>6</v>
      </c>
      <c r="G8" s="58">
        <v>7</v>
      </c>
      <c r="H8" s="58">
        <v>8</v>
      </c>
      <c r="I8" s="68">
        <v>9</v>
      </c>
      <c r="J8" s="58">
        <v>10</v>
      </c>
      <c r="K8" s="58">
        <v>11</v>
      </c>
      <c r="L8" s="58">
        <v>12</v>
      </c>
      <c r="M8" s="58">
        <v>13</v>
      </c>
      <c r="N8" s="58">
        <v>14</v>
      </c>
      <c r="O8" s="58">
        <v>15</v>
      </c>
      <c r="P8" s="58">
        <v>16</v>
      </c>
      <c r="Q8" s="58">
        <v>17</v>
      </c>
      <c r="R8" s="58">
        <v>18</v>
      </c>
      <c r="S8" s="58">
        <v>19</v>
      </c>
    </row>
    <row r="9" ht="18" customHeight="1" spans="1:19">
      <c r="A9" s="24" t="s">
        <v>69</v>
      </c>
      <c r="B9" s="24" t="s">
        <v>70</v>
      </c>
      <c r="C9" s="130">
        <v>24764502.81</v>
      </c>
      <c r="D9" s="130">
        <v>24764502.81</v>
      </c>
      <c r="E9" s="130">
        <v>24394502.81</v>
      </c>
      <c r="F9" s="25"/>
      <c r="G9" s="25"/>
      <c r="H9" s="25"/>
      <c r="I9" s="130">
        <v>370000</v>
      </c>
      <c r="J9" s="130"/>
      <c r="K9" s="130"/>
      <c r="L9" s="130"/>
      <c r="M9" s="130"/>
      <c r="N9" s="130">
        <v>370000</v>
      </c>
      <c r="O9" s="25"/>
      <c r="P9" s="25"/>
      <c r="Q9" s="25"/>
      <c r="R9" s="25"/>
      <c r="S9" s="25"/>
    </row>
    <row r="10" ht="18" customHeight="1" spans="1:19">
      <c r="A10" s="241"/>
      <c r="B10" s="241"/>
      <c r="C10" s="25"/>
      <c r="D10" s="25"/>
      <c r="E10" s="25"/>
      <c r="F10" s="25"/>
      <c r="G10" s="25"/>
      <c r="H10" s="25"/>
      <c r="I10" s="25"/>
      <c r="J10" s="25"/>
      <c r="K10" s="25"/>
      <c r="L10" s="25"/>
      <c r="M10" s="25"/>
      <c r="N10" s="25"/>
      <c r="O10" s="25"/>
      <c r="P10" s="25"/>
      <c r="Q10" s="25"/>
      <c r="R10" s="25"/>
      <c r="S10" s="25"/>
    </row>
    <row r="11" ht="18" customHeight="1" spans="1:19">
      <c r="A11" s="241"/>
      <c r="B11" s="241"/>
      <c r="C11" s="25"/>
      <c r="D11" s="25"/>
      <c r="E11" s="25"/>
      <c r="F11" s="25"/>
      <c r="G11" s="25"/>
      <c r="H11" s="25"/>
      <c r="I11" s="25"/>
      <c r="J11" s="25"/>
      <c r="K11" s="25"/>
      <c r="L11" s="25"/>
      <c r="M11" s="25"/>
      <c r="N11" s="25"/>
      <c r="O11" s="25"/>
      <c r="P11" s="25"/>
      <c r="Q11" s="25"/>
      <c r="R11" s="25"/>
      <c r="S11" s="25"/>
    </row>
    <row r="12" ht="18" customHeight="1" spans="1:19">
      <c r="A12" s="241"/>
      <c r="B12" s="241"/>
      <c r="C12" s="25"/>
      <c r="D12" s="25"/>
      <c r="E12" s="25"/>
      <c r="F12" s="25"/>
      <c r="G12" s="25"/>
      <c r="H12" s="25"/>
      <c r="I12" s="25"/>
      <c r="J12" s="25"/>
      <c r="K12" s="25"/>
      <c r="L12" s="25"/>
      <c r="M12" s="25"/>
      <c r="N12" s="25"/>
      <c r="O12" s="25"/>
      <c r="P12" s="25"/>
      <c r="Q12" s="25"/>
      <c r="R12" s="25"/>
      <c r="S12" s="25"/>
    </row>
    <row r="13" ht="18" customHeight="1" spans="1:19">
      <c r="A13" s="48" t="s">
        <v>55</v>
      </c>
      <c r="B13" s="199"/>
      <c r="C13" s="130">
        <v>24764502.81</v>
      </c>
      <c r="D13" s="130">
        <v>24764502.81</v>
      </c>
      <c r="E13" s="130">
        <v>24394502.81</v>
      </c>
      <c r="F13" s="25"/>
      <c r="G13" s="25"/>
      <c r="H13" s="25"/>
      <c r="I13" s="130">
        <v>370000</v>
      </c>
      <c r="J13" s="130"/>
      <c r="K13" s="130"/>
      <c r="L13" s="130"/>
      <c r="M13" s="130"/>
      <c r="N13" s="130">
        <v>370000</v>
      </c>
      <c r="O13" s="25"/>
      <c r="P13" s="25"/>
      <c r="Q13" s="25"/>
      <c r="R13" s="25"/>
      <c r="S13" s="25"/>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1"/>
  <sheetViews>
    <sheetView showGridLines="0" showZeros="0" workbookViewId="0">
      <pane ySplit="1" topLeftCell="A22" activePane="bottomLeft" state="frozen"/>
      <selection/>
      <selection pane="bottomLeft" activeCell="E31" sqref="E31:F31"/>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7" t="s">
        <v>71</v>
      </c>
    </row>
    <row r="3" ht="41.25" customHeight="1" spans="1:1">
      <c r="A3" s="42" t="str">
        <f>"2025"&amp;"年部门支出预算表"</f>
        <v>2025年部门支出预算表</v>
      </c>
    </row>
    <row r="4" ht="17.25" customHeight="1" spans="1:15">
      <c r="A4" s="45" t="str">
        <f>"单位名称："&amp;"昆明市西山区碧鸡徐霞客中心学校"</f>
        <v>单位名称：昆明市西山区碧鸡徐霞客中心学校</v>
      </c>
      <c r="O4" s="47" t="s">
        <v>1</v>
      </c>
    </row>
    <row r="5" ht="27" customHeight="1" spans="1:15">
      <c r="A5" s="219" t="s">
        <v>72</v>
      </c>
      <c r="B5" s="219" t="s">
        <v>73</v>
      </c>
      <c r="C5" s="219" t="s">
        <v>55</v>
      </c>
      <c r="D5" s="220" t="s">
        <v>58</v>
      </c>
      <c r="E5" s="221"/>
      <c r="F5" s="222"/>
      <c r="G5" s="223" t="s">
        <v>59</v>
      </c>
      <c r="H5" s="223" t="s">
        <v>60</v>
      </c>
      <c r="I5" s="223" t="s">
        <v>74</v>
      </c>
      <c r="J5" s="220" t="s">
        <v>62</v>
      </c>
      <c r="K5" s="221"/>
      <c r="L5" s="221"/>
      <c r="M5" s="221"/>
      <c r="N5" s="231"/>
      <c r="O5" s="232"/>
    </row>
    <row r="6" ht="42" customHeight="1" spans="1:15">
      <c r="A6" s="224"/>
      <c r="B6" s="224"/>
      <c r="C6" s="225"/>
      <c r="D6" s="226" t="s">
        <v>57</v>
      </c>
      <c r="E6" s="226" t="s">
        <v>75</v>
      </c>
      <c r="F6" s="226" t="s">
        <v>76</v>
      </c>
      <c r="G6" s="225"/>
      <c r="H6" s="225"/>
      <c r="I6" s="224"/>
      <c r="J6" s="226" t="s">
        <v>57</v>
      </c>
      <c r="K6" s="212" t="s">
        <v>77</v>
      </c>
      <c r="L6" s="212" t="s">
        <v>78</v>
      </c>
      <c r="M6" s="212" t="s">
        <v>79</v>
      </c>
      <c r="N6" s="212" t="s">
        <v>80</v>
      </c>
      <c r="O6" s="212" t="s">
        <v>81</v>
      </c>
    </row>
    <row r="7" ht="18" customHeight="1" spans="1:15">
      <c r="A7" s="51" t="s">
        <v>82</v>
      </c>
      <c r="B7" s="51" t="s">
        <v>83</v>
      </c>
      <c r="C7" s="51" t="s">
        <v>84</v>
      </c>
      <c r="D7" s="55" t="s">
        <v>85</v>
      </c>
      <c r="E7" s="55" t="s">
        <v>86</v>
      </c>
      <c r="F7" s="55" t="s">
        <v>87</v>
      </c>
      <c r="G7" s="55" t="s">
        <v>88</v>
      </c>
      <c r="H7" s="55" t="s">
        <v>89</v>
      </c>
      <c r="I7" s="55" t="s">
        <v>90</v>
      </c>
      <c r="J7" s="55" t="s">
        <v>91</v>
      </c>
      <c r="K7" s="55" t="s">
        <v>92</v>
      </c>
      <c r="L7" s="55" t="s">
        <v>93</v>
      </c>
      <c r="M7" s="55" t="s">
        <v>94</v>
      </c>
      <c r="N7" s="51" t="s">
        <v>95</v>
      </c>
      <c r="O7" s="55" t="s">
        <v>96</v>
      </c>
    </row>
    <row r="8" ht="18" customHeight="1" spans="1:15">
      <c r="A8" s="227" t="s">
        <v>97</v>
      </c>
      <c r="B8" s="227" t="s">
        <v>98</v>
      </c>
      <c r="C8" s="129">
        <v>17311078.73</v>
      </c>
      <c r="D8" s="130">
        <v>16941078.73</v>
      </c>
      <c r="E8" s="130">
        <v>15243115.53</v>
      </c>
      <c r="F8" s="130">
        <v>1697963.2</v>
      </c>
      <c r="G8" s="130"/>
      <c r="H8" s="130"/>
      <c r="I8" s="130"/>
      <c r="J8" s="130">
        <v>370000</v>
      </c>
      <c r="K8" s="130"/>
      <c r="L8" s="130"/>
      <c r="M8" s="130"/>
      <c r="N8" s="129"/>
      <c r="O8" s="129">
        <v>370000</v>
      </c>
    </row>
    <row r="9" ht="18" customHeight="1" spans="1:15">
      <c r="A9" s="228" t="s">
        <v>99</v>
      </c>
      <c r="B9" s="228" t="s">
        <v>100</v>
      </c>
      <c r="C9" s="129">
        <v>16835114.73</v>
      </c>
      <c r="D9" s="130">
        <v>16465114.73</v>
      </c>
      <c r="E9" s="130">
        <v>15238223.53</v>
      </c>
      <c r="F9" s="130">
        <v>1226891.2</v>
      </c>
      <c r="G9" s="130"/>
      <c r="H9" s="130"/>
      <c r="I9" s="130"/>
      <c r="J9" s="130">
        <v>370000</v>
      </c>
      <c r="K9" s="130"/>
      <c r="L9" s="130"/>
      <c r="M9" s="130"/>
      <c r="N9" s="129"/>
      <c r="O9" s="129">
        <v>370000</v>
      </c>
    </row>
    <row r="10" ht="18" customHeight="1" spans="1:15">
      <c r="A10" s="229" t="s">
        <v>101</v>
      </c>
      <c r="B10" s="229" t="s">
        <v>102</v>
      </c>
      <c r="C10" s="129">
        <v>16835114.73</v>
      </c>
      <c r="D10" s="130">
        <v>16465114.73</v>
      </c>
      <c r="E10" s="130">
        <v>15238223.53</v>
      </c>
      <c r="F10" s="130">
        <v>1226891.2</v>
      </c>
      <c r="G10" s="130"/>
      <c r="H10" s="130"/>
      <c r="I10" s="130"/>
      <c r="J10" s="130">
        <v>370000</v>
      </c>
      <c r="K10" s="130"/>
      <c r="L10" s="130"/>
      <c r="M10" s="130"/>
      <c r="N10" s="129"/>
      <c r="O10" s="129">
        <v>370000</v>
      </c>
    </row>
    <row r="11" ht="18" customHeight="1" spans="1:15">
      <c r="A11" s="228" t="s">
        <v>103</v>
      </c>
      <c r="B11" s="228" t="s">
        <v>104</v>
      </c>
      <c r="C11" s="129">
        <v>7964</v>
      </c>
      <c r="D11" s="130">
        <v>7964</v>
      </c>
      <c r="E11" s="130">
        <v>4892</v>
      </c>
      <c r="F11" s="130">
        <v>3072</v>
      </c>
      <c r="G11" s="130"/>
      <c r="H11" s="130"/>
      <c r="I11" s="130"/>
      <c r="J11" s="130"/>
      <c r="K11" s="130"/>
      <c r="L11" s="130"/>
      <c r="M11" s="130"/>
      <c r="N11" s="129"/>
      <c r="O11" s="129"/>
    </row>
    <row r="12" ht="18" customHeight="1" spans="1:15">
      <c r="A12" s="229" t="s">
        <v>105</v>
      </c>
      <c r="B12" s="229" t="s">
        <v>106</v>
      </c>
      <c r="C12" s="129">
        <v>7964</v>
      </c>
      <c r="D12" s="130">
        <v>7964</v>
      </c>
      <c r="E12" s="130">
        <v>4892</v>
      </c>
      <c r="F12" s="130">
        <v>3072</v>
      </c>
      <c r="G12" s="130"/>
      <c r="H12" s="130"/>
      <c r="I12" s="130"/>
      <c r="J12" s="130"/>
      <c r="K12" s="130"/>
      <c r="L12" s="130"/>
      <c r="M12" s="130"/>
      <c r="N12" s="129"/>
      <c r="O12" s="129"/>
    </row>
    <row r="13" ht="18" customHeight="1" spans="1:15">
      <c r="A13" s="228" t="s">
        <v>107</v>
      </c>
      <c r="B13" s="228" t="s">
        <v>108</v>
      </c>
      <c r="C13" s="129">
        <v>468000</v>
      </c>
      <c r="D13" s="130">
        <v>468000</v>
      </c>
      <c r="E13" s="130"/>
      <c r="F13" s="130">
        <v>468000</v>
      </c>
      <c r="G13" s="130"/>
      <c r="H13" s="130"/>
      <c r="I13" s="130"/>
      <c r="J13" s="130"/>
      <c r="K13" s="130"/>
      <c r="L13" s="130"/>
      <c r="M13" s="130"/>
      <c r="N13" s="129"/>
      <c r="O13" s="129"/>
    </row>
    <row r="14" ht="18" customHeight="1" spans="1:15">
      <c r="A14" s="229" t="s">
        <v>109</v>
      </c>
      <c r="B14" s="229" t="s">
        <v>110</v>
      </c>
      <c r="C14" s="129">
        <v>468000</v>
      </c>
      <c r="D14" s="130">
        <v>468000</v>
      </c>
      <c r="E14" s="130"/>
      <c r="F14" s="130">
        <v>468000</v>
      </c>
      <c r="G14" s="130"/>
      <c r="H14" s="130"/>
      <c r="I14" s="130"/>
      <c r="J14" s="130"/>
      <c r="K14" s="130"/>
      <c r="L14" s="130"/>
      <c r="M14" s="130"/>
      <c r="N14" s="129"/>
      <c r="O14" s="129"/>
    </row>
    <row r="15" ht="18" customHeight="1" spans="1:15">
      <c r="A15" s="227" t="s">
        <v>111</v>
      </c>
      <c r="B15" s="227" t="s">
        <v>112</v>
      </c>
      <c r="C15" s="129">
        <v>4411688.72</v>
      </c>
      <c r="D15" s="130">
        <v>4411688.72</v>
      </c>
      <c r="E15" s="130">
        <v>4411688.72</v>
      </c>
      <c r="F15" s="130"/>
      <c r="G15" s="130"/>
      <c r="H15" s="130"/>
      <c r="I15" s="130"/>
      <c r="J15" s="130"/>
      <c r="K15" s="130"/>
      <c r="L15" s="130"/>
      <c r="M15" s="130"/>
      <c r="N15" s="129"/>
      <c r="O15" s="129"/>
    </row>
    <row r="16" ht="18" customHeight="1" spans="1:15">
      <c r="A16" s="228" t="s">
        <v>113</v>
      </c>
      <c r="B16" s="228" t="s">
        <v>114</v>
      </c>
      <c r="C16" s="129">
        <v>4336941.72</v>
      </c>
      <c r="D16" s="130">
        <v>4336941.72</v>
      </c>
      <c r="E16" s="130">
        <v>4336941.72</v>
      </c>
      <c r="F16" s="130"/>
      <c r="G16" s="130"/>
      <c r="H16" s="130"/>
      <c r="I16" s="130"/>
      <c r="J16" s="130"/>
      <c r="K16" s="130"/>
      <c r="L16" s="130"/>
      <c r="M16" s="130"/>
      <c r="N16" s="129"/>
      <c r="O16" s="129"/>
    </row>
    <row r="17" ht="18" customHeight="1" spans="1:15">
      <c r="A17" s="229" t="s">
        <v>115</v>
      </c>
      <c r="B17" s="229" t="s">
        <v>116</v>
      </c>
      <c r="C17" s="129">
        <v>1469754</v>
      </c>
      <c r="D17" s="130">
        <v>1469754</v>
      </c>
      <c r="E17" s="130">
        <v>1469754</v>
      </c>
      <c r="F17" s="130"/>
      <c r="G17" s="130"/>
      <c r="H17" s="130"/>
      <c r="I17" s="130"/>
      <c r="J17" s="130"/>
      <c r="K17" s="130"/>
      <c r="L17" s="130"/>
      <c r="M17" s="130"/>
      <c r="N17" s="129"/>
      <c r="O17" s="129"/>
    </row>
    <row r="18" ht="18" customHeight="1" spans="1:15">
      <c r="A18" s="229" t="s">
        <v>117</v>
      </c>
      <c r="B18" s="229" t="s">
        <v>118</v>
      </c>
      <c r="C18" s="129">
        <v>2867187.72</v>
      </c>
      <c r="D18" s="130">
        <v>2867187.72</v>
      </c>
      <c r="E18" s="130">
        <v>2867187.72</v>
      </c>
      <c r="F18" s="130"/>
      <c r="G18" s="130"/>
      <c r="H18" s="130"/>
      <c r="I18" s="130"/>
      <c r="J18" s="130"/>
      <c r="K18" s="130"/>
      <c r="L18" s="130"/>
      <c r="M18" s="130"/>
      <c r="N18" s="129"/>
      <c r="O18" s="129"/>
    </row>
    <row r="19" ht="18" customHeight="1" spans="1:15">
      <c r="A19" s="228" t="s">
        <v>119</v>
      </c>
      <c r="B19" s="228" t="s">
        <v>120</v>
      </c>
      <c r="C19" s="129">
        <v>74747</v>
      </c>
      <c r="D19" s="130">
        <v>74747</v>
      </c>
      <c r="E19" s="130">
        <v>74747</v>
      </c>
      <c r="F19" s="130"/>
      <c r="G19" s="130"/>
      <c r="H19" s="130"/>
      <c r="I19" s="130"/>
      <c r="J19" s="130"/>
      <c r="K19" s="130"/>
      <c r="L19" s="130"/>
      <c r="M19" s="130"/>
      <c r="N19" s="129"/>
      <c r="O19" s="129"/>
    </row>
    <row r="20" ht="18" customHeight="1" spans="1:15">
      <c r="A20" s="229" t="s">
        <v>121</v>
      </c>
      <c r="B20" s="229" t="s">
        <v>122</v>
      </c>
      <c r="C20" s="129">
        <v>74747</v>
      </c>
      <c r="D20" s="130">
        <v>74747</v>
      </c>
      <c r="E20" s="130">
        <v>74747</v>
      </c>
      <c r="F20" s="130"/>
      <c r="G20" s="130"/>
      <c r="H20" s="130"/>
      <c r="I20" s="130"/>
      <c r="J20" s="130"/>
      <c r="K20" s="130"/>
      <c r="L20" s="130"/>
      <c r="M20" s="130"/>
      <c r="N20" s="129"/>
      <c r="O20" s="129"/>
    </row>
    <row r="21" ht="18" customHeight="1" spans="1:15">
      <c r="A21" s="227" t="s">
        <v>123</v>
      </c>
      <c r="B21" s="227" t="s">
        <v>124</v>
      </c>
      <c r="C21" s="129">
        <v>1624931.36</v>
      </c>
      <c r="D21" s="130">
        <v>1624931.36</v>
      </c>
      <c r="E21" s="130">
        <v>1624931.36</v>
      </c>
      <c r="F21" s="130"/>
      <c r="G21" s="130"/>
      <c r="H21" s="130"/>
      <c r="I21" s="130"/>
      <c r="J21" s="130"/>
      <c r="K21" s="130"/>
      <c r="L21" s="130"/>
      <c r="M21" s="130"/>
      <c r="N21" s="129"/>
      <c r="O21" s="129"/>
    </row>
    <row r="22" ht="18" customHeight="1" spans="1:15">
      <c r="A22" s="228" t="s">
        <v>125</v>
      </c>
      <c r="B22" s="228" t="s">
        <v>126</v>
      </c>
      <c r="C22" s="129">
        <v>1624931.36</v>
      </c>
      <c r="D22" s="130">
        <v>1624931.36</v>
      </c>
      <c r="E22" s="130">
        <v>1624931.36</v>
      </c>
      <c r="F22" s="130"/>
      <c r="G22" s="130"/>
      <c r="H22" s="130"/>
      <c r="I22" s="130"/>
      <c r="J22" s="130"/>
      <c r="K22" s="130"/>
      <c r="L22" s="130"/>
      <c r="M22" s="130"/>
      <c r="N22" s="129"/>
      <c r="O22" s="129"/>
    </row>
    <row r="23" ht="18" customHeight="1" spans="1:15">
      <c r="A23" s="229" t="s">
        <v>127</v>
      </c>
      <c r="B23" s="229" t="s">
        <v>128</v>
      </c>
      <c r="C23" s="129">
        <v>672984</v>
      </c>
      <c r="D23" s="130">
        <v>672984</v>
      </c>
      <c r="E23" s="130">
        <v>672984</v>
      </c>
      <c r="F23" s="130"/>
      <c r="G23" s="130"/>
      <c r="H23" s="130"/>
      <c r="I23" s="130"/>
      <c r="J23" s="130"/>
      <c r="K23" s="130"/>
      <c r="L23" s="130"/>
      <c r="M23" s="130"/>
      <c r="N23" s="129"/>
      <c r="O23" s="129"/>
    </row>
    <row r="24" ht="18" customHeight="1" spans="1:15">
      <c r="A24" s="229" t="s">
        <v>129</v>
      </c>
      <c r="B24" s="229" t="s">
        <v>130</v>
      </c>
      <c r="C24" s="129">
        <v>829010</v>
      </c>
      <c r="D24" s="130">
        <v>829010</v>
      </c>
      <c r="E24" s="130">
        <v>829010</v>
      </c>
      <c r="F24" s="130"/>
      <c r="G24" s="130"/>
      <c r="H24" s="130"/>
      <c r="I24" s="130"/>
      <c r="J24" s="130"/>
      <c r="K24" s="130"/>
      <c r="L24" s="130"/>
      <c r="M24" s="130"/>
      <c r="N24" s="129"/>
      <c r="O24" s="129"/>
    </row>
    <row r="25" ht="18" customHeight="1" spans="1:15">
      <c r="A25" s="229" t="s">
        <v>131</v>
      </c>
      <c r="B25" s="229" t="s">
        <v>132</v>
      </c>
      <c r="C25" s="129">
        <v>122937.36</v>
      </c>
      <c r="D25" s="130">
        <v>122937.36</v>
      </c>
      <c r="E25" s="130">
        <v>122937.36</v>
      </c>
      <c r="F25" s="130"/>
      <c r="G25" s="130"/>
      <c r="H25" s="130"/>
      <c r="I25" s="130"/>
      <c r="J25" s="130"/>
      <c r="K25" s="130"/>
      <c r="L25" s="130"/>
      <c r="M25" s="130"/>
      <c r="N25" s="129"/>
      <c r="O25" s="129"/>
    </row>
    <row r="26" ht="18" customHeight="1" spans="1:15">
      <c r="A26" s="227" t="s">
        <v>133</v>
      </c>
      <c r="B26" s="227" t="s">
        <v>134</v>
      </c>
      <c r="C26" s="129">
        <v>1416804</v>
      </c>
      <c r="D26" s="130">
        <v>1416804</v>
      </c>
      <c r="E26" s="130">
        <v>1416804</v>
      </c>
      <c r="F26" s="130"/>
      <c r="G26" s="130"/>
      <c r="H26" s="130"/>
      <c r="I26" s="130"/>
      <c r="J26" s="130"/>
      <c r="K26" s="130"/>
      <c r="L26" s="130"/>
      <c r="M26" s="130"/>
      <c r="N26" s="129"/>
      <c r="O26" s="129"/>
    </row>
    <row r="27" ht="18" customHeight="1" spans="1:15">
      <c r="A27" s="228" t="s">
        <v>135</v>
      </c>
      <c r="B27" s="228" t="s">
        <v>136</v>
      </c>
      <c r="C27" s="129">
        <v>1416804</v>
      </c>
      <c r="D27" s="130">
        <v>1416804</v>
      </c>
      <c r="E27" s="130">
        <v>1416804</v>
      </c>
      <c r="F27" s="130"/>
      <c r="G27" s="130"/>
      <c r="H27" s="130"/>
      <c r="I27" s="130"/>
      <c r="J27" s="130"/>
      <c r="K27" s="130"/>
      <c r="L27" s="130"/>
      <c r="M27" s="130"/>
      <c r="N27" s="129"/>
      <c r="O27" s="129"/>
    </row>
    <row r="28" ht="18" customHeight="1" spans="1:15">
      <c r="A28" s="229" t="s">
        <v>137</v>
      </c>
      <c r="B28" s="229" t="s">
        <v>138</v>
      </c>
      <c r="C28" s="129">
        <v>1416804</v>
      </c>
      <c r="D28" s="130">
        <v>1416804</v>
      </c>
      <c r="E28" s="130">
        <v>1416804</v>
      </c>
      <c r="F28" s="130"/>
      <c r="G28" s="130"/>
      <c r="H28" s="130"/>
      <c r="I28" s="130"/>
      <c r="J28" s="130"/>
      <c r="K28" s="130"/>
      <c r="L28" s="130"/>
      <c r="M28" s="130"/>
      <c r="N28" s="129"/>
      <c r="O28" s="129"/>
    </row>
    <row r="29" ht="18" customHeight="1" spans="1:15">
      <c r="A29" s="51"/>
      <c r="B29" s="51"/>
      <c r="C29" s="51"/>
      <c r="D29" s="55"/>
      <c r="E29" s="55"/>
      <c r="F29" s="55"/>
      <c r="G29" s="55"/>
      <c r="H29" s="55"/>
      <c r="I29" s="55"/>
      <c r="J29" s="55"/>
      <c r="K29" s="55"/>
      <c r="L29" s="55"/>
      <c r="M29" s="55"/>
      <c r="N29" s="51"/>
      <c r="O29" s="55"/>
    </row>
    <row r="30" ht="21" customHeight="1" spans="1:15">
      <c r="A30" s="32"/>
      <c r="B30" s="32"/>
      <c r="C30" s="25"/>
      <c r="D30" s="25"/>
      <c r="E30" s="25"/>
      <c r="F30" s="25"/>
      <c r="G30" s="25"/>
      <c r="H30" s="25"/>
      <c r="I30" s="25"/>
      <c r="J30" s="25"/>
      <c r="K30" s="25"/>
      <c r="L30" s="25"/>
      <c r="M30" s="25"/>
      <c r="N30" s="25"/>
      <c r="O30" s="25"/>
    </row>
    <row r="31" ht="21" customHeight="1" spans="1:15">
      <c r="A31" s="230" t="s">
        <v>55</v>
      </c>
      <c r="B31" s="36"/>
      <c r="C31" s="130">
        <v>24764502.81</v>
      </c>
      <c r="D31" s="130">
        <v>24394502.81</v>
      </c>
      <c r="E31" s="130">
        <v>22696539.61</v>
      </c>
      <c r="F31" s="130">
        <v>1697963.2</v>
      </c>
      <c r="G31" s="130"/>
      <c r="H31" s="130"/>
      <c r="I31" s="130"/>
      <c r="J31" s="130">
        <v>370000</v>
      </c>
      <c r="K31" s="130"/>
      <c r="L31" s="130"/>
      <c r="M31" s="130"/>
      <c r="N31" s="130"/>
      <c r="O31" s="130">
        <v>370000</v>
      </c>
    </row>
  </sheetData>
  <mergeCells count="12">
    <mergeCell ref="A2:O2"/>
    <mergeCell ref="A3:O3"/>
    <mergeCell ref="A4:B4"/>
    <mergeCell ref="D5:F5"/>
    <mergeCell ref="J5:O5"/>
    <mergeCell ref="A31:B31"/>
    <mergeCell ref="A5:A6"/>
    <mergeCell ref="B5:B6"/>
    <mergeCell ref="C5:C6"/>
    <mergeCell ref="G5:G6"/>
    <mergeCell ref="H5:H6"/>
    <mergeCell ref="I5:I6"/>
  </mergeCells>
  <printOptions horizontalCentered="1"/>
  <pageMargins left="0.96" right="0.96" top="0.72" bottom="0.72" header="0" footer="0"/>
  <pageSetup paperSize="9" scale="3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3" activePane="bottomLeft" state="frozen"/>
      <selection/>
      <selection pane="bottomLeft" activeCell="A4" sqref="A4:B4"/>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3"/>
      <c r="B2" s="47"/>
      <c r="C2" s="47"/>
      <c r="D2" s="47" t="s">
        <v>139</v>
      </c>
    </row>
    <row r="3" ht="41.25" customHeight="1" spans="1:1">
      <c r="A3" s="42" t="str">
        <f>"2025"&amp;"年部门财政拨款收支预算总表"</f>
        <v>2025年部门财政拨款收支预算总表</v>
      </c>
    </row>
    <row r="4" ht="17.25" customHeight="1" spans="1:4">
      <c r="A4" s="45" t="str">
        <f>"单位名称："&amp;"昆明市西山区碧鸡徐霞客中心学校"</f>
        <v>单位名称：昆明市西山区碧鸡徐霞客中心学校</v>
      </c>
      <c r="B4" s="202"/>
      <c r="D4" s="47" t="s">
        <v>1</v>
      </c>
    </row>
    <row r="5" ht="17.25" customHeight="1" spans="1:4">
      <c r="A5" s="212" t="s">
        <v>2</v>
      </c>
      <c r="B5" s="213"/>
      <c r="C5" s="212" t="s">
        <v>3</v>
      </c>
      <c r="D5" s="213"/>
    </row>
    <row r="6" ht="18.75" customHeight="1" spans="1:4">
      <c r="A6" s="212" t="s">
        <v>4</v>
      </c>
      <c r="B6" s="212" t="s">
        <v>5</v>
      </c>
      <c r="C6" s="212" t="s">
        <v>6</v>
      </c>
      <c r="D6" s="212" t="s">
        <v>5</v>
      </c>
    </row>
    <row r="7" ht="16.5" customHeight="1" spans="1:4">
      <c r="A7" s="214" t="s">
        <v>140</v>
      </c>
      <c r="B7" s="57">
        <v>24394502.81</v>
      </c>
      <c r="C7" s="214" t="s">
        <v>141</v>
      </c>
      <c r="D7" s="57">
        <v>24394502.81</v>
      </c>
    </row>
    <row r="8" ht="16.5" customHeight="1" spans="1:4">
      <c r="A8" s="214" t="s">
        <v>142</v>
      </c>
      <c r="B8" s="57">
        <v>24394502.81</v>
      </c>
      <c r="C8" s="214" t="s">
        <v>143</v>
      </c>
      <c r="D8" s="25"/>
    </row>
    <row r="9" ht="16.5" customHeight="1" spans="1:4">
      <c r="A9" s="214" t="s">
        <v>144</v>
      </c>
      <c r="B9" s="25"/>
      <c r="C9" s="214" t="s">
        <v>145</v>
      </c>
      <c r="D9" s="25"/>
    </row>
    <row r="10" ht="16.5" customHeight="1" spans="1:4">
      <c r="A10" s="214" t="s">
        <v>146</v>
      </c>
      <c r="B10" s="25"/>
      <c r="C10" s="214" t="s">
        <v>147</v>
      </c>
      <c r="D10" s="25"/>
    </row>
    <row r="11" ht="16.5" customHeight="1" spans="1:4">
      <c r="A11" s="214" t="s">
        <v>148</v>
      </c>
      <c r="B11" s="25"/>
      <c r="C11" s="214" t="s">
        <v>149</v>
      </c>
      <c r="D11" s="25"/>
    </row>
    <row r="12" ht="16.5" customHeight="1" spans="1:4">
      <c r="A12" s="214" t="s">
        <v>142</v>
      </c>
      <c r="B12" s="25"/>
      <c r="C12" s="214" t="s">
        <v>150</v>
      </c>
      <c r="D12" s="57">
        <v>16941078.73</v>
      </c>
    </row>
    <row r="13" ht="16.5" customHeight="1" spans="1:4">
      <c r="A13" s="215" t="s">
        <v>144</v>
      </c>
      <c r="B13" s="25"/>
      <c r="C13" s="67" t="s">
        <v>151</v>
      </c>
      <c r="D13" s="25"/>
    </row>
    <row r="14" ht="16.5" customHeight="1" spans="1:4">
      <c r="A14" s="215" t="s">
        <v>146</v>
      </c>
      <c r="B14" s="25"/>
      <c r="C14" s="67" t="s">
        <v>152</v>
      </c>
      <c r="D14" s="25"/>
    </row>
    <row r="15" ht="16.5" customHeight="1" spans="1:4">
      <c r="A15" s="216"/>
      <c r="B15" s="25"/>
      <c r="C15" s="67" t="s">
        <v>153</v>
      </c>
      <c r="D15" s="129">
        <v>4411688.72</v>
      </c>
    </row>
    <row r="16" ht="16.5" customHeight="1" spans="1:4">
      <c r="A16" s="216"/>
      <c r="B16" s="25"/>
      <c r="C16" s="67" t="s">
        <v>154</v>
      </c>
      <c r="D16" s="129">
        <v>1624931.36</v>
      </c>
    </row>
    <row r="17" ht="16.5" customHeight="1" spans="1:4">
      <c r="A17" s="216"/>
      <c r="B17" s="25"/>
      <c r="C17" s="67" t="s">
        <v>155</v>
      </c>
      <c r="D17" s="25"/>
    </row>
    <row r="18" ht="16.5" customHeight="1" spans="1:4">
      <c r="A18" s="216"/>
      <c r="B18" s="25"/>
      <c r="C18" s="67" t="s">
        <v>156</v>
      </c>
      <c r="D18" s="25"/>
    </row>
    <row r="19" ht="16.5" customHeight="1" spans="1:4">
      <c r="A19" s="216"/>
      <c r="B19" s="25"/>
      <c r="C19" s="67" t="s">
        <v>157</v>
      </c>
      <c r="D19" s="25"/>
    </row>
    <row r="20" ht="16.5" customHeight="1" spans="1:4">
      <c r="A20" s="216"/>
      <c r="B20" s="25"/>
      <c r="C20" s="67" t="s">
        <v>158</v>
      </c>
      <c r="D20" s="25"/>
    </row>
    <row r="21" ht="16.5" customHeight="1" spans="1:4">
      <c r="A21" s="216"/>
      <c r="B21" s="25"/>
      <c r="C21" s="67" t="s">
        <v>159</v>
      </c>
      <c r="D21" s="25"/>
    </row>
    <row r="22" ht="16.5" customHeight="1" spans="1:4">
      <c r="A22" s="216"/>
      <c r="B22" s="25"/>
      <c r="C22" s="67" t="s">
        <v>160</v>
      </c>
      <c r="D22" s="25"/>
    </row>
    <row r="23" ht="16.5" customHeight="1" spans="1:4">
      <c r="A23" s="216"/>
      <c r="B23" s="25"/>
      <c r="C23" s="67" t="s">
        <v>161</v>
      </c>
      <c r="D23" s="25"/>
    </row>
    <row r="24" ht="16.5" customHeight="1" spans="1:4">
      <c r="A24" s="216"/>
      <c r="B24" s="25"/>
      <c r="C24" s="67" t="s">
        <v>162</v>
      </c>
      <c r="D24" s="25"/>
    </row>
    <row r="25" ht="16.5" customHeight="1" spans="1:4">
      <c r="A25" s="216"/>
      <c r="B25" s="25"/>
      <c r="C25" s="67" t="s">
        <v>163</v>
      </c>
      <c r="D25" s="25"/>
    </row>
    <row r="26" ht="16.5" customHeight="1" spans="1:4">
      <c r="A26" s="216"/>
      <c r="B26" s="25"/>
      <c r="C26" s="67" t="s">
        <v>164</v>
      </c>
      <c r="D26" s="129">
        <v>1416804</v>
      </c>
    </row>
    <row r="27" ht="16.5" customHeight="1" spans="1:4">
      <c r="A27" s="216"/>
      <c r="B27" s="25"/>
      <c r="C27" s="67" t="s">
        <v>165</v>
      </c>
      <c r="D27" s="25"/>
    </row>
    <row r="28" ht="16.5" customHeight="1" spans="1:4">
      <c r="A28" s="216"/>
      <c r="B28" s="25"/>
      <c r="C28" s="67" t="s">
        <v>166</v>
      </c>
      <c r="D28" s="25"/>
    </row>
    <row r="29" ht="16.5" customHeight="1" spans="1:4">
      <c r="A29" s="216"/>
      <c r="B29" s="25"/>
      <c r="C29" s="67" t="s">
        <v>167</v>
      </c>
      <c r="D29" s="25"/>
    </row>
    <row r="30" ht="16.5" customHeight="1" spans="1:4">
      <c r="A30" s="216"/>
      <c r="B30" s="25"/>
      <c r="C30" s="67" t="s">
        <v>168</v>
      </c>
      <c r="D30" s="25"/>
    </row>
    <row r="31" ht="16.5" customHeight="1" spans="1:4">
      <c r="A31" s="216"/>
      <c r="B31" s="25"/>
      <c r="C31" s="67" t="s">
        <v>169</v>
      </c>
      <c r="D31" s="25"/>
    </row>
    <row r="32" ht="16.5" customHeight="1" spans="1:4">
      <c r="A32" s="216"/>
      <c r="B32" s="25"/>
      <c r="C32" s="215" t="s">
        <v>170</v>
      </c>
      <c r="D32" s="25"/>
    </row>
    <row r="33" ht="16.5" customHeight="1" spans="1:4">
      <c r="A33" s="216"/>
      <c r="B33" s="25"/>
      <c r="C33" s="215" t="s">
        <v>171</v>
      </c>
      <c r="D33" s="25"/>
    </row>
    <row r="34" ht="16.5" customHeight="1" spans="1:4">
      <c r="A34" s="216"/>
      <c r="B34" s="25"/>
      <c r="C34" s="32" t="s">
        <v>172</v>
      </c>
      <c r="D34" s="25"/>
    </row>
    <row r="35" ht="15" customHeight="1" spans="1:4">
      <c r="A35" s="217" t="s">
        <v>50</v>
      </c>
      <c r="B35" s="218">
        <v>24394502.81</v>
      </c>
      <c r="C35" s="217" t="s">
        <v>51</v>
      </c>
      <c r="D35" s="218">
        <v>24394502.81</v>
      </c>
    </row>
  </sheetData>
  <mergeCells count="4">
    <mergeCell ref="A3:D3"/>
    <mergeCell ref="A4:B4"/>
    <mergeCell ref="A5:B5"/>
    <mergeCell ref="C5:D5"/>
  </mergeCells>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zoomScale="110" zoomScaleNormal="110" workbookViewId="0">
      <pane ySplit="1" topLeftCell="A18" activePane="bottomLeft" state="frozen"/>
      <selection/>
      <selection pane="bottomLeft" activeCell="C38" sqref="C38"/>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200"/>
      <c r="F2" s="69"/>
      <c r="G2" s="201" t="s">
        <v>173</v>
      </c>
    </row>
    <row r="3" ht="41.25" customHeight="1" spans="1:7">
      <c r="A3" s="140" t="str">
        <f>"2025"&amp;"年一般公共预算支出预算表（按功能科目分类）"</f>
        <v>2025年一般公共预算支出预算表（按功能科目分类）</v>
      </c>
      <c r="B3" s="140"/>
      <c r="C3" s="140"/>
      <c r="D3" s="140"/>
      <c r="E3" s="140"/>
      <c r="F3" s="140"/>
      <c r="G3" s="140"/>
    </row>
    <row r="4" ht="18" customHeight="1" spans="1:7">
      <c r="A4" s="45" t="str">
        <f>"单位名称："&amp;"昆明市西山区碧鸡徐霞客中心学校"</f>
        <v>单位名称：昆明市西山区碧鸡徐霞客中心学校</v>
      </c>
      <c r="B4" s="202"/>
      <c r="F4" s="136"/>
      <c r="G4" s="201" t="s">
        <v>1</v>
      </c>
    </row>
    <row r="5" ht="20.25" customHeight="1" spans="1:7">
      <c r="A5" s="203" t="s">
        <v>174</v>
      </c>
      <c r="B5" s="204"/>
      <c r="C5" s="141" t="s">
        <v>55</v>
      </c>
      <c r="D5" s="205" t="s">
        <v>75</v>
      </c>
      <c r="E5" s="13"/>
      <c r="F5" s="14"/>
      <c r="G5" s="206" t="s">
        <v>76</v>
      </c>
    </row>
    <row r="6" ht="20.25" customHeight="1" spans="1:7">
      <c r="A6" s="207" t="s">
        <v>72</v>
      </c>
      <c r="B6" s="207" t="s">
        <v>73</v>
      </c>
      <c r="C6" s="20"/>
      <c r="D6" s="146" t="s">
        <v>57</v>
      </c>
      <c r="E6" s="146" t="s">
        <v>175</v>
      </c>
      <c r="F6" s="146" t="s">
        <v>176</v>
      </c>
      <c r="G6" s="208"/>
    </row>
    <row r="7" ht="15" customHeight="1" spans="1:7">
      <c r="A7" s="58" t="s">
        <v>82</v>
      </c>
      <c r="B7" s="58" t="s">
        <v>83</v>
      </c>
      <c r="C7" s="58" t="s">
        <v>84</v>
      </c>
      <c r="D7" s="58" t="s">
        <v>85</v>
      </c>
      <c r="E7" s="58" t="s">
        <v>86</v>
      </c>
      <c r="F7" s="58" t="s">
        <v>87</v>
      </c>
      <c r="G7" s="58" t="s">
        <v>88</v>
      </c>
    </row>
    <row r="8" ht="15" customHeight="1" spans="1:7">
      <c r="A8" s="32" t="s">
        <v>97</v>
      </c>
      <c r="B8" s="32" t="s">
        <v>98</v>
      </c>
      <c r="C8" s="27">
        <v>16941078.73</v>
      </c>
      <c r="D8" s="33">
        <v>15243115.53</v>
      </c>
      <c r="E8" s="33">
        <v>13742538.04</v>
      </c>
      <c r="F8" s="33">
        <v>1500577.49</v>
      </c>
      <c r="G8" s="33">
        <v>1697963.2</v>
      </c>
    </row>
    <row r="9" ht="15" customHeight="1" spans="1:7">
      <c r="A9" s="209" t="s">
        <v>99</v>
      </c>
      <c r="B9" s="209" t="s">
        <v>100</v>
      </c>
      <c r="C9" s="27">
        <v>16465114.73</v>
      </c>
      <c r="D9" s="33">
        <v>15238223.53</v>
      </c>
      <c r="E9" s="33">
        <v>13742538.04</v>
      </c>
      <c r="F9" s="33">
        <v>1495685.49</v>
      </c>
      <c r="G9" s="33">
        <v>1226891.2</v>
      </c>
    </row>
    <row r="10" ht="15" customHeight="1" spans="1:7">
      <c r="A10" s="210" t="s">
        <v>101</v>
      </c>
      <c r="B10" s="210" t="s">
        <v>102</v>
      </c>
      <c r="C10" s="27">
        <v>16465114.73</v>
      </c>
      <c r="D10" s="33">
        <v>15238223.53</v>
      </c>
      <c r="E10" s="33">
        <v>13742538.04</v>
      </c>
      <c r="F10" s="33">
        <v>1495685.49</v>
      </c>
      <c r="G10" s="33">
        <v>1226891.2</v>
      </c>
    </row>
    <row r="11" ht="15" customHeight="1" spans="1:7">
      <c r="A11" s="209" t="s">
        <v>103</v>
      </c>
      <c r="B11" s="209" t="s">
        <v>104</v>
      </c>
      <c r="C11" s="27">
        <v>7964</v>
      </c>
      <c r="D11" s="33">
        <v>4892</v>
      </c>
      <c r="E11" s="33"/>
      <c r="F11" s="33">
        <v>4892</v>
      </c>
      <c r="G11" s="33">
        <v>3072</v>
      </c>
    </row>
    <row r="12" ht="15" customHeight="1" spans="1:7">
      <c r="A12" s="210" t="s">
        <v>105</v>
      </c>
      <c r="B12" s="210" t="s">
        <v>106</v>
      </c>
      <c r="C12" s="27">
        <v>7964</v>
      </c>
      <c r="D12" s="33">
        <v>4892</v>
      </c>
      <c r="E12" s="33"/>
      <c r="F12" s="33">
        <v>4892</v>
      </c>
      <c r="G12" s="33">
        <v>3072</v>
      </c>
    </row>
    <row r="13" ht="15" customHeight="1" spans="1:7">
      <c r="A13" s="209" t="s">
        <v>107</v>
      </c>
      <c r="B13" s="209" t="s">
        <v>108</v>
      </c>
      <c r="C13" s="27">
        <v>468000</v>
      </c>
      <c r="D13" s="33"/>
      <c r="E13" s="33"/>
      <c r="F13" s="33"/>
      <c r="G13" s="33">
        <v>468000</v>
      </c>
    </row>
    <row r="14" ht="15" customHeight="1" spans="1:7">
      <c r="A14" s="210" t="s">
        <v>109</v>
      </c>
      <c r="B14" s="210" t="s">
        <v>110</v>
      </c>
      <c r="C14" s="27">
        <v>468000</v>
      </c>
      <c r="D14" s="33"/>
      <c r="E14" s="33"/>
      <c r="F14" s="33"/>
      <c r="G14" s="33">
        <v>468000</v>
      </c>
    </row>
    <row r="15" ht="15" customHeight="1" spans="1:7">
      <c r="A15" s="32" t="s">
        <v>111</v>
      </c>
      <c r="B15" s="32" t="s">
        <v>112</v>
      </c>
      <c r="C15" s="27">
        <v>4411688.72</v>
      </c>
      <c r="D15" s="33">
        <v>4411688.72</v>
      </c>
      <c r="E15" s="33">
        <v>4411688.72</v>
      </c>
      <c r="F15" s="33"/>
      <c r="G15" s="33"/>
    </row>
    <row r="16" ht="15" customHeight="1" spans="1:7">
      <c r="A16" s="209" t="s">
        <v>113</v>
      </c>
      <c r="B16" s="209" t="s">
        <v>114</v>
      </c>
      <c r="C16" s="27">
        <v>4336941.72</v>
      </c>
      <c r="D16" s="33">
        <v>4336941.72</v>
      </c>
      <c r="E16" s="33">
        <v>4336941.72</v>
      </c>
      <c r="F16" s="33"/>
      <c r="G16" s="33"/>
    </row>
    <row r="17" ht="15" customHeight="1" spans="1:7">
      <c r="A17" s="210" t="s">
        <v>115</v>
      </c>
      <c r="B17" s="210" t="s">
        <v>116</v>
      </c>
      <c r="C17" s="27">
        <v>1469754</v>
      </c>
      <c r="D17" s="33">
        <v>1469754</v>
      </c>
      <c r="E17" s="33">
        <v>1469754</v>
      </c>
      <c r="F17" s="33"/>
      <c r="G17" s="33"/>
    </row>
    <row r="18" ht="15" customHeight="1" spans="1:7">
      <c r="A18" s="210" t="s">
        <v>117</v>
      </c>
      <c r="B18" s="210" t="s">
        <v>118</v>
      </c>
      <c r="C18" s="27">
        <v>2867187.72</v>
      </c>
      <c r="D18" s="33">
        <v>2867187.72</v>
      </c>
      <c r="E18" s="33">
        <v>2867187.72</v>
      </c>
      <c r="F18" s="33"/>
      <c r="G18" s="33"/>
    </row>
    <row r="19" ht="15" customHeight="1" spans="1:7">
      <c r="A19" s="209" t="s">
        <v>119</v>
      </c>
      <c r="B19" s="209" t="s">
        <v>120</v>
      </c>
      <c r="C19" s="27">
        <v>74747</v>
      </c>
      <c r="D19" s="33">
        <v>74747</v>
      </c>
      <c r="E19" s="33">
        <v>74747</v>
      </c>
      <c r="F19" s="33"/>
      <c r="G19" s="33"/>
    </row>
    <row r="20" ht="15" customHeight="1" spans="1:7">
      <c r="A20" s="210" t="s">
        <v>121</v>
      </c>
      <c r="B20" s="210" t="s">
        <v>122</v>
      </c>
      <c r="C20" s="27">
        <v>74747</v>
      </c>
      <c r="D20" s="33">
        <v>74747</v>
      </c>
      <c r="E20" s="33">
        <v>74747</v>
      </c>
      <c r="F20" s="33"/>
      <c r="G20" s="33"/>
    </row>
    <row r="21" ht="15" customHeight="1" spans="1:7">
      <c r="A21" s="32" t="s">
        <v>123</v>
      </c>
      <c r="B21" s="32" t="s">
        <v>124</v>
      </c>
      <c r="C21" s="27">
        <v>1624931.36</v>
      </c>
      <c r="D21" s="33">
        <v>1624931.36</v>
      </c>
      <c r="E21" s="33">
        <v>1624931.36</v>
      </c>
      <c r="F21" s="33"/>
      <c r="G21" s="33"/>
    </row>
    <row r="22" ht="15" customHeight="1" spans="1:7">
      <c r="A22" s="209" t="s">
        <v>125</v>
      </c>
      <c r="B22" s="209" t="s">
        <v>126</v>
      </c>
      <c r="C22" s="27">
        <v>1624931.36</v>
      </c>
      <c r="D22" s="33">
        <v>1624931.36</v>
      </c>
      <c r="E22" s="33">
        <v>1624931.36</v>
      </c>
      <c r="F22" s="33"/>
      <c r="G22" s="33"/>
    </row>
    <row r="23" ht="15" customHeight="1" spans="1:7">
      <c r="A23" s="210" t="s">
        <v>127</v>
      </c>
      <c r="B23" s="210" t="s">
        <v>128</v>
      </c>
      <c r="C23" s="27">
        <v>672984</v>
      </c>
      <c r="D23" s="33">
        <v>672984</v>
      </c>
      <c r="E23" s="33">
        <v>672984</v>
      </c>
      <c r="F23" s="33"/>
      <c r="G23" s="33"/>
    </row>
    <row r="24" ht="15" customHeight="1" spans="1:7">
      <c r="A24" s="210" t="s">
        <v>129</v>
      </c>
      <c r="B24" s="210" t="s">
        <v>130</v>
      </c>
      <c r="C24" s="27">
        <v>829010</v>
      </c>
      <c r="D24" s="33">
        <v>829010</v>
      </c>
      <c r="E24" s="33">
        <v>829010</v>
      </c>
      <c r="F24" s="33"/>
      <c r="G24" s="33"/>
    </row>
    <row r="25" ht="15" customHeight="1" spans="1:7">
      <c r="A25" s="210" t="s">
        <v>131</v>
      </c>
      <c r="B25" s="210" t="s">
        <v>132</v>
      </c>
      <c r="C25" s="27">
        <v>122937.36</v>
      </c>
      <c r="D25" s="33">
        <v>122937.36</v>
      </c>
      <c r="E25" s="33">
        <v>122937.36</v>
      </c>
      <c r="F25" s="33"/>
      <c r="G25" s="33"/>
    </row>
    <row r="26" ht="15" customHeight="1" spans="1:7">
      <c r="A26" s="32" t="s">
        <v>133</v>
      </c>
      <c r="B26" s="32" t="s">
        <v>134</v>
      </c>
      <c r="C26" s="27">
        <v>1416804</v>
      </c>
      <c r="D26" s="33">
        <v>1416804</v>
      </c>
      <c r="E26" s="33">
        <v>1416804</v>
      </c>
      <c r="F26" s="33"/>
      <c r="G26" s="33"/>
    </row>
    <row r="27" ht="15" customHeight="1" spans="1:7">
      <c r="A27" s="209" t="s">
        <v>135</v>
      </c>
      <c r="B27" s="209" t="s">
        <v>136</v>
      </c>
      <c r="C27" s="27">
        <v>1416804</v>
      </c>
      <c r="D27" s="33">
        <v>1416804</v>
      </c>
      <c r="E27" s="33">
        <v>1416804</v>
      </c>
      <c r="F27" s="33"/>
      <c r="G27" s="33"/>
    </row>
    <row r="28" ht="15" customHeight="1" spans="1:7">
      <c r="A28" s="210" t="s">
        <v>137</v>
      </c>
      <c r="B28" s="210" t="s">
        <v>138</v>
      </c>
      <c r="C28" s="27">
        <v>1416804</v>
      </c>
      <c r="D28" s="33">
        <v>1416804</v>
      </c>
      <c r="E28" s="33">
        <v>1416804</v>
      </c>
      <c r="F28" s="33"/>
      <c r="G28" s="33"/>
    </row>
    <row r="29" ht="18" customHeight="1" spans="1:7">
      <c r="A29" s="32"/>
      <c r="B29" s="32"/>
      <c r="C29" s="25"/>
      <c r="D29" s="25"/>
      <c r="E29" s="25"/>
      <c r="F29" s="25"/>
      <c r="G29" s="25"/>
    </row>
    <row r="30" ht="18" customHeight="1" spans="1:7">
      <c r="A30" s="76" t="s">
        <v>177</v>
      </c>
      <c r="B30" s="211" t="s">
        <v>177</v>
      </c>
      <c r="C30" s="27">
        <v>24394502.81</v>
      </c>
      <c r="D30" s="33">
        <v>22696539.61</v>
      </c>
      <c r="E30" s="27">
        <v>21195962.12</v>
      </c>
      <c r="F30" s="27">
        <v>1500577.49</v>
      </c>
      <c r="G30" s="27">
        <v>1697963.2</v>
      </c>
    </row>
  </sheetData>
  <mergeCells count="7">
    <mergeCell ref="A3:G3"/>
    <mergeCell ref="A4:B4"/>
    <mergeCell ref="A5:B5"/>
    <mergeCell ref="D5:F5"/>
    <mergeCell ref="A30:B30"/>
    <mergeCell ref="C5:C6"/>
    <mergeCell ref="G5:G6"/>
  </mergeCells>
  <printOptions horizontalCentered="1"/>
  <pageMargins left="0.37" right="0.37" top="0.56" bottom="0.56" header="0.48" footer="0.48"/>
  <pageSetup paperSize="9" scale="6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view="pageBreakPreview" zoomScaleNormal="100" workbookViewId="0">
      <pane ySplit="1" topLeftCell="A2" activePane="bottomLeft" state="frozen"/>
      <selection/>
      <selection pane="bottomLeft" activeCell="F15" sqref="F15"/>
    </sheetView>
  </sheetViews>
  <sheetFormatPr defaultColWidth="10.425" defaultRowHeight="14.25" customHeight="1" outlineLevelCol="5"/>
  <cols>
    <col min="1" max="1" width="20.125" style="1" customWidth="1"/>
    <col min="2" max="2" width="16.625" style="1" customWidth="1"/>
    <col min="3" max="3" width="20.5" style="1" customWidth="1"/>
    <col min="4" max="4" width="19.25" style="1" customWidth="1"/>
    <col min="5" max="5" width="21.25" style="1" customWidth="1"/>
    <col min="6" max="6" width="22.875" style="1" customWidth="1"/>
    <col min="7" max="7" width="4.375" style="1" customWidth="1"/>
    <col min="8" max="16384" width="10.425" style="1"/>
  </cols>
  <sheetData>
    <row r="1" customHeight="1" spans="1:6">
      <c r="A1" s="2"/>
      <c r="B1" s="2"/>
      <c r="C1" s="2"/>
      <c r="D1" s="2"/>
      <c r="E1" s="2"/>
      <c r="F1" s="2"/>
    </row>
    <row r="2" customHeight="1" spans="1:6">
      <c r="A2" s="44"/>
      <c r="B2" s="44"/>
      <c r="C2" s="44"/>
      <c r="D2" s="44"/>
      <c r="E2" s="43"/>
      <c r="F2" s="195" t="s">
        <v>178</v>
      </c>
    </row>
    <row r="3" ht="41.25" customHeight="1" spans="1:6">
      <c r="A3" s="196" t="str">
        <f>"2025"&amp;"年一般公共预算“三公”经费支出预算表"</f>
        <v>2025年一般公共预算“三公”经费支出预算表</v>
      </c>
      <c r="B3" s="44"/>
      <c r="C3" s="44"/>
      <c r="D3" s="44"/>
      <c r="E3" s="43"/>
      <c r="F3" s="44"/>
    </row>
    <row r="4" customHeight="1" spans="1:6">
      <c r="A4" s="197" t="str">
        <f>"单位名称："&amp;"昆明市西山区碧鸡徐霞客中心学校"</f>
        <v>单位名称：昆明市西山区碧鸡徐霞客中心学校</v>
      </c>
      <c r="B4" s="198"/>
      <c r="D4" s="44"/>
      <c r="E4" s="43"/>
      <c r="F4" s="62" t="s">
        <v>1</v>
      </c>
    </row>
    <row r="5" ht="27" customHeight="1" spans="1:6">
      <c r="A5" s="48" t="s">
        <v>179</v>
      </c>
      <c r="B5" s="48" t="s">
        <v>180</v>
      </c>
      <c r="C5" s="48" t="s">
        <v>181</v>
      </c>
      <c r="D5" s="48"/>
      <c r="E5" s="37"/>
      <c r="F5" s="48" t="s">
        <v>182</v>
      </c>
    </row>
    <row r="6" ht="28.5" customHeight="1" spans="1:6">
      <c r="A6" s="199"/>
      <c r="B6" s="50"/>
      <c r="C6" s="37" t="s">
        <v>57</v>
      </c>
      <c r="D6" s="37" t="s">
        <v>183</v>
      </c>
      <c r="E6" s="37" t="s">
        <v>184</v>
      </c>
      <c r="F6" s="49"/>
    </row>
    <row r="7" ht="17.25" customHeight="1" spans="1:6">
      <c r="A7" s="55" t="s">
        <v>82</v>
      </c>
      <c r="B7" s="55" t="s">
        <v>83</v>
      </c>
      <c r="C7" s="55" t="s">
        <v>84</v>
      </c>
      <c r="D7" s="55" t="s">
        <v>85</v>
      </c>
      <c r="E7" s="55" t="s">
        <v>86</v>
      </c>
      <c r="F7" s="55" t="s">
        <v>87</v>
      </c>
    </row>
    <row r="8" ht="17.25" customHeight="1" spans="1:6">
      <c r="A8" s="25"/>
      <c r="B8" s="25"/>
      <c r="C8" s="25"/>
      <c r="D8" s="25"/>
      <c r="E8" s="25"/>
      <c r="F8" s="25"/>
    </row>
    <row r="9" customHeight="1" spans="1:1">
      <c r="A9" s="1" t="s">
        <v>185</v>
      </c>
    </row>
  </sheetData>
  <mergeCells count="6">
    <mergeCell ref="A3:F3"/>
    <mergeCell ref="A4:B4"/>
    <mergeCell ref="C5:E5"/>
    <mergeCell ref="A5:A6"/>
    <mergeCell ref="B5:B6"/>
    <mergeCell ref="F5:F6"/>
  </mergeCells>
  <pageMargins left="0.67" right="0.67" top="0.72" bottom="0.72" header="0.28" footer="0.28"/>
  <pageSetup paperSize="9" fitToWidth="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3"/>
  <sheetViews>
    <sheetView showZeros="0" zoomScale="90" zoomScaleNormal="90" topLeftCell="I1" workbookViewId="0">
      <pane ySplit="1" topLeftCell="A40" activePane="bottomLeft" state="frozen"/>
      <selection/>
      <selection pane="bottomLeft" activeCell="F24" sqref="F24"/>
    </sheetView>
  </sheetViews>
  <sheetFormatPr defaultColWidth="9.14166666666667" defaultRowHeight="14.25" customHeight="1"/>
  <cols>
    <col min="1" max="2" width="32.8416666666667" customWidth="1"/>
    <col min="3" max="3" width="20.7083333333333" customWidth="1"/>
    <col min="4" max="4" width="31.2833333333333" customWidth="1"/>
    <col min="5" max="5" width="10.1416666666667" customWidth="1"/>
    <col min="6" max="6" width="27.9166666666667" customWidth="1"/>
    <col min="7" max="7" width="10.2833333333333" customWidth="1"/>
    <col min="8" max="8" width="23" customWidth="1"/>
    <col min="9" max="24" width="18.7083333333333" customWidth="1"/>
  </cols>
  <sheetData>
    <row r="1" customHeight="1" spans="1:24">
      <c r="A1" s="78"/>
      <c r="B1" s="78"/>
      <c r="C1" s="78"/>
      <c r="D1" s="78"/>
      <c r="E1" s="78"/>
      <c r="F1" s="78"/>
      <c r="G1" s="78"/>
      <c r="H1" s="78"/>
      <c r="I1" s="78"/>
      <c r="J1" s="78"/>
      <c r="K1" s="78"/>
      <c r="L1" s="78"/>
      <c r="M1" s="78"/>
      <c r="N1" s="78"/>
      <c r="O1" s="78"/>
      <c r="P1" s="78"/>
      <c r="Q1" s="78"/>
      <c r="R1" s="78"/>
      <c r="S1" s="78"/>
      <c r="T1" s="78"/>
      <c r="U1" s="78"/>
      <c r="V1" s="78"/>
      <c r="W1" s="78"/>
      <c r="X1" s="78"/>
    </row>
    <row r="2" ht="13.5" customHeight="1" spans="2:24">
      <c r="B2" s="152"/>
      <c r="C2" s="176"/>
      <c r="E2" s="177"/>
      <c r="F2" s="177"/>
      <c r="G2" s="177"/>
      <c r="H2" s="177"/>
      <c r="I2" s="80"/>
      <c r="J2" s="80"/>
      <c r="K2" s="80"/>
      <c r="L2" s="80"/>
      <c r="M2" s="80"/>
      <c r="N2" s="80"/>
      <c r="R2" s="80"/>
      <c r="V2" s="176"/>
      <c r="X2" s="131" t="s">
        <v>186</v>
      </c>
    </row>
    <row r="3" ht="45.75" customHeight="1" spans="1:24">
      <c r="A3" s="82" t="str">
        <f>"2025"&amp;"年部门基本支出预算表"</f>
        <v>2025年部门基本支出预算表</v>
      </c>
      <c r="B3" s="118"/>
      <c r="C3" s="82"/>
      <c r="D3" s="82"/>
      <c r="E3" s="82"/>
      <c r="F3" s="82"/>
      <c r="G3" s="82"/>
      <c r="H3" s="82"/>
      <c r="I3" s="82"/>
      <c r="J3" s="82"/>
      <c r="K3" s="82"/>
      <c r="L3" s="82"/>
      <c r="M3" s="82"/>
      <c r="N3" s="82"/>
      <c r="O3" s="118"/>
      <c r="P3" s="118"/>
      <c r="Q3" s="118"/>
      <c r="R3" s="82"/>
      <c r="S3" s="82"/>
      <c r="T3" s="82"/>
      <c r="U3" s="82"/>
      <c r="V3" s="82"/>
      <c r="W3" s="82"/>
      <c r="X3" s="82"/>
    </row>
    <row r="4" ht="18.75" customHeight="1" spans="1:24">
      <c r="A4" s="126" t="str">
        <f>"单位名称："&amp;"昆明市西山区碧鸡徐霞客中心学校"</f>
        <v>单位名称：昆明市西山区碧鸡徐霞客中心学校</v>
      </c>
      <c r="B4" s="154"/>
      <c r="C4" s="178"/>
      <c r="D4" s="178"/>
      <c r="E4" s="178"/>
      <c r="F4" s="178"/>
      <c r="G4" s="178"/>
      <c r="H4" s="178"/>
      <c r="I4" s="85"/>
      <c r="J4" s="85"/>
      <c r="K4" s="85"/>
      <c r="L4" s="85"/>
      <c r="M4" s="85"/>
      <c r="N4" s="85"/>
      <c r="O4" s="120"/>
      <c r="P4" s="120"/>
      <c r="Q4" s="120"/>
      <c r="R4" s="85"/>
      <c r="V4" s="176"/>
      <c r="X4" s="131" t="s">
        <v>1</v>
      </c>
    </row>
    <row r="5" ht="18" customHeight="1" spans="1:24">
      <c r="A5" s="155" t="s">
        <v>187</v>
      </c>
      <c r="B5" s="155" t="s">
        <v>188</v>
      </c>
      <c r="C5" s="155" t="s">
        <v>189</v>
      </c>
      <c r="D5" s="155" t="s">
        <v>190</v>
      </c>
      <c r="E5" s="155" t="s">
        <v>191</v>
      </c>
      <c r="F5" s="155" t="s">
        <v>192</v>
      </c>
      <c r="G5" s="155" t="s">
        <v>193</v>
      </c>
      <c r="H5" s="155" t="s">
        <v>194</v>
      </c>
      <c r="I5" s="189" t="s">
        <v>195</v>
      </c>
      <c r="J5" s="114" t="s">
        <v>195</v>
      </c>
      <c r="K5" s="114"/>
      <c r="L5" s="114"/>
      <c r="M5" s="114"/>
      <c r="N5" s="114"/>
      <c r="O5" s="167"/>
      <c r="P5" s="167"/>
      <c r="Q5" s="167"/>
      <c r="R5" s="106" t="s">
        <v>61</v>
      </c>
      <c r="S5" s="114" t="s">
        <v>62</v>
      </c>
      <c r="T5" s="114"/>
      <c r="U5" s="114"/>
      <c r="V5" s="114"/>
      <c r="W5" s="114"/>
      <c r="X5" s="115"/>
    </row>
    <row r="6" ht="18" customHeight="1" spans="1:24">
      <c r="A6" s="156"/>
      <c r="B6" s="157"/>
      <c r="C6" s="179"/>
      <c r="D6" s="156"/>
      <c r="E6" s="156"/>
      <c r="F6" s="156"/>
      <c r="G6" s="156"/>
      <c r="H6" s="156"/>
      <c r="I6" s="190" t="s">
        <v>196</v>
      </c>
      <c r="J6" s="189" t="s">
        <v>58</v>
      </c>
      <c r="K6" s="114"/>
      <c r="L6" s="114"/>
      <c r="M6" s="114"/>
      <c r="N6" s="115"/>
      <c r="O6" s="166" t="s">
        <v>197</v>
      </c>
      <c r="P6" s="167"/>
      <c r="Q6" s="168"/>
      <c r="R6" s="155" t="s">
        <v>61</v>
      </c>
      <c r="S6" s="189" t="s">
        <v>62</v>
      </c>
      <c r="T6" s="106" t="s">
        <v>64</v>
      </c>
      <c r="U6" s="114" t="s">
        <v>62</v>
      </c>
      <c r="V6" s="106" t="s">
        <v>66</v>
      </c>
      <c r="W6" s="106" t="s">
        <v>67</v>
      </c>
      <c r="X6" s="194" t="s">
        <v>68</v>
      </c>
    </row>
    <row r="7" ht="19.5" customHeight="1" spans="1:24">
      <c r="A7" s="157"/>
      <c r="B7" s="157"/>
      <c r="C7" s="157"/>
      <c r="D7" s="157"/>
      <c r="E7" s="157"/>
      <c r="F7" s="157"/>
      <c r="G7" s="157"/>
      <c r="H7" s="157"/>
      <c r="I7" s="157"/>
      <c r="J7" s="191" t="s">
        <v>198</v>
      </c>
      <c r="K7" s="155" t="s">
        <v>199</v>
      </c>
      <c r="L7" s="155" t="s">
        <v>200</v>
      </c>
      <c r="M7" s="155" t="s">
        <v>201</v>
      </c>
      <c r="N7" s="155" t="s">
        <v>202</v>
      </c>
      <c r="O7" s="155" t="s">
        <v>58</v>
      </c>
      <c r="P7" s="155" t="s">
        <v>59</v>
      </c>
      <c r="Q7" s="155" t="s">
        <v>60</v>
      </c>
      <c r="R7" s="157"/>
      <c r="S7" s="155" t="s">
        <v>57</v>
      </c>
      <c r="T7" s="155" t="s">
        <v>64</v>
      </c>
      <c r="U7" s="155" t="s">
        <v>203</v>
      </c>
      <c r="V7" s="155" t="s">
        <v>66</v>
      </c>
      <c r="W7" s="155" t="s">
        <v>67</v>
      </c>
      <c r="X7" s="155" t="s">
        <v>68</v>
      </c>
    </row>
    <row r="8" ht="37.5" customHeight="1" spans="1:24">
      <c r="A8" s="180"/>
      <c r="B8" s="96"/>
      <c r="C8" s="180"/>
      <c r="D8" s="180"/>
      <c r="E8" s="180"/>
      <c r="F8" s="180"/>
      <c r="G8" s="180"/>
      <c r="H8" s="180"/>
      <c r="I8" s="180"/>
      <c r="J8" s="192" t="s">
        <v>57</v>
      </c>
      <c r="K8" s="158" t="s">
        <v>204</v>
      </c>
      <c r="L8" s="158" t="s">
        <v>200</v>
      </c>
      <c r="M8" s="158" t="s">
        <v>201</v>
      </c>
      <c r="N8" s="158" t="s">
        <v>202</v>
      </c>
      <c r="O8" s="158" t="s">
        <v>200</v>
      </c>
      <c r="P8" s="158" t="s">
        <v>201</v>
      </c>
      <c r="Q8" s="158" t="s">
        <v>202</v>
      </c>
      <c r="R8" s="158" t="s">
        <v>61</v>
      </c>
      <c r="S8" s="158" t="s">
        <v>57</v>
      </c>
      <c r="T8" s="158" t="s">
        <v>64</v>
      </c>
      <c r="U8" s="158" t="s">
        <v>203</v>
      </c>
      <c r="V8" s="158" t="s">
        <v>66</v>
      </c>
      <c r="W8" s="158" t="s">
        <v>67</v>
      </c>
      <c r="X8" s="158" t="s">
        <v>68</v>
      </c>
    </row>
    <row r="9" customHeight="1" spans="1:24">
      <c r="A9" s="174">
        <v>1</v>
      </c>
      <c r="B9" s="174">
        <v>2</v>
      </c>
      <c r="C9" s="174">
        <v>3</v>
      </c>
      <c r="D9" s="174">
        <v>4</v>
      </c>
      <c r="E9" s="174">
        <v>5</v>
      </c>
      <c r="F9" s="174">
        <v>6</v>
      </c>
      <c r="G9" s="174">
        <v>7</v>
      </c>
      <c r="H9" s="174">
        <v>8</v>
      </c>
      <c r="I9" s="174">
        <v>9</v>
      </c>
      <c r="J9" s="174">
        <v>10</v>
      </c>
      <c r="K9" s="174">
        <v>11</v>
      </c>
      <c r="L9" s="174">
        <v>12</v>
      </c>
      <c r="M9" s="174">
        <v>13</v>
      </c>
      <c r="N9" s="174">
        <v>14</v>
      </c>
      <c r="O9" s="174">
        <v>15</v>
      </c>
      <c r="P9" s="174">
        <v>16</v>
      </c>
      <c r="Q9" s="174">
        <v>17</v>
      </c>
      <c r="R9" s="174">
        <v>18</v>
      </c>
      <c r="S9" s="174">
        <v>19</v>
      </c>
      <c r="T9" s="174">
        <v>20</v>
      </c>
      <c r="U9" s="174">
        <v>21</v>
      </c>
      <c r="V9" s="174">
        <v>22</v>
      </c>
      <c r="W9" s="174">
        <v>23</v>
      </c>
      <c r="X9" s="174">
        <v>24</v>
      </c>
    </row>
    <row r="10" customHeight="1" spans="1:24">
      <c r="A10" s="181" t="s">
        <v>205</v>
      </c>
      <c r="B10" s="181" t="s">
        <v>70</v>
      </c>
      <c r="C10" s="249" t="s">
        <v>206</v>
      </c>
      <c r="D10" s="181" t="s">
        <v>207</v>
      </c>
      <c r="E10" s="181" t="s">
        <v>101</v>
      </c>
      <c r="F10" s="181" t="s">
        <v>102</v>
      </c>
      <c r="G10" s="181" t="s">
        <v>208</v>
      </c>
      <c r="H10" s="181" t="s">
        <v>209</v>
      </c>
      <c r="I10" s="193">
        <v>249600</v>
      </c>
      <c r="J10" s="193">
        <v>249600</v>
      </c>
      <c r="K10" s="174"/>
      <c r="L10" s="174"/>
      <c r="M10" s="193">
        <v>249600</v>
      </c>
      <c r="N10" s="174"/>
      <c r="O10" s="174"/>
      <c r="P10" s="174"/>
      <c r="Q10" s="174"/>
      <c r="R10" s="174"/>
      <c r="S10" s="174"/>
      <c r="T10" s="174"/>
      <c r="U10" s="174"/>
      <c r="V10" s="174"/>
      <c r="W10" s="174"/>
      <c r="X10" s="174"/>
    </row>
    <row r="11" customHeight="1" spans="1:24">
      <c r="A11" s="181" t="s">
        <v>205</v>
      </c>
      <c r="B11" s="181" t="s">
        <v>70</v>
      </c>
      <c r="C11" s="250" t="s">
        <v>210</v>
      </c>
      <c r="D11" s="181" t="s">
        <v>211</v>
      </c>
      <c r="E11" s="181" t="s">
        <v>115</v>
      </c>
      <c r="F11" s="181" t="s">
        <v>116</v>
      </c>
      <c r="G11" s="181" t="s">
        <v>212</v>
      </c>
      <c r="H11" s="181" t="s">
        <v>213</v>
      </c>
      <c r="I11" s="193">
        <v>1469754</v>
      </c>
      <c r="J11" s="193">
        <v>1469754</v>
      </c>
      <c r="K11" s="174"/>
      <c r="L11" s="174"/>
      <c r="M11" s="193">
        <v>1469754</v>
      </c>
      <c r="N11" s="174"/>
      <c r="O11" s="174"/>
      <c r="P11" s="174"/>
      <c r="Q11" s="174"/>
      <c r="R11" s="174"/>
      <c r="S11" s="174"/>
      <c r="T11" s="174"/>
      <c r="U11" s="174"/>
      <c r="V11" s="174"/>
      <c r="W11" s="174"/>
      <c r="X11" s="174"/>
    </row>
    <row r="12" customHeight="1" spans="1:24">
      <c r="A12" s="181" t="s">
        <v>205</v>
      </c>
      <c r="B12" s="181" t="s">
        <v>70</v>
      </c>
      <c r="C12" s="250" t="s">
        <v>210</v>
      </c>
      <c r="D12" s="181" t="s">
        <v>214</v>
      </c>
      <c r="E12" s="181" t="s">
        <v>127</v>
      </c>
      <c r="F12" s="181" t="s">
        <v>128</v>
      </c>
      <c r="G12" s="181" t="s">
        <v>215</v>
      </c>
      <c r="H12" s="181" t="s">
        <v>216</v>
      </c>
      <c r="I12" s="193">
        <v>672984</v>
      </c>
      <c r="J12" s="193">
        <v>672984</v>
      </c>
      <c r="K12" s="174"/>
      <c r="L12" s="174"/>
      <c r="M12" s="193">
        <v>672984</v>
      </c>
      <c r="N12" s="174"/>
      <c r="O12" s="174"/>
      <c r="P12" s="174"/>
      <c r="Q12" s="174"/>
      <c r="R12" s="174"/>
      <c r="S12" s="174"/>
      <c r="T12" s="174"/>
      <c r="U12" s="174"/>
      <c r="V12" s="174"/>
      <c r="W12" s="174"/>
      <c r="X12" s="174"/>
    </row>
    <row r="13" customHeight="1" spans="1:24">
      <c r="A13" s="181" t="s">
        <v>205</v>
      </c>
      <c r="B13" s="181" t="s">
        <v>70</v>
      </c>
      <c r="C13" s="250" t="s">
        <v>210</v>
      </c>
      <c r="D13" s="181" t="s">
        <v>214</v>
      </c>
      <c r="E13" s="181" t="s">
        <v>129</v>
      </c>
      <c r="F13" s="181" t="s">
        <v>130</v>
      </c>
      <c r="G13" s="181" t="s">
        <v>217</v>
      </c>
      <c r="H13" s="181" t="s">
        <v>218</v>
      </c>
      <c r="I13" s="193">
        <v>86545</v>
      </c>
      <c r="J13" s="193">
        <v>86545</v>
      </c>
      <c r="K13" s="174"/>
      <c r="L13" s="174"/>
      <c r="M13" s="193">
        <v>86545</v>
      </c>
      <c r="N13" s="174"/>
      <c r="O13" s="174"/>
      <c r="P13" s="174"/>
      <c r="Q13" s="174"/>
      <c r="R13" s="174"/>
      <c r="S13" s="174"/>
      <c r="T13" s="174"/>
      <c r="U13" s="174"/>
      <c r="V13" s="174"/>
      <c r="W13" s="174"/>
      <c r="X13" s="174"/>
    </row>
    <row r="14" customHeight="1" spans="1:24">
      <c r="A14" s="181" t="s">
        <v>205</v>
      </c>
      <c r="B14" s="181" t="s">
        <v>70</v>
      </c>
      <c r="C14" s="250" t="s">
        <v>210</v>
      </c>
      <c r="D14" s="181" t="s">
        <v>219</v>
      </c>
      <c r="E14" s="181" t="s">
        <v>129</v>
      </c>
      <c r="F14" s="181" t="s">
        <v>130</v>
      </c>
      <c r="G14" s="181" t="s">
        <v>217</v>
      </c>
      <c r="H14" s="181" t="s">
        <v>218</v>
      </c>
      <c r="I14" s="193">
        <v>742465</v>
      </c>
      <c r="J14" s="193">
        <v>742465</v>
      </c>
      <c r="K14" s="174"/>
      <c r="L14" s="174"/>
      <c r="M14" s="193">
        <v>742465</v>
      </c>
      <c r="N14" s="174"/>
      <c r="O14" s="174"/>
      <c r="P14" s="174"/>
      <c r="Q14" s="174"/>
      <c r="R14" s="174"/>
      <c r="S14" s="174"/>
      <c r="T14" s="174"/>
      <c r="U14" s="174"/>
      <c r="V14" s="174"/>
      <c r="W14" s="174"/>
      <c r="X14" s="174"/>
    </row>
    <row r="15" customHeight="1" spans="1:24">
      <c r="A15" s="181" t="s">
        <v>205</v>
      </c>
      <c r="B15" s="181" t="s">
        <v>70</v>
      </c>
      <c r="C15" s="250" t="s">
        <v>210</v>
      </c>
      <c r="D15" s="181" t="s">
        <v>220</v>
      </c>
      <c r="E15" s="181" t="s">
        <v>101</v>
      </c>
      <c r="F15" s="181" t="s">
        <v>102</v>
      </c>
      <c r="G15" s="181" t="s">
        <v>221</v>
      </c>
      <c r="H15" s="181" t="s">
        <v>222</v>
      </c>
      <c r="I15" s="193">
        <v>30938.04</v>
      </c>
      <c r="J15" s="193">
        <v>30938.04</v>
      </c>
      <c r="K15" s="174"/>
      <c r="L15" s="174"/>
      <c r="M15" s="193">
        <v>30938.04</v>
      </c>
      <c r="N15" s="174"/>
      <c r="O15" s="174"/>
      <c r="P15" s="174"/>
      <c r="Q15" s="174"/>
      <c r="R15" s="174"/>
      <c r="S15" s="174"/>
      <c r="T15" s="174"/>
      <c r="U15" s="174"/>
      <c r="V15" s="174"/>
      <c r="W15" s="174"/>
      <c r="X15" s="174"/>
    </row>
    <row r="16" customHeight="1" spans="1:24">
      <c r="A16" s="181" t="s">
        <v>205</v>
      </c>
      <c r="B16" s="181" t="s">
        <v>70</v>
      </c>
      <c r="C16" s="250" t="s">
        <v>210</v>
      </c>
      <c r="D16" s="181" t="s">
        <v>214</v>
      </c>
      <c r="E16" s="181" t="s">
        <v>131</v>
      </c>
      <c r="F16" s="181" t="s">
        <v>132</v>
      </c>
      <c r="G16" s="181" t="s">
        <v>221</v>
      </c>
      <c r="H16" s="181" t="s">
        <v>222</v>
      </c>
      <c r="I16" s="193">
        <v>9063</v>
      </c>
      <c r="J16" s="193">
        <v>9063</v>
      </c>
      <c r="K16" s="174"/>
      <c r="L16" s="174"/>
      <c r="M16" s="193">
        <v>9063</v>
      </c>
      <c r="N16" s="174"/>
      <c r="O16" s="174"/>
      <c r="P16" s="174"/>
      <c r="Q16" s="174"/>
      <c r="R16" s="174"/>
      <c r="S16" s="174"/>
      <c r="T16" s="174"/>
      <c r="U16" s="174"/>
      <c r="V16" s="174"/>
      <c r="W16" s="174"/>
      <c r="X16" s="174"/>
    </row>
    <row r="17" customHeight="1" spans="1:24">
      <c r="A17" s="181" t="s">
        <v>205</v>
      </c>
      <c r="B17" s="181" t="s">
        <v>70</v>
      </c>
      <c r="C17" s="250" t="s">
        <v>210</v>
      </c>
      <c r="D17" s="181" t="s">
        <v>223</v>
      </c>
      <c r="E17" s="181" t="s">
        <v>131</v>
      </c>
      <c r="F17" s="181" t="s">
        <v>132</v>
      </c>
      <c r="G17" s="181" t="s">
        <v>221</v>
      </c>
      <c r="H17" s="181" t="s">
        <v>222</v>
      </c>
      <c r="I17" s="193">
        <v>36123.36</v>
      </c>
      <c r="J17" s="193">
        <v>36123.36</v>
      </c>
      <c r="K17" s="174"/>
      <c r="L17" s="174"/>
      <c r="M17" s="193">
        <v>36123.36</v>
      </c>
      <c r="N17" s="174"/>
      <c r="O17" s="174"/>
      <c r="P17" s="174"/>
      <c r="Q17" s="174"/>
      <c r="R17" s="174"/>
      <c r="S17" s="174"/>
      <c r="T17" s="174"/>
      <c r="U17" s="174"/>
      <c r="V17" s="174"/>
      <c r="W17" s="174"/>
      <c r="X17" s="174"/>
    </row>
    <row r="18" customHeight="1" spans="1:24">
      <c r="A18" s="181" t="s">
        <v>205</v>
      </c>
      <c r="B18" s="181" t="s">
        <v>70</v>
      </c>
      <c r="C18" s="251" t="s">
        <v>210</v>
      </c>
      <c r="D18" s="181" t="s">
        <v>224</v>
      </c>
      <c r="E18" s="181" t="s">
        <v>131</v>
      </c>
      <c r="F18" s="181" t="s">
        <v>132</v>
      </c>
      <c r="G18" s="181" t="s">
        <v>221</v>
      </c>
      <c r="H18" s="181" t="s">
        <v>222</v>
      </c>
      <c r="I18" s="193">
        <v>77751</v>
      </c>
      <c r="J18" s="193">
        <v>77751</v>
      </c>
      <c r="K18" s="174"/>
      <c r="L18" s="174"/>
      <c r="M18" s="193">
        <v>77751</v>
      </c>
      <c r="N18" s="174"/>
      <c r="O18" s="174"/>
      <c r="P18" s="174"/>
      <c r="Q18" s="174"/>
      <c r="R18" s="174"/>
      <c r="S18" s="174"/>
      <c r="T18" s="174"/>
      <c r="U18" s="174"/>
      <c r="V18" s="174"/>
      <c r="W18" s="174"/>
      <c r="X18" s="174"/>
    </row>
    <row r="19" customHeight="1" spans="1:24">
      <c r="A19" s="181" t="s">
        <v>205</v>
      </c>
      <c r="B19" s="181" t="s">
        <v>70</v>
      </c>
      <c r="C19" s="249" t="s">
        <v>225</v>
      </c>
      <c r="D19" s="181" t="s">
        <v>226</v>
      </c>
      <c r="E19" s="181" t="s">
        <v>101</v>
      </c>
      <c r="F19" s="181" t="s">
        <v>102</v>
      </c>
      <c r="G19" s="181" t="s">
        <v>227</v>
      </c>
      <c r="H19" s="181" t="s">
        <v>228</v>
      </c>
      <c r="I19" s="193">
        <v>4019088</v>
      </c>
      <c r="J19" s="193">
        <v>4019088</v>
      </c>
      <c r="K19" s="174"/>
      <c r="L19" s="174"/>
      <c r="M19" s="193">
        <v>4019088</v>
      </c>
      <c r="N19" s="174"/>
      <c r="O19" s="174"/>
      <c r="P19" s="174"/>
      <c r="Q19" s="174"/>
      <c r="R19" s="174"/>
      <c r="S19" s="174"/>
      <c r="T19" s="174"/>
      <c r="U19" s="174"/>
      <c r="V19" s="174"/>
      <c r="W19" s="174"/>
      <c r="X19" s="174"/>
    </row>
    <row r="20" customHeight="1" spans="1:24">
      <c r="A20" s="181" t="s">
        <v>205</v>
      </c>
      <c r="B20" s="181" t="s">
        <v>70</v>
      </c>
      <c r="C20" s="249" t="s">
        <v>225</v>
      </c>
      <c r="D20" s="181" t="s">
        <v>229</v>
      </c>
      <c r="E20" s="181" t="s">
        <v>101</v>
      </c>
      <c r="F20" s="181" t="s">
        <v>102</v>
      </c>
      <c r="G20" s="181" t="s">
        <v>230</v>
      </c>
      <c r="H20" s="181" t="s">
        <v>231</v>
      </c>
      <c r="I20" s="193">
        <v>232200</v>
      </c>
      <c r="J20" s="193">
        <v>232200</v>
      </c>
      <c r="K20" s="174"/>
      <c r="L20" s="174"/>
      <c r="M20" s="193">
        <v>232200</v>
      </c>
      <c r="N20" s="174"/>
      <c r="O20" s="174"/>
      <c r="P20" s="174"/>
      <c r="Q20" s="174"/>
      <c r="R20" s="174"/>
      <c r="S20" s="174"/>
      <c r="T20" s="174"/>
      <c r="U20" s="174"/>
      <c r="V20" s="174"/>
      <c r="W20" s="174"/>
      <c r="X20" s="174"/>
    </row>
    <row r="21" customHeight="1" spans="1:24">
      <c r="A21" s="181" t="s">
        <v>205</v>
      </c>
      <c r="B21" s="181" t="s">
        <v>70</v>
      </c>
      <c r="C21" s="249" t="s">
        <v>225</v>
      </c>
      <c r="D21" s="181" t="s">
        <v>232</v>
      </c>
      <c r="E21" s="181" t="s">
        <v>101</v>
      </c>
      <c r="F21" s="181" t="s">
        <v>102</v>
      </c>
      <c r="G21" s="181" t="s">
        <v>230</v>
      </c>
      <c r="H21" s="181" t="s">
        <v>231</v>
      </c>
      <c r="I21" s="193">
        <v>1635108</v>
      </c>
      <c r="J21" s="193">
        <v>1635108</v>
      </c>
      <c r="K21" s="174"/>
      <c r="L21" s="174"/>
      <c r="M21" s="193">
        <v>1635108</v>
      </c>
      <c r="N21" s="174"/>
      <c r="O21" s="174"/>
      <c r="P21" s="174"/>
      <c r="Q21" s="174"/>
      <c r="R21" s="174"/>
      <c r="S21" s="174"/>
      <c r="T21" s="174"/>
      <c r="U21" s="174"/>
      <c r="V21" s="174"/>
      <c r="W21" s="174"/>
      <c r="X21" s="174"/>
    </row>
    <row r="22" customHeight="1" spans="1:24">
      <c r="A22" s="181" t="s">
        <v>205</v>
      </c>
      <c r="B22" s="181" t="s">
        <v>70</v>
      </c>
      <c r="C22" s="249" t="s">
        <v>225</v>
      </c>
      <c r="D22" s="181" t="s">
        <v>233</v>
      </c>
      <c r="E22" s="181" t="s">
        <v>101</v>
      </c>
      <c r="F22" s="181" t="s">
        <v>102</v>
      </c>
      <c r="G22" s="181" t="s">
        <v>230</v>
      </c>
      <c r="H22" s="181" t="s">
        <v>231</v>
      </c>
      <c r="I22" s="193">
        <v>444000</v>
      </c>
      <c r="J22" s="193">
        <v>444000</v>
      </c>
      <c r="K22" s="174"/>
      <c r="L22" s="174"/>
      <c r="M22" s="193">
        <v>444000</v>
      </c>
      <c r="N22" s="174"/>
      <c r="O22" s="174"/>
      <c r="P22" s="174"/>
      <c r="Q22" s="174"/>
      <c r="R22" s="174"/>
      <c r="S22" s="174"/>
      <c r="T22" s="174"/>
      <c r="U22" s="174"/>
      <c r="V22" s="174"/>
      <c r="W22" s="174"/>
      <c r="X22" s="174"/>
    </row>
    <row r="23" customHeight="1" spans="1:24">
      <c r="A23" s="181" t="s">
        <v>205</v>
      </c>
      <c r="B23" s="181" t="s">
        <v>70</v>
      </c>
      <c r="C23" s="249" t="s">
        <v>225</v>
      </c>
      <c r="D23" s="181" t="s">
        <v>234</v>
      </c>
      <c r="E23" s="181" t="s">
        <v>101</v>
      </c>
      <c r="F23" s="181" t="s">
        <v>102</v>
      </c>
      <c r="G23" s="181" t="s">
        <v>235</v>
      </c>
      <c r="H23" s="181" t="s">
        <v>236</v>
      </c>
      <c r="I23" s="193">
        <v>334924</v>
      </c>
      <c r="J23" s="193">
        <v>334924</v>
      </c>
      <c r="K23" s="174"/>
      <c r="L23" s="174"/>
      <c r="M23" s="193">
        <v>334924</v>
      </c>
      <c r="N23" s="174"/>
      <c r="O23" s="174"/>
      <c r="P23" s="174"/>
      <c r="Q23" s="174"/>
      <c r="R23" s="174"/>
      <c r="S23" s="174"/>
      <c r="T23" s="174"/>
      <c r="U23" s="174"/>
      <c r="V23" s="174"/>
      <c r="W23" s="174"/>
      <c r="X23" s="174"/>
    </row>
    <row r="24" customHeight="1" spans="1:24">
      <c r="A24" s="181" t="s">
        <v>205</v>
      </c>
      <c r="B24" s="181" t="s">
        <v>70</v>
      </c>
      <c r="C24" s="249" t="s">
        <v>225</v>
      </c>
      <c r="D24" s="181" t="s">
        <v>237</v>
      </c>
      <c r="E24" s="181" t="s">
        <v>101</v>
      </c>
      <c r="F24" s="181" t="s">
        <v>102</v>
      </c>
      <c r="G24" s="181" t="s">
        <v>238</v>
      </c>
      <c r="H24" s="181" t="s">
        <v>239</v>
      </c>
      <c r="I24" s="193">
        <v>819720</v>
      </c>
      <c r="J24" s="193">
        <v>819720</v>
      </c>
      <c r="K24" s="174"/>
      <c r="L24" s="174"/>
      <c r="M24" s="193">
        <v>819720</v>
      </c>
      <c r="N24" s="174"/>
      <c r="O24" s="174"/>
      <c r="P24" s="174"/>
      <c r="Q24" s="174"/>
      <c r="R24" s="174"/>
      <c r="S24" s="174"/>
      <c r="T24" s="174"/>
      <c r="U24" s="174"/>
      <c r="V24" s="174"/>
      <c r="W24" s="174"/>
      <c r="X24" s="174"/>
    </row>
    <row r="25" customHeight="1" spans="1:24">
      <c r="A25" s="181" t="s">
        <v>205</v>
      </c>
      <c r="B25" s="181" t="s">
        <v>70</v>
      </c>
      <c r="C25" s="249" t="s">
        <v>225</v>
      </c>
      <c r="D25" s="181" t="s">
        <v>240</v>
      </c>
      <c r="E25" s="181" t="s">
        <v>101</v>
      </c>
      <c r="F25" s="181" t="s">
        <v>102</v>
      </c>
      <c r="G25" s="181" t="s">
        <v>238</v>
      </c>
      <c r="H25" s="181" t="s">
        <v>239</v>
      </c>
      <c r="I25" s="193">
        <v>1492560</v>
      </c>
      <c r="J25" s="193">
        <v>1492560</v>
      </c>
      <c r="K25" s="174"/>
      <c r="L25" s="174"/>
      <c r="M25" s="193">
        <v>1492560</v>
      </c>
      <c r="N25" s="174"/>
      <c r="O25" s="174"/>
      <c r="P25" s="174"/>
      <c r="Q25" s="174"/>
      <c r="R25" s="174"/>
      <c r="S25" s="174"/>
      <c r="T25" s="174"/>
      <c r="U25" s="174"/>
      <c r="V25" s="174"/>
      <c r="W25" s="174"/>
      <c r="X25" s="174"/>
    </row>
    <row r="26" customHeight="1" spans="1:24">
      <c r="A26" s="181" t="s">
        <v>205</v>
      </c>
      <c r="B26" s="181" t="s">
        <v>70</v>
      </c>
      <c r="C26" s="249" t="s">
        <v>241</v>
      </c>
      <c r="D26" s="181" t="s">
        <v>242</v>
      </c>
      <c r="E26" s="181" t="s">
        <v>101</v>
      </c>
      <c r="F26" s="181" t="s">
        <v>102</v>
      </c>
      <c r="G26" s="181" t="s">
        <v>243</v>
      </c>
      <c r="H26" s="181" t="s">
        <v>244</v>
      </c>
      <c r="I26" s="193">
        <v>80381.76</v>
      </c>
      <c r="J26" s="193">
        <v>80381.76</v>
      </c>
      <c r="K26" s="174"/>
      <c r="L26" s="174"/>
      <c r="M26" s="193">
        <v>80381.76</v>
      </c>
      <c r="N26" s="174"/>
      <c r="O26" s="174"/>
      <c r="P26" s="174"/>
      <c r="Q26" s="174"/>
      <c r="R26" s="174"/>
      <c r="S26" s="174"/>
      <c r="T26" s="174"/>
      <c r="U26" s="174"/>
      <c r="V26" s="174"/>
      <c r="W26" s="174"/>
      <c r="X26" s="174"/>
    </row>
    <row r="27" customHeight="1" spans="1:24">
      <c r="A27" s="181" t="s">
        <v>205</v>
      </c>
      <c r="B27" s="181" t="s">
        <v>70</v>
      </c>
      <c r="C27" s="185" t="s">
        <v>245</v>
      </c>
      <c r="D27" s="181" t="s">
        <v>246</v>
      </c>
      <c r="E27" s="181" t="s">
        <v>101</v>
      </c>
      <c r="F27" s="181" t="s">
        <v>102</v>
      </c>
      <c r="G27" s="181" t="s">
        <v>247</v>
      </c>
      <c r="H27" s="181" t="s">
        <v>248</v>
      </c>
      <c r="I27" s="193">
        <v>144576</v>
      </c>
      <c r="J27" s="193">
        <v>144576</v>
      </c>
      <c r="K27" s="174"/>
      <c r="L27" s="174"/>
      <c r="M27" s="193">
        <v>144576</v>
      </c>
      <c r="N27" s="174"/>
      <c r="O27" s="174"/>
      <c r="P27" s="174"/>
      <c r="Q27" s="174"/>
      <c r="R27" s="174"/>
      <c r="S27" s="174"/>
      <c r="T27" s="174"/>
      <c r="U27" s="174"/>
      <c r="V27" s="174"/>
      <c r="W27" s="174"/>
      <c r="X27" s="174"/>
    </row>
    <row r="28" customHeight="1" spans="1:24">
      <c r="A28" s="181" t="s">
        <v>205</v>
      </c>
      <c r="B28" s="181" t="s">
        <v>70</v>
      </c>
      <c r="C28" s="185" t="s">
        <v>245</v>
      </c>
      <c r="D28" s="181" t="s">
        <v>249</v>
      </c>
      <c r="E28" s="181" t="s">
        <v>101</v>
      </c>
      <c r="F28" s="181" t="s">
        <v>102</v>
      </c>
      <c r="G28" s="181" t="s">
        <v>247</v>
      </c>
      <c r="H28" s="181" t="s">
        <v>248</v>
      </c>
      <c r="I28" s="193">
        <v>455424</v>
      </c>
      <c r="J28" s="193">
        <v>455424</v>
      </c>
      <c r="K28" s="174"/>
      <c r="L28" s="174"/>
      <c r="M28" s="193">
        <v>455424</v>
      </c>
      <c r="N28" s="174"/>
      <c r="O28" s="174"/>
      <c r="P28" s="174"/>
      <c r="Q28" s="174"/>
      <c r="R28" s="174"/>
      <c r="S28" s="174"/>
      <c r="T28" s="174"/>
      <c r="U28" s="174"/>
      <c r="V28" s="174"/>
      <c r="W28" s="174"/>
      <c r="X28" s="174"/>
    </row>
    <row r="29" customHeight="1" spans="1:24">
      <c r="A29" s="181" t="s">
        <v>205</v>
      </c>
      <c r="B29" s="181" t="s">
        <v>70</v>
      </c>
      <c r="C29" s="249" t="s">
        <v>250</v>
      </c>
      <c r="D29" s="181" t="s">
        <v>251</v>
      </c>
      <c r="E29" s="181" t="s">
        <v>101</v>
      </c>
      <c r="F29" s="181" t="s">
        <v>102</v>
      </c>
      <c r="G29" s="181" t="s">
        <v>252</v>
      </c>
      <c r="H29" s="181" t="s">
        <v>253</v>
      </c>
      <c r="I29" s="193">
        <v>8600</v>
      </c>
      <c r="J29" s="193">
        <v>8600</v>
      </c>
      <c r="K29" s="174"/>
      <c r="L29" s="174"/>
      <c r="M29" s="193">
        <v>8600</v>
      </c>
      <c r="N29" s="174"/>
      <c r="O29" s="174"/>
      <c r="P29" s="174"/>
      <c r="Q29" s="174"/>
      <c r="R29" s="174"/>
      <c r="S29" s="174"/>
      <c r="T29" s="174"/>
      <c r="U29" s="174"/>
      <c r="V29" s="174"/>
      <c r="W29" s="174"/>
      <c r="X29" s="174"/>
    </row>
    <row r="30" customHeight="1" spans="1:24">
      <c r="A30" s="181" t="s">
        <v>205</v>
      </c>
      <c r="B30" s="181" t="s">
        <v>70</v>
      </c>
      <c r="C30" s="249" t="s">
        <v>250</v>
      </c>
      <c r="D30" s="181" t="s">
        <v>254</v>
      </c>
      <c r="E30" s="181" t="s">
        <v>101</v>
      </c>
      <c r="F30" s="181" t="s">
        <v>102</v>
      </c>
      <c r="G30" s="181" t="s">
        <v>255</v>
      </c>
      <c r="H30" s="181" t="s">
        <v>256</v>
      </c>
      <c r="I30" s="193">
        <v>154707.36</v>
      </c>
      <c r="J30" s="193">
        <v>154707.36</v>
      </c>
      <c r="K30" s="174"/>
      <c r="L30" s="174"/>
      <c r="M30" s="193">
        <v>154707.36</v>
      </c>
      <c r="N30" s="174"/>
      <c r="O30" s="174"/>
      <c r="P30" s="174"/>
      <c r="Q30" s="174"/>
      <c r="R30" s="174"/>
      <c r="S30" s="174"/>
      <c r="T30" s="174"/>
      <c r="U30" s="174"/>
      <c r="V30" s="174"/>
      <c r="W30" s="174"/>
      <c r="X30" s="174"/>
    </row>
    <row r="31" customHeight="1" spans="1:24">
      <c r="A31" s="181" t="s">
        <v>205</v>
      </c>
      <c r="B31" s="181" t="s">
        <v>70</v>
      </c>
      <c r="C31" s="249" t="s">
        <v>250</v>
      </c>
      <c r="D31" s="181" t="s">
        <v>257</v>
      </c>
      <c r="E31" s="181" t="s">
        <v>101</v>
      </c>
      <c r="F31" s="181" t="s">
        <v>102</v>
      </c>
      <c r="G31" s="181" t="s">
        <v>208</v>
      </c>
      <c r="H31" s="181" t="s">
        <v>209</v>
      </c>
      <c r="I31" s="193">
        <v>234000</v>
      </c>
      <c r="J31" s="193">
        <v>234000</v>
      </c>
      <c r="K31" s="174"/>
      <c r="L31" s="174"/>
      <c r="M31" s="193">
        <v>234000</v>
      </c>
      <c r="N31" s="174"/>
      <c r="O31" s="174"/>
      <c r="P31" s="174"/>
      <c r="Q31" s="174"/>
      <c r="R31" s="174"/>
      <c r="S31" s="174"/>
      <c r="T31" s="174"/>
      <c r="U31" s="174"/>
      <c r="V31" s="174"/>
      <c r="W31" s="174"/>
      <c r="X31" s="174"/>
    </row>
    <row r="32" customHeight="1" spans="1:24">
      <c r="A32" s="181" t="s">
        <v>205</v>
      </c>
      <c r="B32" s="181" t="s">
        <v>70</v>
      </c>
      <c r="C32" s="249" t="s">
        <v>258</v>
      </c>
      <c r="D32" s="181" t="s">
        <v>253</v>
      </c>
      <c r="E32" s="181" t="s">
        <v>101</v>
      </c>
      <c r="F32" s="181" t="s">
        <v>102</v>
      </c>
      <c r="G32" s="181" t="s">
        <v>252</v>
      </c>
      <c r="H32" s="181" t="s">
        <v>253</v>
      </c>
      <c r="I32" s="193">
        <v>346624</v>
      </c>
      <c r="J32" s="193">
        <v>346624</v>
      </c>
      <c r="K32" s="174"/>
      <c r="L32" s="174"/>
      <c r="M32" s="193">
        <v>346624</v>
      </c>
      <c r="N32" s="174"/>
      <c r="O32" s="174"/>
      <c r="P32" s="174"/>
      <c r="Q32" s="174"/>
      <c r="R32" s="174"/>
      <c r="S32" s="174"/>
      <c r="T32" s="174"/>
      <c r="U32" s="174"/>
      <c r="V32" s="174"/>
      <c r="W32" s="174"/>
      <c r="X32" s="174"/>
    </row>
    <row r="33" customHeight="1" spans="1:24">
      <c r="A33" s="181" t="s">
        <v>205</v>
      </c>
      <c r="B33" s="181" t="s">
        <v>70</v>
      </c>
      <c r="C33" s="249" t="s">
        <v>258</v>
      </c>
      <c r="D33" s="181" t="s">
        <v>253</v>
      </c>
      <c r="E33" s="181" t="s">
        <v>105</v>
      </c>
      <c r="F33" s="181" t="s">
        <v>106</v>
      </c>
      <c r="G33" s="181" t="s">
        <v>252</v>
      </c>
      <c r="H33" s="181" t="s">
        <v>253</v>
      </c>
      <c r="I33" s="193">
        <v>4402.8</v>
      </c>
      <c r="J33" s="193">
        <v>4402.8</v>
      </c>
      <c r="K33" s="174"/>
      <c r="L33" s="174"/>
      <c r="M33" s="193">
        <v>4402.8</v>
      </c>
      <c r="N33" s="174"/>
      <c r="O33" s="174"/>
      <c r="P33" s="174"/>
      <c r="Q33" s="174"/>
      <c r="R33" s="174"/>
      <c r="S33" s="174"/>
      <c r="T33" s="174"/>
      <c r="U33" s="174"/>
      <c r="V33" s="174"/>
      <c r="W33" s="174"/>
      <c r="X33" s="174"/>
    </row>
    <row r="34" customHeight="1" spans="1:24">
      <c r="A34" s="181" t="s">
        <v>205</v>
      </c>
      <c r="B34" s="181" t="s">
        <v>70</v>
      </c>
      <c r="C34" s="249" t="s">
        <v>258</v>
      </c>
      <c r="D34" s="181" t="s">
        <v>259</v>
      </c>
      <c r="E34" s="181" t="s">
        <v>101</v>
      </c>
      <c r="F34" s="181" t="s">
        <v>102</v>
      </c>
      <c r="G34" s="181" t="s">
        <v>260</v>
      </c>
      <c r="H34" s="181" t="s">
        <v>259</v>
      </c>
      <c r="I34" s="193">
        <v>50000</v>
      </c>
      <c r="J34" s="193">
        <v>50000</v>
      </c>
      <c r="K34" s="174"/>
      <c r="L34" s="174"/>
      <c r="M34" s="193">
        <v>50000</v>
      </c>
      <c r="N34" s="174"/>
      <c r="O34" s="174"/>
      <c r="P34" s="174"/>
      <c r="Q34" s="174"/>
      <c r="R34" s="174"/>
      <c r="S34" s="174"/>
      <c r="T34" s="174"/>
      <c r="U34" s="174"/>
      <c r="V34" s="174"/>
      <c r="W34" s="174"/>
      <c r="X34" s="174"/>
    </row>
    <row r="35" customHeight="1" spans="1:24">
      <c r="A35" s="181" t="s">
        <v>205</v>
      </c>
      <c r="B35" s="181" t="s">
        <v>70</v>
      </c>
      <c r="C35" s="249" t="s">
        <v>258</v>
      </c>
      <c r="D35" s="181" t="s">
        <v>261</v>
      </c>
      <c r="E35" s="181" t="s">
        <v>101</v>
      </c>
      <c r="F35" s="181" t="s">
        <v>102</v>
      </c>
      <c r="G35" s="181" t="s">
        <v>262</v>
      </c>
      <c r="H35" s="181" t="s">
        <v>261</v>
      </c>
      <c r="I35" s="193">
        <v>36000</v>
      </c>
      <c r="J35" s="193">
        <v>36000</v>
      </c>
      <c r="K35" s="174"/>
      <c r="L35" s="174"/>
      <c r="M35" s="193">
        <v>36000</v>
      </c>
      <c r="N35" s="174"/>
      <c r="O35" s="174"/>
      <c r="P35" s="174"/>
      <c r="Q35" s="174"/>
      <c r="R35" s="174"/>
      <c r="S35" s="174"/>
      <c r="T35" s="174"/>
      <c r="U35" s="174"/>
      <c r="V35" s="174"/>
      <c r="W35" s="174"/>
      <c r="X35" s="174"/>
    </row>
    <row r="36" customHeight="1" spans="1:24">
      <c r="A36" s="181" t="s">
        <v>205</v>
      </c>
      <c r="B36" s="181" t="s">
        <v>70</v>
      </c>
      <c r="C36" s="249" t="s">
        <v>258</v>
      </c>
      <c r="D36" s="181" t="s">
        <v>263</v>
      </c>
      <c r="E36" s="181" t="s">
        <v>101</v>
      </c>
      <c r="F36" s="181" t="s">
        <v>102</v>
      </c>
      <c r="G36" s="181" t="s">
        <v>264</v>
      </c>
      <c r="H36" s="181" t="s">
        <v>263</v>
      </c>
      <c r="I36" s="193">
        <v>30000</v>
      </c>
      <c r="J36" s="193">
        <v>30000</v>
      </c>
      <c r="K36" s="174"/>
      <c r="L36" s="174"/>
      <c r="M36" s="193">
        <v>30000</v>
      </c>
      <c r="N36" s="174"/>
      <c r="O36" s="174"/>
      <c r="P36" s="174"/>
      <c r="Q36" s="174"/>
      <c r="R36" s="174"/>
      <c r="S36" s="174"/>
      <c r="T36" s="174"/>
      <c r="U36" s="174"/>
      <c r="V36" s="174"/>
      <c r="W36" s="174"/>
      <c r="X36" s="174"/>
    </row>
    <row r="37" customHeight="1" spans="1:24">
      <c r="A37" s="181" t="s">
        <v>205</v>
      </c>
      <c r="B37" s="181" t="s">
        <v>70</v>
      </c>
      <c r="C37" s="249" t="s">
        <v>258</v>
      </c>
      <c r="D37" s="181" t="s">
        <v>265</v>
      </c>
      <c r="E37" s="181" t="s">
        <v>101</v>
      </c>
      <c r="F37" s="181" t="s">
        <v>102</v>
      </c>
      <c r="G37" s="181" t="s">
        <v>266</v>
      </c>
      <c r="H37" s="181" t="s">
        <v>267</v>
      </c>
      <c r="I37" s="193">
        <v>60000</v>
      </c>
      <c r="J37" s="193">
        <v>60000</v>
      </c>
      <c r="K37" s="174"/>
      <c r="L37" s="174"/>
      <c r="M37" s="193">
        <v>60000</v>
      </c>
      <c r="N37" s="174"/>
      <c r="O37" s="174"/>
      <c r="P37" s="174"/>
      <c r="Q37" s="174"/>
      <c r="R37" s="174"/>
      <c r="S37" s="174"/>
      <c r="T37" s="174"/>
      <c r="U37" s="174"/>
      <c r="V37" s="174"/>
      <c r="W37" s="174"/>
      <c r="X37" s="174"/>
    </row>
    <row r="38" customHeight="1" spans="1:24">
      <c r="A38" s="181" t="s">
        <v>205</v>
      </c>
      <c r="B38" s="181" t="s">
        <v>70</v>
      </c>
      <c r="C38" s="249" t="s">
        <v>258</v>
      </c>
      <c r="D38" s="181" t="s">
        <v>256</v>
      </c>
      <c r="E38" s="181" t="s">
        <v>101</v>
      </c>
      <c r="F38" s="181" t="s">
        <v>102</v>
      </c>
      <c r="G38" s="181" t="s">
        <v>255</v>
      </c>
      <c r="H38" s="181" t="s">
        <v>256</v>
      </c>
      <c r="I38" s="193">
        <v>64736</v>
      </c>
      <c r="J38" s="193">
        <v>64736</v>
      </c>
      <c r="K38" s="174"/>
      <c r="L38" s="174"/>
      <c r="M38" s="193">
        <v>64736</v>
      </c>
      <c r="N38" s="174"/>
      <c r="O38" s="174"/>
      <c r="P38" s="174"/>
      <c r="Q38" s="174"/>
      <c r="R38" s="174"/>
      <c r="S38" s="174"/>
      <c r="T38" s="174"/>
      <c r="U38" s="174"/>
      <c r="V38" s="174"/>
      <c r="W38" s="174"/>
      <c r="X38" s="174"/>
    </row>
    <row r="39" customHeight="1" spans="1:24">
      <c r="A39" s="181" t="s">
        <v>205</v>
      </c>
      <c r="B39" s="181" t="s">
        <v>70</v>
      </c>
      <c r="C39" s="249" t="s">
        <v>258</v>
      </c>
      <c r="D39" s="181" t="s">
        <v>256</v>
      </c>
      <c r="E39" s="181" t="s">
        <v>105</v>
      </c>
      <c r="F39" s="181" t="s">
        <v>106</v>
      </c>
      <c r="G39" s="181" t="s">
        <v>255</v>
      </c>
      <c r="H39" s="181" t="s">
        <v>256</v>
      </c>
      <c r="I39" s="193">
        <v>489.2</v>
      </c>
      <c r="J39" s="193">
        <v>489.2</v>
      </c>
      <c r="K39" s="174"/>
      <c r="L39" s="174"/>
      <c r="M39" s="193">
        <v>489.2</v>
      </c>
      <c r="N39" s="174"/>
      <c r="O39" s="174"/>
      <c r="P39" s="174"/>
      <c r="Q39" s="174"/>
      <c r="R39" s="174"/>
      <c r="S39" s="174"/>
      <c r="T39" s="174"/>
      <c r="U39" s="174"/>
      <c r="V39" s="174"/>
      <c r="W39" s="174"/>
      <c r="X39" s="174"/>
    </row>
    <row r="40" customHeight="1" spans="1:24">
      <c r="A40" s="181" t="s">
        <v>205</v>
      </c>
      <c r="B40" s="181" t="s">
        <v>70</v>
      </c>
      <c r="C40" s="249" t="s">
        <v>258</v>
      </c>
      <c r="D40" s="181" t="s">
        <v>268</v>
      </c>
      <c r="E40" s="181" t="s">
        <v>101</v>
      </c>
      <c r="F40" s="181" t="s">
        <v>102</v>
      </c>
      <c r="G40" s="181" t="s">
        <v>269</v>
      </c>
      <c r="H40" s="181" t="s">
        <v>270</v>
      </c>
      <c r="I40" s="193">
        <v>6000</v>
      </c>
      <c r="J40" s="193">
        <v>6000</v>
      </c>
      <c r="K40" s="174"/>
      <c r="L40" s="174"/>
      <c r="M40" s="193">
        <v>6000</v>
      </c>
      <c r="N40" s="174"/>
      <c r="O40" s="174"/>
      <c r="P40" s="174"/>
      <c r="Q40" s="174"/>
      <c r="R40" s="174"/>
      <c r="S40" s="174"/>
      <c r="T40" s="174"/>
      <c r="U40" s="174"/>
      <c r="V40" s="174"/>
      <c r="W40" s="174"/>
      <c r="X40" s="174"/>
    </row>
    <row r="41" customHeight="1" spans="1:24">
      <c r="A41" s="181" t="s">
        <v>205</v>
      </c>
      <c r="B41" s="181" t="s">
        <v>70</v>
      </c>
      <c r="C41" s="249" t="s">
        <v>258</v>
      </c>
      <c r="D41" s="181" t="s">
        <v>271</v>
      </c>
      <c r="E41" s="181" t="s">
        <v>101</v>
      </c>
      <c r="F41" s="181" t="s">
        <v>102</v>
      </c>
      <c r="G41" s="181" t="s">
        <v>272</v>
      </c>
      <c r="H41" s="181" t="s">
        <v>273</v>
      </c>
      <c r="I41" s="193">
        <v>54000</v>
      </c>
      <c r="J41" s="193">
        <v>54000</v>
      </c>
      <c r="K41" s="174"/>
      <c r="L41" s="174"/>
      <c r="M41" s="193">
        <v>54000</v>
      </c>
      <c r="N41" s="174"/>
      <c r="O41" s="174"/>
      <c r="P41" s="174"/>
      <c r="Q41" s="174"/>
      <c r="R41" s="174"/>
      <c r="S41" s="174"/>
      <c r="T41" s="174"/>
      <c r="U41" s="174"/>
      <c r="V41" s="174"/>
      <c r="W41" s="174"/>
      <c r="X41" s="174"/>
    </row>
    <row r="42" customHeight="1" spans="1:24">
      <c r="A42" s="181" t="s">
        <v>205</v>
      </c>
      <c r="B42" s="181" t="s">
        <v>70</v>
      </c>
      <c r="C42" s="249" t="s">
        <v>274</v>
      </c>
      <c r="D42" s="181" t="s">
        <v>275</v>
      </c>
      <c r="E42" s="181" t="s">
        <v>101</v>
      </c>
      <c r="F42" s="181" t="s">
        <v>102</v>
      </c>
      <c r="G42" s="181" t="s">
        <v>235</v>
      </c>
      <c r="H42" s="181" t="s">
        <v>236</v>
      </c>
      <c r="I42" s="193">
        <v>2730000</v>
      </c>
      <c r="J42" s="193">
        <v>2730000</v>
      </c>
      <c r="K42" s="174"/>
      <c r="L42" s="174"/>
      <c r="M42" s="193">
        <v>2730000</v>
      </c>
      <c r="N42" s="174"/>
      <c r="O42" s="174"/>
      <c r="P42" s="174"/>
      <c r="Q42" s="174"/>
      <c r="R42" s="174"/>
      <c r="S42" s="174"/>
      <c r="T42" s="174"/>
      <c r="U42" s="174"/>
      <c r="V42" s="174"/>
      <c r="W42" s="174"/>
      <c r="X42" s="174"/>
    </row>
    <row r="43" customHeight="1" spans="1:24">
      <c r="A43" s="181" t="s">
        <v>205</v>
      </c>
      <c r="B43" s="181" t="s">
        <v>70</v>
      </c>
      <c r="C43" s="249" t="s">
        <v>274</v>
      </c>
      <c r="D43" s="181" t="s">
        <v>276</v>
      </c>
      <c r="E43" s="181" t="s">
        <v>101</v>
      </c>
      <c r="F43" s="181" t="s">
        <v>102</v>
      </c>
      <c r="G43" s="181" t="s">
        <v>238</v>
      </c>
      <c r="H43" s="181" t="s">
        <v>239</v>
      </c>
      <c r="I43" s="193">
        <v>1404000</v>
      </c>
      <c r="J43" s="193">
        <v>1404000</v>
      </c>
      <c r="K43" s="174"/>
      <c r="L43" s="174"/>
      <c r="M43" s="193">
        <v>1404000</v>
      </c>
      <c r="N43" s="174"/>
      <c r="O43" s="174"/>
      <c r="P43" s="174"/>
      <c r="Q43" s="174"/>
      <c r="R43" s="174"/>
      <c r="S43" s="174"/>
      <c r="T43" s="174"/>
      <c r="U43" s="174"/>
      <c r="V43" s="174"/>
      <c r="W43" s="174"/>
      <c r="X43" s="174"/>
    </row>
    <row r="44" customHeight="1" spans="1:24">
      <c r="A44" s="181" t="s">
        <v>205</v>
      </c>
      <c r="B44" s="181" t="s">
        <v>70</v>
      </c>
      <c r="C44" s="249" t="s">
        <v>277</v>
      </c>
      <c r="D44" s="181" t="s">
        <v>138</v>
      </c>
      <c r="E44" s="181" t="s">
        <v>137</v>
      </c>
      <c r="F44" s="181" t="s">
        <v>138</v>
      </c>
      <c r="G44" s="181" t="s">
        <v>278</v>
      </c>
      <c r="H44" s="181" t="s">
        <v>138</v>
      </c>
      <c r="I44" s="193">
        <v>1416804</v>
      </c>
      <c r="J44" s="193">
        <v>1416804</v>
      </c>
      <c r="K44" s="174"/>
      <c r="L44" s="174"/>
      <c r="M44" s="193">
        <v>1416804</v>
      </c>
      <c r="N44" s="174"/>
      <c r="O44" s="174"/>
      <c r="P44" s="174"/>
      <c r="Q44" s="174"/>
      <c r="R44" s="174"/>
      <c r="S44" s="174"/>
      <c r="T44" s="174"/>
      <c r="U44" s="174"/>
      <c r="V44" s="174"/>
      <c r="W44" s="174"/>
      <c r="X44" s="174"/>
    </row>
    <row r="45" customHeight="1" spans="1:24">
      <c r="A45" s="181" t="s">
        <v>205</v>
      </c>
      <c r="B45" s="181" t="s">
        <v>70</v>
      </c>
      <c r="C45" s="249" t="s">
        <v>279</v>
      </c>
      <c r="D45" s="181" t="s">
        <v>280</v>
      </c>
      <c r="E45" s="181" t="s">
        <v>101</v>
      </c>
      <c r="F45" s="181" t="s">
        <v>102</v>
      </c>
      <c r="G45" s="181" t="s">
        <v>281</v>
      </c>
      <c r="H45" s="181" t="s">
        <v>282</v>
      </c>
      <c r="I45" s="193">
        <v>70036.37</v>
      </c>
      <c r="J45" s="193">
        <v>70036.37</v>
      </c>
      <c r="K45" s="174"/>
      <c r="L45" s="174"/>
      <c r="M45" s="193">
        <v>70036.37</v>
      </c>
      <c r="N45" s="174"/>
      <c r="O45" s="174"/>
      <c r="P45" s="174"/>
      <c r="Q45" s="174"/>
      <c r="R45" s="174"/>
      <c r="S45" s="174"/>
      <c r="T45" s="174"/>
      <c r="U45" s="174"/>
      <c r="V45" s="174"/>
      <c r="W45" s="174"/>
      <c r="X45" s="174"/>
    </row>
    <row r="46" customHeight="1" spans="1:24">
      <c r="A46" s="181" t="s">
        <v>205</v>
      </c>
      <c r="B46" s="181" t="s">
        <v>70</v>
      </c>
      <c r="C46" s="249" t="s">
        <v>283</v>
      </c>
      <c r="D46" s="181" t="s">
        <v>284</v>
      </c>
      <c r="E46" s="181" t="s">
        <v>121</v>
      </c>
      <c r="F46" s="181" t="s">
        <v>122</v>
      </c>
      <c r="G46" s="181" t="s">
        <v>285</v>
      </c>
      <c r="H46" s="181" t="s">
        <v>286</v>
      </c>
      <c r="I46" s="193">
        <v>74747</v>
      </c>
      <c r="J46" s="193">
        <v>74747</v>
      </c>
      <c r="K46" s="174"/>
      <c r="L46" s="174"/>
      <c r="M46" s="193">
        <v>74747</v>
      </c>
      <c r="N46" s="174"/>
      <c r="O46" s="174"/>
      <c r="P46" s="174"/>
      <c r="Q46" s="174"/>
      <c r="R46" s="174"/>
      <c r="S46" s="174"/>
      <c r="T46" s="174"/>
      <c r="U46" s="174"/>
      <c r="V46" s="174"/>
      <c r="W46" s="174"/>
      <c r="X46" s="174"/>
    </row>
    <row r="47" customHeight="1" spans="1:24">
      <c r="A47" s="181" t="s">
        <v>205</v>
      </c>
      <c r="B47" s="181" t="s">
        <v>70</v>
      </c>
      <c r="C47" s="249" t="s">
        <v>287</v>
      </c>
      <c r="D47" s="181" t="s">
        <v>288</v>
      </c>
      <c r="E47" s="181" t="s">
        <v>117</v>
      </c>
      <c r="F47" s="181" t="s">
        <v>118</v>
      </c>
      <c r="G47" s="181" t="s">
        <v>285</v>
      </c>
      <c r="H47" s="181" t="s">
        <v>286</v>
      </c>
      <c r="I47" s="193">
        <v>1224000</v>
      </c>
      <c r="J47" s="193">
        <v>1224000</v>
      </c>
      <c r="K47" s="174"/>
      <c r="L47" s="174"/>
      <c r="M47" s="193">
        <v>1224000</v>
      </c>
      <c r="N47" s="174"/>
      <c r="O47" s="174"/>
      <c r="P47" s="174"/>
      <c r="Q47" s="174"/>
      <c r="R47" s="174"/>
      <c r="S47" s="174"/>
      <c r="T47" s="174"/>
      <c r="U47" s="174"/>
      <c r="V47" s="174"/>
      <c r="W47" s="174"/>
      <c r="X47" s="174"/>
    </row>
    <row r="48" customHeight="1" spans="1:24">
      <c r="A48" s="181" t="s">
        <v>205</v>
      </c>
      <c r="B48" s="181" t="s">
        <v>70</v>
      </c>
      <c r="C48" s="249" t="s">
        <v>287</v>
      </c>
      <c r="D48" s="181" t="s">
        <v>288</v>
      </c>
      <c r="E48" s="181" t="s">
        <v>117</v>
      </c>
      <c r="F48" s="181" t="s">
        <v>118</v>
      </c>
      <c r="G48" s="181" t="s">
        <v>285</v>
      </c>
      <c r="H48" s="181" t="s">
        <v>286</v>
      </c>
      <c r="I48" s="193">
        <v>1643187.72</v>
      </c>
      <c r="J48" s="193">
        <v>1643187.72</v>
      </c>
      <c r="K48" s="174"/>
      <c r="L48" s="174"/>
      <c r="M48" s="193">
        <v>1643187.72</v>
      </c>
      <c r="N48" s="174"/>
      <c r="O48" s="174"/>
      <c r="P48" s="174"/>
      <c r="Q48" s="174"/>
      <c r="R48" s="174"/>
      <c r="S48" s="174"/>
      <c r="T48" s="174"/>
      <c r="U48" s="174"/>
      <c r="V48" s="174"/>
      <c r="W48" s="174"/>
      <c r="X48" s="174"/>
    </row>
    <row r="49" customHeight="1" spans="1:24">
      <c r="A49" s="181" t="s">
        <v>205</v>
      </c>
      <c r="B49" s="181" t="s">
        <v>70</v>
      </c>
      <c r="C49" s="249" t="s">
        <v>289</v>
      </c>
      <c r="D49" s="181" t="s">
        <v>290</v>
      </c>
      <c r="E49" s="181" t="s">
        <v>101</v>
      </c>
      <c r="F49" s="181" t="s">
        <v>102</v>
      </c>
      <c r="G49" s="181" t="s">
        <v>252</v>
      </c>
      <c r="H49" s="181" t="s">
        <v>253</v>
      </c>
      <c r="I49" s="193">
        <v>51000</v>
      </c>
      <c r="J49" s="193">
        <v>51000</v>
      </c>
      <c r="K49" s="174"/>
      <c r="L49" s="174"/>
      <c r="M49" s="193">
        <v>51000</v>
      </c>
      <c r="N49" s="174"/>
      <c r="O49" s="174"/>
      <c r="P49" s="174"/>
      <c r="Q49" s="174"/>
      <c r="R49" s="174"/>
      <c r="S49" s="174"/>
      <c r="T49" s="174"/>
      <c r="U49" s="174"/>
      <c r="V49" s="174"/>
      <c r="W49" s="174"/>
      <c r="X49" s="174"/>
    </row>
    <row r="50" customHeight="1" spans="1:24">
      <c r="A50" s="174"/>
      <c r="B50" s="174"/>
      <c r="C50" s="174"/>
      <c r="D50" s="174"/>
      <c r="E50" s="174"/>
      <c r="F50" s="174"/>
      <c r="G50" s="174"/>
      <c r="H50" s="174"/>
      <c r="I50" s="174"/>
      <c r="J50" s="174"/>
      <c r="K50" s="174"/>
      <c r="L50" s="174"/>
      <c r="M50" s="174"/>
      <c r="N50" s="174"/>
      <c r="O50" s="174"/>
      <c r="P50" s="174"/>
      <c r="Q50" s="174"/>
      <c r="R50" s="174"/>
      <c r="S50" s="174"/>
      <c r="T50" s="174"/>
      <c r="U50" s="174"/>
      <c r="V50" s="174"/>
      <c r="W50" s="174"/>
      <c r="X50" s="174"/>
    </row>
    <row r="51" customHeight="1" spans="1:24">
      <c r="A51" s="174"/>
      <c r="B51" s="174"/>
      <c r="C51" s="174"/>
      <c r="D51" s="174"/>
      <c r="E51" s="174"/>
      <c r="F51" s="174"/>
      <c r="G51" s="174"/>
      <c r="H51" s="174"/>
      <c r="I51" s="174"/>
      <c r="J51" s="174"/>
      <c r="K51" s="174"/>
      <c r="L51" s="174"/>
      <c r="M51" s="174"/>
      <c r="N51" s="174"/>
      <c r="O51" s="174"/>
      <c r="P51" s="174"/>
      <c r="Q51" s="174"/>
      <c r="R51" s="174"/>
      <c r="S51" s="174"/>
      <c r="T51" s="174"/>
      <c r="U51" s="174"/>
      <c r="V51" s="174"/>
      <c r="W51" s="174"/>
      <c r="X51" s="174"/>
    </row>
    <row r="52" ht="20.25" customHeight="1" spans="1:24">
      <c r="A52" s="186"/>
      <c r="B52" s="186"/>
      <c r="C52" s="186"/>
      <c r="D52" s="186"/>
      <c r="E52" s="186"/>
      <c r="F52" s="186"/>
      <c r="G52" s="186"/>
      <c r="H52" s="186"/>
      <c r="I52" s="110"/>
      <c r="J52" s="110"/>
      <c r="K52" s="110"/>
      <c r="L52" s="110"/>
      <c r="M52" s="110"/>
      <c r="N52" s="110"/>
      <c r="O52" s="110"/>
      <c r="P52" s="110"/>
      <c r="Q52" s="110"/>
      <c r="R52" s="110"/>
      <c r="S52" s="110"/>
      <c r="T52" s="110"/>
      <c r="U52" s="110"/>
      <c r="V52" s="110"/>
      <c r="W52" s="110"/>
      <c r="X52" s="110"/>
    </row>
    <row r="53" ht="17.25" customHeight="1" spans="1:24">
      <c r="A53" s="162" t="s">
        <v>177</v>
      </c>
      <c r="B53" s="163"/>
      <c r="C53" s="187"/>
      <c r="D53" s="187"/>
      <c r="E53" s="187"/>
      <c r="F53" s="187"/>
      <c r="G53" s="187"/>
      <c r="H53" s="188"/>
      <c r="I53" s="193">
        <v>22696539.61</v>
      </c>
      <c r="J53" s="193">
        <v>22696539.61</v>
      </c>
      <c r="K53" s="110"/>
      <c r="L53" s="110"/>
      <c r="M53" s="193">
        <v>22696539.61</v>
      </c>
      <c r="N53" s="110"/>
      <c r="O53" s="110"/>
      <c r="P53" s="110"/>
      <c r="Q53" s="110"/>
      <c r="R53" s="110"/>
      <c r="S53" s="110"/>
      <c r="T53" s="110"/>
      <c r="U53" s="110"/>
      <c r="V53" s="110"/>
      <c r="W53" s="110"/>
      <c r="X53" s="110"/>
    </row>
  </sheetData>
  <mergeCells count="31">
    <mergeCell ref="A3:X3"/>
    <mergeCell ref="A4:H4"/>
    <mergeCell ref="I5:X5"/>
    <mergeCell ref="J6:N6"/>
    <mergeCell ref="O6:Q6"/>
    <mergeCell ref="S6:X6"/>
    <mergeCell ref="A53:H53"/>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2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8"/>
  <sheetViews>
    <sheetView showZeros="0" zoomScale="80" zoomScaleNormal="80" workbookViewId="0">
      <pane ySplit="1" topLeftCell="A2" activePane="bottomLeft" state="frozen"/>
      <selection/>
      <selection pane="bottomLeft" activeCell="J18" sqref="R18 J18"/>
    </sheetView>
  </sheetViews>
  <sheetFormatPr defaultColWidth="9.14166666666667" defaultRowHeight="14.25" customHeight="1"/>
  <cols>
    <col min="1" max="1" width="10.2833333333333" customWidth="1"/>
    <col min="2" max="2" width="26.875" customWidth="1"/>
    <col min="3" max="3" width="32.8416666666667" customWidth="1"/>
    <col min="4" max="4" width="23.8583333333333" customWidth="1"/>
    <col min="5" max="5" width="11.1416666666667" customWidth="1"/>
    <col min="6" max="6" width="23.9" customWidth="1"/>
    <col min="7" max="7" width="9.85833333333333" customWidth="1"/>
    <col min="8" max="8" width="17.7083333333333" customWidth="1"/>
    <col min="9" max="13" width="20" customWidth="1"/>
    <col min="14" max="14" width="12.2833333333333" customWidth="1"/>
    <col min="15" max="15" width="12.7083333333333" customWidth="1"/>
    <col min="16" max="16" width="11.1416666666667" customWidth="1"/>
    <col min="17" max="21" width="19.8583333333333" customWidth="1"/>
    <col min="22" max="22" width="20" customWidth="1"/>
    <col min="23" max="23" width="19.8583333333333" customWidth="1"/>
  </cols>
  <sheetData>
    <row r="1" customHeight="1" spans="1:23">
      <c r="A1" s="78"/>
      <c r="B1" s="78"/>
      <c r="C1" s="78"/>
      <c r="D1" s="78"/>
      <c r="E1" s="78"/>
      <c r="F1" s="78"/>
      <c r="G1" s="78"/>
      <c r="H1" s="78"/>
      <c r="I1" s="78"/>
      <c r="J1" s="78"/>
      <c r="K1" s="78"/>
      <c r="L1" s="78"/>
      <c r="M1" s="78"/>
      <c r="N1" s="78"/>
      <c r="O1" s="78"/>
      <c r="P1" s="78"/>
      <c r="Q1" s="78"/>
      <c r="R1" s="78"/>
      <c r="S1" s="78"/>
      <c r="T1" s="78"/>
      <c r="U1" s="78"/>
      <c r="V1" s="78"/>
      <c r="W1" s="78"/>
    </row>
    <row r="2" ht="13.5" customHeight="1" spans="2:23">
      <c r="B2" s="152"/>
      <c r="E2" s="153"/>
      <c r="F2" s="153"/>
      <c r="G2" s="153"/>
      <c r="H2" s="153"/>
      <c r="U2" s="152"/>
      <c r="W2" s="175" t="s">
        <v>291</v>
      </c>
    </row>
    <row r="3" ht="46.5" customHeight="1" spans="1:23">
      <c r="A3" s="118" t="str">
        <f>"2025"&amp;"年部门项目支出预算表"</f>
        <v>2025年部门项目支出预算表</v>
      </c>
      <c r="B3" s="118"/>
      <c r="C3" s="118"/>
      <c r="D3" s="118"/>
      <c r="E3" s="118"/>
      <c r="F3" s="118"/>
      <c r="G3" s="118"/>
      <c r="H3" s="118"/>
      <c r="I3" s="118"/>
      <c r="J3" s="118"/>
      <c r="K3" s="118"/>
      <c r="L3" s="118"/>
      <c r="M3" s="118"/>
      <c r="N3" s="118"/>
      <c r="O3" s="118"/>
      <c r="P3" s="118"/>
      <c r="Q3" s="118"/>
      <c r="R3" s="118"/>
      <c r="S3" s="118"/>
      <c r="T3" s="118"/>
      <c r="U3" s="118"/>
      <c r="V3" s="118"/>
      <c r="W3" s="118"/>
    </row>
    <row r="4" ht="13.5" customHeight="1" spans="1:23">
      <c r="A4" s="126" t="str">
        <f>"单位名称："&amp;"昆明市西山区碧鸡徐霞客中心学校"</f>
        <v>单位名称：昆明市西山区碧鸡徐霞客中心学校</v>
      </c>
      <c r="B4" s="154"/>
      <c r="C4" s="154"/>
      <c r="D4" s="154"/>
      <c r="E4" s="154"/>
      <c r="F4" s="154"/>
      <c r="G4" s="154"/>
      <c r="H4" s="154"/>
      <c r="I4" s="120"/>
      <c r="J4" s="120"/>
      <c r="K4" s="120"/>
      <c r="L4" s="120"/>
      <c r="M4" s="120"/>
      <c r="N4" s="120"/>
      <c r="O4" s="120"/>
      <c r="P4" s="120"/>
      <c r="Q4" s="120"/>
      <c r="U4" s="152"/>
      <c r="W4" s="133" t="s">
        <v>1</v>
      </c>
    </row>
    <row r="5" ht="21.75" customHeight="1" spans="1:23">
      <c r="A5" s="155" t="s">
        <v>292</v>
      </c>
      <c r="B5" s="87" t="s">
        <v>189</v>
      </c>
      <c r="C5" s="155" t="s">
        <v>190</v>
      </c>
      <c r="D5" s="155" t="s">
        <v>293</v>
      </c>
      <c r="E5" s="87" t="s">
        <v>191</v>
      </c>
      <c r="F5" s="87" t="s">
        <v>192</v>
      </c>
      <c r="G5" s="87" t="s">
        <v>294</v>
      </c>
      <c r="H5" s="87" t="s">
        <v>295</v>
      </c>
      <c r="I5" s="165" t="s">
        <v>55</v>
      </c>
      <c r="J5" s="166" t="s">
        <v>296</v>
      </c>
      <c r="K5" s="167"/>
      <c r="L5" s="167"/>
      <c r="M5" s="168"/>
      <c r="N5" s="166" t="s">
        <v>197</v>
      </c>
      <c r="O5" s="167"/>
      <c r="P5" s="168"/>
      <c r="Q5" s="87" t="s">
        <v>61</v>
      </c>
      <c r="R5" s="166" t="s">
        <v>62</v>
      </c>
      <c r="S5" s="167"/>
      <c r="T5" s="167"/>
      <c r="U5" s="167"/>
      <c r="V5" s="167"/>
      <c r="W5" s="168"/>
    </row>
    <row r="6" ht="21.75" customHeight="1" spans="1:23">
      <c r="A6" s="156"/>
      <c r="B6" s="157"/>
      <c r="C6" s="156"/>
      <c r="D6" s="156"/>
      <c r="E6" s="90"/>
      <c r="F6" s="90"/>
      <c r="G6" s="90"/>
      <c r="H6" s="90"/>
      <c r="I6" s="157"/>
      <c r="J6" s="169" t="s">
        <v>58</v>
      </c>
      <c r="K6" s="170"/>
      <c r="L6" s="87" t="s">
        <v>59</v>
      </c>
      <c r="M6" s="87" t="s">
        <v>60</v>
      </c>
      <c r="N6" s="87" t="s">
        <v>58</v>
      </c>
      <c r="O6" s="87" t="s">
        <v>59</v>
      </c>
      <c r="P6" s="87" t="s">
        <v>60</v>
      </c>
      <c r="Q6" s="90"/>
      <c r="R6" s="87" t="s">
        <v>57</v>
      </c>
      <c r="S6" s="87" t="s">
        <v>64</v>
      </c>
      <c r="T6" s="87" t="s">
        <v>203</v>
      </c>
      <c r="U6" s="87" t="s">
        <v>66</v>
      </c>
      <c r="V6" s="87" t="s">
        <v>67</v>
      </c>
      <c r="W6" s="87" t="s">
        <v>68</v>
      </c>
    </row>
    <row r="7" ht="21" customHeight="1" spans="1:23">
      <c r="A7" s="157"/>
      <c r="B7" s="157"/>
      <c r="C7" s="157"/>
      <c r="D7" s="157"/>
      <c r="E7" s="157"/>
      <c r="F7" s="157"/>
      <c r="G7" s="157"/>
      <c r="H7" s="157"/>
      <c r="I7" s="157"/>
      <c r="J7" s="171" t="s">
        <v>57</v>
      </c>
      <c r="K7" s="172"/>
      <c r="L7" s="157"/>
      <c r="M7" s="157"/>
      <c r="N7" s="157"/>
      <c r="O7" s="157"/>
      <c r="P7" s="157"/>
      <c r="Q7" s="157"/>
      <c r="R7" s="157"/>
      <c r="S7" s="157"/>
      <c r="T7" s="157"/>
      <c r="U7" s="157"/>
      <c r="V7" s="157"/>
      <c r="W7" s="157"/>
    </row>
    <row r="8" ht="39.75" customHeight="1" spans="1:23">
      <c r="A8" s="158"/>
      <c r="B8" s="96"/>
      <c r="C8" s="158"/>
      <c r="D8" s="158"/>
      <c r="E8" s="93"/>
      <c r="F8" s="93"/>
      <c r="G8" s="93"/>
      <c r="H8" s="93"/>
      <c r="I8" s="96"/>
      <c r="J8" s="173" t="s">
        <v>57</v>
      </c>
      <c r="K8" s="173" t="s">
        <v>297</v>
      </c>
      <c r="L8" s="93"/>
      <c r="M8" s="93"/>
      <c r="N8" s="93"/>
      <c r="O8" s="93"/>
      <c r="P8" s="93"/>
      <c r="Q8" s="93"/>
      <c r="R8" s="93"/>
      <c r="S8" s="93"/>
      <c r="T8" s="93"/>
      <c r="U8" s="96"/>
      <c r="V8" s="93"/>
      <c r="W8" s="93"/>
    </row>
    <row r="9" ht="15" customHeight="1" spans="1:23">
      <c r="A9" s="159">
        <v>1</v>
      </c>
      <c r="B9" s="159">
        <v>2</v>
      </c>
      <c r="C9" s="159">
        <v>3</v>
      </c>
      <c r="D9" s="159">
        <v>4</v>
      </c>
      <c r="E9" s="159">
        <v>5</v>
      </c>
      <c r="F9" s="159">
        <v>6</v>
      </c>
      <c r="G9" s="159">
        <v>7</v>
      </c>
      <c r="H9" s="159">
        <v>8</v>
      </c>
      <c r="I9" s="159">
        <v>9</v>
      </c>
      <c r="J9" s="159">
        <v>10</v>
      </c>
      <c r="K9" s="159">
        <v>11</v>
      </c>
      <c r="L9" s="174">
        <v>12</v>
      </c>
      <c r="M9" s="174">
        <v>13</v>
      </c>
      <c r="N9" s="174">
        <v>14</v>
      </c>
      <c r="O9" s="174">
        <v>15</v>
      </c>
      <c r="P9" s="174">
        <v>16</v>
      </c>
      <c r="Q9" s="174">
        <v>17</v>
      </c>
      <c r="R9" s="174">
        <v>18</v>
      </c>
      <c r="S9" s="174">
        <v>19</v>
      </c>
      <c r="T9" s="174">
        <v>20</v>
      </c>
      <c r="U9" s="159">
        <v>21</v>
      </c>
      <c r="V9" s="174">
        <v>22</v>
      </c>
      <c r="W9" s="159">
        <v>23</v>
      </c>
    </row>
    <row r="10" ht="15" customHeight="1" spans="1:23">
      <c r="A10" s="159" t="s">
        <v>298</v>
      </c>
      <c r="B10" s="252" t="s">
        <v>299</v>
      </c>
      <c r="C10" s="23" t="s">
        <v>300</v>
      </c>
      <c r="D10" s="23" t="s">
        <v>70</v>
      </c>
      <c r="E10" s="24" t="s">
        <v>101</v>
      </c>
      <c r="F10" s="24" t="s">
        <v>102</v>
      </c>
      <c r="G10" s="24" t="s">
        <v>255</v>
      </c>
      <c r="H10" s="24" t="s">
        <v>256</v>
      </c>
      <c r="I10" s="130">
        <v>13317.12</v>
      </c>
      <c r="J10" s="130">
        <v>13317.12</v>
      </c>
      <c r="K10" s="130">
        <v>13317.12</v>
      </c>
      <c r="L10" s="174"/>
      <c r="M10" s="174"/>
      <c r="N10" s="174"/>
      <c r="O10" s="174"/>
      <c r="P10" s="174"/>
      <c r="Q10" s="174"/>
      <c r="R10" s="174"/>
      <c r="S10" s="174"/>
      <c r="T10" s="174"/>
      <c r="U10" s="159"/>
      <c r="V10" s="174"/>
      <c r="W10" s="159"/>
    </row>
    <row r="11" ht="15" customHeight="1" spans="1:23">
      <c r="A11" s="159" t="s">
        <v>298</v>
      </c>
      <c r="B11" s="252" t="s">
        <v>299</v>
      </c>
      <c r="C11" s="23" t="s">
        <v>300</v>
      </c>
      <c r="D11" s="23" t="s">
        <v>70</v>
      </c>
      <c r="E11" s="24" t="s">
        <v>101</v>
      </c>
      <c r="F11" s="24" t="s">
        <v>102</v>
      </c>
      <c r="G11" s="24" t="s">
        <v>252</v>
      </c>
      <c r="H11" s="24" t="s">
        <v>253</v>
      </c>
      <c r="I11" s="130">
        <v>119854.08</v>
      </c>
      <c r="J11" s="130">
        <v>119854.08</v>
      </c>
      <c r="K11" s="130">
        <v>119854.08</v>
      </c>
      <c r="L11" s="174"/>
      <c r="M11" s="174"/>
      <c r="N11" s="174"/>
      <c r="O11" s="174"/>
      <c r="P11" s="174"/>
      <c r="Q11" s="174"/>
      <c r="R11" s="174"/>
      <c r="S11" s="174"/>
      <c r="T11" s="174"/>
      <c r="U11" s="159"/>
      <c r="V11" s="174"/>
      <c r="W11" s="159"/>
    </row>
    <row r="12" ht="15" customHeight="1" spans="1:23">
      <c r="A12" s="159" t="s">
        <v>298</v>
      </c>
      <c r="B12" s="252" t="s">
        <v>301</v>
      </c>
      <c r="C12" s="23" t="s">
        <v>302</v>
      </c>
      <c r="D12" s="23" t="s">
        <v>70</v>
      </c>
      <c r="E12" s="24" t="s">
        <v>105</v>
      </c>
      <c r="F12" s="24" t="s">
        <v>106</v>
      </c>
      <c r="G12" s="24" t="s">
        <v>255</v>
      </c>
      <c r="H12" s="24" t="s">
        <v>256</v>
      </c>
      <c r="I12" s="130">
        <v>307.2</v>
      </c>
      <c r="J12" s="130">
        <v>307.2</v>
      </c>
      <c r="K12" s="130">
        <v>307.2</v>
      </c>
      <c r="L12" s="174"/>
      <c r="M12" s="174"/>
      <c r="N12" s="174"/>
      <c r="O12" s="174"/>
      <c r="P12" s="174"/>
      <c r="Q12" s="174"/>
      <c r="R12" s="174"/>
      <c r="S12" s="174"/>
      <c r="T12" s="174"/>
      <c r="U12" s="159"/>
      <c r="V12" s="174"/>
      <c r="W12" s="159"/>
    </row>
    <row r="13" ht="15" customHeight="1" spans="1:23">
      <c r="A13" s="159" t="s">
        <v>298</v>
      </c>
      <c r="B13" s="252" t="s">
        <v>301</v>
      </c>
      <c r="C13" s="23" t="s">
        <v>302</v>
      </c>
      <c r="D13" s="23" t="s">
        <v>70</v>
      </c>
      <c r="E13" s="24" t="s">
        <v>105</v>
      </c>
      <c r="F13" s="24" t="s">
        <v>106</v>
      </c>
      <c r="G13" s="24" t="s">
        <v>252</v>
      </c>
      <c r="H13" s="24" t="s">
        <v>253</v>
      </c>
      <c r="I13" s="130">
        <v>2764.8</v>
      </c>
      <c r="J13" s="130">
        <v>2764.8</v>
      </c>
      <c r="K13" s="130">
        <v>2764.8</v>
      </c>
      <c r="L13" s="174"/>
      <c r="M13" s="174"/>
      <c r="N13" s="174"/>
      <c r="O13" s="174"/>
      <c r="P13" s="174"/>
      <c r="Q13" s="174"/>
      <c r="R13" s="174"/>
      <c r="S13" s="174"/>
      <c r="T13" s="174"/>
      <c r="U13" s="159"/>
      <c r="V13" s="174"/>
      <c r="W13" s="159"/>
    </row>
    <row r="14" ht="15" customHeight="1" spans="1:23">
      <c r="A14" s="159" t="s">
        <v>298</v>
      </c>
      <c r="B14" s="252" t="s">
        <v>303</v>
      </c>
      <c r="C14" s="23" t="s">
        <v>304</v>
      </c>
      <c r="D14" s="23" t="s">
        <v>70</v>
      </c>
      <c r="E14" s="24" t="s">
        <v>101</v>
      </c>
      <c r="F14" s="24" t="s">
        <v>102</v>
      </c>
      <c r="G14" s="24" t="s">
        <v>305</v>
      </c>
      <c r="H14" s="24" t="s">
        <v>306</v>
      </c>
      <c r="I14" s="130">
        <v>1057920</v>
      </c>
      <c r="J14" s="130">
        <v>1057920</v>
      </c>
      <c r="K14" s="130">
        <v>1057920</v>
      </c>
      <c r="L14" s="174"/>
      <c r="M14" s="174"/>
      <c r="N14" s="174"/>
      <c r="O14" s="174"/>
      <c r="P14" s="174"/>
      <c r="Q14" s="174"/>
      <c r="R14" s="174"/>
      <c r="S14" s="174"/>
      <c r="T14" s="174"/>
      <c r="U14" s="159"/>
      <c r="V14" s="174"/>
      <c r="W14" s="159"/>
    </row>
    <row r="15" ht="15" customHeight="1" spans="1:23">
      <c r="A15" s="159" t="s">
        <v>298</v>
      </c>
      <c r="B15" s="161" t="s">
        <v>307</v>
      </c>
      <c r="C15" s="23" t="s">
        <v>308</v>
      </c>
      <c r="D15" s="23" t="s">
        <v>70</v>
      </c>
      <c r="E15" s="24" t="s">
        <v>109</v>
      </c>
      <c r="F15" s="24" t="s">
        <v>110</v>
      </c>
      <c r="G15" s="24" t="s">
        <v>272</v>
      </c>
      <c r="H15" s="24" t="s">
        <v>273</v>
      </c>
      <c r="I15" s="130">
        <v>468000</v>
      </c>
      <c r="J15" s="130">
        <v>468000</v>
      </c>
      <c r="K15" s="130">
        <v>468000</v>
      </c>
      <c r="L15" s="174"/>
      <c r="M15" s="174"/>
      <c r="N15" s="174"/>
      <c r="O15" s="174"/>
      <c r="P15" s="174"/>
      <c r="Q15" s="174"/>
      <c r="R15" s="174"/>
      <c r="S15" s="174"/>
      <c r="T15" s="174"/>
      <c r="U15" s="159"/>
      <c r="V15" s="174"/>
      <c r="W15" s="159"/>
    </row>
    <row r="16" ht="15" customHeight="1" spans="1:23">
      <c r="A16" s="159" t="s">
        <v>298</v>
      </c>
      <c r="B16" s="161" t="s">
        <v>309</v>
      </c>
      <c r="C16" s="23" t="s">
        <v>310</v>
      </c>
      <c r="D16" s="23" t="s">
        <v>70</v>
      </c>
      <c r="E16" s="24" t="s">
        <v>101</v>
      </c>
      <c r="F16" s="24" t="s">
        <v>102</v>
      </c>
      <c r="G16" s="24" t="s">
        <v>305</v>
      </c>
      <c r="H16" s="24" t="s">
        <v>306</v>
      </c>
      <c r="I16" s="130">
        <v>35800</v>
      </c>
      <c r="J16" s="130">
        <v>35800</v>
      </c>
      <c r="K16" s="130">
        <v>35800</v>
      </c>
      <c r="L16" s="174"/>
      <c r="M16" s="174"/>
      <c r="N16" s="174"/>
      <c r="O16" s="174"/>
      <c r="P16" s="174"/>
      <c r="Q16" s="174"/>
      <c r="R16" s="174"/>
      <c r="S16" s="174"/>
      <c r="T16" s="174"/>
      <c r="U16" s="159"/>
      <c r="V16" s="174"/>
      <c r="W16" s="159"/>
    </row>
    <row r="17" ht="15" customHeight="1" spans="1:23">
      <c r="A17" s="159" t="s">
        <v>298</v>
      </c>
      <c r="B17" s="253" t="s">
        <v>311</v>
      </c>
      <c r="C17" s="23" t="s">
        <v>312</v>
      </c>
      <c r="D17" s="23" t="s">
        <v>70</v>
      </c>
      <c r="E17" s="24" t="s">
        <v>101</v>
      </c>
      <c r="F17" s="24" t="s">
        <v>102</v>
      </c>
      <c r="G17" s="24" t="s">
        <v>269</v>
      </c>
      <c r="H17" s="24" t="s">
        <v>270</v>
      </c>
      <c r="I17" s="130">
        <v>370000</v>
      </c>
      <c r="J17" s="130"/>
      <c r="K17" s="130"/>
      <c r="L17" s="174"/>
      <c r="M17" s="174"/>
      <c r="N17" s="174"/>
      <c r="O17" s="174"/>
      <c r="P17" s="174"/>
      <c r="Q17" s="174"/>
      <c r="R17" s="130">
        <v>370000</v>
      </c>
      <c r="S17" s="174"/>
      <c r="T17" s="174"/>
      <c r="U17" s="159"/>
      <c r="V17" s="174"/>
      <c r="W17" s="130">
        <v>370000</v>
      </c>
    </row>
    <row r="18" ht="18.75" customHeight="1" spans="1:23">
      <c r="A18" s="162" t="s">
        <v>177</v>
      </c>
      <c r="B18" s="163"/>
      <c r="C18" s="163"/>
      <c r="D18" s="163"/>
      <c r="E18" s="163"/>
      <c r="F18" s="163"/>
      <c r="G18" s="163"/>
      <c r="H18" s="164"/>
      <c r="I18" s="130">
        <v>2067963.2</v>
      </c>
      <c r="J18" s="130">
        <v>1697963.2</v>
      </c>
      <c r="K18" s="130">
        <v>1697963.2</v>
      </c>
      <c r="L18" s="110"/>
      <c r="M18" s="110"/>
      <c r="N18" s="110"/>
      <c r="O18" s="110"/>
      <c r="P18" s="110"/>
      <c r="Q18" s="110"/>
      <c r="R18" s="130">
        <v>370000</v>
      </c>
      <c r="S18" s="110"/>
      <c r="T18" s="110"/>
      <c r="U18" s="110"/>
      <c r="V18" s="110"/>
      <c r="W18" s="130">
        <v>370000</v>
      </c>
    </row>
  </sheetData>
  <mergeCells count="28">
    <mergeCell ref="A3:W3"/>
    <mergeCell ref="A4:H4"/>
    <mergeCell ref="J5:M5"/>
    <mergeCell ref="N5:P5"/>
    <mergeCell ref="R5:W5"/>
    <mergeCell ref="A18:H1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3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0"/>
  <sheetViews>
    <sheetView showZeros="0" workbookViewId="0">
      <pane ySplit="1" topLeftCell="A17" activePane="bottomLeft" state="frozen"/>
      <selection/>
      <selection pane="bottomLeft" activeCell="A3" sqref="A3:J3"/>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8" customHeight="1" spans="10:10">
      <c r="J2" s="4" t="s">
        <v>313</v>
      </c>
    </row>
    <row r="3" ht="39.75" customHeight="1" spans="1:10">
      <c r="A3" s="63" t="str">
        <f>"2025"&amp;"年部门项目支出绩效目标表"</f>
        <v>2025年部门项目支出绩效目标表</v>
      </c>
      <c r="B3" s="5"/>
      <c r="C3" s="5"/>
      <c r="D3" s="5"/>
      <c r="E3" s="5"/>
      <c r="F3" s="64"/>
      <c r="G3" s="5"/>
      <c r="H3" s="64"/>
      <c r="I3" s="64"/>
      <c r="J3" s="5"/>
    </row>
    <row r="4" ht="17.25" customHeight="1" spans="1:1">
      <c r="A4" s="6" t="str">
        <f>"单位名称："&amp;"昆明市西山区碧鸡徐霞客中心学校"</f>
        <v>单位名称：昆明市西山区碧鸡徐霞客中心学校</v>
      </c>
    </row>
    <row r="5" ht="44.25" customHeight="1" spans="1:10">
      <c r="A5" s="65" t="s">
        <v>190</v>
      </c>
      <c r="B5" s="65" t="s">
        <v>314</v>
      </c>
      <c r="C5" s="65" t="s">
        <v>315</v>
      </c>
      <c r="D5" s="65" t="s">
        <v>316</v>
      </c>
      <c r="E5" s="65" t="s">
        <v>317</v>
      </c>
      <c r="F5" s="66" t="s">
        <v>318</v>
      </c>
      <c r="G5" s="65" t="s">
        <v>319</v>
      </c>
      <c r="H5" s="66" t="s">
        <v>320</v>
      </c>
      <c r="I5" s="66" t="s">
        <v>321</v>
      </c>
      <c r="J5" s="65" t="s">
        <v>322</v>
      </c>
    </row>
    <row r="6" ht="18.75" customHeight="1" spans="1:10">
      <c r="A6" s="149">
        <v>1</v>
      </c>
      <c r="B6" s="149">
        <v>2</v>
      </c>
      <c r="C6" s="149">
        <v>3</v>
      </c>
      <c r="D6" s="149">
        <v>4</v>
      </c>
      <c r="E6" s="149">
        <v>5</v>
      </c>
      <c r="F6" s="37">
        <v>6</v>
      </c>
      <c r="G6" s="149">
        <v>7</v>
      </c>
      <c r="H6" s="37">
        <v>8</v>
      </c>
      <c r="I6" s="37">
        <v>9</v>
      </c>
      <c r="J6" s="149">
        <v>10</v>
      </c>
    </row>
    <row r="7" ht="42" customHeight="1" spans="1:10">
      <c r="A7" s="150" t="s">
        <v>310</v>
      </c>
      <c r="B7" s="151" t="s">
        <v>323</v>
      </c>
      <c r="C7" s="151" t="s">
        <v>324</v>
      </c>
      <c r="D7" s="151" t="s">
        <v>325</v>
      </c>
      <c r="E7" s="151" t="s">
        <v>326</v>
      </c>
      <c r="F7" s="151" t="s">
        <v>327</v>
      </c>
      <c r="G7" s="151" t="s">
        <v>328</v>
      </c>
      <c r="H7" s="151" t="s">
        <v>329</v>
      </c>
      <c r="I7" s="151" t="s">
        <v>330</v>
      </c>
      <c r="J7" s="151" t="s">
        <v>331</v>
      </c>
    </row>
    <row r="8" ht="42" customHeight="1" spans="1:10">
      <c r="A8" s="150"/>
      <c r="B8" s="151" t="s">
        <v>323</v>
      </c>
      <c r="C8" s="151" t="s">
        <v>324</v>
      </c>
      <c r="D8" s="151" t="s">
        <v>332</v>
      </c>
      <c r="E8" s="151" t="s">
        <v>333</v>
      </c>
      <c r="F8" s="151" t="s">
        <v>327</v>
      </c>
      <c r="G8" s="151" t="s">
        <v>334</v>
      </c>
      <c r="H8" s="151" t="s">
        <v>335</v>
      </c>
      <c r="I8" s="151" t="s">
        <v>330</v>
      </c>
      <c r="J8" s="151" t="s">
        <v>336</v>
      </c>
    </row>
    <row r="9" customHeight="1" spans="1:10">
      <c r="A9" s="150"/>
      <c r="B9" s="151" t="s">
        <v>323</v>
      </c>
      <c r="C9" s="151" t="s">
        <v>324</v>
      </c>
      <c r="D9" s="151" t="s">
        <v>337</v>
      </c>
      <c r="E9" s="151" t="s">
        <v>338</v>
      </c>
      <c r="F9" s="151" t="s">
        <v>327</v>
      </c>
      <c r="G9" s="151" t="s">
        <v>334</v>
      </c>
      <c r="H9" s="151" t="s">
        <v>335</v>
      </c>
      <c r="I9" s="151" t="s">
        <v>330</v>
      </c>
      <c r="J9" s="151" t="s">
        <v>339</v>
      </c>
    </row>
    <row r="10" customHeight="1" spans="1:10">
      <c r="A10" s="150"/>
      <c r="B10" s="151" t="s">
        <v>323</v>
      </c>
      <c r="C10" s="151" t="s">
        <v>324</v>
      </c>
      <c r="D10" s="151" t="s">
        <v>337</v>
      </c>
      <c r="E10" s="151" t="s">
        <v>340</v>
      </c>
      <c r="F10" s="151" t="s">
        <v>327</v>
      </c>
      <c r="G10" s="151" t="s">
        <v>341</v>
      </c>
      <c r="H10" s="151" t="s">
        <v>342</v>
      </c>
      <c r="I10" s="151" t="s">
        <v>330</v>
      </c>
      <c r="J10" s="151" t="s">
        <v>343</v>
      </c>
    </row>
    <row r="11" customHeight="1" spans="1:10">
      <c r="A11" s="150"/>
      <c r="B11" s="151" t="s">
        <v>323</v>
      </c>
      <c r="C11" s="151" t="s">
        <v>324</v>
      </c>
      <c r="D11" s="151" t="s">
        <v>337</v>
      </c>
      <c r="E11" s="151" t="s">
        <v>344</v>
      </c>
      <c r="F11" s="151" t="s">
        <v>327</v>
      </c>
      <c r="G11" s="151" t="s">
        <v>334</v>
      </c>
      <c r="H11" s="151" t="s">
        <v>335</v>
      </c>
      <c r="I11" s="151" t="s">
        <v>330</v>
      </c>
      <c r="J11" s="151" t="s">
        <v>345</v>
      </c>
    </row>
    <row r="12" customHeight="1" spans="1:10">
      <c r="A12" s="150"/>
      <c r="B12" s="151" t="s">
        <v>323</v>
      </c>
      <c r="C12" s="151" t="s">
        <v>324</v>
      </c>
      <c r="D12" s="151" t="s">
        <v>346</v>
      </c>
      <c r="E12" s="151" t="s">
        <v>347</v>
      </c>
      <c r="F12" s="151" t="s">
        <v>327</v>
      </c>
      <c r="G12" s="151" t="s">
        <v>348</v>
      </c>
      <c r="H12" s="151" t="s">
        <v>349</v>
      </c>
      <c r="I12" s="151" t="s">
        <v>330</v>
      </c>
      <c r="J12" s="151" t="s">
        <v>350</v>
      </c>
    </row>
    <row r="13" customHeight="1" spans="1:10">
      <c r="A13" s="150"/>
      <c r="B13" s="151" t="s">
        <v>323</v>
      </c>
      <c r="C13" s="151" t="s">
        <v>351</v>
      </c>
      <c r="D13" s="151" t="s">
        <v>352</v>
      </c>
      <c r="E13" s="151" t="s">
        <v>353</v>
      </c>
      <c r="F13" s="151" t="s">
        <v>327</v>
      </c>
      <c r="G13" s="151" t="s">
        <v>334</v>
      </c>
      <c r="H13" s="151" t="s">
        <v>335</v>
      </c>
      <c r="I13" s="151" t="s">
        <v>330</v>
      </c>
      <c r="J13" s="151" t="s">
        <v>354</v>
      </c>
    </row>
    <row r="14" customHeight="1" spans="1:10">
      <c r="A14" s="150"/>
      <c r="B14" s="151" t="s">
        <v>323</v>
      </c>
      <c r="C14" s="151" t="s">
        <v>351</v>
      </c>
      <c r="D14" s="151" t="s">
        <v>352</v>
      </c>
      <c r="E14" s="151" t="s">
        <v>355</v>
      </c>
      <c r="F14" s="151" t="s">
        <v>327</v>
      </c>
      <c r="G14" s="151" t="s">
        <v>334</v>
      </c>
      <c r="H14" s="151" t="s">
        <v>335</v>
      </c>
      <c r="I14" s="151" t="s">
        <v>330</v>
      </c>
      <c r="J14" s="151" t="s">
        <v>356</v>
      </c>
    </row>
    <row r="15" customHeight="1" spans="1:10">
      <c r="A15" s="150"/>
      <c r="B15" s="151" t="s">
        <v>323</v>
      </c>
      <c r="C15" s="151" t="s">
        <v>357</v>
      </c>
      <c r="D15" s="151" t="s">
        <v>358</v>
      </c>
      <c r="E15" s="151" t="s">
        <v>359</v>
      </c>
      <c r="F15" s="151" t="s">
        <v>360</v>
      </c>
      <c r="G15" s="151" t="s">
        <v>361</v>
      </c>
      <c r="H15" s="151" t="s">
        <v>335</v>
      </c>
      <c r="I15" s="151" t="s">
        <v>330</v>
      </c>
      <c r="J15" s="151" t="s">
        <v>362</v>
      </c>
    </row>
    <row r="16" customHeight="1" spans="1:10">
      <c r="A16" s="150"/>
      <c r="B16" s="151" t="s">
        <v>323</v>
      </c>
      <c r="C16" s="151" t="s">
        <v>357</v>
      </c>
      <c r="D16" s="151" t="s">
        <v>358</v>
      </c>
      <c r="E16" s="151" t="s">
        <v>363</v>
      </c>
      <c r="F16" s="151" t="s">
        <v>360</v>
      </c>
      <c r="G16" s="151" t="s">
        <v>361</v>
      </c>
      <c r="H16" s="151" t="s">
        <v>335</v>
      </c>
      <c r="I16" s="151" t="s">
        <v>330</v>
      </c>
      <c r="J16" s="151" t="s">
        <v>364</v>
      </c>
    </row>
    <row r="17" customHeight="1" spans="1:10">
      <c r="A17" s="150" t="s">
        <v>300</v>
      </c>
      <c r="B17" s="151" t="s">
        <v>365</v>
      </c>
      <c r="C17" s="151" t="s">
        <v>324</v>
      </c>
      <c r="D17" s="151" t="s">
        <v>325</v>
      </c>
      <c r="E17" s="151" t="s">
        <v>366</v>
      </c>
      <c r="F17" s="151" t="s">
        <v>327</v>
      </c>
      <c r="G17" s="151" t="s">
        <v>367</v>
      </c>
      <c r="H17" s="151" t="s">
        <v>329</v>
      </c>
      <c r="I17" s="151" t="s">
        <v>330</v>
      </c>
      <c r="J17" s="151" t="s">
        <v>366</v>
      </c>
    </row>
    <row r="18" customHeight="1" spans="1:10">
      <c r="A18" s="150"/>
      <c r="B18" s="151" t="s">
        <v>365</v>
      </c>
      <c r="C18" s="151" t="s">
        <v>324</v>
      </c>
      <c r="D18" s="151" t="s">
        <v>325</v>
      </c>
      <c r="E18" s="151" t="s">
        <v>368</v>
      </c>
      <c r="F18" s="151" t="s">
        <v>327</v>
      </c>
      <c r="G18" s="151" t="s">
        <v>87</v>
      </c>
      <c r="H18" s="151" t="s">
        <v>329</v>
      </c>
      <c r="I18" s="151" t="s">
        <v>330</v>
      </c>
      <c r="J18" s="151" t="s">
        <v>368</v>
      </c>
    </row>
    <row r="19" customHeight="1" spans="1:10">
      <c r="A19" s="150"/>
      <c r="B19" s="151" t="s">
        <v>365</v>
      </c>
      <c r="C19" s="151" t="s">
        <v>324</v>
      </c>
      <c r="D19" s="151" t="s">
        <v>332</v>
      </c>
      <c r="E19" s="151" t="s">
        <v>369</v>
      </c>
      <c r="F19" s="151" t="s">
        <v>327</v>
      </c>
      <c r="G19" s="151" t="s">
        <v>334</v>
      </c>
      <c r="H19" s="151" t="s">
        <v>335</v>
      </c>
      <c r="I19" s="151" t="s">
        <v>330</v>
      </c>
      <c r="J19" s="151" t="s">
        <v>369</v>
      </c>
    </row>
    <row r="20" customHeight="1" spans="1:10">
      <c r="A20" s="150"/>
      <c r="B20" s="151" t="s">
        <v>365</v>
      </c>
      <c r="C20" s="151" t="s">
        <v>324</v>
      </c>
      <c r="D20" s="151" t="s">
        <v>332</v>
      </c>
      <c r="E20" s="151" t="s">
        <v>370</v>
      </c>
      <c r="F20" s="151" t="s">
        <v>360</v>
      </c>
      <c r="G20" s="151" t="s">
        <v>91</v>
      </c>
      <c r="H20" s="151" t="s">
        <v>335</v>
      </c>
      <c r="I20" s="151" t="s">
        <v>330</v>
      </c>
      <c r="J20" s="151" t="s">
        <v>370</v>
      </c>
    </row>
    <row r="21" customHeight="1" spans="1:10">
      <c r="A21" s="150"/>
      <c r="B21" s="151" t="s">
        <v>365</v>
      </c>
      <c r="C21" s="151" t="s">
        <v>324</v>
      </c>
      <c r="D21" s="151" t="s">
        <v>337</v>
      </c>
      <c r="E21" s="151" t="s">
        <v>338</v>
      </c>
      <c r="F21" s="151" t="s">
        <v>327</v>
      </c>
      <c r="G21" s="151" t="s">
        <v>334</v>
      </c>
      <c r="H21" s="151" t="s">
        <v>335</v>
      </c>
      <c r="I21" s="151" t="s">
        <v>330</v>
      </c>
      <c r="J21" s="151" t="s">
        <v>338</v>
      </c>
    </row>
    <row r="22" customHeight="1" spans="1:10">
      <c r="A22" s="150"/>
      <c r="B22" s="151" t="s">
        <v>365</v>
      </c>
      <c r="C22" s="151" t="s">
        <v>324</v>
      </c>
      <c r="D22" s="151" t="s">
        <v>337</v>
      </c>
      <c r="E22" s="151" t="s">
        <v>344</v>
      </c>
      <c r="F22" s="151" t="s">
        <v>327</v>
      </c>
      <c r="G22" s="151" t="s">
        <v>334</v>
      </c>
      <c r="H22" s="151" t="s">
        <v>335</v>
      </c>
      <c r="I22" s="151" t="s">
        <v>330</v>
      </c>
      <c r="J22" s="151" t="s">
        <v>371</v>
      </c>
    </row>
    <row r="23" customHeight="1" spans="1:10">
      <c r="A23" s="150"/>
      <c r="B23" s="151" t="s">
        <v>365</v>
      </c>
      <c r="C23" s="151" t="s">
        <v>324</v>
      </c>
      <c r="D23" s="151" t="s">
        <v>337</v>
      </c>
      <c r="E23" s="151" t="s">
        <v>340</v>
      </c>
      <c r="F23" s="151" t="s">
        <v>327</v>
      </c>
      <c r="G23" s="151" t="s">
        <v>341</v>
      </c>
      <c r="H23" s="151" t="s">
        <v>342</v>
      </c>
      <c r="I23" s="151" t="s">
        <v>330</v>
      </c>
      <c r="J23" s="151" t="s">
        <v>343</v>
      </c>
    </row>
    <row r="24" customHeight="1" spans="1:10">
      <c r="A24" s="150"/>
      <c r="B24" s="151" t="s">
        <v>365</v>
      </c>
      <c r="C24" s="151" t="s">
        <v>324</v>
      </c>
      <c r="D24" s="151" t="s">
        <v>346</v>
      </c>
      <c r="E24" s="151" t="s">
        <v>347</v>
      </c>
      <c r="F24" s="151" t="s">
        <v>327</v>
      </c>
      <c r="G24" s="151" t="s">
        <v>372</v>
      </c>
      <c r="H24" s="151" t="s">
        <v>373</v>
      </c>
      <c r="I24" s="151" t="s">
        <v>330</v>
      </c>
      <c r="J24" s="151" t="s">
        <v>374</v>
      </c>
    </row>
    <row r="25" customHeight="1" spans="1:10">
      <c r="A25" s="150"/>
      <c r="B25" s="151" t="s">
        <v>365</v>
      </c>
      <c r="C25" s="151" t="s">
        <v>351</v>
      </c>
      <c r="D25" s="151" t="s">
        <v>352</v>
      </c>
      <c r="E25" s="151" t="s">
        <v>355</v>
      </c>
      <c r="F25" s="151" t="s">
        <v>360</v>
      </c>
      <c r="G25" s="151" t="s">
        <v>375</v>
      </c>
      <c r="H25" s="151" t="s">
        <v>335</v>
      </c>
      <c r="I25" s="151" t="s">
        <v>330</v>
      </c>
      <c r="J25" s="151" t="s">
        <v>355</v>
      </c>
    </row>
    <row r="26" customHeight="1" spans="1:10">
      <c r="A26" s="150"/>
      <c r="B26" s="151" t="s">
        <v>365</v>
      </c>
      <c r="C26" s="151" t="s">
        <v>351</v>
      </c>
      <c r="D26" s="151" t="s">
        <v>352</v>
      </c>
      <c r="E26" s="151" t="s">
        <v>353</v>
      </c>
      <c r="F26" s="151" t="s">
        <v>327</v>
      </c>
      <c r="G26" s="151" t="s">
        <v>334</v>
      </c>
      <c r="H26" s="151" t="s">
        <v>335</v>
      </c>
      <c r="I26" s="151" t="s">
        <v>330</v>
      </c>
      <c r="J26" s="151" t="s">
        <v>353</v>
      </c>
    </row>
    <row r="27" customHeight="1" spans="1:10">
      <c r="A27" s="150"/>
      <c r="B27" s="151" t="s">
        <v>365</v>
      </c>
      <c r="C27" s="151" t="s">
        <v>351</v>
      </c>
      <c r="D27" s="151" t="s">
        <v>376</v>
      </c>
      <c r="E27" s="151" t="s">
        <v>377</v>
      </c>
      <c r="F27" s="151" t="s">
        <v>327</v>
      </c>
      <c r="G27" s="151" t="s">
        <v>90</v>
      </c>
      <c r="H27" s="151" t="s">
        <v>342</v>
      </c>
      <c r="I27" s="151" t="s">
        <v>330</v>
      </c>
      <c r="J27" s="151" t="s">
        <v>377</v>
      </c>
    </row>
    <row r="28" customHeight="1" spans="1:10">
      <c r="A28" s="150"/>
      <c r="B28" s="151" t="s">
        <v>365</v>
      </c>
      <c r="C28" s="151" t="s">
        <v>357</v>
      </c>
      <c r="D28" s="151" t="s">
        <v>358</v>
      </c>
      <c r="E28" s="151" t="s">
        <v>378</v>
      </c>
      <c r="F28" s="151" t="s">
        <v>360</v>
      </c>
      <c r="G28" s="151" t="s">
        <v>361</v>
      </c>
      <c r="H28" s="151" t="s">
        <v>335</v>
      </c>
      <c r="I28" s="151" t="s">
        <v>330</v>
      </c>
      <c r="J28" s="151" t="s">
        <v>378</v>
      </c>
    </row>
    <row r="29" customHeight="1" spans="1:10">
      <c r="A29" s="150"/>
      <c r="B29" s="151" t="s">
        <v>365</v>
      </c>
      <c r="C29" s="151" t="s">
        <v>357</v>
      </c>
      <c r="D29" s="151" t="s">
        <v>358</v>
      </c>
      <c r="E29" s="151" t="s">
        <v>363</v>
      </c>
      <c r="F29" s="151" t="s">
        <v>360</v>
      </c>
      <c r="G29" s="151" t="s">
        <v>361</v>
      </c>
      <c r="H29" s="151" t="s">
        <v>335</v>
      </c>
      <c r="I29" s="151" t="s">
        <v>330</v>
      </c>
      <c r="J29" s="151" t="s">
        <v>363</v>
      </c>
    </row>
    <row r="30" customHeight="1" spans="1:10">
      <c r="A30" s="150" t="s">
        <v>312</v>
      </c>
      <c r="B30" s="151" t="s">
        <v>379</v>
      </c>
      <c r="C30" s="151" t="s">
        <v>324</v>
      </c>
      <c r="D30" s="151" t="s">
        <v>325</v>
      </c>
      <c r="E30" s="151" t="s">
        <v>380</v>
      </c>
      <c r="F30" s="151" t="s">
        <v>327</v>
      </c>
      <c r="G30" s="151" t="s">
        <v>381</v>
      </c>
      <c r="H30" s="151" t="s">
        <v>329</v>
      </c>
      <c r="I30" s="151" t="s">
        <v>330</v>
      </c>
      <c r="J30" s="151" t="s">
        <v>382</v>
      </c>
    </row>
    <row r="31" customHeight="1" spans="1:10">
      <c r="A31" s="150"/>
      <c r="B31" s="151" t="s">
        <v>379</v>
      </c>
      <c r="C31" s="151" t="s">
        <v>324</v>
      </c>
      <c r="D31" s="151" t="s">
        <v>332</v>
      </c>
      <c r="E31" s="151" t="s">
        <v>383</v>
      </c>
      <c r="F31" s="151" t="s">
        <v>327</v>
      </c>
      <c r="G31" s="151" t="s">
        <v>334</v>
      </c>
      <c r="H31" s="151" t="s">
        <v>335</v>
      </c>
      <c r="I31" s="151" t="s">
        <v>330</v>
      </c>
      <c r="J31" s="151" t="s">
        <v>382</v>
      </c>
    </row>
    <row r="32" customHeight="1" spans="1:10">
      <c r="A32" s="150"/>
      <c r="B32" s="151" t="s">
        <v>379</v>
      </c>
      <c r="C32" s="151" t="s">
        <v>324</v>
      </c>
      <c r="D32" s="151" t="s">
        <v>337</v>
      </c>
      <c r="E32" s="151" t="s">
        <v>384</v>
      </c>
      <c r="F32" s="151" t="s">
        <v>327</v>
      </c>
      <c r="G32" s="151" t="s">
        <v>93</v>
      </c>
      <c r="H32" s="151" t="s">
        <v>385</v>
      </c>
      <c r="I32" s="151" t="s">
        <v>330</v>
      </c>
      <c r="J32" s="151" t="s">
        <v>382</v>
      </c>
    </row>
    <row r="33" customHeight="1" spans="1:10">
      <c r="A33" s="150"/>
      <c r="B33" s="151" t="s">
        <v>379</v>
      </c>
      <c r="C33" s="151" t="s">
        <v>324</v>
      </c>
      <c r="D33" s="151" t="s">
        <v>346</v>
      </c>
      <c r="E33" s="151" t="s">
        <v>347</v>
      </c>
      <c r="F33" s="151" t="s">
        <v>327</v>
      </c>
      <c r="G33" s="151" t="s">
        <v>386</v>
      </c>
      <c r="H33" s="151" t="s">
        <v>387</v>
      </c>
      <c r="I33" s="151" t="s">
        <v>330</v>
      </c>
      <c r="J33" s="151" t="s">
        <v>388</v>
      </c>
    </row>
    <row r="34" customHeight="1" spans="1:10">
      <c r="A34" s="150"/>
      <c r="B34" s="151" t="s">
        <v>379</v>
      </c>
      <c r="C34" s="151" t="s">
        <v>351</v>
      </c>
      <c r="D34" s="151" t="s">
        <v>352</v>
      </c>
      <c r="E34" s="151" t="s">
        <v>389</v>
      </c>
      <c r="F34" s="151" t="s">
        <v>360</v>
      </c>
      <c r="G34" s="151" t="s">
        <v>361</v>
      </c>
      <c r="H34" s="151" t="s">
        <v>335</v>
      </c>
      <c r="I34" s="151" t="s">
        <v>330</v>
      </c>
      <c r="J34" s="151" t="s">
        <v>389</v>
      </c>
    </row>
    <row r="35" customHeight="1" spans="1:10">
      <c r="A35" s="150"/>
      <c r="B35" s="151" t="s">
        <v>379</v>
      </c>
      <c r="C35" s="151" t="s">
        <v>351</v>
      </c>
      <c r="D35" s="151" t="s">
        <v>376</v>
      </c>
      <c r="E35" s="151" t="s">
        <v>390</v>
      </c>
      <c r="F35" s="151" t="s">
        <v>360</v>
      </c>
      <c r="G35" s="151" t="s">
        <v>361</v>
      </c>
      <c r="H35" s="151" t="s">
        <v>335</v>
      </c>
      <c r="I35" s="151" t="s">
        <v>330</v>
      </c>
      <c r="J35" s="151" t="s">
        <v>391</v>
      </c>
    </row>
    <row r="36" customHeight="1" spans="1:10">
      <c r="A36" s="150"/>
      <c r="B36" s="151" t="s">
        <v>379</v>
      </c>
      <c r="C36" s="151" t="s">
        <v>357</v>
      </c>
      <c r="D36" s="151" t="s">
        <v>358</v>
      </c>
      <c r="E36" s="151" t="s">
        <v>392</v>
      </c>
      <c r="F36" s="151" t="s">
        <v>360</v>
      </c>
      <c r="G36" s="151" t="s">
        <v>361</v>
      </c>
      <c r="H36" s="151" t="s">
        <v>335</v>
      </c>
      <c r="I36" s="151" t="s">
        <v>330</v>
      </c>
      <c r="J36" s="151" t="s">
        <v>382</v>
      </c>
    </row>
    <row r="37" customHeight="1" spans="1:10">
      <c r="A37" s="150" t="s">
        <v>308</v>
      </c>
      <c r="B37" s="151" t="s">
        <v>393</v>
      </c>
      <c r="C37" s="151" t="s">
        <v>324</v>
      </c>
      <c r="D37" s="151" t="s">
        <v>325</v>
      </c>
      <c r="E37" s="151" t="s">
        <v>394</v>
      </c>
      <c r="F37" s="151" t="s">
        <v>327</v>
      </c>
      <c r="G37" s="151" t="s">
        <v>91</v>
      </c>
      <c r="H37" s="151" t="s">
        <v>329</v>
      </c>
      <c r="I37" s="151" t="s">
        <v>330</v>
      </c>
      <c r="J37" s="151" t="s">
        <v>395</v>
      </c>
    </row>
    <row r="38" customHeight="1" spans="1:10">
      <c r="A38" s="150"/>
      <c r="B38" s="151" t="s">
        <v>393</v>
      </c>
      <c r="C38" s="151" t="s">
        <v>324</v>
      </c>
      <c r="D38" s="151" t="s">
        <v>332</v>
      </c>
      <c r="E38" s="151" t="s">
        <v>396</v>
      </c>
      <c r="F38" s="151" t="s">
        <v>327</v>
      </c>
      <c r="G38" s="151" t="s">
        <v>334</v>
      </c>
      <c r="H38" s="151" t="s">
        <v>335</v>
      </c>
      <c r="I38" s="151" t="s">
        <v>330</v>
      </c>
      <c r="J38" s="151" t="s">
        <v>396</v>
      </c>
    </row>
    <row r="39" customHeight="1" spans="1:10">
      <c r="A39" s="150"/>
      <c r="B39" s="151" t="s">
        <v>393</v>
      </c>
      <c r="C39" s="151" t="s">
        <v>324</v>
      </c>
      <c r="D39" s="151" t="s">
        <v>337</v>
      </c>
      <c r="E39" s="151" t="s">
        <v>397</v>
      </c>
      <c r="F39" s="151" t="s">
        <v>360</v>
      </c>
      <c r="G39" s="151" t="s">
        <v>334</v>
      </c>
      <c r="H39" s="151" t="s">
        <v>335</v>
      </c>
      <c r="I39" s="151" t="s">
        <v>330</v>
      </c>
      <c r="J39" s="151" t="s">
        <v>397</v>
      </c>
    </row>
    <row r="40" customHeight="1" spans="1:10">
      <c r="A40" s="150"/>
      <c r="B40" s="151" t="s">
        <v>393</v>
      </c>
      <c r="C40" s="151" t="s">
        <v>324</v>
      </c>
      <c r="D40" s="151" t="s">
        <v>337</v>
      </c>
      <c r="E40" s="151" t="s">
        <v>344</v>
      </c>
      <c r="F40" s="151" t="s">
        <v>327</v>
      </c>
      <c r="G40" s="151" t="s">
        <v>334</v>
      </c>
      <c r="H40" s="151" t="s">
        <v>335</v>
      </c>
      <c r="I40" s="151" t="s">
        <v>330</v>
      </c>
      <c r="J40" s="151" t="s">
        <v>371</v>
      </c>
    </row>
    <row r="41" customHeight="1" spans="1:10">
      <c r="A41" s="150"/>
      <c r="B41" s="151" t="s">
        <v>393</v>
      </c>
      <c r="C41" s="151" t="s">
        <v>324</v>
      </c>
      <c r="D41" s="151" t="s">
        <v>337</v>
      </c>
      <c r="E41" s="151" t="s">
        <v>340</v>
      </c>
      <c r="F41" s="151" t="s">
        <v>327</v>
      </c>
      <c r="G41" s="151" t="s">
        <v>341</v>
      </c>
      <c r="H41" s="151" t="s">
        <v>342</v>
      </c>
      <c r="I41" s="151" t="s">
        <v>330</v>
      </c>
      <c r="J41" s="151" t="s">
        <v>398</v>
      </c>
    </row>
    <row r="42" customHeight="1" spans="1:10">
      <c r="A42" s="150"/>
      <c r="B42" s="151" t="s">
        <v>393</v>
      </c>
      <c r="C42" s="151" t="s">
        <v>324</v>
      </c>
      <c r="D42" s="151" t="s">
        <v>346</v>
      </c>
      <c r="E42" s="151" t="s">
        <v>347</v>
      </c>
      <c r="F42" s="151" t="s">
        <v>327</v>
      </c>
      <c r="G42" s="151" t="s">
        <v>399</v>
      </c>
      <c r="H42" s="151" t="s">
        <v>400</v>
      </c>
      <c r="I42" s="151" t="s">
        <v>330</v>
      </c>
      <c r="J42" s="151" t="s">
        <v>401</v>
      </c>
    </row>
    <row r="43" customHeight="1" spans="1:10">
      <c r="A43" s="150"/>
      <c r="B43" s="151" t="s">
        <v>393</v>
      </c>
      <c r="C43" s="151" t="s">
        <v>351</v>
      </c>
      <c r="D43" s="151" t="s">
        <v>402</v>
      </c>
      <c r="E43" s="151" t="s">
        <v>403</v>
      </c>
      <c r="F43" s="151" t="s">
        <v>327</v>
      </c>
      <c r="G43" s="151" t="s">
        <v>404</v>
      </c>
      <c r="H43" s="151" t="s">
        <v>400</v>
      </c>
      <c r="I43" s="151" t="s">
        <v>330</v>
      </c>
      <c r="J43" s="151" t="s">
        <v>403</v>
      </c>
    </row>
    <row r="44" customHeight="1" spans="1:10">
      <c r="A44" s="150"/>
      <c r="B44" s="151" t="s">
        <v>393</v>
      </c>
      <c r="C44" s="151" t="s">
        <v>351</v>
      </c>
      <c r="D44" s="151" t="s">
        <v>352</v>
      </c>
      <c r="E44" s="151" t="s">
        <v>405</v>
      </c>
      <c r="F44" s="151" t="s">
        <v>327</v>
      </c>
      <c r="G44" s="151" t="s">
        <v>334</v>
      </c>
      <c r="H44" s="151" t="s">
        <v>335</v>
      </c>
      <c r="I44" s="151" t="s">
        <v>330</v>
      </c>
      <c r="J44" s="151" t="s">
        <v>405</v>
      </c>
    </row>
    <row r="45" customHeight="1" spans="1:10">
      <c r="A45" s="150"/>
      <c r="B45" s="151" t="s">
        <v>393</v>
      </c>
      <c r="C45" s="151" t="s">
        <v>351</v>
      </c>
      <c r="D45" s="151" t="s">
        <v>352</v>
      </c>
      <c r="E45" s="151" t="s">
        <v>406</v>
      </c>
      <c r="F45" s="151" t="s">
        <v>327</v>
      </c>
      <c r="G45" s="151" t="s">
        <v>341</v>
      </c>
      <c r="H45" s="151" t="s">
        <v>342</v>
      </c>
      <c r="I45" s="151" t="s">
        <v>330</v>
      </c>
      <c r="J45" s="151" t="s">
        <v>407</v>
      </c>
    </row>
    <row r="46" customHeight="1" spans="1:10">
      <c r="A46" s="150"/>
      <c r="B46" s="151" t="s">
        <v>393</v>
      </c>
      <c r="C46" s="151" t="s">
        <v>357</v>
      </c>
      <c r="D46" s="151" t="s">
        <v>358</v>
      </c>
      <c r="E46" s="151" t="s">
        <v>408</v>
      </c>
      <c r="F46" s="151" t="s">
        <v>360</v>
      </c>
      <c r="G46" s="151" t="s">
        <v>361</v>
      </c>
      <c r="H46" s="151" t="s">
        <v>335</v>
      </c>
      <c r="I46" s="151" t="s">
        <v>330</v>
      </c>
      <c r="J46" s="151" t="s">
        <v>408</v>
      </c>
    </row>
    <row r="47" customHeight="1" spans="1:10">
      <c r="A47" s="150" t="s">
        <v>304</v>
      </c>
      <c r="B47" s="151" t="s">
        <v>409</v>
      </c>
      <c r="C47" s="151" t="s">
        <v>324</v>
      </c>
      <c r="D47" s="151" t="s">
        <v>325</v>
      </c>
      <c r="E47" s="151" t="s">
        <v>410</v>
      </c>
      <c r="F47" s="151" t="s">
        <v>327</v>
      </c>
      <c r="G47" s="151" t="s">
        <v>367</v>
      </c>
      <c r="H47" s="151" t="s">
        <v>329</v>
      </c>
      <c r="I47" s="151" t="s">
        <v>330</v>
      </c>
      <c r="J47" s="151" t="s">
        <v>382</v>
      </c>
    </row>
    <row r="48" customHeight="1" spans="1:10">
      <c r="A48" s="150"/>
      <c r="B48" s="151" t="s">
        <v>409</v>
      </c>
      <c r="C48" s="151" t="s">
        <v>324</v>
      </c>
      <c r="D48" s="151" t="s">
        <v>332</v>
      </c>
      <c r="E48" s="151" t="s">
        <v>411</v>
      </c>
      <c r="F48" s="151" t="s">
        <v>360</v>
      </c>
      <c r="G48" s="151" t="s">
        <v>334</v>
      </c>
      <c r="H48" s="151" t="s">
        <v>335</v>
      </c>
      <c r="I48" s="151" t="s">
        <v>330</v>
      </c>
      <c r="J48" s="151" t="s">
        <v>412</v>
      </c>
    </row>
    <row r="49" customHeight="1" spans="1:10">
      <c r="A49" s="150"/>
      <c r="B49" s="151" t="s">
        <v>409</v>
      </c>
      <c r="C49" s="151" t="s">
        <v>324</v>
      </c>
      <c r="D49" s="151" t="s">
        <v>337</v>
      </c>
      <c r="E49" s="151" t="s">
        <v>340</v>
      </c>
      <c r="F49" s="151" t="s">
        <v>327</v>
      </c>
      <c r="G49" s="151" t="s">
        <v>413</v>
      </c>
      <c r="H49" s="151" t="s">
        <v>342</v>
      </c>
      <c r="I49" s="151" t="s">
        <v>330</v>
      </c>
      <c r="J49" s="151" t="s">
        <v>343</v>
      </c>
    </row>
    <row r="50" customHeight="1" spans="1:10">
      <c r="A50" s="150"/>
      <c r="B50" s="151" t="s">
        <v>409</v>
      </c>
      <c r="C50" s="151" t="s">
        <v>324</v>
      </c>
      <c r="D50" s="151" t="s">
        <v>346</v>
      </c>
      <c r="E50" s="151" t="s">
        <v>347</v>
      </c>
      <c r="F50" s="151" t="s">
        <v>327</v>
      </c>
      <c r="G50" s="151" t="s">
        <v>414</v>
      </c>
      <c r="H50" s="151" t="s">
        <v>415</v>
      </c>
      <c r="I50" s="151" t="s">
        <v>330</v>
      </c>
      <c r="J50" s="151" t="s">
        <v>416</v>
      </c>
    </row>
    <row r="51" customHeight="1" spans="1:10">
      <c r="A51" s="150"/>
      <c r="B51" s="151" t="s">
        <v>409</v>
      </c>
      <c r="C51" s="151" t="s">
        <v>351</v>
      </c>
      <c r="D51" s="151" t="s">
        <v>352</v>
      </c>
      <c r="E51" s="151" t="s">
        <v>417</v>
      </c>
      <c r="F51" s="151" t="s">
        <v>360</v>
      </c>
      <c r="G51" s="151" t="s">
        <v>361</v>
      </c>
      <c r="H51" s="151" t="s">
        <v>335</v>
      </c>
      <c r="I51" s="151" t="s">
        <v>330</v>
      </c>
      <c r="J51" s="151" t="s">
        <v>418</v>
      </c>
    </row>
    <row r="52" customHeight="1" spans="1:10">
      <c r="A52" s="150"/>
      <c r="B52" s="151" t="s">
        <v>409</v>
      </c>
      <c r="C52" s="151" t="s">
        <v>357</v>
      </c>
      <c r="D52" s="151" t="s">
        <v>358</v>
      </c>
      <c r="E52" s="151" t="s">
        <v>419</v>
      </c>
      <c r="F52" s="151" t="s">
        <v>360</v>
      </c>
      <c r="G52" s="151" t="s">
        <v>361</v>
      </c>
      <c r="H52" s="151" t="s">
        <v>335</v>
      </c>
      <c r="I52" s="151" t="s">
        <v>330</v>
      </c>
      <c r="J52" s="151" t="s">
        <v>418</v>
      </c>
    </row>
    <row r="53" customHeight="1" spans="1:10">
      <c r="A53" s="150" t="s">
        <v>302</v>
      </c>
      <c r="B53" s="151" t="s">
        <v>420</v>
      </c>
      <c r="C53" s="151" t="s">
        <v>324</v>
      </c>
      <c r="D53" s="151" t="s">
        <v>325</v>
      </c>
      <c r="E53" s="151" t="s">
        <v>421</v>
      </c>
      <c r="F53" s="151" t="s">
        <v>327</v>
      </c>
      <c r="G53" s="151" t="s">
        <v>334</v>
      </c>
      <c r="H53" s="151" t="s">
        <v>335</v>
      </c>
      <c r="I53" s="151" t="s">
        <v>330</v>
      </c>
      <c r="J53" s="151" t="s">
        <v>421</v>
      </c>
    </row>
    <row r="54" customHeight="1" spans="1:10">
      <c r="A54" s="150"/>
      <c r="B54" s="151" t="s">
        <v>420</v>
      </c>
      <c r="C54" s="151" t="s">
        <v>324</v>
      </c>
      <c r="D54" s="151" t="s">
        <v>325</v>
      </c>
      <c r="E54" s="151" t="s">
        <v>422</v>
      </c>
      <c r="F54" s="151" t="s">
        <v>327</v>
      </c>
      <c r="G54" s="151" t="s">
        <v>85</v>
      </c>
      <c r="H54" s="151" t="s">
        <v>329</v>
      </c>
      <c r="I54" s="151" t="s">
        <v>330</v>
      </c>
      <c r="J54" s="151" t="s">
        <v>423</v>
      </c>
    </row>
    <row r="55" customHeight="1" spans="1:10">
      <c r="A55" s="150"/>
      <c r="B55" s="151" t="s">
        <v>420</v>
      </c>
      <c r="C55" s="151" t="s">
        <v>324</v>
      </c>
      <c r="D55" s="151" t="s">
        <v>332</v>
      </c>
      <c r="E55" s="151" t="s">
        <v>424</v>
      </c>
      <c r="F55" s="151" t="s">
        <v>327</v>
      </c>
      <c r="G55" s="151" t="s">
        <v>334</v>
      </c>
      <c r="H55" s="151" t="s">
        <v>335</v>
      </c>
      <c r="I55" s="151" t="s">
        <v>330</v>
      </c>
      <c r="J55" s="151" t="s">
        <v>424</v>
      </c>
    </row>
    <row r="56" customHeight="1" spans="1:10">
      <c r="A56" s="150"/>
      <c r="B56" s="151" t="s">
        <v>420</v>
      </c>
      <c r="C56" s="151" t="s">
        <v>324</v>
      </c>
      <c r="D56" s="151" t="s">
        <v>337</v>
      </c>
      <c r="E56" s="151" t="s">
        <v>411</v>
      </c>
      <c r="F56" s="151" t="s">
        <v>327</v>
      </c>
      <c r="G56" s="151" t="s">
        <v>334</v>
      </c>
      <c r="H56" s="151" t="s">
        <v>335</v>
      </c>
      <c r="I56" s="151" t="s">
        <v>330</v>
      </c>
      <c r="J56" s="151" t="s">
        <v>411</v>
      </c>
    </row>
    <row r="57" customHeight="1" spans="1:10">
      <c r="A57" s="150"/>
      <c r="B57" s="151" t="s">
        <v>420</v>
      </c>
      <c r="C57" s="151" t="s">
        <v>324</v>
      </c>
      <c r="D57" s="151" t="s">
        <v>346</v>
      </c>
      <c r="E57" s="151" t="s">
        <v>347</v>
      </c>
      <c r="F57" s="151" t="s">
        <v>327</v>
      </c>
      <c r="G57" s="151" t="s">
        <v>425</v>
      </c>
      <c r="H57" s="151" t="s">
        <v>373</v>
      </c>
      <c r="I57" s="151" t="s">
        <v>330</v>
      </c>
      <c r="J57" s="151" t="s">
        <v>374</v>
      </c>
    </row>
    <row r="58" customHeight="1" spans="1:10">
      <c r="A58" s="150"/>
      <c r="B58" s="151" t="s">
        <v>420</v>
      </c>
      <c r="C58" s="151" t="s">
        <v>351</v>
      </c>
      <c r="D58" s="151" t="s">
        <v>352</v>
      </c>
      <c r="E58" s="151" t="s">
        <v>426</v>
      </c>
      <c r="F58" s="151" t="s">
        <v>360</v>
      </c>
      <c r="G58" s="151" t="s">
        <v>361</v>
      </c>
      <c r="H58" s="151" t="s">
        <v>335</v>
      </c>
      <c r="I58" s="151" t="s">
        <v>330</v>
      </c>
      <c r="J58" s="151" t="s">
        <v>426</v>
      </c>
    </row>
    <row r="59" customHeight="1" spans="1:10">
      <c r="A59" s="150"/>
      <c r="B59" s="151" t="s">
        <v>420</v>
      </c>
      <c r="C59" s="151" t="s">
        <v>351</v>
      </c>
      <c r="D59" s="151" t="s">
        <v>352</v>
      </c>
      <c r="E59" s="151" t="s">
        <v>355</v>
      </c>
      <c r="F59" s="151" t="s">
        <v>327</v>
      </c>
      <c r="G59" s="151" t="s">
        <v>334</v>
      </c>
      <c r="H59" s="151" t="s">
        <v>335</v>
      </c>
      <c r="I59" s="151" t="s">
        <v>330</v>
      </c>
      <c r="J59" s="151" t="s">
        <v>355</v>
      </c>
    </row>
    <row r="60" customHeight="1" spans="1:10">
      <c r="A60" s="150"/>
      <c r="B60" s="151" t="s">
        <v>420</v>
      </c>
      <c r="C60" s="151" t="s">
        <v>357</v>
      </c>
      <c r="D60" s="151" t="s">
        <v>358</v>
      </c>
      <c r="E60" s="151" t="s">
        <v>427</v>
      </c>
      <c r="F60" s="151" t="s">
        <v>360</v>
      </c>
      <c r="G60" s="151" t="s">
        <v>361</v>
      </c>
      <c r="H60" s="151" t="s">
        <v>335</v>
      </c>
      <c r="I60" s="151" t="s">
        <v>330</v>
      </c>
      <c r="J60" s="151" t="s">
        <v>427</v>
      </c>
    </row>
  </sheetData>
  <mergeCells count="14">
    <mergeCell ref="A3:J3"/>
    <mergeCell ref="A4:H4"/>
    <mergeCell ref="A7:A16"/>
    <mergeCell ref="A17:A29"/>
    <mergeCell ref="A30:A36"/>
    <mergeCell ref="A37:A46"/>
    <mergeCell ref="A47:A52"/>
    <mergeCell ref="A53:A60"/>
    <mergeCell ref="B7:B16"/>
    <mergeCell ref="B17:B29"/>
    <mergeCell ref="B30:B36"/>
    <mergeCell ref="B37:B46"/>
    <mergeCell ref="B47:B52"/>
    <mergeCell ref="B53:B60"/>
  </mergeCells>
  <printOptions horizontalCentered="1"/>
  <pageMargins left="0.96" right="0.96" top="0.72" bottom="0.72" header="0" footer="0"/>
  <pageSetup paperSize="9" scale="5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2025-02-06T07:09:00Z</dcterms:created>
  <dcterms:modified xsi:type="dcterms:W3CDTF">2025-04-07T01:27:47Z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2052-12.1.0.18276</vt:lpwstr>
  </property>
</Properties>
</file>