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94" firstSheet="6"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'部门项目支出绩效目标表05-2'!$A$5:$J$80</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<sst xmlns="http://schemas.openxmlformats.org/spreadsheetml/2006/main" count="1696" uniqueCount="537">
  <si>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</si>
  <si>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</si>
  <si>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</si>
  <si>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</si>
  <si>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</si>
  <si>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</si>
  <si>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</si>
  <si>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</si>
  <si>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</si>
  <si>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</si>
  <si>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</si>
  <si>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</si>
  <si>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</si>
  <si>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</si>
  <si>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</si>
  <si>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</si>
  <si>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</si>
  <si>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</si>
  <si>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</si>
  <si>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</si>
  <si>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</si>
  <si>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</si>
  <si>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</si>
  <si>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</si>
  <si>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</si>
  <si>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</si>
  <si>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</si>
  <si>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</si>
  <si>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</si>
  <si>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</si>
  <si>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</si>
  <si>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</si>
  <si>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</si>
  <si>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</si>
  <si>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</si>
  <si>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</si>
  <si>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</si>
  <si>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</si>
  <si>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</si>
  <si>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</si>
  <si>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</si>
  <si>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</si>
  <si>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</si>
  <si>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</si>
  <si>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</si>
  <si>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</si>
  <si>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</si>
  <si>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</si>
  <si>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</si>
  <si>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</si>
  <si>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</si>
  <si>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</si>
  <si>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</si>
  <si>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</si>
  <si>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</si>
  <si>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</si>
  <si>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</si>
  <si>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</si>
  <si>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</si>
  <si>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</si>
  <si>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</si>
  <si>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</si>
  <si>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</si>
  <si>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</si>
  <si>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</si>
  <si>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</si>
  <si>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</si>
  <si>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</si>
  <si>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</si>
  <si>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105076</t>
  </si>
  <si>
    <t>昆明市第一中学附属西山区山海实验学校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</si>
  <si>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</si>
  <si>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</si>
  <si>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</si>
  <si>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</si>
  <si>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</si>
  <si>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</si>
  <si>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</si>
  <si>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</si>
  <si>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</si>
  <si>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</si>
  <si>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</si>
  <si>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</si>
  <si>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</si>
  <si>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</si>
  <si>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</si>
  <si>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</si>
  <si>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</si>
  <si>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</si>
  <si>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</si>
  <si>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</si>
  <si>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</si>
  <si>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</si>
  <si>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</si>
  <si>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</si>
  <si>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</si>
  <si>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</si>
  <si>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</si>
  <si>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</si>
  <si>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</si>
  <si>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</si>
  <si>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</si>
  <si>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</si>
  <si>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</si>
  <si>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</si>
  <si>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</si>
  <si>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</si>
  <si>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</si>
  <si>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</si>
  <si>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</si>
  <si>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</si>
  <si>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</si>
  <si>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</si>
  <si>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</si>
  <si>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</si>
  <si>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</si>
  <si>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</si>
  <si>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</si>
  <si>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</si>
  <si>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</si>
  <si>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</si>
  <si>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</si>
  <si>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</si>
  <si>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</si>
  <si>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</si>
  <si>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</si>
  <si>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</si>
  <si>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</si>
  <si>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</si>
  <si>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</si>
  <si>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</si>
  <si>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</si>
  <si>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</si>
  <si>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</si>
  <si>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</si>
  <si>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</si>
  <si>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</si>
  <si>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</si>
  <si>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</si>
  <si>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</si>
  <si>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</si>
  <si>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</si>
  <si>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</si>
  <si>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</si>
  <si>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</si>
  <si>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</si>
  <si>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</si>
  <si>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</si>
  <si>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</si>
  <si>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</si>
  <si>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</si>
  <si>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</si>
  <si>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</si>
  <si>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</si>
  <si>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</si>
  <si>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</si>
  <si>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</si>
  <si>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</si>
  <si>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</si>
  <si>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</si>
  <si>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</si>
  <si>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</si>
  <si>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</si>
  <si>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</si>
  <si>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</si>
  <si>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</si>
  <si>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</si>
  <si>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</si>
  <si>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</si>
  <si>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</si>
  <si>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</si>
  <si>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</si>
  <si>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</si>
  <si>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</si>
  <si>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</si>
  <si>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</si>
  <si>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</si>
  <si>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</si>
  <si>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</si>
  <si>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</si>
  <si>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</si>
  <si>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备注：我单位无一般公共预算“三公”经费支出预算相关内容，该表以空表进行公开</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</si>
  <si>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</si>
  <si>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</si>
  <si>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</si>
  <si>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</si>
  <si>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</si>
  <si>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</si>
  <si>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</si>
  <si>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</si>
  <si>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</si>
  <si>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</si>
  <si>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</si>
  <si>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</si>
  <si>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</si>
  <si>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</si>
  <si>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</si>
  <si>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</si>
  <si>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</si>
  <si>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</si>
  <si>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</si>
  <si>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</si>
  <si>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530112241100002271207</t>
  </si>
  <si>
    <t>编外聘用人员支出</t>
  </si>
  <si>
    <t>50501</t>
  </si>
  <si>
    <t>其他工资福利支出</t>
  </si>
  <si>
    <t>530112221100000251718</t>
  </si>
  <si>
    <t>530112241100002271209</t>
  </si>
  <si>
    <t>学校学生生均公用经费</t>
  </si>
  <si>
    <t>50502</t>
  </si>
  <si>
    <t>办公费</t>
  </si>
  <si>
    <t>印刷费</t>
  </si>
  <si>
    <t>水费</t>
  </si>
  <si>
    <t>电费</t>
  </si>
  <si>
    <t>邮电费</t>
  </si>
  <si>
    <t>物业管理费</t>
  </si>
  <si>
    <t>维修（护）费</t>
  </si>
  <si>
    <t>培训费</t>
  </si>
  <si>
    <t>委托业务费</t>
  </si>
  <si>
    <t>530112251100003698921</t>
  </si>
  <si>
    <t>残疾人保障金</t>
  </si>
  <si>
    <t>其他商品和服务支出</t>
  </si>
  <si>
    <t>530112231100001414980</t>
  </si>
  <si>
    <t>事业人员绩效奖励</t>
  </si>
  <si>
    <t>奖金</t>
  </si>
  <si>
    <t>绩效工资</t>
  </si>
  <si>
    <t>530112221100000251699</t>
  </si>
  <si>
    <t>社会保障缴费</t>
  </si>
  <si>
    <t>机关事业单位基本养老保险缴费</t>
  </si>
  <si>
    <t>职工基本医疗保险缴费</t>
  </si>
  <si>
    <t>公务员医疗补助缴费</t>
  </si>
  <si>
    <t>其他社会保障缴费</t>
  </si>
  <si>
    <t>530112221100000251721</t>
  </si>
  <si>
    <t>一般公用经费支出</t>
  </si>
  <si>
    <t>福利费</t>
  </si>
  <si>
    <t>530112221100000251719</t>
  </si>
  <si>
    <t>工会经费</t>
  </si>
  <si>
    <t>530112221100000251717</t>
  </si>
  <si>
    <t>事业人员工资支出</t>
  </si>
  <si>
    <t>基本工资</t>
  </si>
  <si>
    <t>津贴补贴</t>
  </si>
  <si>
    <t>预算05-1表</t>
  </si>
  <si>
    <t>项目分类</t>
  </si>
  <si>
    <t>项目单位</t>
  </si>
  <si>
    <t>经济科目编码</t>
  </si>
  <si>
    <t>经济科目名称</t>
  </si>
  <si>
    <t>本年拨款</t>
  </si>
  <si>
    <t>其中：本次下达</t>
  </si>
  <si>
    <t>民生类</t>
  </si>
  <si>
    <t>530112231100001951629</t>
  </si>
  <si>
    <t>义务教育阶段学生生活费补助经费</t>
  </si>
  <si>
    <t>助学金</t>
  </si>
  <si>
    <t>530112241100002461532</t>
  </si>
  <si>
    <t>特殊教育补助经费</t>
  </si>
  <si>
    <t>530112241100002461542</t>
  </si>
  <si>
    <t>城乡小学生均公用经费</t>
  </si>
  <si>
    <t>办公设备购置</t>
  </si>
  <si>
    <t>530112241100002461544</t>
  </si>
  <si>
    <t>城乡初中生均公用经费</t>
  </si>
  <si>
    <t>专项业务类</t>
  </si>
  <si>
    <t>530112241100002465124</t>
  </si>
  <si>
    <t>西山区教育系统人防建设项目补助经费</t>
  </si>
  <si>
    <t>530112241100002465213</t>
  </si>
  <si>
    <t>山海实验学校绿化保洁物业管理专项经费</t>
  </si>
  <si>
    <t>事业发展类</t>
  </si>
  <si>
    <t>530112241100002465230</t>
  </si>
  <si>
    <t>西山区政府与昆一中合作办学经费</t>
  </si>
  <si>
    <t>530112251100003731416</t>
  </si>
  <si>
    <t>义务教育阶段课后服务收费专项资金</t>
  </si>
  <si>
    <t>劳务费</t>
  </si>
  <si>
    <t>预算05-2表</t>
  </si>
  <si>
    <t>项目年度绩效目标</t>
  </si>
  <si>
    <t>一级指标</t>
  </si>
  <si>
    <t>二级指标</t>
  </si>
  <si>
    <t>三级指标</t>
  </si>
  <si>
    <t>指标性质</t>
  </si>
  <si>
    <t>指标值</t>
  </si>
  <si>
    <t>度量单位</t>
  </si>
  <si>
    <t>指标属性</t>
  </si>
  <si>
    <t>指标内容</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</si>
  <si>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</si>
  <si>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产出指标</t>
  </si>
  <si>
    <t>数量指标</t>
  </si>
  <si>
    <t>补助人数覆盖率</t>
  </si>
  <si>
    <t>=</t>
  </si>
  <si>
    <t>100</t>
  </si>
  <si>
    <t>%</t>
  </si>
  <si>
    <t>定量指标</t>
  </si>
  <si>
    <t>补助人数</t>
  </si>
  <si>
    <t>人</t>
  </si>
  <si>
    <t>补助人数*6000*12.8%</t>
  </si>
  <si>
    <t>质量指标</t>
  </si>
  <si>
    <t>补助标准达标率</t>
  </si>
  <si>
    <t>13708610.27</t>
  </si>
  <si>
    <t>补助资金到位率</t>
  </si>
  <si>
    <t>时效指标</t>
  </si>
  <si>
    <t>完成时间</t>
  </si>
  <si>
    <t>2024年11月</t>
  </si>
  <si>
    <t>月</t>
  </si>
  <si>
    <t>按时间完成</t>
  </si>
  <si>
    <t>成本指标</t>
  </si>
  <si>
    <t>经济成本指标</t>
  </si>
  <si>
    <t>6000</t>
  </si>
  <si>
    <t>元/人</t>
  </si>
  <si>
    <t>补助标准</t>
  </si>
  <si>
    <t>效益指标</t>
  </si>
  <si>
    <t>527604</t>
  </si>
  <si>
    <t>残疾儿童入学率</t>
  </si>
  <si>
    <t>&gt;=</t>
  </si>
  <si>
    <t>95</t>
  </si>
  <si>
    <t>393174.52</t>
  </si>
  <si>
    <t>残疾儿童义务教育年限</t>
  </si>
  <si>
    <t>年</t>
  </si>
  <si>
    <t>满意度指标</t>
  </si>
  <si>
    <t>服务对象满意度</t>
  </si>
  <si>
    <t>学生满意度</t>
  </si>
  <si>
    <t>90</t>
  </si>
  <si>
    <t>家长满意度</t>
  </si>
  <si>
    <t>强化人防建设，建立业务素质过硬的保安队伍，消除校园安全隐患，构建和谐校园，为学生提供一个优质安全的校园环境，确保学生健康成长。</t>
  </si>
  <si>
    <t>获补对象数</t>
  </si>
  <si>
    <t>人/人次</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</si>
  <si>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</si>
  <si>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</si>
  <si>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</si>
  <si>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</si>
  <si>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</si>
  <si>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</si>
  <si>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</si>
  <si>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经济效益</t>
  </si>
  <si>
    <t>公办补助标准</t>
  </si>
  <si>
    <t>4050</t>
  </si>
  <si>
    <t>元/人*月</t>
  </si>
  <si>
    <t>反映补助标准。</t>
  </si>
  <si>
    <t>社会效益</t>
  </si>
  <si>
    <t>政策知晓率</t>
  </si>
  <si>
    <t>反映补助政策的宣传效果情况。
政策知晓率=调查中补助政策知晓人数/调查总人数*100%</t>
  </si>
  <si>
    <t>受益对象满意度</t>
  </si>
  <si>
    <t>反映获补助受益对象的满意程度。</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</si>
  <si>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生.学年，初中1250元/生.学年；非寄宿制建档立卡等四类家庭经济困难学生小学500元/生.学年，初中625元/生.学年；特殊教育学生 1250 元/生.学年，按照中央承担50%、省级承担10%、市级承担*8%、区级承担32%的比率资助义务教育阶段在籍在校的家庭经济困难学生。</t>
  </si>
  <si>
    <t>452040</t>
  </si>
  <si>
    <t>资助人数（初中寄宿制）</t>
  </si>
  <si>
    <t>20</t>
  </si>
  <si>
    <t>建档立卡等四类家庭经济困难学生全覆盖，初中寄宿制资助标椎为1250元/生/学年，补助资金由中央、省级、市级和县区共同承担，其中中央承担50%、省级承担10%、市级承担*8%、区级资金32%。</t>
  </si>
  <si>
    <t>资助人数（初中非寄宿制）</t>
  </si>
  <si>
    <t>0</t>
  </si>
  <si>
    <t>建档立卡等四类家庭经济困难学生全覆盖，初中非寄宿制资助标椎为1250元/生/学年，补助资金由中央、省级、市级和县区共同承担，其中中央承担50%、省级承担10%、市级承担*8%、区级资金32%。</t>
  </si>
  <si>
    <t>建档立卡学生覆盖率</t>
  </si>
  <si>
    <t>100%</t>
  </si>
  <si>
    <t>根据政策要求，建档立卡学生覆盖率达到100%</t>
  </si>
  <si>
    <t>补助资金当年到位率</t>
  </si>
  <si>
    <t>发放及时率在时限内发放资金/应发放资金*100%</t>
  </si>
  <si>
    <t>项目完成进度</t>
  </si>
  <si>
    <t>项目春季、秋季学期期末前完成资助名单上报及资金发放</t>
  </si>
  <si>
    <t>补助对象政策的知晓度</t>
  </si>
  <si>
    <t>保障补助对象政策的知晓度100%</t>
  </si>
  <si>
    <t>九年义务教育巩固率</t>
  </si>
  <si>
    <t>93%</t>
  </si>
  <si>
    <t>九年义务教育巩固率达到93%以上</t>
  </si>
  <si>
    <t>受助学生满意度</t>
  </si>
  <si>
    <t>资助对象的满意程度高，切实落实资助政策。</t>
  </si>
  <si>
    <t>实现城乡义务教育在更高层次的均衡发展，促进教育公平、提高教育质量，促进基本公共服务均等化，构建社会主义和谐社会，建设人力资源强国。</t>
  </si>
  <si>
    <t>小学阶段应补助人数</t>
  </si>
  <si>
    <t>326</t>
  </si>
  <si>
    <t>寄宿生应补助人数</t>
  </si>
  <si>
    <t>补助范围占在校学生数比例</t>
  </si>
  <si>
    <t>教师培训费占学校年度公用经费的比例</t>
  </si>
  <si>
    <t>720元，寄宿制300元</t>
  </si>
  <si>
    <t>93</t>
  </si>
  <si>
    <t>可持续影响</t>
  </si>
  <si>
    <t>义务教育免费年限</t>
  </si>
  <si>
    <t>初中阶段应补助人数</t>
  </si>
  <si>
    <t>924</t>
  </si>
  <si>
    <t>初中阶段应补助人数*924*12.8%</t>
  </si>
  <si>
    <t>寄宿生应补助人数*300*12.8%</t>
  </si>
  <si>
    <t>2025</t>
  </si>
  <si>
    <t>定性指标</t>
  </si>
  <si>
    <t>根据资金到位情况及时进行拨付</t>
  </si>
  <si>
    <t>940</t>
  </si>
  <si>
    <t>依托昆一中的品牌优势、管理模式、办学经验，努力把学校创建成现代化、创新性、高质量的一流名校。合作办学5年内将学校办出色，成为昆明市品牌学校，办学期间学校各年级成绩在西山区名列前茅。</t>
  </si>
  <si>
    <t>西山区政府与昆一中合作办学项目</t>
  </si>
  <si>
    <t>1.00</t>
  </si>
  <si>
    <t>个</t>
  </si>
  <si>
    <t>反映合作办学项目</t>
  </si>
  <si>
    <t>经费支出合规性</t>
  </si>
  <si>
    <t>合理</t>
  </si>
  <si>
    <t>反映各预算项目的资金使用的合规性</t>
  </si>
  <si>
    <t>资金到位率</t>
  </si>
  <si>
    <t>资金到位及时得分</t>
  </si>
  <si>
    <t>元</t>
  </si>
  <si>
    <t>反映资金下达比例</t>
  </si>
  <si>
    <t>不达标扣分</t>
  </si>
  <si>
    <t>补助年限</t>
  </si>
  <si>
    <t>1年</t>
  </si>
  <si>
    <t>补助年限对应得分</t>
  </si>
  <si>
    <t>家长学生满意度</t>
  </si>
  <si>
    <t>学生、家长满意度</t>
  </si>
  <si>
    <t>根据区政府与昆一中合作举办西山区山海实验学校的合作办学协议，每年度单独安排资金，保障学校安保、绿化、卫生及物业管理等费用，2025年预计后勤服务费用100.21万元，包括保洁18.13万元，绿化养护15.89万元，房屋养护10.74万元，给排水设备维护费10.74万元，供电设备10.74万元，弱电设备维护10.74万元，电梯系统维护10.74万元，消防系统维护10.74万元，办公家具维护10.74万元。</t>
  </si>
  <si>
    <t>保洁面积数</t>
  </si>
  <si>
    <t>18888</t>
  </si>
  <si>
    <t>平方米</t>
  </si>
  <si>
    <t>反映保洁面积数量。教学楼、男女宿舍楼所有公共区域和外围绿化带清扫与垃圾清倒至指定位置（不包含教室里面和宿舍里面）</t>
  </si>
  <si>
    <t>绿化养护面积</t>
  </si>
  <si>
    <t>17658</t>
  </si>
  <si>
    <t>反映绿化管养面积数量</t>
  </si>
  <si>
    <t>物业服务质量</t>
  </si>
  <si>
    <t>80</t>
  </si>
  <si>
    <t>分</t>
  </si>
  <si>
    <t>反映后勤物业服务质量</t>
  </si>
  <si>
    <t>第一季度支出进度</t>
  </si>
  <si>
    <t>30</t>
  </si>
  <si>
    <t>反映发放单位及时发放物业人员资金的情况。
发放及时率=在时限内发放资金/应发放资金*100%</t>
  </si>
  <si>
    <t>第二季度支出进度</t>
  </si>
  <si>
    <t>60</t>
  </si>
  <si>
    <t>第三季度支出进度</t>
  </si>
  <si>
    <t>第四季度支出进度</t>
  </si>
  <si>
    <t>&lt;=</t>
  </si>
  <si>
    <t>反映物业管理服务成本</t>
  </si>
  <si>
    <t>生态效益</t>
  </si>
  <si>
    <t>适龄儿童入学率</t>
  </si>
  <si>
    <t>98</t>
  </si>
  <si>
    <t>适龄儿童入学率达到98%以上</t>
  </si>
  <si>
    <t>保障校园环境美化及为学校正常运转提供后勤保障</t>
  </si>
  <si>
    <t>满意度95%以上</t>
  </si>
  <si>
    <t>反映社会公众对学校办学后勤保障的满意程度</t>
  </si>
  <si>
    <t>继续全面开展课后服务，有需求的学生全部参加课后服务，课后服务时间全部达标。形成有特色、高质量的课后服务体系，全面育人水平明显提高，助推学生过重作业负担和校外培训负担、家庭教育和家长精力负担明显减轻。</t>
  </si>
  <si>
    <t>本校教师参与率</t>
  </si>
  <si>
    <t>70</t>
  </si>
  <si>
    <t>参与率不达标扣分</t>
  </si>
  <si>
    <t>学生参与率</t>
  </si>
  <si>
    <t>达标扥分，不达标扣分</t>
  </si>
  <si>
    <t>课程内容达标率</t>
  </si>
  <si>
    <t>反映课后服务课程达标率</t>
  </si>
  <si>
    <t>课后服务开展及时性</t>
  </si>
  <si>
    <t>反映课后服务开展及时情况</t>
  </si>
  <si>
    <t>400</t>
  </si>
  <si>
    <t>反映课后服务费费用标准</t>
  </si>
  <si>
    <t>减轻家长教育负担</t>
  </si>
  <si>
    <t>减轻家长教育负担得分</t>
  </si>
  <si>
    <t>减少学生意外事故发生数</t>
  </si>
  <si>
    <t>件</t>
  </si>
  <si>
    <t>发生学生意外事故不得分</t>
  </si>
  <si>
    <t>参与课后服务的学生满意度</t>
  </si>
  <si>
    <t>预算06表</t>
  </si>
  <si>
    <t>政府性基金预算支出预算表</t>
  </si>
  <si>
    <t>单位名称：昆明市发展和改革委员会</t>
  </si>
  <si>
    <t>政府性基金预算支出</t>
  </si>
  <si>
    <t>备注：我单位无政府性基金预算相关内容，该表以空表进行公开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</si>
  <si>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</si>
  <si>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</si>
  <si>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</si>
  <si>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</si>
  <si>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</si>
  <si>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</si>
  <si>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</si>
  <si>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</si>
  <si>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</si>
  <si>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</si>
  <si>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</si>
  <si>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昆明市西山区昆明市第一中学附属西山区山海实验学校学校后勤物业管理服务采购项目</t>
  </si>
  <si>
    <t>物业管理服务</t>
  </si>
  <si>
    <t>批</t>
  </si>
  <si>
    <t>印刷服务采购项目</t>
  </si>
  <si>
    <t>印刷服务</t>
  </si>
  <si>
    <t>中学课桌椅采购项目</t>
  </si>
  <si>
    <t>家具</t>
  </si>
  <si>
    <t>复印纸采购项目</t>
  </si>
  <si>
    <t>复印纸</t>
  </si>
  <si>
    <t>办公桌椅、会议桌采购项目</t>
  </si>
  <si>
    <t>小学午休桌椅采购项目</t>
  </si>
  <si>
    <t>西山区教育系统保安服务采购项目</t>
  </si>
  <si>
    <t>保安服务</t>
  </si>
  <si>
    <t>家具采购项目</t>
  </si>
  <si>
    <t>家具和用具</t>
  </si>
  <si>
    <t>办公设备采购项目</t>
  </si>
  <si>
    <t>设备</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</si>
  <si>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</si>
  <si>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</si>
  <si>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</si>
  <si>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</si>
  <si>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</si>
  <si>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</si>
  <si>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</si>
  <si>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</si>
  <si>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备注：我单位无政府购买服务预算相关内容，该表以空表进行公开</t>
  </si>
  <si>
    <t>预算09-1表</t>
  </si>
  <si>
    <t>单位名称（项目）</t>
  </si>
  <si>
    <t>地区</t>
  </si>
  <si>
    <t>备注：我单位无对下转移支付预算相关内容，该表以空表进行公开。</t>
  </si>
  <si>
    <t>预算09-2表</t>
  </si>
  <si>
    <t>备注：我单位无对下对下转移支付绩效目标相关内容，该表以空表进行公开。</t>
  </si>
  <si>
    <t xml:space="preserve">预算10表
</t>
  </si>
  <si>
    <t>资产类别</t>
  </si>
  <si>
    <t>资产分类代码.名称</t>
  </si>
  <si>
    <t>资产名称</t>
  </si>
  <si>
    <t>计量单位</t>
  </si>
  <si>
    <t>财政部门批复数（元）</t>
  </si>
  <si>
    <t>单价</t>
  </si>
  <si>
    <t>金额</t>
  </si>
  <si>
    <t>A02021126 数据录入设备</t>
  </si>
  <si>
    <t>数据录入设备</t>
  </si>
  <si>
    <t>台</t>
  </si>
  <si>
    <t>A02029900 其他办公设备</t>
  </si>
  <si>
    <t>其他办公设备</t>
  </si>
  <si>
    <t>A02061804 空调机</t>
  </si>
  <si>
    <t>空调机</t>
  </si>
  <si>
    <t>A02069900 其他电气设备</t>
  </si>
  <si>
    <t>其他电气设备</t>
  </si>
  <si>
    <t>A02091211 音箱</t>
  </si>
  <si>
    <t>音箱</t>
  </si>
  <si>
    <t>图书和档案</t>
  </si>
  <si>
    <t>A04010199 其他普通图书</t>
  </si>
  <si>
    <t>其他普通图书</t>
  </si>
  <si>
    <t>册</t>
  </si>
  <si>
    <t>家具和用品</t>
  </si>
  <si>
    <t>A05010203 教学、实验用桌</t>
  </si>
  <si>
    <t>教学、实验用桌</t>
  </si>
  <si>
    <t>张</t>
  </si>
  <si>
    <t>套</t>
  </si>
  <si>
    <t>A05010301 办公椅</t>
  </si>
  <si>
    <t>办公椅</t>
  </si>
  <si>
    <t>A05010304 教学、实验椅凳</t>
  </si>
  <si>
    <t>教学、实验椅凳</t>
  </si>
  <si>
    <t>间</t>
  </si>
  <si>
    <t>A05010501 书柜</t>
  </si>
  <si>
    <t>书柜</t>
  </si>
  <si>
    <t>A05010601 木质架类</t>
  </si>
  <si>
    <t>木质架类</t>
  </si>
  <si>
    <t>预算11表</t>
  </si>
  <si>
    <t>上级补助</t>
  </si>
  <si>
    <t>备注：我单位无对上级补助项目支出预算相关内容，该表以空表进行公开。</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</si>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</sst>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1"/>
      <color rgb="FFFF0000"/>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36" fillId="0" borderId="0">
      <alignment vertical="top"/>
      <protection locked="0"/>
    </xf>
  </cellStyleXfs>
  <cellXfs count="257">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81" fontId="1" fillId="0" borderId="7" xfId="0" applyNumberFormat="1"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181" fontId="2" fillId="0" borderId="7" xfId="0" applyNumberFormat="1" applyFont="1" applyFill="1" applyBorder="1" applyAlignment="1" applyProtection="1">
      <alignment horizontal="center" vertical="center" wrapText="1"/>
      <protection locked="0"/>
    </xf>
    <xf numFmtId="0" fontId="5"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6"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pplyProtection="1">
      <alignment horizontal="center" vertical="center" wrapText="1"/>
      <protection locked="0"/>
    </xf>
    <xf numFmtId="0" fontId="2" fillId="0" borderId="7" xfId="0" applyFont="1" applyFill="1" applyBorder="1" applyAlignment="1">
      <alignment horizontal="center" wrapText="1"/>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3" fontId="2" fillId="0" borderId="7" xfId="0" applyNumberFormat="1" applyFont="1" applyFill="1" applyBorder="1" applyAlignment="1" applyProtection="1">
      <alignment horizontal="center" vertical="center"/>
      <protection locked="0"/>
    </xf>
    <xf numFmtId="181" fontId="2" fillId="0" borderId="7"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wrapText="1"/>
      <protection locked="0"/>
    </xf>
    <xf numFmtId="181" fontId="2" fillId="0" borderId="7" xfId="0" applyNumberFormat="1" applyFont="1" applyFill="1" applyBorder="1" applyAlignment="1">
      <alignment horizontal="center" wrapText="1"/>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6"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6"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180" fontId="6" fillId="0" borderId="7" xfId="56" applyNumberFormat="1" applyFont="1" applyFill="1" applyBorder="1" applyAlignment="1">
      <alignment horizontal="center" vertical="center"/>
    </xf>
    <xf numFmtId="180" fontId="6" fillId="0" borderId="6" xfId="56" applyNumberFormat="1" applyFont="1" applyBorder="1" applyAlignment="1">
      <alignment horizontal="center" vertical="center"/>
    </xf>
    <xf numFmtId="180" fontId="6" fillId="0" borderId="12" xfId="56" applyNumberFormat="1" applyFont="1" applyBorder="1" applyAlignment="1">
      <alignment horizontal="center" vertical="center"/>
    </xf>
    <xf numFmtId="180" fontId="6" fillId="0" borderId="12" xfId="0" applyNumberFormat="1" applyFont="1" applyBorder="1" applyAlignment="1">
      <alignment horizontal="center" vertical="center"/>
    </xf>
    <xf numFmtId="180" fontId="6" fillId="0" borderId="12" xfId="56" applyNumberFormat="1" applyFont="1" applyFill="1" applyBorder="1" applyAlignment="1">
      <alignment horizontal="center" vertical="center"/>
    </xf>
    <xf numFmtId="4" fontId="6" fillId="0" borderId="7" xfId="56" applyNumberFormat="1" applyFont="1" applyBorder="1" applyAlignment="1">
      <alignment horizontal="center" vertical="center"/>
    </xf>
    <xf numFmtId="0" fontId="2" fillId="0" borderId="14" xfId="0" applyFont="1" applyFill="1" applyBorder="1" applyAlignment="1">
      <alignment horizontal="left" vertical="center"/>
    </xf>
    <xf numFmtId="0" fontId="2" fillId="2" borderId="12" xfId="0" applyFont="1" applyFill="1" applyBorder="1" applyAlignment="1">
      <alignment horizontal="right" vertical="center"/>
    </xf>
    <xf numFmtId="4" fontId="6" fillId="0" borderId="7" xfId="0" applyNumberFormat="1" applyFont="1" applyBorder="1" applyAlignment="1">
      <alignment horizontal="right" vertical="center"/>
    </xf>
    <xf numFmtId="0" fontId="2" fillId="0" borderId="0" xfId="0" applyFont="1" applyBorder="1" applyAlignment="1" applyProtection="1">
      <alignment horizontal="left" vertical="center"/>
      <protection locked="0"/>
    </xf>
    <xf numFmtId="0" fontId="2" fillId="0" borderId="0" xfId="0" applyFont="1" applyFill="1" applyBorder="1" applyAlignment="1">
      <alignment horizontal="left" vertical="center"/>
    </xf>
    <xf numFmtId="0" fontId="2" fillId="2" borderId="0" xfId="0" applyFont="1" applyFill="1" applyBorder="1" applyAlignment="1">
      <alignment horizontal="left" vertical="center"/>
    </xf>
    <xf numFmtId="178" fontId="6" fillId="0" borderId="0" xfId="0" applyNumberFormat="1" applyFont="1" applyBorder="1" applyAlignment="1">
      <alignment horizontal="left" vertical="center"/>
    </xf>
    <xf numFmtId="4" fontId="6" fillId="0" borderId="7" xfId="0" applyNumberFormat="1" applyFont="1" applyBorder="1" applyAlignment="1">
      <alignment horizontal="center"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7" xfId="0" applyNumberFormat="1"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 fontId="1" fillId="0" borderId="7" xfId="0" applyNumberFormat="1" applyFont="1" applyBorder="1" applyAlignment="1">
      <alignment horizontal="center" vertical="center"/>
    </xf>
    <xf numFmtId="4" fontId="1" fillId="0" borderId="7" xfId="0" applyNumberFormat="1"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0" fillId="0" borderId="8" xfId="0"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12" fillId="0" borderId="7" xfId="54" applyNumberFormat="1" applyProtection="1">
      <alignment horizontal="right" vertical="center"/>
      <protection locked="0"/>
    </xf>
    <xf numFmtId="4" fontId="6" fillId="0" borderId="7" xfId="0" applyNumberFormat="1" applyFont="1" applyBorder="1" applyAlignment="1">
      <alignment vertical="center"/>
    </xf>
    <xf numFmtId="0" fontId="4" fillId="0" borderId="4" xfId="0" applyFont="1" applyBorder="1" applyAlignment="1" applyProtection="1">
      <alignment horizontal="center" vertical="center" wrapText="1"/>
      <protection locked="0"/>
    </xf>
    <xf numFmtId="181" fontId="0" fillId="0" borderId="0" xfId="0" applyNumberFormat="1" applyFont="1" applyBorder="1"/>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4" fontId="2" fillId="0" borderId="7" xfId="0" applyNumberFormat="1" applyFont="1" applyFill="1" applyBorder="1" applyAlignment="1">
      <alignment horizontal="right" vertical="center"/>
    </xf>
    <xf numFmtId="4" fontId="0" fillId="0" borderId="0" xfId="0" applyNumberFormat="1" applyFont="1" applyFill="1" applyBorder="1"/>
    <xf numFmtId="0" fontId="1" fillId="0" borderId="4" xfId="0" applyFont="1" applyFill="1" applyBorder="1" applyAlignment="1">
      <alignment horizontal="center" vertical="center"/>
    </xf>
    <xf numFmtId="4" fontId="6" fillId="0" borderId="7" xfId="0" applyNumberFormat="1" applyFont="1" applyFill="1" applyBorder="1" applyAlignment="1">
      <alignment horizontal="right" vertical="center"/>
    </xf>
    <xf numFmtId="0" fontId="7"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178" fontId="16" fillId="0" borderId="7" xfId="0" applyNumberFormat="1" applyFont="1" applyFill="1" applyBorder="1" applyAlignment="1">
      <alignment horizontal="right" vertical="center"/>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4" fontId="2" fillId="0" borderId="7" xfId="0" applyNumberFormat="1" applyFont="1" applyFill="1" applyBorder="1" applyAlignment="1">
      <alignment horizontal="center" vertical="center" wrapText="1"/>
    </xf>
    <xf numFmtId="4" fontId="2" fillId="0" borderId="7"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4" fontId="6" fillId="0" borderId="7"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1" fillId="0" borderId="7" xfId="0" applyFont="1" applyBorder="1" applyAlignment="1" applyProtection="1" quotePrefix="1">
      <alignment horizontal="center" vertical="center"/>
      <protection locked="0"/>
    </xf>
    <xf numFmtId="0" fontId="1" fillId="0" borderId="7" xfId="0" applyFont="1" applyBorder="1" applyAlignment="1" quotePrefix="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D11" sqref="D11:D27"/>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6"/>
      <c r="B2" s="46"/>
      <c r="C2" s="46"/>
      <c r="D2" s="61" t="s">
        <v>0</v>
      </c>
    </row>
    <row r="3" ht="41.25" customHeight="1" spans="1:1">
      <c r="A3" s="41" t="str">
        <f>"2025"&amp;"年部门财务收支预算总表"</f>
        <v>2025年部门财务收支预算总表</v>
      </c>
    </row>
    <row r="4" ht="17.25" customHeight="1" spans="1:4">
      <c r="A4" s="44" t="str">
        <f>"单位名称："&amp;"昆明市第一中学附属西山区山海实验学校"</f>
        <v>单位名称：昆明市第一中学附属西山区山海实验学校</v>
      </c>
      <c r="B4" s="221"/>
      <c r="D4" s="210" t="s">
        <v>1</v>
      </c>
    </row>
    <row r="5" ht="23.25" customHeight="1" spans="1:4">
      <c r="A5" s="222" t="s">
        <v>2</v>
      </c>
      <c r="B5" s="223"/>
      <c r="C5" s="222" t="s">
        <v>3</v>
      </c>
      <c r="D5" s="223"/>
    </row>
    <row r="6" ht="24" customHeight="1" spans="1:4">
      <c r="A6" s="222" t="s">
        <v>4</v>
      </c>
      <c r="B6" s="222" t="s">
        <v>5</v>
      </c>
      <c r="C6" s="222" t="s">
        <v>6</v>
      </c>
      <c r="D6" s="222" t="s">
        <v>5</v>
      </c>
    </row>
    <row r="7" ht="17.25" customHeight="1" spans="1:4">
      <c r="A7" s="224" t="s">
        <v>7</v>
      </c>
      <c r="B7" s="78">
        <v>14147028.79</v>
      </c>
      <c r="C7" s="224" t="s">
        <v>8</v>
      </c>
      <c r="D7" s="78"/>
    </row>
    <row r="8" ht="17.25" customHeight="1" spans="1:4">
      <c r="A8" s="224" t="s">
        <v>9</v>
      </c>
      <c r="B8" s="78"/>
      <c r="C8" s="224" t="s">
        <v>10</v>
      </c>
      <c r="D8" s="78"/>
    </row>
    <row r="9" ht="17.25" customHeight="1" spans="1:4">
      <c r="A9" s="224" t="s">
        <v>11</v>
      </c>
      <c r="B9" s="78"/>
      <c r="C9" s="256" t="s">
        <v>12</v>
      </c>
      <c r="D9" s="78"/>
    </row>
    <row r="10" ht="17.25" customHeight="1" spans="1:4">
      <c r="A10" s="224" t="s">
        <v>13</v>
      </c>
      <c r="B10" s="78"/>
      <c r="C10" s="256" t="s">
        <v>14</v>
      </c>
      <c r="D10" s="78"/>
    </row>
    <row r="11" ht="17.25" customHeight="1" spans="1:4">
      <c r="A11" s="224" t="s">
        <v>15</v>
      </c>
      <c r="B11" s="78">
        <v>934400</v>
      </c>
      <c r="C11" s="256" t="s">
        <v>16</v>
      </c>
      <c r="D11" s="78">
        <v>13708610.27</v>
      </c>
    </row>
    <row r="12" ht="17.25" customHeight="1" spans="1:4">
      <c r="A12" s="224" t="s">
        <v>17</v>
      </c>
      <c r="B12" s="78"/>
      <c r="C12" s="256" t="s">
        <v>18</v>
      </c>
      <c r="D12" s="78"/>
    </row>
    <row r="13" ht="17.25" customHeight="1" spans="1:4">
      <c r="A13" s="224" t="s">
        <v>19</v>
      </c>
      <c r="B13" s="78"/>
      <c r="C13" s="30" t="s">
        <v>20</v>
      </c>
      <c r="D13" s="78"/>
    </row>
    <row r="14" ht="17.25" customHeight="1" spans="1:4">
      <c r="A14" s="224" t="s">
        <v>21</v>
      </c>
      <c r="B14" s="78"/>
      <c r="C14" s="30" t="s">
        <v>22</v>
      </c>
      <c r="D14" s="78">
        <v>527604</v>
      </c>
    </row>
    <row r="15" ht="17.25" customHeight="1" spans="1:4">
      <c r="A15" s="224" t="s">
        <v>23</v>
      </c>
      <c r="B15" s="78"/>
      <c r="C15" s="30" t="s">
        <v>24</v>
      </c>
      <c r="D15" s="78">
        <v>393174.52</v>
      </c>
    </row>
    <row r="16" ht="17.25" customHeight="1" spans="1:4">
      <c r="A16" s="224" t="s">
        <v>25</v>
      </c>
      <c r="B16" s="78">
        <v>934400</v>
      </c>
      <c r="C16" s="30" t="s">
        <v>26</v>
      </c>
      <c r="D16" s="78"/>
    </row>
    <row r="17" ht="17.25" customHeight="1" spans="1:4">
      <c r="A17" s="225"/>
      <c r="B17" s="78"/>
      <c r="C17" s="30" t="s">
        <v>27</v>
      </c>
      <c r="D17" s="78"/>
    </row>
    <row r="18" ht="17.25" customHeight="1" spans="1:4">
      <c r="A18" s="226"/>
      <c r="B18" s="78"/>
      <c r="C18" s="30" t="s">
        <v>28</v>
      </c>
      <c r="D18" s="78"/>
    </row>
    <row r="19" ht="17.25" customHeight="1" spans="1:4">
      <c r="A19" s="226"/>
      <c r="B19" s="78"/>
      <c r="C19" s="30" t="s">
        <v>29</v>
      </c>
      <c r="D19" s="78"/>
    </row>
    <row r="20" ht="17.25" customHeight="1" spans="1:4">
      <c r="A20" s="226"/>
      <c r="B20" s="78"/>
      <c r="C20" s="30" t="s">
        <v>30</v>
      </c>
      <c r="D20" s="78"/>
    </row>
    <row r="21" ht="17.25" customHeight="1" spans="1:4">
      <c r="A21" s="226"/>
      <c r="B21" s="78"/>
      <c r="C21" s="30" t="s">
        <v>31</v>
      </c>
      <c r="D21" s="78"/>
    </row>
    <row r="22" ht="17.25" customHeight="1" spans="1:4">
      <c r="A22" s="226"/>
      <c r="B22" s="78"/>
      <c r="C22" s="30" t="s">
        <v>32</v>
      </c>
      <c r="D22" s="78"/>
    </row>
    <row r="23" ht="17.25" customHeight="1" spans="1:4">
      <c r="A23" s="226"/>
      <c r="B23" s="78"/>
      <c r="C23" s="30" t="s">
        <v>33</v>
      </c>
      <c r="D23" s="78"/>
    </row>
    <row r="24" ht="17.25" customHeight="1" spans="1:4">
      <c r="A24" s="226"/>
      <c r="B24" s="78"/>
      <c r="C24" s="30" t="s">
        <v>34</v>
      </c>
      <c r="D24" s="78"/>
    </row>
    <row r="25" ht="17.25" customHeight="1" spans="1:4">
      <c r="A25" s="226"/>
      <c r="B25" s="78"/>
      <c r="C25" s="30" t="s">
        <v>35</v>
      </c>
      <c r="D25" s="217">
        <v>452040</v>
      </c>
    </row>
    <row r="26" ht="17.25" customHeight="1" spans="1:4">
      <c r="A26" s="226"/>
      <c r="B26" s="78"/>
      <c r="C26" s="30" t="s">
        <v>36</v>
      </c>
      <c r="D26" s="78"/>
    </row>
    <row r="27" ht="17.25" customHeight="1" spans="1:4">
      <c r="A27" s="226"/>
      <c r="B27" s="78"/>
      <c r="C27" s="225" t="s">
        <v>37</v>
      </c>
      <c r="D27" s="78"/>
    </row>
    <row r="28" ht="17.25" customHeight="1" spans="1:4">
      <c r="A28" s="226"/>
      <c r="B28" s="78"/>
      <c r="C28" s="30" t="s">
        <v>38</v>
      </c>
      <c r="D28" s="78"/>
    </row>
    <row r="29" ht="16.5" customHeight="1" spans="1:4">
      <c r="A29" s="226"/>
      <c r="B29" s="78"/>
      <c r="C29" s="30" t="s">
        <v>39</v>
      </c>
      <c r="D29" s="78"/>
    </row>
    <row r="30" ht="16.5" customHeight="1" spans="1:4">
      <c r="A30" s="226"/>
      <c r="B30" s="78"/>
      <c r="C30" s="225" t="s">
        <v>40</v>
      </c>
      <c r="D30" s="78"/>
    </row>
    <row r="31" ht="17.25" customHeight="1" spans="1:4">
      <c r="A31" s="226"/>
      <c r="B31" s="78"/>
      <c r="C31" s="225" t="s">
        <v>41</v>
      </c>
      <c r="D31" s="78"/>
    </row>
    <row r="32" ht="17.25" customHeight="1" spans="1:4">
      <c r="A32" s="226"/>
      <c r="B32" s="78"/>
      <c r="C32" s="30" t="s">
        <v>42</v>
      </c>
      <c r="D32" s="78"/>
    </row>
    <row r="33" ht="16.5" customHeight="1" spans="1:4">
      <c r="A33" s="226" t="s">
        <v>43</v>
      </c>
      <c r="B33" s="78">
        <v>15081428.79</v>
      </c>
      <c r="C33" s="226" t="s">
        <v>44</v>
      </c>
      <c r="D33" s="78">
        <v>15081428.79</v>
      </c>
    </row>
    <row r="34" ht="16.5" customHeight="1" spans="1:4">
      <c r="A34" s="225" t="s">
        <v>45</v>
      </c>
      <c r="B34" s="78"/>
      <c r="C34" s="225" t="s">
        <v>46</v>
      </c>
      <c r="D34" s="78"/>
    </row>
    <row r="35" ht="16.5" customHeight="1" spans="1:4">
      <c r="A35" s="30" t="s">
        <v>47</v>
      </c>
      <c r="B35" s="78"/>
      <c r="C35" s="30" t="s">
        <v>47</v>
      </c>
      <c r="D35" s="78"/>
    </row>
    <row r="36" ht="16.5" customHeight="1" spans="1:4">
      <c r="A36" s="30" t="s">
        <v>48</v>
      </c>
      <c r="B36" s="78"/>
      <c r="C36" s="30" t="s">
        <v>49</v>
      </c>
      <c r="D36" s="78"/>
    </row>
    <row r="37" ht="16.5" customHeight="1" spans="1:4">
      <c r="A37" s="227" t="s">
        <v>50</v>
      </c>
      <c r="B37" s="78">
        <v>15081428.79</v>
      </c>
      <c r="C37" s="227" t="s">
        <v>51</v>
      </c>
      <c r="D37" s="78">
        <v>15081428.79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7" sqref="C17"/>
    </sheetView>
  </sheetViews>
  <sheetFormatPr defaultColWidth="9.14166666666667" defaultRowHeight="14.25" customHeight="1" outlineLevelCol="5"/>
  <cols>
    <col min="1" max="1" width="32.1416666666667" style="1" customWidth="1"/>
    <col min="2" max="2" width="23.875"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4"/>
      <c r="B2" s="145"/>
      <c r="C2" s="144"/>
      <c r="D2" s="146"/>
      <c r="E2" s="146"/>
      <c r="F2" s="147" t="s">
        <v>442</v>
      </c>
    </row>
    <row r="3" ht="42" customHeight="1" spans="1:6">
      <c r="A3" s="148" t="str">
        <f>"2025"&amp;"年部门政府性基金预算支出预算表"</f>
        <v>2025年部门政府性基金预算支出预算表</v>
      </c>
      <c r="B3" s="148" t="s">
        <v>443</v>
      </c>
      <c r="C3" s="149"/>
      <c r="D3" s="150"/>
      <c r="E3" s="150"/>
      <c r="F3" s="150"/>
    </row>
    <row r="4" ht="13.5" customHeight="1" spans="1:6">
      <c r="A4" s="6" t="str">
        <f>"单位名称："&amp;"昆明市第一中学附属西山区山海实验学校"</f>
        <v>单位名称：昆明市第一中学附属西山区山海实验学校</v>
      </c>
      <c r="B4" s="6" t="s">
        <v>444</v>
      </c>
      <c r="C4" s="144"/>
      <c r="D4" s="146"/>
      <c r="E4" s="146"/>
      <c r="F4" s="147" t="s">
        <v>1</v>
      </c>
    </row>
    <row r="5" ht="19.5" customHeight="1" spans="1:6">
      <c r="A5" s="151" t="s">
        <v>184</v>
      </c>
      <c r="B5" s="152" t="s">
        <v>72</v>
      </c>
      <c r="C5" s="151" t="s">
        <v>73</v>
      </c>
      <c r="D5" s="12" t="s">
        <v>445</v>
      </c>
      <c r="E5" s="13"/>
      <c r="F5" s="14"/>
    </row>
    <row r="6" ht="18.75" customHeight="1" spans="1:6">
      <c r="A6" s="153"/>
      <c r="B6" s="154"/>
      <c r="C6" s="153"/>
      <c r="D6" s="17" t="s">
        <v>55</v>
      </c>
      <c r="E6" s="12" t="s">
        <v>75</v>
      </c>
      <c r="F6" s="17" t="s">
        <v>76</v>
      </c>
    </row>
    <row r="7" ht="18.75" customHeight="1" spans="1:6">
      <c r="A7" s="66">
        <v>1</v>
      </c>
      <c r="B7" s="155" t="s">
        <v>83</v>
      </c>
      <c r="C7" s="66">
        <v>3</v>
      </c>
      <c r="D7" s="156">
        <v>4</v>
      </c>
      <c r="E7" s="156">
        <v>5</v>
      </c>
      <c r="F7" s="156">
        <v>6</v>
      </c>
    </row>
    <row r="8" ht="21" customHeight="1" spans="1:6">
      <c r="A8" s="30"/>
      <c r="B8" s="30"/>
      <c r="C8" s="30"/>
      <c r="D8" s="78"/>
      <c r="E8" s="78"/>
      <c r="F8" s="78"/>
    </row>
    <row r="9" ht="21" customHeight="1" spans="1:6">
      <c r="A9" s="30"/>
      <c r="B9" s="30"/>
      <c r="C9" s="30"/>
      <c r="D9" s="78"/>
      <c r="E9" s="78"/>
      <c r="F9" s="78"/>
    </row>
    <row r="10" ht="18.75" customHeight="1" spans="1:6">
      <c r="A10" s="157" t="s">
        <v>173</v>
      </c>
      <c r="B10" s="157" t="s">
        <v>173</v>
      </c>
      <c r="C10" s="158" t="s">
        <v>173</v>
      </c>
      <c r="D10" s="78"/>
      <c r="E10" s="78"/>
      <c r="F10" s="78"/>
    </row>
    <row r="11" customHeight="1" spans="1:1">
      <c r="A11" s="1" t="s">
        <v>446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S20"/>
  <sheetViews>
    <sheetView showZeros="0" topLeftCell="D1" workbookViewId="0">
      <pane ySplit="1" topLeftCell="A2" activePane="bottomLeft" state="frozen"/>
      <selection/>
      <selection pane="bottomLeft" activeCell="F12" sqref="F12"/>
    </sheetView>
  </sheetViews>
  <sheetFormatPr defaultColWidth="9.14166666666667" defaultRowHeight="14.25" customHeight="1"/>
  <cols>
    <col min="1" max="1" width="26.5416666666667" customWidth="1"/>
    <col min="2" max="2" width="32.575" customWidth="1"/>
    <col min="3" max="3" width="36" customWidth="1"/>
    <col min="4" max="4" width="63.625" customWidth="1"/>
    <col min="5" max="5" width="25.625" customWidth="1"/>
    <col min="6" max="6" width="7.70833333333333" style="1" customWidth="1"/>
    <col min="7" max="7" width="11.1416666666667" customWidth="1"/>
    <col min="8" max="8" width="13.2833333333333" customWidth="1"/>
    <col min="9" max="18" width="20" customWidth="1"/>
    <col min="19" max="19" width="19.8583333333333" customWidth="1"/>
  </cols>
  <sheetData>
    <row r="1" customHeight="1" spans="1:19">
      <c r="A1" s="79"/>
      <c r="B1" s="79"/>
      <c r="C1" s="79"/>
      <c r="D1" s="79"/>
      <c r="E1" s="79"/>
      <c r="F1" s="2"/>
      <c r="G1" s="79"/>
      <c r="H1" s="79"/>
      <c r="I1" s="79"/>
      <c r="J1" s="79"/>
      <c r="K1" s="79"/>
      <c r="L1" s="79"/>
      <c r="M1" s="79"/>
      <c r="N1" s="79"/>
      <c r="O1" s="79"/>
      <c r="P1" s="79"/>
      <c r="Q1" s="79"/>
      <c r="R1" s="79"/>
      <c r="S1" s="79"/>
    </row>
    <row r="2" ht="15.75" customHeight="1" spans="2:19">
      <c r="B2" s="81"/>
      <c r="C2" s="81"/>
      <c r="R2" s="141"/>
      <c r="S2" s="141" t="s">
        <v>447</v>
      </c>
    </row>
    <row r="3" ht="41.25" customHeight="1" spans="1:19">
      <c r="A3" s="82" t="str">
        <f>"2025"&amp;"年部门政府采购预算表"</f>
        <v>2025年部门政府采购预算表</v>
      </c>
      <c r="B3" s="83"/>
      <c r="C3" s="83"/>
      <c r="D3" s="119"/>
      <c r="E3" s="119"/>
      <c r="F3" s="5"/>
      <c r="G3" s="119"/>
      <c r="H3" s="119"/>
      <c r="I3" s="119"/>
      <c r="J3" s="119"/>
      <c r="K3" s="119"/>
      <c r="L3" s="119"/>
      <c r="M3" s="83"/>
      <c r="N3" s="119"/>
      <c r="O3" s="119"/>
      <c r="P3" s="83"/>
      <c r="Q3" s="119"/>
      <c r="R3" s="83"/>
      <c r="S3" s="83"/>
    </row>
    <row r="4" ht="18.75" customHeight="1" spans="1:19">
      <c r="A4" s="120" t="str">
        <f>"单位名称："&amp;"昆明市第一中学附属西山区山海实验学校"</f>
        <v>单位名称：昆明市第一中学附属西山区山海实验学校</v>
      </c>
      <c r="B4" s="86"/>
      <c r="C4" s="86"/>
      <c r="D4" s="121"/>
      <c r="E4" s="121"/>
      <c r="F4" s="8"/>
      <c r="G4" s="121"/>
      <c r="H4" s="121"/>
      <c r="I4" s="121"/>
      <c r="J4" s="121"/>
      <c r="K4" s="121"/>
      <c r="L4" s="121"/>
      <c r="R4" s="142"/>
      <c r="S4" s="143" t="s">
        <v>1</v>
      </c>
    </row>
    <row r="5" ht="15.75" customHeight="1" spans="1:19">
      <c r="A5" s="88" t="s">
        <v>183</v>
      </c>
      <c r="B5" s="89" t="s">
        <v>184</v>
      </c>
      <c r="C5" s="89" t="s">
        <v>448</v>
      </c>
      <c r="D5" s="90" t="s">
        <v>449</v>
      </c>
      <c r="E5" s="90" t="s">
        <v>450</v>
      </c>
      <c r="F5" s="122" t="s">
        <v>451</v>
      </c>
      <c r="G5" s="90" t="s">
        <v>452</v>
      </c>
      <c r="H5" s="90" t="s">
        <v>453</v>
      </c>
      <c r="I5" s="106" t="s">
        <v>191</v>
      </c>
      <c r="J5" s="106"/>
      <c r="K5" s="106"/>
      <c r="L5" s="106"/>
      <c r="M5" s="107"/>
      <c r="N5" s="106"/>
      <c r="O5" s="106"/>
      <c r="P5" s="115"/>
      <c r="Q5" s="106"/>
      <c r="R5" s="107"/>
      <c r="S5" s="116"/>
    </row>
    <row r="6" ht="17.25" customHeight="1" spans="1:19">
      <c r="A6" s="91"/>
      <c r="B6" s="92"/>
      <c r="C6" s="92"/>
      <c r="D6" s="93"/>
      <c r="E6" s="93"/>
      <c r="F6" s="123"/>
      <c r="G6" s="93"/>
      <c r="H6" s="93"/>
      <c r="I6" s="93" t="s">
        <v>55</v>
      </c>
      <c r="J6" s="93" t="s">
        <v>58</v>
      </c>
      <c r="K6" s="93" t="s">
        <v>454</v>
      </c>
      <c r="L6" s="93" t="s">
        <v>455</v>
      </c>
      <c r="M6" s="108" t="s">
        <v>456</v>
      </c>
      <c r="N6" s="109" t="s">
        <v>457</v>
      </c>
      <c r="O6" s="109"/>
      <c r="P6" s="117"/>
      <c r="Q6" s="109"/>
      <c r="R6" s="118"/>
      <c r="S6" s="95"/>
    </row>
    <row r="7" ht="54" customHeight="1" spans="1:19">
      <c r="A7" s="94"/>
      <c r="B7" s="95"/>
      <c r="C7" s="95"/>
      <c r="D7" s="96"/>
      <c r="E7" s="96"/>
      <c r="F7" s="124"/>
      <c r="G7" s="96"/>
      <c r="H7" s="96"/>
      <c r="I7" s="96"/>
      <c r="J7" s="96" t="s">
        <v>57</v>
      </c>
      <c r="K7" s="96"/>
      <c r="L7" s="96"/>
      <c r="M7" s="110"/>
      <c r="N7" s="96" t="s">
        <v>57</v>
      </c>
      <c r="O7" s="96" t="s">
        <v>64</v>
      </c>
      <c r="P7" s="95" t="s">
        <v>65</v>
      </c>
      <c r="Q7" s="96" t="s">
        <v>66</v>
      </c>
      <c r="R7" s="110" t="s">
        <v>67</v>
      </c>
      <c r="S7" s="95" t="s">
        <v>68</v>
      </c>
    </row>
    <row r="8" ht="18" customHeight="1" spans="1:19">
      <c r="A8" s="125">
        <v>1</v>
      </c>
      <c r="B8" s="125" t="s">
        <v>83</v>
      </c>
      <c r="C8" s="126">
        <v>3</v>
      </c>
      <c r="D8" s="126">
        <v>4</v>
      </c>
      <c r="E8" s="125">
        <v>5</v>
      </c>
      <c r="F8" s="127">
        <v>6</v>
      </c>
      <c r="G8" s="125">
        <v>7</v>
      </c>
      <c r="H8" s="125">
        <v>8</v>
      </c>
      <c r="I8" s="125">
        <v>9</v>
      </c>
      <c r="J8" s="125">
        <v>10</v>
      </c>
      <c r="K8" s="125">
        <v>11</v>
      </c>
      <c r="L8" s="125">
        <v>12</v>
      </c>
      <c r="M8" s="125">
        <v>13</v>
      </c>
      <c r="N8" s="125">
        <v>14</v>
      </c>
      <c r="O8" s="125">
        <v>15</v>
      </c>
      <c r="P8" s="125">
        <v>16</v>
      </c>
      <c r="Q8" s="125">
        <v>17</v>
      </c>
      <c r="R8" s="125">
        <v>18</v>
      </c>
      <c r="S8" s="125">
        <v>19</v>
      </c>
    </row>
    <row r="9" ht="21.75" customHeight="1" spans="1:19">
      <c r="A9" s="128" t="s">
        <v>201</v>
      </c>
      <c r="B9" s="129" t="s">
        <v>70</v>
      </c>
      <c r="C9" s="130" t="s">
        <v>208</v>
      </c>
      <c r="D9" s="130" t="s">
        <v>458</v>
      </c>
      <c r="E9" s="129" t="s">
        <v>459</v>
      </c>
      <c r="F9" s="131" t="s">
        <v>460</v>
      </c>
      <c r="G9" s="129">
        <v>1</v>
      </c>
      <c r="H9" s="132">
        <v>185520</v>
      </c>
      <c r="I9" s="132">
        <v>185520</v>
      </c>
      <c r="J9" s="132">
        <v>185520</v>
      </c>
      <c r="K9" s="132"/>
      <c r="L9" s="132"/>
      <c r="M9" s="132"/>
      <c r="N9" s="132"/>
      <c r="O9" s="132"/>
      <c r="P9" s="132"/>
      <c r="Q9" s="132"/>
      <c r="R9" s="132"/>
      <c r="S9" s="132"/>
    </row>
    <row r="10" ht="21.75" customHeight="1" spans="1:19">
      <c r="A10" s="128" t="s">
        <v>201</v>
      </c>
      <c r="B10" s="129" t="s">
        <v>70</v>
      </c>
      <c r="C10" s="130" t="s">
        <v>208</v>
      </c>
      <c r="D10" s="130" t="s">
        <v>461</v>
      </c>
      <c r="E10" s="129" t="s">
        <v>462</v>
      </c>
      <c r="F10" s="131" t="s">
        <v>460</v>
      </c>
      <c r="G10" s="129">
        <v>1</v>
      </c>
      <c r="H10" s="132">
        <v>21996</v>
      </c>
      <c r="I10" s="132">
        <v>21996</v>
      </c>
      <c r="J10" s="132">
        <v>21996</v>
      </c>
      <c r="K10" s="132"/>
      <c r="L10" s="132"/>
      <c r="M10" s="132"/>
      <c r="N10" s="132"/>
      <c r="O10" s="132"/>
      <c r="P10" s="132"/>
      <c r="Q10" s="132"/>
      <c r="R10" s="132"/>
      <c r="S10" s="132"/>
    </row>
    <row r="11" ht="21.75" customHeight="1" spans="1:19">
      <c r="A11" s="128" t="s">
        <v>201</v>
      </c>
      <c r="B11" s="129" t="s">
        <v>70</v>
      </c>
      <c r="C11" s="130" t="s">
        <v>255</v>
      </c>
      <c r="D11" s="130" t="s">
        <v>463</v>
      </c>
      <c r="E11" s="129" t="s">
        <v>464</v>
      </c>
      <c r="F11" s="131" t="s">
        <v>460</v>
      </c>
      <c r="G11" s="129">
        <v>1</v>
      </c>
      <c r="H11" s="132">
        <v>33000</v>
      </c>
      <c r="I11" s="132">
        <v>33000</v>
      </c>
      <c r="J11" s="132">
        <v>33000</v>
      </c>
      <c r="K11" s="132"/>
      <c r="L11" s="132"/>
      <c r="M11" s="132"/>
      <c r="N11" s="132"/>
      <c r="O11" s="132"/>
      <c r="P11" s="132"/>
      <c r="Q11" s="132"/>
      <c r="R11" s="132"/>
      <c r="S11" s="132"/>
    </row>
    <row r="12" ht="21.75" customHeight="1" spans="1:19">
      <c r="A12" s="128" t="s">
        <v>201</v>
      </c>
      <c r="B12" s="129" t="s">
        <v>70</v>
      </c>
      <c r="C12" s="130" t="s">
        <v>258</v>
      </c>
      <c r="D12" s="130" t="s">
        <v>465</v>
      </c>
      <c r="E12" s="129" t="s">
        <v>466</v>
      </c>
      <c r="F12" s="131" t="s">
        <v>460</v>
      </c>
      <c r="G12" s="129">
        <v>1</v>
      </c>
      <c r="H12" s="132">
        <v>2400</v>
      </c>
      <c r="I12" s="132">
        <v>2400</v>
      </c>
      <c r="J12" s="132">
        <v>2400</v>
      </c>
      <c r="K12" s="132"/>
      <c r="L12" s="132"/>
      <c r="M12" s="132"/>
      <c r="N12" s="132"/>
      <c r="O12" s="132"/>
      <c r="P12" s="132"/>
      <c r="Q12" s="132"/>
      <c r="R12" s="132"/>
      <c r="S12" s="132"/>
    </row>
    <row r="13" ht="21.75" customHeight="1" spans="1:19">
      <c r="A13" s="128" t="s">
        <v>201</v>
      </c>
      <c r="B13" s="129" t="s">
        <v>70</v>
      </c>
      <c r="C13" s="130" t="s">
        <v>258</v>
      </c>
      <c r="D13" s="130" t="s">
        <v>467</v>
      </c>
      <c r="E13" s="129" t="s">
        <v>464</v>
      </c>
      <c r="F13" s="131" t="s">
        <v>460</v>
      </c>
      <c r="G13" s="129">
        <v>1</v>
      </c>
      <c r="H13" s="132">
        <v>23700</v>
      </c>
      <c r="I13" s="132">
        <v>23700</v>
      </c>
      <c r="J13" s="132">
        <v>23700</v>
      </c>
      <c r="K13" s="132"/>
      <c r="L13" s="132"/>
      <c r="M13" s="132"/>
      <c r="N13" s="132"/>
      <c r="O13" s="132"/>
      <c r="P13" s="132"/>
      <c r="Q13" s="132"/>
      <c r="R13" s="132"/>
      <c r="S13" s="132"/>
    </row>
    <row r="14" ht="21.75" customHeight="1" spans="1:19">
      <c r="A14" s="128" t="s">
        <v>201</v>
      </c>
      <c r="B14" s="129" t="s">
        <v>70</v>
      </c>
      <c r="C14" s="130" t="s">
        <v>258</v>
      </c>
      <c r="D14" s="130" t="s">
        <v>468</v>
      </c>
      <c r="E14" s="129" t="s">
        <v>464</v>
      </c>
      <c r="F14" s="131" t="s">
        <v>460</v>
      </c>
      <c r="G14" s="129">
        <v>1</v>
      </c>
      <c r="H14" s="132">
        <v>75000</v>
      </c>
      <c r="I14" s="132">
        <v>75000</v>
      </c>
      <c r="J14" s="132">
        <v>75000</v>
      </c>
      <c r="K14" s="132"/>
      <c r="L14" s="132"/>
      <c r="M14" s="132"/>
      <c r="N14" s="132"/>
      <c r="O14" s="132"/>
      <c r="P14" s="132"/>
      <c r="Q14" s="132"/>
      <c r="R14" s="132"/>
      <c r="S14" s="132"/>
    </row>
    <row r="15" ht="21.75" customHeight="1" spans="1:19">
      <c r="A15" s="128" t="s">
        <v>201</v>
      </c>
      <c r="B15" s="129" t="s">
        <v>70</v>
      </c>
      <c r="C15" s="130" t="s">
        <v>261</v>
      </c>
      <c r="D15" s="130" t="s">
        <v>469</v>
      </c>
      <c r="E15" s="129" t="s">
        <v>470</v>
      </c>
      <c r="F15" s="131" t="s">
        <v>460</v>
      </c>
      <c r="G15" s="129">
        <v>1</v>
      </c>
      <c r="H15" s="132">
        <v>243000</v>
      </c>
      <c r="I15" s="132">
        <v>243000</v>
      </c>
      <c r="J15" s="132">
        <v>243000</v>
      </c>
      <c r="K15" s="132"/>
      <c r="L15" s="132"/>
      <c r="M15" s="132"/>
      <c r="N15" s="132"/>
      <c r="O15" s="132"/>
      <c r="P15" s="132"/>
      <c r="Q15" s="132"/>
      <c r="R15" s="132"/>
      <c r="S15" s="132"/>
    </row>
    <row r="16" ht="21.75" customHeight="1" spans="1:19">
      <c r="A16" s="128" t="s">
        <v>201</v>
      </c>
      <c r="B16" s="129" t="s">
        <v>70</v>
      </c>
      <c r="C16" s="130" t="s">
        <v>263</v>
      </c>
      <c r="D16" s="130" t="s">
        <v>458</v>
      </c>
      <c r="E16" s="129" t="s">
        <v>459</v>
      </c>
      <c r="F16" s="131" t="s">
        <v>460</v>
      </c>
      <c r="G16" s="129">
        <v>1</v>
      </c>
      <c r="H16" s="132">
        <v>1002068.97</v>
      </c>
      <c r="I16" s="132">
        <v>1002068.97</v>
      </c>
      <c r="J16" s="132">
        <v>1002068.97</v>
      </c>
      <c r="K16" s="132"/>
      <c r="L16" s="132"/>
      <c r="M16" s="132"/>
      <c r="N16" s="132"/>
      <c r="O16" s="132"/>
      <c r="P16" s="132"/>
      <c r="Q16" s="132"/>
      <c r="R16" s="132"/>
      <c r="S16" s="132"/>
    </row>
    <row r="17" ht="21.75" customHeight="1" spans="1:19">
      <c r="A17" s="128" t="s">
        <v>201</v>
      </c>
      <c r="B17" s="129" t="s">
        <v>70</v>
      </c>
      <c r="C17" s="130" t="s">
        <v>266</v>
      </c>
      <c r="D17" s="130" t="s">
        <v>471</v>
      </c>
      <c r="E17" s="129" t="s">
        <v>472</v>
      </c>
      <c r="F17" s="131" t="s">
        <v>460</v>
      </c>
      <c r="G17" s="129">
        <v>1</v>
      </c>
      <c r="H17" s="132">
        <v>158500</v>
      </c>
      <c r="I17" s="132">
        <v>158500</v>
      </c>
      <c r="J17" s="132">
        <v>158500</v>
      </c>
      <c r="K17" s="132"/>
      <c r="L17" s="132"/>
      <c r="M17" s="132"/>
      <c r="N17" s="132"/>
      <c r="O17" s="132"/>
      <c r="P17" s="132"/>
      <c r="Q17" s="132"/>
      <c r="R17" s="132"/>
      <c r="S17" s="132"/>
    </row>
    <row r="18" ht="21.75" customHeight="1" spans="1:19">
      <c r="A18" s="128" t="s">
        <v>201</v>
      </c>
      <c r="B18" s="129" t="s">
        <v>70</v>
      </c>
      <c r="C18" s="130" t="s">
        <v>266</v>
      </c>
      <c r="D18" s="130" t="s">
        <v>473</v>
      </c>
      <c r="E18" s="129" t="s">
        <v>474</v>
      </c>
      <c r="F18" s="131" t="s">
        <v>460</v>
      </c>
      <c r="G18" s="129">
        <v>1</v>
      </c>
      <c r="H18" s="132">
        <v>60000</v>
      </c>
      <c r="I18" s="132">
        <v>60000</v>
      </c>
      <c r="J18" s="132">
        <v>60000</v>
      </c>
      <c r="K18" s="132"/>
      <c r="L18" s="132"/>
      <c r="M18" s="132"/>
      <c r="N18" s="132"/>
      <c r="O18" s="132"/>
      <c r="P18" s="132"/>
      <c r="Q18" s="132"/>
      <c r="R18" s="132"/>
      <c r="S18" s="132"/>
    </row>
    <row r="19" ht="21" customHeight="1" spans="1:19">
      <c r="A19" s="101" t="s">
        <v>173</v>
      </c>
      <c r="B19" s="102"/>
      <c r="C19" s="102"/>
      <c r="D19" s="103"/>
      <c r="E19" s="103"/>
      <c r="F19" s="133"/>
      <c r="G19" s="134"/>
      <c r="H19" s="135">
        <v>1805184.97</v>
      </c>
      <c r="I19" s="140">
        <v>1805184.97</v>
      </c>
      <c r="J19" s="140">
        <v>1805184.97</v>
      </c>
      <c r="K19" s="135"/>
      <c r="L19" s="135"/>
      <c r="M19" s="135"/>
      <c r="N19" s="135"/>
      <c r="O19" s="135"/>
      <c r="P19" s="135"/>
      <c r="Q19" s="135"/>
      <c r="R19" s="135"/>
      <c r="S19" s="135"/>
    </row>
    <row r="20" ht="21" customHeight="1" spans="1:19">
      <c r="A20" s="120" t="s">
        <v>475</v>
      </c>
      <c r="B20" s="136"/>
      <c r="C20" s="136"/>
      <c r="D20" s="120"/>
      <c r="E20" s="120"/>
      <c r="F20" s="137"/>
      <c r="G20" s="138"/>
      <c r="H20" s="139"/>
      <c r="I20" s="139"/>
      <c r="J20" s="139"/>
      <c r="K20" s="139"/>
      <c r="L20" s="139"/>
      <c r="M20" s="139"/>
      <c r="N20" s="139"/>
      <c r="O20" s="139"/>
      <c r="P20" s="139"/>
      <c r="Q20" s="139"/>
      <c r="R20" s="139"/>
      <c r="S20" s="139"/>
    </row>
  </sheetData>
  <mergeCells count="19">
    <mergeCell ref="A3:S3"/>
    <mergeCell ref="A4:H4"/>
    <mergeCell ref="I5:S5"/>
    <mergeCell ref="N6:S6"/>
    <mergeCell ref="A19:G19"/>
    <mergeCell ref="A20:S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4"/>
      <c r="O2" s="80"/>
      <c r="P2" s="80"/>
      <c r="Q2" s="81"/>
      <c r="R2" s="80"/>
      <c r="S2" s="113"/>
      <c r="T2" s="113" t="s">
        <v>476</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5"/>
      <c r="O3" s="84"/>
      <c r="P3" s="84"/>
      <c r="Q3" s="83"/>
      <c r="R3" s="84"/>
      <c r="S3" s="105"/>
      <c r="T3" s="83"/>
    </row>
    <row r="4" ht="22.5" customHeight="1" spans="1:20">
      <c r="A4" s="85" t="str">
        <f>"单位名称："&amp;"昆明市第一中学附属西山区山海实验学校"</f>
        <v>单位名称：昆明市第一中学附属西山区山海实验学校</v>
      </c>
      <c r="B4" s="86"/>
      <c r="C4" s="86"/>
      <c r="D4" s="86"/>
      <c r="E4" s="86"/>
      <c r="F4" s="86"/>
      <c r="G4" s="86"/>
      <c r="H4" s="87"/>
      <c r="I4" s="87"/>
      <c r="J4" s="87"/>
      <c r="K4" s="87"/>
      <c r="L4" s="87"/>
      <c r="M4" s="87"/>
      <c r="N4" s="104"/>
      <c r="O4" s="80"/>
      <c r="P4" s="80"/>
      <c r="Q4" s="81"/>
      <c r="R4" s="80"/>
      <c r="S4" s="114"/>
      <c r="T4" s="113" t="s">
        <v>1</v>
      </c>
    </row>
    <row r="5" ht="24" customHeight="1" spans="1:20">
      <c r="A5" s="88" t="s">
        <v>183</v>
      </c>
      <c r="B5" s="89" t="s">
        <v>184</v>
      </c>
      <c r="C5" s="89" t="s">
        <v>448</v>
      </c>
      <c r="D5" s="89" t="s">
        <v>477</v>
      </c>
      <c r="E5" s="89" t="s">
        <v>478</v>
      </c>
      <c r="F5" s="89" t="s">
        <v>479</v>
      </c>
      <c r="G5" s="89" t="s">
        <v>480</v>
      </c>
      <c r="H5" s="90" t="s">
        <v>481</v>
      </c>
      <c r="I5" s="90" t="s">
        <v>482</v>
      </c>
      <c r="J5" s="106" t="s">
        <v>191</v>
      </c>
      <c r="K5" s="106"/>
      <c r="L5" s="106"/>
      <c r="M5" s="106"/>
      <c r="N5" s="107"/>
      <c r="O5" s="106"/>
      <c r="P5" s="106"/>
      <c r="Q5" s="115"/>
      <c r="R5" s="106"/>
      <c r="S5" s="107"/>
      <c r="T5" s="116"/>
    </row>
    <row r="6" ht="24" customHeight="1" spans="1:20">
      <c r="A6" s="91"/>
      <c r="B6" s="92"/>
      <c r="C6" s="92"/>
      <c r="D6" s="92"/>
      <c r="E6" s="92"/>
      <c r="F6" s="92"/>
      <c r="G6" s="92"/>
      <c r="H6" s="93"/>
      <c r="I6" s="93"/>
      <c r="J6" s="93" t="s">
        <v>55</v>
      </c>
      <c r="K6" s="93" t="s">
        <v>58</v>
      </c>
      <c r="L6" s="93" t="s">
        <v>454</v>
      </c>
      <c r="M6" s="93" t="s">
        <v>455</v>
      </c>
      <c r="N6" s="108" t="s">
        <v>456</v>
      </c>
      <c r="O6" s="109" t="s">
        <v>457</v>
      </c>
      <c r="P6" s="109"/>
      <c r="Q6" s="117"/>
      <c r="R6" s="109"/>
      <c r="S6" s="118"/>
      <c r="T6" s="95"/>
    </row>
    <row r="7" ht="54" customHeight="1" spans="1:20">
      <c r="A7" s="94"/>
      <c r="B7" s="95"/>
      <c r="C7" s="95"/>
      <c r="D7" s="95"/>
      <c r="E7" s="95"/>
      <c r="F7" s="95"/>
      <c r="G7" s="95"/>
      <c r="H7" s="96"/>
      <c r="I7" s="96"/>
      <c r="J7" s="96"/>
      <c r="K7" s="96" t="s">
        <v>57</v>
      </c>
      <c r="L7" s="96"/>
      <c r="M7" s="96"/>
      <c r="N7" s="110"/>
      <c r="O7" s="96" t="s">
        <v>57</v>
      </c>
      <c r="P7" s="96" t="s">
        <v>64</v>
      </c>
      <c r="Q7" s="95" t="s">
        <v>65</v>
      </c>
      <c r="R7" s="96" t="s">
        <v>66</v>
      </c>
      <c r="S7" s="110" t="s">
        <v>67</v>
      </c>
      <c r="T7" s="95" t="s">
        <v>68</v>
      </c>
    </row>
    <row r="8" ht="17.25" customHeight="1" spans="1:20">
      <c r="A8" s="97">
        <v>1</v>
      </c>
      <c r="B8" s="95">
        <v>2</v>
      </c>
      <c r="C8" s="97">
        <v>3</v>
      </c>
      <c r="D8" s="97">
        <v>4</v>
      </c>
      <c r="E8" s="95">
        <v>5</v>
      </c>
      <c r="F8" s="97">
        <v>6</v>
      </c>
      <c r="G8" s="97">
        <v>7</v>
      </c>
      <c r="H8" s="95">
        <v>8</v>
      </c>
      <c r="I8" s="97">
        <v>9</v>
      </c>
      <c r="J8" s="97">
        <v>10</v>
      </c>
      <c r="K8" s="95">
        <v>11</v>
      </c>
      <c r="L8" s="97">
        <v>12</v>
      </c>
      <c r="M8" s="97">
        <v>13</v>
      </c>
      <c r="N8" s="95">
        <v>14</v>
      </c>
      <c r="O8" s="97">
        <v>15</v>
      </c>
      <c r="P8" s="97">
        <v>16</v>
      </c>
      <c r="Q8" s="95">
        <v>17</v>
      </c>
      <c r="R8" s="97">
        <v>18</v>
      </c>
      <c r="S8" s="97">
        <v>19</v>
      </c>
      <c r="T8" s="97">
        <v>20</v>
      </c>
    </row>
    <row r="9" ht="21" customHeight="1" spans="1:20">
      <c r="A9" s="98"/>
      <c r="B9" s="99"/>
      <c r="C9" s="99"/>
      <c r="D9" s="99"/>
      <c r="E9" s="99"/>
      <c r="F9" s="99"/>
      <c r="G9" s="99"/>
      <c r="H9" s="100"/>
      <c r="I9" s="100"/>
      <c r="J9" s="111"/>
      <c r="K9" s="111"/>
      <c r="L9" s="111"/>
      <c r="M9" s="111"/>
      <c r="N9" s="111"/>
      <c r="O9" s="111"/>
      <c r="P9" s="111"/>
      <c r="Q9" s="111"/>
      <c r="R9" s="111"/>
      <c r="S9" s="111"/>
      <c r="T9" s="111"/>
    </row>
    <row r="10" ht="21" customHeight="1" spans="1:20">
      <c r="A10" s="101" t="s">
        <v>173</v>
      </c>
      <c r="B10" s="102"/>
      <c r="C10" s="102"/>
      <c r="D10" s="102"/>
      <c r="E10" s="102"/>
      <c r="F10" s="102"/>
      <c r="G10" s="102"/>
      <c r="H10" s="103"/>
      <c r="I10" s="112"/>
      <c r="J10" s="111"/>
      <c r="K10" s="111"/>
      <c r="L10" s="111"/>
      <c r="M10" s="111"/>
      <c r="N10" s="111"/>
      <c r="O10" s="111"/>
      <c r="P10" s="111"/>
      <c r="Q10" s="111"/>
      <c r="R10" s="111"/>
      <c r="S10" s="111"/>
      <c r="T10" s="111"/>
    </row>
    <row r="11" customHeight="1" spans="1:1">
      <c r="A11" t="s">
        <v>483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J27" sqref="J27"/>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9"/>
      <c r="E2" s="4" t="s">
        <v>484</v>
      </c>
    </row>
    <row r="3" ht="41.25" customHeight="1" spans="1:5">
      <c r="A3" s="70" t="str">
        <f>"2025"&amp;"年对下转移支付预算表"</f>
        <v>2025年对下转移支付预算表</v>
      </c>
      <c r="B3" s="5"/>
      <c r="C3" s="5"/>
      <c r="D3" s="5"/>
      <c r="E3" s="64"/>
    </row>
    <row r="4" ht="18" customHeight="1" spans="1:5">
      <c r="A4" s="71" t="str">
        <f>"单位名称："&amp;"昆明市第一中学附属西山区山海实验学校"</f>
        <v>单位名称：昆明市第一中学附属西山区山海实验学校</v>
      </c>
      <c r="B4" s="72"/>
      <c r="C4" s="72"/>
      <c r="D4" s="73"/>
      <c r="E4" s="9" t="s">
        <v>1</v>
      </c>
    </row>
    <row r="5" ht="19.5" customHeight="1" spans="1:5">
      <c r="A5" s="17" t="s">
        <v>485</v>
      </c>
      <c r="B5" s="12" t="s">
        <v>191</v>
      </c>
      <c r="C5" s="13"/>
      <c r="D5" s="13"/>
      <c r="E5" s="74" t="s">
        <v>486</v>
      </c>
    </row>
    <row r="6" ht="40.5" customHeight="1" spans="1:5">
      <c r="A6" s="20"/>
      <c r="B6" s="28" t="s">
        <v>55</v>
      </c>
      <c r="C6" s="11" t="s">
        <v>58</v>
      </c>
      <c r="D6" s="75" t="s">
        <v>454</v>
      </c>
      <c r="E6" s="74"/>
    </row>
    <row r="7" ht="19.5" customHeight="1" spans="1:5">
      <c r="A7" s="21">
        <v>1</v>
      </c>
      <c r="B7" s="21">
        <v>2</v>
      </c>
      <c r="C7" s="21">
        <v>3</v>
      </c>
      <c r="D7" s="76">
        <v>4</v>
      </c>
      <c r="E7" s="77">
        <v>5</v>
      </c>
    </row>
    <row r="8" ht="19.5" customHeight="1" spans="1:5">
      <c r="A8" s="29"/>
      <c r="B8" s="78"/>
      <c r="C8" s="78"/>
      <c r="D8" s="78"/>
      <c r="E8" s="78"/>
    </row>
    <row r="9" ht="19.5" customHeight="1" spans="1:5">
      <c r="A9" s="67"/>
      <c r="B9" s="78"/>
      <c r="C9" s="78"/>
      <c r="D9" s="78"/>
      <c r="E9" s="78"/>
    </row>
    <row r="10" customHeight="1" spans="1:1">
      <c r="A10" s="1" t="s">
        <v>487</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488</v>
      </c>
    </row>
    <row r="3" ht="41.25" customHeight="1" spans="1:10">
      <c r="A3" s="63" t="str">
        <f>"2025"&amp;"年对下转移支付绩效目标表"</f>
        <v>2025年对下转移支付绩效目标表</v>
      </c>
      <c r="B3" s="5"/>
      <c r="C3" s="5"/>
      <c r="D3" s="5"/>
      <c r="E3" s="5"/>
      <c r="F3" s="64"/>
      <c r="G3" s="5"/>
      <c r="H3" s="64"/>
      <c r="I3" s="64"/>
      <c r="J3" s="5"/>
    </row>
    <row r="4" ht="17.25" customHeight="1" spans="1:1">
      <c r="A4" s="6" t="str">
        <f>"单位名称："&amp;"昆明市第一中学附属西山区山海实验学校"</f>
        <v>单位名称：昆明市第一中学附属西山区山海实验学校</v>
      </c>
    </row>
    <row r="5" ht="44.25" customHeight="1" spans="1:10">
      <c r="A5" s="65" t="s">
        <v>485</v>
      </c>
      <c r="B5" s="65" t="s">
        <v>271</v>
      </c>
      <c r="C5" s="65" t="s">
        <v>272</v>
      </c>
      <c r="D5" s="65" t="s">
        <v>273</v>
      </c>
      <c r="E5" s="65" t="s">
        <v>274</v>
      </c>
      <c r="F5" s="66" t="s">
        <v>275</v>
      </c>
      <c r="G5" s="65" t="s">
        <v>276</v>
      </c>
      <c r="H5" s="66" t="s">
        <v>277</v>
      </c>
      <c r="I5" s="66" t="s">
        <v>278</v>
      </c>
      <c r="J5" s="65" t="s">
        <v>279</v>
      </c>
    </row>
    <row r="6" ht="14.25" customHeight="1" spans="1:10">
      <c r="A6" s="65">
        <v>1</v>
      </c>
      <c r="B6" s="65">
        <v>2</v>
      </c>
      <c r="C6" s="65">
        <v>3</v>
      </c>
      <c r="D6" s="65">
        <v>4</v>
      </c>
      <c r="E6" s="65">
        <v>5</v>
      </c>
      <c r="F6" s="66">
        <v>6</v>
      </c>
      <c r="G6" s="65">
        <v>7</v>
      </c>
      <c r="H6" s="66">
        <v>8</v>
      </c>
      <c r="I6" s="66">
        <v>9</v>
      </c>
      <c r="J6" s="65">
        <v>10</v>
      </c>
    </row>
    <row r="7" ht="42" customHeight="1" spans="1:10">
      <c r="A7" s="29"/>
      <c r="B7" s="67"/>
      <c r="C7" s="67"/>
      <c r="D7" s="67"/>
      <c r="E7" s="50"/>
      <c r="F7" s="68"/>
      <c r="G7" s="50"/>
      <c r="H7" s="68"/>
      <c r="I7" s="68"/>
      <c r="J7" s="50"/>
    </row>
    <row r="8" ht="42" customHeight="1" spans="1:10">
      <c r="A8" s="29"/>
      <c r="B8" s="30"/>
      <c r="C8" s="30"/>
      <c r="D8" s="30"/>
      <c r="E8" s="29"/>
      <c r="F8" s="30"/>
      <c r="G8" s="29"/>
      <c r="H8" s="30"/>
      <c r="I8" s="30"/>
      <c r="J8" s="29"/>
    </row>
    <row r="9" customHeight="1" spans="1:1">
      <c r="A9" s="1" t="s">
        <v>489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5"/>
  <sheetViews>
    <sheetView showZeros="0" workbookViewId="0">
      <pane ySplit="1" topLeftCell="A2" activePane="bottomLeft" state="frozen"/>
      <selection/>
      <selection pane="bottomLeft" activeCell="I8" sqref="I8:I24"/>
    </sheetView>
  </sheetViews>
  <sheetFormatPr defaultColWidth="10.425" defaultRowHeight="14.25" customHeight="1"/>
  <cols>
    <col min="1" max="2" width="33.7083333333333" style="1" customWidth="1"/>
    <col min="3" max="3" width="17.2583333333333" style="1" customWidth="1"/>
    <col min="4" max="4" width="33.7583333333333" style="1" customWidth="1"/>
    <col min="5" max="5" width="18.7583333333333" style="1" customWidth="1"/>
    <col min="6" max="6" width="15.875" style="1" customWidth="1"/>
    <col min="7" max="9" width="26.2833333333333" style="1" customWidth="1"/>
    <col min="10" max="16384" width="10.425" style="1"/>
  </cols>
  <sheetData>
    <row r="1" customHeight="1" spans="1:9">
      <c r="A1" s="2"/>
      <c r="B1" s="2"/>
      <c r="C1" s="2"/>
      <c r="D1" s="2"/>
      <c r="E1" s="2"/>
      <c r="F1" s="2"/>
      <c r="G1" s="2"/>
      <c r="H1" s="2"/>
      <c r="I1" s="2"/>
    </row>
    <row r="2" customHeight="1" spans="1:9">
      <c r="A2" s="38" t="s">
        <v>490</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"单位名称："&amp;"昆明市第一中学附属西山区山海实验学校"</f>
        <v>单位名称：昆明市第一中学附属西山区山海实验学校</v>
      </c>
      <c r="B4" s="45"/>
      <c r="C4" s="45"/>
      <c r="D4" s="46"/>
      <c r="F4" s="43"/>
      <c r="G4" s="42"/>
      <c r="H4" s="42"/>
      <c r="I4" s="61" t="s">
        <v>1</v>
      </c>
    </row>
    <row r="5" ht="28.5" customHeight="1" spans="1:9">
      <c r="A5" s="47" t="s">
        <v>183</v>
      </c>
      <c r="B5" s="36" t="s">
        <v>184</v>
      </c>
      <c r="C5" s="47" t="s">
        <v>491</v>
      </c>
      <c r="D5" s="47" t="s">
        <v>492</v>
      </c>
      <c r="E5" s="47" t="s">
        <v>493</v>
      </c>
      <c r="F5" s="47" t="s">
        <v>494</v>
      </c>
      <c r="G5" s="36" t="s">
        <v>495</v>
      </c>
      <c r="H5" s="36"/>
      <c r="I5" s="47"/>
    </row>
    <row r="6" ht="21" customHeight="1" spans="1:9">
      <c r="A6" s="47"/>
      <c r="B6" s="48"/>
      <c r="C6" s="48"/>
      <c r="D6" s="49"/>
      <c r="E6" s="48"/>
      <c r="F6" s="48"/>
      <c r="G6" s="36" t="s">
        <v>452</v>
      </c>
      <c r="H6" s="36" t="s">
        <v>496</v>
      </c>
      <c r="I6" s="36" t="s">
        <v>497</v>
      </c>
    </row>
    <row r="7" ht="17.25" customHeight="1" spans="1:9">
      <c r="A7" s="50" t="s">
        <v>82</v>
      </c>
      <c r="B7" s="51">
        <v>2</v>
      </c>
      <c r="C7" s="52">
        <v>3</v>
      </c>
      <c r="D7" s="50">
        <v>4</v>
      </c>
      <c r="E7" s="51">
        <v>5</v>
      </c>
      <c r="F7" s="52">
        <v>6</v>
      </c>
      <c r="G7" s="52">
        <v>7</v>
      </c>
      <c r="H7" s="53">
        <v>8</v>
      </c>
      <c r="I7" s="54">
        <v>9</v>
      </c>
    </row>
    <row r="8" ht="17.25" customHeight="1" spans="1:9">
      <c r="A8" s="50" t="s">
        <v>201</v>
      </c>
      <c r="B8" s="51" t="s">
        <v>70</v>
      </c>
      <c r="C8" s="52" t="s">
        <v>474</v>
      </c>
      <c r="D8" s="50" t="s">
        <v>498</v>
      </c>
      <c r="E8" s="54" t="s">
        <v>499</v>
      </c>
      <c r="F8" s="50" t="s">
        <v>500</v>
      </c>
      <c r="G8" s="52">
        <v>4</v>
      </c>
      <c r="H8" s="26">
        <v>300</v>
      </c>
      <c r="I8" s="62">
        <v>1200</v>
      </c>
    </row>
    <row r="9" ht="17.25" customHeight="1" spans="1:9">
      <c r="A9" s="50" t="s">
        <v>201</v>
      </c>
      <c r="B9" s="51" t="s">
        <v>70</v>
      </c>
      <c r="C9" s="52" t="s">
        <v>474</v>
      </c>
      <c r="D9" s="50" t="s">
        <v>501</v>
      </c>
      <c r="E9" s="54" t="s">
        <v>502</v>
      </c>
      <c r="F9" s="50" t="s">
        <v>500</v>
      </c>
      <c r="G9" s="52">
        <v>10</v>
      </c>
      <c r="H9" s="26">
        <v>5000</v>
      </c>
      <c r="I9" s="62">
        <v>50000</v>
      </c>
    </row>
    <row r="10" ht="17.25" customHeight="1" spans="1:9">
      <c r="A10" s="50" t="s">
        <v>201</v>
      </c>
      <c r="B10" s="51" t="s">
        <v>70</v>
      </c>
      <c r="C10" s="52" t="s">
        <v>474</v>
      </c>
      <c r="D10" s="50" t="s">
        <v>503</v>
      </c>
      <c r="E10" s="54" t="s">
        <v>504</v>
      </c>
      <c r="F10" s="50" t="s">
        <v>500</v>
      </c>
      <c r="G10" s="52">
        <v>2</v>
      </c>
      <c r="H10" s="26">
        <v>5000</v>
      </c>
      <c r="I10" s="62">
        <v>10000</v>
      </c>
    </row>
    <row r="11" ht="17.25" customHeight="1" spans="1:9">
      <c r="A11" s="50" t="s">
        <v>201</v>
      </c>
      <c r="B11" s="51" t="s">
        <v>70</v>
      </c>
      <c r="C11" s="52" t="s">
        <v>474</v>
      </c>
      <c r="D11" s="50" t="s">
        <v>505</v>
      </c>
      <c r="E11" s="54" t="s">
        <v>506</v>
      </c>
      <c r="F11" s="50" t="s">
        <v>500</v>
      </c>
      <c r="G11" s="52">
        <v>1</v>
      </c>
      <c r="H11" s="26">
        <v>20000</v>
      </c>
      <c r="I11" s="62">
        <v>20000</v>
      </c>
    </row>
    <row r="12" ht="17.25" customHeight="1" spans="1:9">
      <c r="A12" s="50" t="s">
        <v>201</v>
      </c>
      <c r="B12" s="51" t="s">
        <v>70</v>
      </c>
      <c r="C12" s="52" t="s">
        <v>474</v>
      </c>
      <c r="D12" s="50" t="s">
        <v>507</v>
      </c>
      <c r="E12" s="54" t="s">
        <v>508</v>
      </c>
      <c r="F12" s="50" t="s">
        <v>381</v>
      </c>
      <c r="G12" s="52">
        <v>2</v>
      </c>
      <c r="H12" s="26">
        <v>1500</v>
      </c>
      <c r="I12" s="62">
        <v>3000</v>
      </c>
    </row>
    <row r="13" ht="17.25" customHeight="1" spans="1:9">
      <c r="A13" s="50" t="s">
        <v>201</v>
      </c>
      <c r="B13" s="51" t="s">
        <v>70</v>
      </c>
      <c r="C13" s="52" t="s">
        <v>509</v>
      </c>
      <c r="D13" s="50" t="s">
        <v>510</v>
      </c>
      <c r="E13" s="54" t="s">
        <v>511</v>
      </c>
      <c r="F13" s="50" t="s">
        <v>512</v>
      </c>
      <c r="G13" s="52">
        <v>3000</v>
      </c>
      <c r="H13" s="26">
        <v>30</v>
      </c>
      <c r="I13" s="62">
        <v>90000</v>
      </c>
    </row>
    <row r="14" ht="17.25" customHeight="1" spans="1:9">
      <c r="A14" s="50" t="s">
        <v>201</v>
      </c>
      <c r="B14" s="51" t="s">
        <v>70</v>
      </c>
      <c r="C14" s="52" t="s">
        <v>513</v>
      </c>
      <c r="D14" s="50" t="s">
        <v>514</v>
      </c>
      <c r="E14" s="54" t="s">
        <v>515</v>
      </c>
      <c r="F14" s="50" t="s">
        <v>516</v>
      </c>
      <c r="G14" s="52">
        <v>11</v>
      </c>
      <c r="H14" s="26">
        <v>1200</v>
      </c>
      <c r="I14" s="62">
        <v>13200</v>
      </c>
    </row>
    <row r="15" ht="17.25" customHeight="1" spans="1:9">
      <c r="A15" s="50" t="s">
        <v>201</v>
      </c>
      <c r="B15" s="51" t="s">
        <v>70</v>
      </c>
      <c r="C15" s="52" t="s">
        <v>513</v>
      </c>
      <c r="D15" s="50" t="s">
        <v>514</v>
      </c>
      <c r="E15" s="54" t="s">
        <v>515</v>
      </c>
      <c r="F15" s="50" t="s">
        <v>516</v>
      </c>
      <c r="G15" s="52">
        <v>150</v>
      </c>
      <c r="H15" s="26">
        <v>500</v>
      </c>
      <c r="I15" s="62">
        <v>75000</v>
      </c>
    </row>
    <row r="16" ht="17.25" customHeight="1" spans="1:9">
      <c r="A16" s="50" t="s">
        <v>201</v>
      </c>
      <c r="B16" s="51" t="s">
        <v>70</v>
      </c>
      <c r="C16" s="52" t="s">
        <v>513</v>
      </c>
      <c r="D16" s="50" t="s">
        <v>514</v>
      </c>
      <c r="E16" s="54" t="s">
        <v>515</v>
      </c>
      <c r="F16" s="50" t="s">
        <v>517</v>
      </c>
      <c r="G16" s="52">
        <v>2</v>
      </c>
      <c r="H16" s="26">
        <v>2500</v>
      </c>
      <c r="I16" s="62">
        <v>5000</v>
      </c>
    </row>
    <row r="17" ht="17.25" customHeight="1" spans="1:9">
      <c r="A17" s="50" t="s">
        <v>201</v>
      </c>
      <c r="B17" s="51" t="s">
        <v>70</v>
      </c>
      <c r="C17" s="52" t="s">
        <v>513</v>
      </c>
      <c r="D17" s="50" t="s">
        <v>518</v>
      </c>
      <c r="E17" s="54" t="s">
        <v>519</v>
      </c>
      <c r="F17" s="50" t="s">
        <v>516</v>
      </c>
      <c r="G17" s="52">
        <v>11</v>
      </c>
      <c r="H17" s="26">
        <v>500</v>
      </c>
      <c r="I17" s="62">
        <v>5500</v>
      </c>
    </row>
    <row r="18" ht="17.25" customHeight="1" spans="1:9">
      <c r="A18" s="50" t="s">
        <v>201</v>
      </c>
      <c r="B18" s="51" t="s">
        <v>70</v>
      </c>
      <c r="C18" s="52" t="s">
        <v>513</v>
      </c>
      <c r="D18" s="50" t="s">
        <v>520</v>
      </c>
      <c r="E18" s="54" t="s">
        <v>521</v>
      </c>
      <c r="F18" s="50" t="s">
        <v>517</v>
      </c>
      <c r="G18" s="52">
        <v>110</v>
      </c>
      <c r="H18" s="26">
        <v>300</v>
      </c>
      <c r="I18" s="62">
        <v>33000</v>
      </c>
    </row>
    <row r="19" ht="17.25" customHeight="1" spans="1:9">
      <c r="A19" s="50" t="s">
        <v>201</v>
      </c>
      <c r="B19" s="51" t="s">
        <v>70</v>
      </c>
      <c r="C19" s="52" t="s">
        <v>513</v>
      </c>
      <c r="D19" s="50" t="s">
        <v>520</v>
      </c>
      <c r="E19" s="54" t="s">
        <v>521</v>
      </c>
      <c r="F19" s="50" t="s">
        <v>522</v>
      </c>
      <c r="G19" s="52">
        <v>1</v>
      </c>
      <c r="H19" s="26">
        <v>20000</v>
      </c>
      <c r="I19" s="62">
        <v>20000</v>
      </c>
    </row>
    <row r="20" ht="17.25" customHeight="1" spans="1:9">
      <c r="A20" s="50" t="s">
        <v>201</v>
      </c>
      <c r="B20" s="51" t="s">
        <v>70</v>
      </c>
      <c r="C20" s="52" t="s">
        <v>513</v>
      </c>
      <c r="D20" s="50" t="s">
        <v>523</v>
      </c>
      <c r="E20" s="54" t="s">
        <v>524</v>
      </c>
      <c r="F20" s="50" t="s">
        <v>381</v>
      </c>
      <c r="G20" s="52">
        <v>4</v>
      </c>
      <c r="H20" s="26">
        <v>1000</v>
      </c>
      <c r="I20" s="62">
        <v>4000</v>
      </c>
    </row>
    <row r="21" ht="17.25" customHeight="1" spans="1:9">
      <c r="A21" s="50" t="s">
        <v>201</v>
      </c>
      <c r="B21" s="51" t="s">
        <v>70</v>
      </c>
      <c r="C21" s="52" t="s">
        <v>513</v>
      </c>
      <c r="D21" s="50" t="s">
        <v>525</v>
      </c>
      <c r="E21" s="54" t="s">
        <v>526</v>
      </c>
      <c r="F21" s="50" t="s">
        <v>500</v>
      </c>
      <c r="G21" s="52">
        <v>4</v>
      </c>
      <c r="H21" s="26">
        <v>6500</v>
      </c>
      <c r="I21" s="62">
        <v>26000</v>
      </c>
    </row>
    <row r="22" ht="17.25" customHeight="1" spans="1:9">
      <c r="A22" s="50" t="s">
        <v>201</v>
      </c>
      <c r="B22" s="51" t="s">
        <v>70</v>
      </c>
      <c r="C22" s="52" t="s">
        <v>513</v>
      </c>
      <c r="D22" s="50" t="s">
        <v>525</v>
      </c>
      <c r="E22" s="54" t="s">
        <v>526</v>
      </c>
      <c r="F22" s="50" t="s">
        <v>399</v>
      </c>
      <c r="G22" s="52">
        <v>10</v>
      </c>
      <c r="H22" s="26">
        <v>900</v>
      </c>
      <c r="I22" s="62">
        <v>9000</v>
      </c>
    </row>
    <row r="23" ht="17.25" customHeight="1" spans="1:9">
      <c r="A23" s="50" t="s">
        <v>201</v>
      </c>
      <c r="B23" s="51" t="s">
        <v>70</v>
      </c>
      <c r="C23" s="52" t="s">
        <v>513</v>
      </c>
      <c r="D23" s="50" t="s">
        <v>525</v>
      </c>
      <c r="E23" s="54" t="s">
        <v>526</v>
      </c>
      <c r="F23" s="50" t="s">
        <v>381</v>
      </c>
      <c r="G23" s="52">
        <v>3</v>
      </c>
      <c r="H23" s="26">
        <v>6500</v>
      </c>
      <c r="I23" s="62">
        <v>19500</v>
      </c>
    </row>
    <row r="24" ht="17.25" customHeight="1" spans="1:9">
      <c r="A24" s="50" t="s">
        <v>201</v>
      </c>
      <c r="B24" s="51" t="s">
        <v>70</v>
      </c>
      <c r="C24" s="52" t="s">
        <v>513</v>
      </c>
      <c r="D24" s="50" t="s">
        <v>525</v>
      </c>
      <c r="E24" s="54" t="s">
        <v>526</v>
      </c>
      <c r="F24" s="50" t="s">
        <v>399</v>
      </c>
      <c r="G24" s="52">
        <v>10</v>
      </c>
      <c r="H24" s="26">
        <v>10000</v>
      </c>
      <c r="I24" s="62">
        <v>100000</v>
      </c>
    </row>
    <row r="25" ht="19.5" customHeight="1" spans="1:9">
      <c r="A25" s="55" t="s">
        <v>55</v>
      </c>
      <c r="B25" s="56"/>
      <c r="C25" s="56"/>
      <c r="D25" s="57"/>
      <c r="E25" s="58"/>
      <c r="F25" s="58"/>
      <c r="G25" s="59">
        <v>3335</v>
      </c>
      <c r="H25" s="60">
        <v>81730</v>
      </c>
      <c r="I25" s="60">
        <v>484400</v>
      </c>
    </row>
  </sheetData>
  <mergeCells count="11">
    <mergeCell ref="A2:I2"/>
    <mergeCell ref="A3:I3"/>
    <mergeCell ref="A4:C4"/>
    <mergeCell ref="G5:I5"/>
    <mergeCell ref="A25:F25"/>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527</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"单位名称："&amp;"昆明市第一中学附属西山区山海实验学校"</f>
        <v>单位名称：昆明市第一中学附属西山区山海实验学校</v>
      </c>
      <c r="B4" s="7"/>
      <c r="C4" s="7"/>
      <c r="D4" s="7"/>
      <c r="E4" s="7"/>
      <c r="F4" s="7"/>
      <c r="G4" s="7"/>
      <c r="H4" s="8"/>
      <c r="I4" s="8"/>
      <c r="J4" s="8"/>
      <c r="K4" s="9" t="s">
        <v>1</v>
      </c>
    </row>
    <row r="5" ht="21.75" customHeight="1" spans="1:11">
      <c r="A5" s="10" t="s">
        <v>242</v>
      </c>
      <c r="B5" s="10" t="s">
        <v>186</v>
      </c>
      <c r="C5" s="10" t="s">
        <v>243</v>
      </c>
      <c r="D5" s="11" t="s">
        <v>187</v>
      </c>
      <c r="E5" s="11" t="s">
        <v>188</v>
      </c>
      <c r="F5" s="11" t="s">
        <v>244</v>
      </c>
      <c r="G5" s="11" t="s">
        <v>245</v>
      </c>
      <c r="H5" s="17" t="s">
        <v>55</v>
      </c>
      <c r="I5" s="12" t="s">
        <v>528</v>
      </c>
      <c r="J5" s="13"/>
      <c r="K5" s="14"/>
    </row>
    <row r="6" ht="21.75" customHeight="1" spans="1:11">
      <c r="A6" s="15"/>
      <c r="B6" s="15"/>
      <c r="C6" s="15"/>
      <c r="D6" s="16"/>
      <c r="E6" s="16"/>
      <c r="F6" s="16"/>
      <c r="G6" s="16"/>
      <c r="H6" s="28"/>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6">
        <v>10</v>
      </c>
      <c r="K8" s="36">
        <v>11</v>
      </c>
    </row>
    <row r="9" ht="18.75" customHeight="1" spans="1:11">
      <c r="A9" s="29"/>
      <c r="B9" s="30"/>
      <c r="C9" s="29"/>
      <c r="D9" s="29"/>
      <c r="E9" s="29"/>
      <c r="F9" s="29"/>
      <c r="G9" s="29"/>
      <c r="H9" s="31"/>
      <c r="I9" s="37"/>
      <c r="J9" s="37"/>
      <c r="K9" s="31"/>
    </row>
    <row r="10" ht="18.75" customHeight="1" spans="1:11">
      <c r="A10" s="30"/>
      <c r="B10" s="30"/>
      <c r="C10" s="30"/>
      <c r="D10" s="30"/>
      <c r="E10" s="30"/>
      <c r="F10" s="30"/>
      <c r="G10" s="30"/>
      <c r="H10" s="32"/>
      <c r="I10" s="32"/>
      <c r="J10" s="32"/>
      <c r="K10" s="31"/>
    </row>
    <row r="11" ht="18.75" customHeight="1" spans="1:11">
      <c r="A11" s="33" t="s">
        <v>173</v>
      </c>
      <c r="B11" s="34"/>
      <c r="C11" s="34"/>
      <c r="D11" s="34"/>
      <c r="E11" s="34"/>
      <c r="F11" s="34"/>
      <c r="G11" s="35"/>
      <c r="H11" s="32"/>
      <c r="I11" s="32"/>
      <c r="J11" s="32"/>
      <c r="K11" s="31"/>
    </row>
    <row r="12" customHeight="1" spans="1:1">
      <c r="A12" s="1" t="s">
        <v>529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G18"/>
  <sheetViews>
    <sheetView showZeros="0" workbookViewId="0">
      <pane ySplit="1" topLeftCell="A2" activePane="bottomLeft" state="frozen"/>
      <selection/>
      <selection pane="bottomLeft" activeCell="D23" sqref="D23"/>
    </sheetView>
  </sheetViews>
  <sheetFormatPr defaultColWidth="9.14166666666667" defaultRowHeight="14.25" customHeight="1" outlineLevelCol="6"/>
  <cols>
    <col min="1" max="1" width="35.2833333333333" style="1" customWidth="1"/>
    <col min="2" max="2" width="28" style="1" customWidth="1"/>
    <col min="3" max="3" width="31.125" style="1" customWidth="1"/>
    <col min="4"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530</v>
      </c>
    </row>
    <row r="3" ht="41.25" customHeight="1" spans="1:7">
      <c r="A3" s="5" t="str">
        <f>"2025"&amp;"年部门项目中期规划预算表"</f>
        <v>2025年部门项目中期规划预算表</v>
      </c>
      <c r="B3" s="5"/>
      <c r="C3" s="5"/>
      <c r="D3" s="5"/>
      <c r="E3" s="5"/>
      <c r="F3" s="5"/>
      <c r="G3" s="5"/>
    </row>
    <row r="4" ht="15" customHeight="1" spans="1:7">
      <c r="A4" s="6" t="str">
        <f>"单位名称："&amp;"昆明市第一中学附属西山区山海实验学校"</f>
        <v>单位名称：昆明市第一中学附属西山区山海实验学校</v>
      </c>
      <c r="B4" s="7"/>
      <c r="C4" s="7"/>
      <c r="D4" s="7"/>
      <c r="E4" s="8"/>
      <c r="F4" s="8"/>
      <c r="G4" s="9" t="s">
        <v>1</v>
      </c>
    </row>
    <row r="5" ht="21.75" customHeight="1" spans="1:7">
      <c r="A5" s="10" t="s">
        <v>243</v>
      </c>
      <c r="B5" s="10" t="s">
        <v>242</v>
      </c>
      <c r="C5" s="10" t="s">
        <v>186</v>
      </c>
      <c r="D5" s="11" t="s">
        <v>531</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21.75" customHeight="1" spans="1:7">
      <c r="A9" s="21" t="s">
        <v>70</v>
      </c>
      <c r="B9" s="21" t="s">
        <v>532</v>
      </c>
      <c r="C9" s="21" t="s">
        <v>261</v>
      </c>
      <c r="D9" s="21" t="s">
        <v>533</v>
      </c>
      <c r="E9" s="22">
        <v>243000</v>
      </c>
      <c r="F9" s="22"/>
      <c r="G9" s="22"/>
    </row>
    <row r="10" ht="21.75" customHeight="1" spans="1:7">
      <c r="A10" s="21" t="s">
        <v>70</v>
      </c>
      <c r="B10" s="21" t="s">
        <v>532</v>
      </c>
      <c r="C10" s="21" t="s">
        <v>263</v>
      </c>
      <c r="D10" s="21" t="s">
        <v>533</v>
      </c>
      <c r="E10" s="22">
        <v>1002068.97</v>
      </c>
      <c r="F10" s="22">
        <v>1002068.97</v>
      </c>
      <c r="G10" s="22">
        <v>1002068.97</v>
      </c>
    </row>
    <row r="11" ht="21.75" customHeight="1" spans="1:7">
      <c r="A11" s="21" t="s">
        <v>70</v>
      </c>
      <c r="B11" s="21" t="s">
        <v>534</v>
      </c>
      <c r="C11" s="21" t="s">
        <v>250</v>
      </c>
      <c r="D11" s="21" t="s">
        <v>533</v>
      </c>
      <c r="E11" s="22">
        <v>16360</v>
      </c>
      <c r="F11" s="22"/>
      <c r="G11" s="22"/>
    </row>
    <row r="12" ht="21.75" customHeight="1" spans="1:7">
      <c r="A12" s="21" t="s">
        <v>70</v>
      </c>
      <c r="B12" s="21" t="s">
        <v>534</v>
      </c>
      <c r="C12" s="21" t="s">
        <v>253</v>
      </c>
      <c r="D12" s="21" t="s">
        <v>533</v>
      </c>
      <c r="E12" s="22">
        <v>768</v>
      </c>
      <c r="F12" s="22"/>
      <c r="G12" s="22"/>
    </row>
    <row r="13" ht="21.75" customHeight="1" spans="1:7">
      <c r="A13" s="21" t="s">
        <v>70</v>
      </c>
      <c r="B13" s="21" t="s">
        <v>534</v>
      </c>
      <c r="C13" s="21" t="s">
        <v>255</v>
      </c>
      <c r="D13" s="21" t="s">
        <v>533</v>
      </c>
      <c r="E13" s="22">
        <v>38430.72</v>
      </c>
      <c r="F13" s="22"/>
      <c r="G13" s="22"/>
    </row>
    <row r="14" ht="21.75" customHeight="1" spans="1:7">
      <c r="A14" s="21" t="s">
        <v>70</v>
      </c>
      <c r="B14" s="21" t="s">
        <v>534</v>
      </c>
      <c r="C14" s="21" t="s">
        <v>258</v>
      </c>
      <c r="D14" s="21" t="s">
        <v>533</v>
      </c>
      <c r="E14" s="22">
        <v>146657.28</v>
      </c>
      <c r="F14" s="22"/>
      <c r="G14" s="22"/>
    </row>
    <row r="15" ht="21.75" customHeight="1" spans="1:7">
      <c r="A15" s="21" t="s">
        <v>70</v>
      </c>
      <c r="B15" s="21" t="s">
        <v>535</v>
      </c>
      <c r="C15" s="21" t="s">
        <v>266</v>
      </c>
      <c r="D15" s="21" t="s">
        <v>533</v>
      </c>
      <c r="E15" s="22">
        <v>2000000</v>
      </c>
      <c r="F15" s="22"/>
      <c r="G15" s="22"/>
    </row>
    <row r="16" ht="21.75" customHeight="1" spans="1:7">
      <c r="A16" s="23" t="s">
        <v>55</v>
      </c>
      <c r="B16" s="24" t="s">
        <v>536</v>
      </c>
      <c r="C16" s="24"/>
      <c r="D16" s="25"/>
      <c r="E16" s="26">
        <v>3447284.97</v>
      </c>
      <c r="F16" s="26">
        <v>1002068.97</v>
      </c>
      <c r="G16" s="26">
        <v>1002068.97</v>
      </c>
    </row>
    <row r="18" customHeight="1" spans="6:6">
      <c r="F18" s="27"/>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8" activePane="bottomLeft" state="frozen"/>
      <selection/>
      <selection pane="bottomLeft" activeCell="D20" sqref="D20"/>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1" t="s">
        <v>52</v>
      </c>
    </row>
    <row r="3" ht="41.25" customHeight="1" spans="1:1">
      <c r="A3" s="41" t="str">
        <f>"2025"&amp;"年部门收入预算表"</f>
        <v>2025年部门收入预算表</v>
      </c>
    </row>
    <row r="4" ht="17.25" customHeight="1" spans="1:19">
      <c r="A4" s="44" t="str">
        <f>"单位名称：昆明市第一中学附属西山区山海实验学校"&amp;""</f>
        <v>单位名称：昆明市第一中学附属西山区山海实验学校</v>
      </c>
      <c r="S4" s="46" t="s">
        <v>1</v>
      </c>
    </row>
    <row r="5" ht="21.75" customHeight="1" spans="1:19">
      <c r="A5" s="243" t="s">
        <v>53</v>
      </c>
      <c r="B5" s="244" t="s">
        <v>54</v>
      </c>
      <c r="C5" s="244" t="s">
        <v>55</v>
      </c>
      <c r="D5" s="245" t="s">
        <v>56</v>
      </c>
      <c r="E5" s="245"/>
      <c r="F5" s="245"/>
      <c r="G5" s="245"/>
      <c r="H5" s="245"/>
      <c r="I5" s="157"/>
      <c r="J5" s="245"/>
      <c r="K5" s="245"/>
      <c r="L5" s="245"/>
      <c r="M5" s="245"/>
      <c r="N5" s="251"/>
      <c r="O5" s="245" t="s">
        <v>45</v>
      </c>
      <c r="P5" s="245"/>
      <c r="Q5" s="245"/>
      <c r="R5" s="245"/>
      <c r="S5" s="251"/>
    </row>
    <row r="6" ht="27" customHeight="1" spans="1:19">
      <c r="A6" s="246"/>
      <c r="B6" s="247"/>
      <c r="C6" s="247"/>
      <c r="D6" s="247" t="s">
        <v>57</v>
      </c>
      <c r="E6" s="247" t="s">
        <v>58</v>
      </c>
      <c r="F6" s="247" t="s">
        <v>59</v>
      </c>
      <c r="G6" s="247" t="s">
        <v>60</v>
      </c>
      <c r="H6" s="247" t="s">
        <v>61</v>
      </c>
      <c r="I6" s="252" t="s">
        <v>62</v>
      </c>
      <c r="J6" s="253"/>
      <c r="K6" s="253"/>
      <c r="L6" s="253"/>
      <c r="M6" s="253"/>
      <c r="N6" s="254"/>
      <c r="O6" s="247" t="s">
        <v>57</v>
      </c>
      <c r="P6" s="247" t="s">
        <v>58</v>
      </c>
      <c r="Q6" s="247" t="s">
        <v>59</v>
      </c>
      <c r="R6" s="247" t="s">
        <v>60</v>
      </c>
      <c r="S6" s="247" t="s">
        <v>63</v>
      </c>
    </row>
    <row r="7" ht="30" customHeight="1" spans="1:19">
      <c r="A7" s="248"/>
      <c r="B7" s="249"/>
      <c r="C7" s="250"/>
      <c r="D7" s="250"/>
      <c r="E7" s="250"/>
      <c r="F7" s="250"/>
      <c r="G7" s="250"/>
      <c r="H7" s="250"/>
      <c r="I7" s="68" t="s">
        <v>57</v>
      </c>
      <c r="J7" s="254" t="s">
        <v>64</v>
      </c>
      <c r="K7" s="254" t="s">
        <v>65</v>
      </c>
      <c r="L7" s="254" t="s">
        <v>66</v>
      </c>
      <c r="M7" s="254" t="s">
        <v>67</v>
      </c>
      <c r="N7" s="254" t="s">
        <v>68</v>
      </c>
      <c r="O7" s="255"/>
      <c r="P7" s="255"/>
      <c r="Q7" s="255"/>
      <c r="R7" s="255"/>
      <c r="S7" s="250"/>
    </row>
    <row r="8" ht="15" customHeight="1" spans="1:19">
      <c r="A8" s="55">
        <v>1</v>
      </c>
      <c r="B8" s="55">
        <v>2</v>
      </c>
      <c r="C8" s="55">
        <v>3</v>
      </c>
      <c r="D8" s="55">
        <v>4</v>
      </c>
      <c r="E8" s="55">
        <v>5</v>
      </c>
      <c r="F8" s="55">
        <v>6</v>
      </c>
      <c r="G8" s="55">
        <v>7</v>
      </c>
      <c r="H8" s="55">
        <v>8</v>
      </c>
      <c r="I8" s="68">
        <v>9</v>
      </c>
      <c r="J8" s="55">
        <v>10</v>
      </c>
      <c r="K8" s="55">
        <v>11</v>
      </c>
      <c r="L8" s="55">
        <v>12</v>
      </c>
      <c r="M8" s="55">
        <v>13</v>
      </c>
      <c r="N8" s="55">
        <v>14</v>
      </c>
      <c r="O8" s="55">
        <v>15</v>
      </c>
      <c r="P8" s="55">
        <v>16</v>
      </c>
      <c r="Q8" s="55">
        <v>17</v>
      </c>
      <c r="R8" s="55">
        <v>18</v>
      </c>
      <c r="S8" s="55">
        <v>19</v>
      </c>
    </row>
    <row r="9" ht="18" customHeight="1" spans="1:19">
      <c r="A9" s="30" t="s">
        <v>69</v>
      </c>
      <c r="B9" s="30" t="s">
        <v>70</v>
      </c>
      <c r="C9" s="78">
        <v>15081428.79</v>
      </c>
      <c r="D9" s="78">
        <v>14147028.79</v>
      </c>
      <c r="E9" s="78">
        <v>14147028.79</v>
      </c>
      <c r="F9" s="78"/>
      <c r="G9" s="78"/>
      <c r="H9" s="78"/>
      <c r="I9" s="78">
        <v>934400</v>
      </c>
      <c r="J9" s="78"/>
      <c r="K9" s="78"/>
      <c r="L9" s="78"/>
      <c r="M9" s="78"/>
      <c r="N9" s="78">
        <v>934400</v>
      </c>
      <c r="O9" s="78"/>
      <c r="P9" s="78"/>
      <c r="Q9" s="78"/>
      <c r="R9" s="78"/>
      <c r="S9" s="78"/>
    </row>
    <row r="10" ht="18" customHeight="1" spans="1:19">
      <c r="A10" s="47" t="s">
        <v>55</v>
      </c>
      <c r="B10" s="208"/>
      <c r="C10" s="78">
        <v>15081428.79</v>
      </c>
      <c r="D10" s="78">
        <v>14147028.79</v>
      </c>
      <c r="E10" s="78">
        <v>14147028.79</v>
      </c>
      <c r="F10" s="78"/>
      <c r="G10" s="78"/>
      <c r="H10" s="78"/>
      <c r="I10" s="78">
        <v>934400</v>
      </c>
      <c r="J10" s="78"/>
      <c r="K10" s="78"/>
      <c r="L10" s="78"/>
      <c r="M10" s="78"/>
      <c r="N10" s="78">
        <v>934400</v>
      </c>
      <c r="O10" s="78"/>
      <c r="P10" s="78"/>
      <c r="Q10" s="78"/>
      <c r="R10" s="78"/>
      <c r="S10" s="7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zoomScale="90" zoomScaleNormal="90" workbookViewId="0">
      <pane ySplit="1" topLeftCell="A2" activePane="bottomLeft" state="frozen"/>
      <selection/>
      <selection pane="bottomLeft" activeCell="G33" sqref="G33"/>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6" t="s">
        <v>71</v>
      </c>
    </row>
    <row r="3" ht="41.25" customHeight="1" spans="1:1">
      <c r="A3" s="41" t="str">
        <f>"2025"&amp;"年部门支出预算表"</f>
        <v>2025年部门支出预算表</v>
      </c>
    </row>
    <row r="4" ht="17.25" customHeight="1" spans="1:15">
      <c r="A4" s="44" t="str">
        <f>"单位名称："&amp;"昆明市第一中学附属西山区山海实验学校"</f>
        <v>单位名称：昆明市第一中学附属西山区山海实验学校</v>
      </c>
      <c r="O4" s="46" t="s">
        <v>1</v>
      </c>
    </row>
    <row r="5" ht="27" customHeight="1" spans="1:15">
      <c r="A5" s="229" t="s">
        <v>72</v>
      </c>
      <c r="B5" s="229" t="s">
        <v>73</v>
      </c>
      <c r="C5" s="229" t="s">
        <v>55</v>
      </c>
      <c r="D5" s="230" t="s">
        <v>58</v>
      </c>
      <c r="E5" s="231"/>
      <c r="F5" s="232"/>
      <c r="G5" s="233" t="s">
        <v>59</v>
      </c>
      <c r="H5" s="233" t="s">
        <v>60</v>
      </c>
      <c r="I5" s="233" t="s">
        <v>74</v>
      </c>
      <c r="J5" s="230" t="s">
        <v>62</v>
      </c>
      <c r="K5" s="231"/>
      <c r="L5" s="231"/>
      <c r="M5" s="231"/>
      <c r="N5" s="241"/>
      <c r="O5" s="242"/>
    </row>
    <row r="6" ht="42" customHeight="1" spans="1:15">
      <c r="A6" s="234"/>
      <c r="B6" s="234"/>
      <c r="C6" s="235"/>
      <c r="D6" s="236" t="s">
        <v>57</v>
      </c>
      <c r="E6" s="236" t="s">
        <v>75</v>
      </c>
      <c r="F6" s="236" t="s">
        <v>76</v>
      </c>
      <c r="G6" s="235"/>
      <c r="H6" s="235"/>
      <c r="I6" s="234"/>
      <c r="J6" s="236" t="s">
        <v>57</v>
      </c>
      <c r="K6" s="222" t="s">
        <v>77</v>
      </c>
      <c r="L6" s="222" t="s">
        <v>78</v>
      </c>
      <c r="M6" s="222" t="s">
        <v>79</v>
      </c>
      <c r="N6" s="222" t="s">
        <v>80</v>
      </c>
      <c r="O6" s="222" t="s">
        <v>81</v>
      </c>
    </row>
    <row r="7" ht="18" customHeight="1" spans="1:15">
      <c r="A7" s="50" t="s">
        <v>82</v>
      </c>
      <c r="B7" s="50" t="s">
        <v>83</v>
      </c>
      <c r="C7" s="50" t="s">
        <v>84</v>
      </c>
      <c r="D7" s="53" t="s">
        <v>85</v>
      </c>
      <c r="E7" s="53" t="s">
        <v>86</v>
      </c>
      <c r="F7" s="53" t="s">
        <v>87</v>
      </c>
      <c r="G7" s="53" t="s">
        <v>88</v>
      </c>
      <c r="H7" s="53" t="s">
        <v>89</v>
      </c>
      <c r="I7" s="53" t="s">
        <v>90</v>
      </c>
      <c r="J7" s="53" t="s">
        <v>91</v>
      </c>
      <c r="K7" s="53" t="s">
        <v>92</v>
      </c>
      <c r="L7" s="53" t="s">
        <v>93</v>
      </c>
      <c r="M7" s="53" t="s">
        <v>94</v>
      </c>
      <c r="N7" s="50" t="s">
        <v>95</v>
      </c>
      <c r="O7" s="53" t="s">
        <v>96</v>
      </c>
    </row>
    <row r="8" ht="18" customHeight="1" spans="1:15">
      <c r="A8" s="50" t="s">
        <v>97</v>
      </c>
      <c r="B8" s="50" t="s">
        <v>98</v>
      </c>
      <c r="C8" s="237">
        <v>13708610.27</v>
      </c>
      <c r="D8" s="238">
        <v>12774210.27</v>
      </c>
      <c r="E8" s="238">
        <v>9326925.3</v>
      </c>
      <c r="F8" s="238">
        <v>3447284.97</v>
      </c>
      <c r="G8" s="238"/>
      <c r="H8" s="238"/>
      <c r="I8" s="238"/>
      <c r="J8" s="238">
        <v>934400</v>
      </c>
      <c r="K8" s="238"/>
      <c r="L8" s="238"/>
      <c r="M8" s="238"/>
      <c r="N8" s="237"/>
      <c r="O8" s="238">
        <v>934400</v>
      </c>
    </row>
    <row r="9" ht="18" customHeight="1" spans="1:15">
      <c r="A9" s="50" t="s">
        <v>99</v>
      </c>
      <c r="B9" s="50" t="s">
        <v>100</v>
      </c>
      <c r="C9" s="237">
        <v>10461550.3</v>
      </c>
      <c r="D9" s="238">
        <v>9527150.3</v>
      </c>
      <c r="E9" s="238">
        <v>9325702.3</v>
      </c>
      <c r="F9" s="238">
        <v>201448</v>
      </c>
      <c r="G9" s="238"/>
      <c r="H9" s="238"/>
      <c r="I9" s="238"/>
      <c r="J9" s="238">
        <v>934400</v>
      </c>
      <c r="K9" s="238"/>
      <c r="L9" s="238"/>
      <c r="M9" s="238"/>
      <c r="N9" s="237"/>
      <c r="O9" s="238">
        <v>934400</v>
      </c>
    </row>
    <row r="10" ht="18" customHeight="1" spans="1:15">
      <c r="A10" s="50" t="s">
        <v>101</v>
      </c>
      <c r="B10" s="50" t="s">
        <v>102</v>
      </c>
      <c r="C10" s="237">
        <v>1471246.72</v>
      </c>
      <c r="D10" s="238">
        <v>1275246.72</v>
      </c>
      <c r="E10" s="238">
        <v>1236816</v>
      </c>
      <c r="F10" s="238">
        <v>38430.72</v>
      </c>
      <c r="G10" s="238"/>
      <c r="H10" s="238"/>
      <c r="I10" s="238"/>
      <c r="J10" s="238">
        <v>196000</v>
      </c>
      <c r="K10" s="238"/>
      <c r="L10" s="238"/>
      <c r="M10" s="238"/>
      <c r="N10" s="237"/>
      <c r="O10" s="238">
        <v>196000</v>
      </c>
    </row>
    <row r="11" ht="18" customHeight="1" spans="1:15">
      <c r="A11" s="50" t="s">
        <v>103</v>
      </c>
      <c r="B11" s="50" t="s">
        <v>104</v>
      </c>
      <c r="C11" s="237">
        <v>8990303.58</v>
      </c>
      <c r="D11" s="238">
        <v>8251903.58</v>
      </c>
      <c r="E11" s="238">
        <v>8088886.3</v>
      </c>
      <c r="F11" s="238">
        <v>163017.28</v>
      </c>
      <c r="G11" s="238"/>
      <c r="H11" s="238"/>
      <c r="I11" s="238"/>
      <c r="J11" s="238">
        <v>738400</v>
      </c>
      <c r="K11" s="238"/>
      <c r="L11" s="238"/>
      <c r="M11" s="238"/>
      <c r="N11" s="237"/>
      <c r="O11" s="238">
        <v>738400</v>
      </c>
    </row>
    <row r="12" ht="18" customHeight="1" spans="1:15">
      <c r="A12" s="50" t="s">
        <v>105</v>
      </c>
      <c r="B12" s="50" t="s">
        <v>106</v>
      </c>
      <c r="C12" s="237">
        <v>1991</v>
      </c>
      <c r="D12" s="238">
        <v>1991</v>
      </c>
      <c r="E12" s="238">
        <v>1223</v>
      </c>
      <c r="F12" s="238">
        <v>768</v>
      </c>
      <c r="G12" s="238"/>
      <c r="H12" s="238"/>
      <c r="I12" s="238"/>
      <c r="J12" s="238"/>
      <c r="K12" s="238"/>
      <c r="L12" s="238"/>
      <c r="M12" s="238"/>
      <c r="N12" s="237"/>
      <c r="O12" s="238"/>
    </row>
    <row r="13" ht="18" customHeight="1" spans="1:15">
      <c r="A13" s="50" t="s">
        <v>107</v>
      </c>
      <c r="B13" s="50" t="s">
        <v>108</v>
      </c>
      <c r="C13" s="237">
        <v>1991</v>
      </c>
      <c r="D13" s="238">
        <v>1991</v>
      </c>
      <c r="E13" s="238">
        <v>1223</v>
      </c>
      <c r="F13" s="238">
        <v>768</v>
      </c>
      <c r="G13" s="238"/>
      <c r="H13" s="238"/>
      <c r="I13" s="238"/>
      <c r="J13" s="238"/>
      <c r="K13" s="238"/>
      <c r="L13" s="238"/>
      <c r="M13" s="238"/>
      <c r="N13" s="237"/>
      <c r="O13" s="238"/>
    </row>
    <row r="14" ht="18" customHeight="1" spans="1:15">
      <c r="A14" s="50" t="s">
        <v>109</v>
      </c>
      <c r="B14" s="50" t="s">
        <v>110</v>
      </c>
      <c r="C14" s="237">
        <v>3245068.97</v>
      </c>
      <c r="D14" s="238">
        <v>3245068.97</v>
      </c>
      <c r="E14" s="238"/>
      <c r="F14" s="238">
        <v>3245068.97</v>
      </c>
      <c r="G14" s="238"/>
      <c r="H14" s="238"/>
      <c r="I14" s="238"/>
      <c r="J14" s="238"/>
      <c r="K14" s="238"/>
      <c r="L14" s="238"/>
      <c r="M14" s="238"/>
      <c r="N14" s="237"/>
      <c r="O14" s="238"/>
    </row>
    <row r="15" ht="18" customHeight="1" spans="1:15">
      <c r="A15" s="50" t="s">
        <v>111</v>
      </c>
      <c r="B15" s="50" t="s">
        <v>112</v>
      </c>
      <c r="C15" s="237">
        <v>3245068.97</v>
      </c>
      <c r="D15" s="238">
        <v>3245068.97</v>
      </c>
      <c r="E15" s="238"/>
      <c r="F15" s="238">
        <v>3245068.97</v>
      </c>
      <c r="G15" s="238"/>
      <c r="H15" s="238"/>
      <c r="I15" s="238"/>
      <c r="J15" s="238"/>
      <c r="K15" s="238"/>
      <c r="L15" s="238"/>
      <c r="M15" s="238"/>
      <c r="N15" s="237"/>
      <c r="O15" s="238"/>
    </row>
    <row r="16" ht="18" customHeight="1" spans="1:15">
      <c r="A16" s="50" t="s">
        <v>113</v>
      </c>
      <c r="B16" s="50" t="s">
        <v>114</v>
      </c>
      <c r="C16" s="237">
        <v>527604</v>
      </c>
      <c r="D16" s="238">
        <v>527604</v>
      </c>
      <c r="E16" s="238">
        <v>527604</v>
      </c>
      <c r="F16" s="238"/>
      <c r="G16" s="238"/>
      <c r="H16" s="238"/>
      <c r="I16" s="238"/>
      <c r="J16" s="238"/>
      <c r="K16" s="238"/>
      <c r="L16" s="238"/>
      <c r="M16" s="238"/>
      <c r="N16" s="237"/>
      <c r="O16" s="238"/>
    </row>
    <row r="17" ht="18" customHeight="1" spans="1:15">
      <c r="A17" s="50" t="s">
        <v>115</v>
      </c>
      <c r="B17" s="50" t="s">
        <v>116</v>
      </c>
      <c r="C17" s="237">
        <v>527604</v>
      </c>
      <c r="D17" s="238">
        <v>527604</v>
      </c>
      <c r="E17" s="238">
        <v>527604</v>
      </c>
      <c r="F17" s="238"/>
      <c r="G17" s="238"/>
      <c r="H17" s="238"/>
      <c r="I17" s="238"/>
      <c r="J17" s="238"/>
      <c r="K17" s="238"/>
      <c r="L17" s="238"/>
      <c r="M17" s="238"/>
      <c r="N17" s="237"/>
      <c r="O17" s="238"/>
    </row>
    <row r="18" ht="18" customHeight="1" spans="1:15">
      <c r="A18" s="50" t="s">
        <v>117</v>
      </c>
      <c r="B18" s="50" t="s">
        <v>118</v>
      </c>
      <c r="C18" s="237">
        <v>527604</v>
      </c>
      <c r="D18" s="238">
        <v>527604</v>
      </c>
      <c r="E18" s="238">
        <v>527604</v>
      </c>
      <c r="F18" s="238"/>
      <c r="G18" s="238"/>
      <c r="H18" s="238"/>
      <c r="I18" s="238"/>
      <c r="J18" s="238"/>
      <c r="K18" s="238"/>
      <c r="L18" s="238"/>
      <c r="M18" s="238"/>
      <c r="N18" s="237"/>
      <c r="O18" s="238"/>
    </row>
    <row r="19" ht="18" customHeight="1" spans="1:15">
      <c r="A19" s="50" t="s">
        <v>119</v>
      </c>
      <c r="B19" s="50" t="s">
        <v>120</v>
      </c>
      <c r="C19" s="237">
        <v>393174.52</v>
      </c>
      <c r="D19" s="238">
        <v>393174.52</v>
      </c>
      <c r="E19" s="238">
        <v>393174.52</v>
      </c>
      <c r="F19" s="238"/>
      <c r="G19" s="238"/>
      <c r="H19" s="238"/>
      <c r="I19" s="238"/>
      <c r="J19" s="238"/>
      <c r="K19" s="238"/>
      <c r="L19" s="238"/>
      <c r="M19" s="238"/>
      <c r="N19" s="237"/>
      <c r="O19" s="238"/>
    </row>
    <row r="20" ht="18" customHeight="1" spans="1:15">
      <c r="A20" s="50" t="s">
        <v>121</v>
      </c>
      <c r="B20" s="50" t="s">
        <v>122</v>
      </c>
      <c r="C20" s="237">
        <v>393174.52</v>
      </c>
      <c r="D20" s="238">
        <v>393174.52</v>
      </c>
      <c r="E20" s="238">
        <v>393174.52</v>
      </c>
      <c r="F20" s="238"/>
      <c r="G20" s="238"/>
      <c r="H20" s="238"/>
      <c r="I20" s="238"/>
      <c r="J20" s="238"/>
      <c r="K20" s="238"/>
      <c r="L20" s="238"/>
      <c r="M20" s="238"/>
      <c r="N20" s="237"/>
      <c r="O20" s="238"/>
    </row>
    <row r="21" ht="18" customHeight="1" spans="1:15">
      <c r="A21" s="50" t="s">
        <v>123</v>
      </c>
      <c r="B21" s="50" t="s">
        <v>124</v>
      </c>
      <c r="C21" s="237">
        <v>241584</v>
      </c>
      <c r="D21" s="238">
        <v>241584</v>
      </c>
      <c r="E21" s="238">
        <v>241584</v>
      </c>
      <c r="F21" s="238"/>
      <c r="G21" s="238"/>
      <c r="H21" s="238"/>
      <c r="I21" s="238"/>
      <c r="J21" s="238"/>
      <c r="K21" s="238"/>
      <c r="L21" s="238"/>
      <c r="M21" s="238"/>
      <c r="N21" s="237"/>
      <c r="O21" s="238"/>
    </row>
    <row r="22" ht="18" customHeight="1" spans="1:15">
      <c r="A22" s="50" t="s">
        <v>125</v>
      </c>
      <c r="B22" s="50" t="s">
        <v>126</v>
      </c>
      <c r="C22" s="237">
        <v>127540</v>
      </c>
      <c r="D22" s="238">
        <v>127540</v>
      </c>
      <c r="E22" s="238">
        <v>127540</v>
      </c>
      <c r="F22" s="238"/>
      <c r="G22" s="238"/>
      <c r="H22" s="238"/>
      <c r="I22" s="238"/>
      <c r="J22" s="238"/>
      <c r="K22" s="238"/>
      <c r="L22" s="238"/>
      <c r="M22" s="238"/>
      <c r="N22" s="237"/>
      <c r="O22" s="238"/>
    </row>
    <row r="23" ht="18" customHeight="1" spans="1:15">
      <c r="A23" s="50" t="s">
        <v>127</v>
      </c>
      <c r="B23" s="50" t="s">
        <v>128</v>
      </c>
      <c r="C23" s="237">
        <v>24050.52</v>
      </c>
      <c r="D23" s="238">
        <v>24050.52</v>
      </c>
      <c r="E23" s="238">
        <v>24050.52</v>
      </c>
      <c r="F23" s="238"/>
      <c r="G23" s="238"/>
      <c r="H23" s="238"/>
      <c r="I23" s="238"/>
      <c r="J23" s="238"/>
      <c r="K23" s="238"/>
      <c r="L23" s="238"/>
      <c r="M23" s="238"/>
      <c r="N23" s="237"/>
      <c r="O23" s="238"/>
    </row>
    <row r="24" ht="18" customHeight="1" spans="1:15">
      <c r="A24" s="50" t="s">
        <v>129</v>
      </c>
      <c r="B24" s="50" t="s">
        <v>130</v>
      </c>
      <c r="C24" s="237">
        <v>452040</v>
      </c>
      <c r="D24" s="238">
        <v>452040</v>
      </c>
      <c r="E24" s="238">
        <v>452040</v>
      </c>
      <c r="F24" s="238"/>
      <c r="G24" s="238"/>
      <c r="H24" s="238"/>
      <c r="I24" s="238"/>
      <c r="J24" s="238"/>
      <c r="K24" s="238"/>
      <c r="L24" s="238"/>
      <c r="M24" s="238"/>
      <c r="N24" s="237"/>
      <c r="O24" s="238"/>
    </row>
    <row r="25" ht="18" customHeight="1" spans="1:15">
      <c r="A25" s="50" t="s">
        <v>131</v>
      </c>
      <c r="B25" s="50" t="s">
        <v>132</v>
      </c>
      <c r="C25" s="237">
        <v>452040</v>
      </c>
      <c r="D25" s="238">
        <v>452040</v>
      </c>
      <c r="E25" s="238">
        <v>452040</v>
      </c>
      <c r="F25" s="238"/>
      <c r="G25" s="238"/>
      <c r="H25" s="238"/>
      <c r="I25" s="238"/>
      <c r="J25" s="238"/>
      <c r="K25" s="238"/>
      <c r="L25" s="238"/>
      <c r="M25" s="238"/>
      <c r="N25" s="237"/>
      <c r="O25" s="238"/>
    </row>
    <row r="26" ht="18" customHeight="1" spans="1:15">
      <c r="A26" s="50" t="s">
        <v>133</v>
      </c>
      <c r="B26" s="50" t="s">
        <v>134</v>
      </c>
      <c r="C26" s="237">
        <v>452040</v>
      </c>
      <c r="D26" s="238">
        <v>452040</v>
      </c>
      <c r="E26" s="238">
        <v>452040</v>
      </c>
      <c r="F26" s="238"/>
      <c r="G26" s="238"/>
      <c r="H26" s="238"/>
      <c r="I26" s="238"/>
      <c r="J26" s="238"/>
      <c r="K26" s="238"/>
      <c r="L26" s="238"/>
      <c r="M26" s="238"/>
      <c r="N26" s="237"/>
      <c r="O26" s="238"/>
    </row>
    <row r="27" ht="21" customHeight="1" spans="1:15">
      <c r="A27" s="239" t="s">
        <v>55</v>
      </c>
      <c r="B27" s="35"/>
      <c r="C27" s="240">
        <v>15081428.79</v>
      </c>
      <c r="D27" s="240">
        <v>14147028.79</v>
      </c>
      <c r="E27" s="240">
        <v>10699743.82</v>
      </c>
      <c r="F27" s="240">
        <v>3447284.97</v>
      </c>
      <c r="G27" s="240"/>
      <c r="H27" s="240"/>
      <c r="I27" s="240"/>
      <c r="J27" s="240">
        <v>934400</v>
      </c>
      <c r="K27" s="240"/>
      <c r="L27" s="240"/>
      <c r="M27" s="240"/>
      <c r="N27" s="240"/>
      <c r="O27" s="240">
        <v>934400</v>
      </c>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D12" sqref="D12:D27"/>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2"/>
      <c r="B2" s="46"/>
      <c r="C2" s="46"/>
      <c r="D2" s="46" t="s">
        <v>135</v>
      </c>
    </row>
    <row r="3" ht="41.25" customHeight="1" spans="1:1">
      <c r="A3" s="41" t="str">
        <f>"2025"&amp;"年部门财政拨款收支预算总表"</f>
        <v>2025年部门财政拨款收支预算总表</v>
      </c>
    </row>
    <row r="4" ht="17.25" customHeight="1" spans="1:4">
      <c r="A4" s="44" t="str">
        <f>"单位名称："&amp;"昆明市第一中学附属西山区山海实验学校"</f>
        <v>单位名称：昆明市第一中学附属西山区山海实验学校</v>
      </c>
      <c r="B4" s="221"/>
      <c r="D4" s="46" t="s">
        <v>1</v>
      </c>
    </row>
    <row r="5" ht="17.25" customHeight="1" spans="1:4">
      <c r="A5" s="222" t="s">
        <v>2</v>
      </c>
      <c r="B5" s="223"/>
      <c r="C5" s="222" t="s">
        <v>3</v>
      </c>
      <c r="D5" s="223"/>
    </row>
    <row r="6" ht="18.75" customHeight="1" spans="1:4">
      <c r="A6" s="222" t="s">
        <v>4</v>
      </c>
      <c r="B6" s="222" t="s">
        <v>5</v>
      </c>
      <c r="C6" s="222" t="s">
        <v>6</v>
      </c>
      <c r="D6" s="222" t="s">
        <v>5</v>
      </c>
    </row>
    <row r="7" ht="16.5" customHeight="1" spans="1:4">
      <c r="A7" s="224" t="s">
        <v>136</v>
      </c>
      <c r="B7" s="78">
        <v>14147028.79</v>
      </c>
      <c r="C7" s="224" t="s">
        <v>137</v>
      </c>
      <c r="D7" s="78">
        <v>14147028.79</v>
      </c>
    </row>
    <row r="8" ht="16.5" customHeight="1" spans="1:4">
      <c r="A8" s="224" t="s">
        <v>138</v>
      </c>
      <c r="B8" s="78">
        <v>14147028.79</v>
      </c>
      <c r="C8" s="224" t="s">
        <v>139</v>
      </c>
      <c r="D8" s="78"/>
    </row>
    <row r="9" ht="16.5" customHeight="1" spans="1:4">
      <c r="A9" s="224" t="s">
        <v>140</v>
      </c>
      <c r="B9" s="78"/>
      <c r="C9" s="224" t="s">
        <v>141</v>
      </c>
      <c r="D9" s="78"/>
    </row>
    <row r="10" ht="16.5" customHeight="1" spans="1:4">
      <c r="A10" s="224" t="s">
        <v>142</v>
      </c>
      <c r="B10" s="78"/>
      <c r="C10" s="224" t="s">
        <v>143</v>
      </c>
      <c r="D10" s="78"/>
    </row>
    <row r="11" ht="16.5" customHeight="1" spans="1:4">
      <c r="A11" s="224" t="s">
        <v>144</v>
      </c>
      <c r="B11" s="78"/>
      <c r="C11" s="224" t="s">
        <v>145</v>
      </c>
      <c r="D11" s="78"/>
    </row>
    <row r="12" ht="16.5" customHeight="1" spans="1:4">
      <c r="A12" s="224" t="s">
        <v>138</v>
      </c>
      <c r="B12" s="78"/>
      <c r="C12" s="224" t="s">
        <v>146</v>
      </c>
      <c r="D12" s="78">
        <v>12774210.27</v>
      </c>
    </row>
    <row r="13" ht="16.5" customHeight="1" spans="1:4">
      <c r="A13" s="225" t="s">
        <v>140</v>
      </c>
      <c r="B13" s="78"/>
      <c r="C13" s="67" t="s">
        <v>147</v>
      </c>
      <c r="D13" s="78"/>
    </row>
    <row r="14" ht="16.5" customHeight="1" spans="1:4">
      <c r="A14" s="225" t="s">
        <v>142</v>
      </c>
      <c r="B14" s="78"/>
      <c r="C14" s="67" t="s">
        <v>148</v>
      </c>
      <c r="D14" s="78"/>
    </row>
    <row r="15" ht="16.5" customHeight="1" spans="1:4">
      <c r="A15" s="226"/>
      <c r="B15" s="78"/>
      <c r="C15" s="67" t="s">
        <v>149</v>
      </c>
      <c r="D15" s="78">
        <v>527604</v>
      </c>
    </row>
    <row r="16" ht="16.5" customHeight="1" spans="1:4">
      <c r="A16" s="226"/>
      <c r="B16" s="78"/>
      <c r="C16" s="67" t="s">
        <v>150</v>
      </c>
      <c r="D16" s="78">
        <v>393174.52</v>
      </c>
    </row>
    <row r="17" ht="16.5" customHeight="1" spans="1:4">
      <c r="A17" s="226"/>
      <c r="B17" s="78"/>
      <c r="C17" s="67" t="s">
        <v>151</v>
      </c>
      <c r="D17" s="78"/>
    </row>
    <row r="18" ht="16.5" customHeight="1" spans="1:4">
      <c r="A18" s="226"/>
      <c r="B18" s="78"/>
      <c r="C18" s="67" t="s">
        <v>152</v>
      </c>
      <c r="D18" s="78"/>
    </row>
    <row r="19" ht="16.5" customHeight="1" spans="1:4">
      <c r="A19" s="226"/>
      <c r="B19" s="78"/>
      <c r="C19" s="67" t="s">
        <v>153</v>
      </c>
      <c r="D19" s="78"/>
    </row>
    <row r="20" ht="16.5" customHeight="1" spans="1:4">
      <c r="A20" s="226"/>
      <c r="B20" s="78"/>
      <c r="C20" s="67" t="s">
        <v>154</v>
      </c>
      <c r="D20" s="78"/>
    </row>
    <row r="21" ht="16.5" customHeight="1" spans="1:4">
      <c r="A21" s="226"/>
      <c r="B21" s="78"/>
      <c r="C21" s="67" t="s">
        <v>155</v>
      </c>
      <c r="D21" s="78"/>
    </row>
    <row r="22" ht="16.5" customHeight="1" spans="1:4">
      <c r="A22" s="226"/>
      <c r="B22" s="78"/>
      <c r="C22" s="67" t="s">
        <v>156</v>
      </c>
      <c r="D22" s="78"/>
    </row>
    <row r="23" ht="16.5" customHeight="1" spans="1:4">
      <c r="A23" s="226"/>
      <c r="B23" s="78"/>
      <c r="C23" s="67" t="s">
        <v>157</v>
      </c>
      <c r="D23" s="78"/>
    </row>
    <row r="24" ht="16.5" customHeight="1" spans="1:4">
      <c r="A24" s="226"/>
      <c r="B24" s="78"/>
      <c r="C24" s="67" t="s">
        <v>158</v>
      </c>
      <c r="D24" s="78"/>
    </row>
    <row r="25" ht="16.5" customHeight="1" spans="1:4">
      <c r="A25" s="226"/>
      <c r="B25" s="78"/>
      <c r="C25" s="67" t="s">
        <v>159</v>
      </c>
      <c r="D25" s="78"/>
    </row>
    <row r="26" ht="16.5" customHeight="1" spans="1:4">
      <c r="A26" s="226"/>
      <c r="B26" s="78"/>
      <c r="C26" s="67" t="s">
        <v>160</v>
      </c>
      <c r="D26" s="78">
        <v>452040</v>
      </c>
    </row>
    <row r="27" ht="16.5" customHeight="1" spans="1:4">
      <c r="A27" s="226"/>
      <c r="B27" s="78"/>
      <c r="C27" s="67" t="s">
        <v>161</v>
      </c>
      <c r="D27" s="78"/>
    </row>
    <row r="28" ht="16.5" customHeight="1" spans="1:4">
      <c r="A28" s="226"/>
      <c r="B28" s="78"/>
      <c r="C28" s="67" t="s">
        <v>162</v>
      </c>
      <c r="D28" s="78"/>
    </row>
    <row r="29" ht="16.5" customHeight="1" spans="1:4">
      <c r="A29" s="226"/>
      <c r="B29" s="78"/>
      <c r="C29" s="67" t="s">
        <v>163</v>
      </c>
      <c r="D29" s="78"/>
    </row>
    <row r="30" ht="16.5" customHeight="1" spans="1:4">
      <c r="A30" s="226"/>
      <c r="B30" s="78"/>
      <c r="C30" s="67" t="s">
        <v>164</v>
      </c>
      <c r="D30" s="78"/>
    </row>
    <row r="31" ht="16.5" customHeight="1" spans="1:4">
      <c r="A31" s="226"/>
      <c r="B31" s="78"/>
      <c r="C31" s="67" t="s">
        <v>165</v>
      </c>
      <c r="D31" s="78"/>
    </row>
    <row r="32" ht="16.5" customHeight="1" spans="1:4">
      <c r="A32" s="226"/>
      <c r="B32" s="78"/>
      <c r="C32" s="225" t="s">
        <v>166</v>
      </c>
      <c r="D32" s="78"/>
    </row>
    <row r="33" ht="16.5" customHeight="1" spans="1:4">
      <c r="A33" s="226"/>
      <c r="B33" s="78"/>
      <c r="C33" s="225" t="s">
        <v>167</v>
      </c>
      <c r="D33" s="78"/>
    </row>
    <row r="34" ht="16.5" customHeight="1" spans="1:4">
      <c r="A34" s="226"/>
      <c r="B34" s="78"/>
      <c r="C34" s="29" t="s">
        <v>168</v>
      </c>
      <c r="D34" s="78"/>
    </row>
    <row r="35" ht="15" customHeight="1" spans="1:4">
      <c r="A35" s="227" t="s">
        <v>50</v>
      </c>
      <c r="B35" s="228">
        <v>14147028.79</v>
      </c>
      <c r="C35" s="227" t="s">
        <v>51</v>
      </c>
      <c r="D35" s="228">
        <v>14147028.79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7"/>
  <sheetViews>
    <sheetView showZeros="0" workbookViewId="0">
      <pane ySplit="1" topLeftCell="A2" activePane="bottomLeft" state="frozen"/>
      <selection/>
      <selection pane="bottomLeft" activeCell="F30" sqref="F30"/>
    </sheetView>
  </sheetViews>
  <sheetFormatPr defaultColWidth="9.14166666666667" defaultRowHeight="14.25" customHeight="1" outlineLevelCol="7"/>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09"/>
      <c r="F2" s="69"/>
      <c r="G2" s="210" t="s">
        <v>169</v>
      </c>
    </row>
    <row r="3" ht="41.25" customHeight="1" spans="1:7">
      <c r="A3" s="150" t="str">
        <f>"2025"&amp;"年一般公共预算支出预算表（按功能科目分类）"</f>
        <v>2025年一般公共预算支出预算表（按功能科目分类）</v>
      </c>
      <c r="B3" s="150"/>
      <c r="C3" s="150"/>
      <c r="D3" s="150"/>
      <c r="E3" s="150"/>
      <c r="F3" s="150"/>
      <c r="G3" s="150"/>
    </row>
    <row r="4" ht="18" customHeight="1" spans="1:7">
      <c r="A4" s="6" t="str">
        <f>"单位名称："&amp;"昆明市第一中学附属西山区山海实验学校"</f>
        <v>单位名称：昆明市第一中学附属西山区山海实验学校</v>
      </c>
      <c r="F4" s="146"/>
      <c r="G4" s="210" t="s">
        <v>1</v>
      </c>
    </row>
    <row r="5" ht="20.25" customHeight="1" spans="1:7">
      <c r="A5" s="211" t="s">
        <v>170</v>
      </c>
      <c r="B5" s="212"/>
      <c r="C5" s="151" t="s">
        <v>55</v>
      </c>
      <c r="D5" s="213" t="s">
        <v>75</v>
      </c>
      <c r="E5" s="13"/>
      <c r="F5" s="14"/>
      <c r="G5" s="214" t="s">
        <v>76</v>
      </c>
    </row>
    <row r="6" ht="20.25" customHeight="1" spans="1:7">
      <c r="A6" s="215" t="s">
        <v>72</v>
      </c>
      <c r="B6" s="215" t="s">
        <v>73</v>
      </c>
      <c r="C6" s="20"/>
      <c r="D6" s="156" t="s">
        <v>57</v>
      </c>
      <c r="E6" s="156" t="s">
        <v>171</v>
      </c>
      <c r="F6" s="156" t="s">
        <v>172</v>
      </c>
      <c r="G6" s="216"/>
    </row>
    <row r="7" ht="15" customHeight="1" spans="1:7">
      <c r="A7" s="55" t="s">
        <v>82</v>
      </c>
      <c r="B7" s="55" t="s">
        <v>83</v>
      </c>
      <c r="C7" s="55" t="s">
        <v>84</v>
      </c>
      <c r="D7" s="55" t="s">
        <v>85</v>
      </c>
      <c r="E7" s="55" t="s">
        <v>86</v>
      </c>
      <c r="F7" s="55" t="s">
        <v>87</v>
      </c>
      <c r="G7" s="55" t="s">
        <v>88</v>
      </c>
    </row>
    <row r="8" ht="15" customHeight="1" spans="1:8">
      <c r="A8" s="55" t="s">
        <v>97</v>
      </c>
      <c r="B8" s="55" t="s">
        <v>98</v>
      </c>
      <c r="C8" s="217">
        <v>12774210.27</v>
      </c>
      <c r="D8" s="217">
        <v>9326925.3</v>
      </c>
      <c r="E8" s="217">
        <v>8281273.64</v>
      </c>
      <c r="F8" s="217">
        <v>1045651.66</v>
      </c>
      <c r="G8" s="217">
        <v>3447284.97</v>
      </c>
      <c r="H8" s="218"/>
    </row>
    <row r="9" ht="15" customHeight="1" spans="1:8">
      <c r="A9" s="55" t="s">
        <v>99</v>
      </c>
      <c r="B9" s="55" t="s">
        <v>100</v>
      </c>
      <c r="C9" s="217">
        <v>9527150.3</v>
      </c>
      <c r="D9" s="217">
        <v>9325702.3</v>
      </c>
      <c r="E9" s="217">
        <v>8281273.64</v>
      </c>
      <c r="F9" s="217">
        <v>1044428.66</v>
      </c>
      <c r="G9" s="217">
        <v>201448</v>
      </c>
      <c r="H9" s="218"/>
    </row>
    <row r="10" ht="15" customHeight="1" spans="1:8">
      <c r="A10" s="55" t="s">
        <v>101</v>
      </c>
      <c r="B10" s="55" t="s">
        <v>102</v>
      </c>
      <c r="C10" s="217">
        <v>1275246.72</v>
      </c>
      <c r="D10" s="217">
        <v>1236816</v>
      </c>
      <c r="E10" s="217">
        <v>1050000</v>
      </c>
      <c r="F10" s="217">
        <v>186816</v>
      </c>
      <c r="G10" s="217">
        <v>38430.72</v>
      </c>
      <c r="H10" s="218"/>
    </row>
    <row r="11" ht="15" customHeight="1" spans="1:8">
      <c r="A11" s="55" t="s">
        <v>103</v>
      </c>
      <c r="B11" s="55" t="s">
        <v>104</v>
      </c>
      <c r="C11" s="217">
        <v>8251903.58</v>
      </c>
      <c r="D11" s="217">
        <v>8088886.3</v>
      </c>
      <c r="E11" s="217">
        <v>7231273.64</v>
      </c>
      <c r="F11" s="217">
        <v>857612.66</v>
      </c>
      <c r="G11" s="217">
        <v>163017.28</v>
      </c>
      <c r="H11" s="218"/>
    </row>
    <row r="12" ht="15" customHeight="1" spans="1:8">
      <c r="A12" s="55" t="s">
        <v>105</v>
      </c>
      <c r="B12" s="55" t="s">
        <v>106</v>
      </c>
      <c r="C12" s="217">
        <v>1991</v>
      </c>
      <c r="D12" s="217">
        <v>1223</v>
      </c>
      <c r="E12" s="217"/>
      <c r="F12" s="217">
        <v>1223</v>
      </c>
      <c r="G12" s="217">
        <v>768</v>
      </c>
      <c r="H12" s="218"/>
    </row>
    <row r="13" ht="15" customHeight="1" spans="1:8">
      <c r="A13" s="55" t="s">
        <v>107</v>
      </c>
      <c r="B13" s="55" t="s">
        <v>108</v>
      </c>
      <c r="C13" s="217">
        <v>1991</v>
      </c>
      <c r="D13" s="217">
        <v>1223</v>
      </c>
      <c r="E13" s="217"/>
      <c r="F13" s="217">
        <v>1223</v>
      </c>
      <c r="G13" s="217">
        <v>768</v>
      </c>
      <c r="H13" s="218"/>
    </row>
    <row r="14" ht="15" customHeight="1" spans="1:8">
      <c r="A14" s="55" t="s">
        <v>109</v>
      </c>
      <c r="B14" s="55" t="s">
        <v>110</v>
      </c>
      <c r="C14" s="217">
        <v>3245068.97</v>
      </c>
      <c r="D14" s="217"/>
      <c r="E14" s="217"/>
      <c r="F14" s="217"/>
      <c r="G14" s="217">
        <v>3245068.97</v>
      </c>
      <c r="H14" s="218"/>
    </row>
    <row r="15" ht="15" customHeight="1" spans="1:8">
      <c r="A15" s="55" t="s">
        <v>111</v>
      </c>
      <c r="B15" s="55" t="s">
        <v>112</v>
      </c>
      <c r="C15" s="217">
        <v>3245068.97</v>
      </c>
      <c r="D15" s="217"/>
      <c r="E15" s="217"/>
      <c r="F15" s="217"/>
      <c r="G15" s="217">
        <v>3245068.97</v>
      </c>
      <c r="H15" s="218"/>
    </row>
    <row r="16" ht="15" customHeight="1" spans="1:8">
      <c r="A16" s="55" t="s">
        <v>113</v>
      </c>
      <c r="B16" s="55" t="s">
        <v>114</v>
      </c>
      <c r="C16" s="217">
        <v>527604</v>
      </c>
      <c r="D16" s="217">
        <v>527604</v>
      </c>
      <c r="E16" s="217">
        <v>527604</v>
      </c>
      <c r="F16" s="217"/>
      <c r="G16" s="217"/>
      <c r="H16" s="218"/>
    </row>
    <row r="17" ht="15" customHeight="1" spans="1:8">
      <c r="A17" s="55" t="s">
        <v>115</v>
      </c>
      <c r="B17" s="55" t="s">
        <v>116</v>
      </c>
      <c r="C17" s="217">
        <v>527604</v>
      </c>
      <c r="D17" s="217">
        <v>527604</v>
      </c>
      <c r="E17" s="217">
        <v>527604</v>
      </c>
      <c r="F17" s="217"/>
      <c r="G17" s="217"/>
      <c r="H17" s="218"/>
    </row>
    <row r="18" ht="15" customHeight="1" spans="1:8">
      <c r="A18" s="55" t="s">
        <v>117</v>
      </c>
      <c r="B18" s="55" t="s">
        <v>118</v>
      </c>
      <c r="C18" s="217">
        <v>527604</v>
      </c>
      <c r="D18" s="217">
        <v>527604</v>
      </c>
      <c r="E18" s="217">
        <v>527604</v>
      </c>
      <c r="F18" s="217"/>
      <c r="G18" s="217"/>
      <c r="H18" s="218"/>
    </row>
    <row r="19" ht="15" customHeight="1" spans="1:8">
      <c r="A19" s="55" t="s">
        <v>119</v>
      </c>
      <c r="B19" s="55" t="s">
        <v>120</v>
      </c>
      <c r="C19" s="217">
        <v>393174.52</v>
      </c>
      <c r="D19" s="217">
        <v>393174.52</v>
      </c>
      <c r="E19" s="217">
        <v>393174.52</v>
      </c>
      <c r="F19" s="217"/>
      <c r="G19" s="217"/>
      <c r="H19" s="218"/>
    </row>
    <row r="20" ht="15" customHeight="1" spans="1:8">
      <c r="A20" s="55" t="s">
        <v>121</v>
      </c>
      <c r="B20" s="55" t="s">
        <v>122</v>
      </c>
      <c r="C20" s="217">
        <v>393174.52</v>
      </c>
      <c r="D20" s="217">
        <v>393174.52</v>
      </c>
      <c r="E20" s="217">
        <v>393174.52</v>
      </c>
      <c r="F20" s="217"/>
      <c r="G20" s="217"/>
      <c r="H20" s="218"/>
    </row>
    <row r="21" ht="15" customHeight="1" spans="1:8">
      <c r="A21" s="55" t="s">
        <v>123</v>
      </c>
      <c r="B21" s="55" t="s">
        <v>124</v>
      </c>
      <c r="C21" s="217">
        <v>241584</v>
      </c>
      <c r="D21" s="217">
        <v>241584</v>
      </c>
      <c r="E21" s="217">
        <v>241584</v>
      </c>
      <c r="F21" s="217"/>
      <c r="G21" s="217"/>
      <c r="H21" s="218"/>
    </row>
    <row r="22" ht="15" customHeight="1" spans="1:8">
      <c r="A22" s="55" t="s">
        <v>125</v>
      </c>
      <c r="B22" s="55" t="s">
        <v>126</v>
      </c>
      <c r="C22" s="217">
        <v>127540</v>
      </c>
      <c r="D22" s="217">
        <v>127540</v>
      </c>
      <c r="E22" s="217">
        <v>127540</v>
      </c>
      <c r="F22" s="217"/>
      <c r="G22" s="217"/>
      <c r="H22" s="218"/>
    </row>
    <row r="23" ht="15" customHeight="1" spans="1:8">
      <c r="A23" s="55" t="s">
        <v>127</v>
      </c>
      <c r="B23" s="55" t="s">
        <v>128</v>
      </c>
      <c r="C23" s="217">
        <v>24050.52</v>
      </c>
      <c r="D23" s="217">
        <v>24050.52</v>
      </c>
      <c r="E23" s="217">
        <v>24050.52</v>
      </c>
      <c r="F23" s="217"/>
      <c r="G23" s="217"/>
      <c r="H23" s="218"/>
    </row>
    <row r="24" ht="15" customHeight="1" spans="1:8">
      <c r="A24" s="55" t="s">
        <v>129</v>
      </c>
      <c r="B24" s="55" t="s">
        <v>130</v>
      </c>
      <c r="C24" s="217">
        <v>452040</v>
      </c>
      <c r="D24" s="217">
        <v>452040</v>
      </c>
      <c r="E24" s="217">
        <v>452040</v>
      </c>
      <c r="F24" s="217"/>
      <c r="G24" s="217"/>
      <c r="H24" s="218"/>
    </row>
    <row r="25" ht="15" customHeight="1" spans="1:8">
      <c r="A25" s="55" t="s">
        <v>131</v>
      </c>
      <c r="B25" s="55" t="s">
        <v>132</v>
      </c>
      <c r="C25" s="217">
        <v>452040</v>
      </c>
      <c r="D25" s="217">
        <v>452040</v>
      </c>
      <c r="E25" s="217">
        <v>452040</v>
      </c>
      <c r="F25" s="217"/>
      <c r="G25" s="217"/>
      <c r="H25" s="218"/>
    </row>
    <row r="26" ht="15" customHeight="1" spans="1:8">
      <c r="A26" s="55" t="s">
        <v>133</v>
      </c>
      <c r="B26" s="55" t="s">
        <v>134</v>
      </c>
      <c r="C26" s="217">
        <v>452040</v>
      </c>
      <c r="D26" s="217">
        <v>452040</v>
      </c>
      <c r="E26" s="217">
        <v>452040</v>
      </c>
      <c r="F26" s="217"/>
      <c r="G26" s="217"/>
      <c r="H26" s="218"/>
    </row>
    <row r="27" ht="18" customHeight="1" spans="1:8">
      <c r="A27" s="76" t="s">
        <v>173</v>
      </c>
      <c r="B27" s="219" t="s">
        <v>173</v>
      </c>
      <c r="C27" s="220">
        <v>14147028.79</v>
      </c>
      <c r="D27" s="220">
        <v>10699743.82</v>
      </c>
      <c r="E27" s="220">
        <v>9654092.16</v>
      </c>
      <c r="F27" s="220">
        <v>1045651.66</v>
      </c>
      <c r="G27" s="220">
        <v>3447284.97</v>
      </c>
      <c r="H27" s="218"/>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3" sqref="B13"/>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3"/>
      <c r="B2" s="43"/>
      <c r="C2" s="43"/>
      <c r="D2" s="43"/>
      <c r="E2" s="42"/>
      <c r="F2" s="205" t="s">
        <v>174</v>
      </c>
    </row>
    <row r="3" ht="41.25" customHeight="1" spans="1:6">
      <c r="A3" s="206" t="str">
        <f>"2025"&amp;"年一般公共预算“三公”经费支出预算表"</f>
        <v>2025年一般公共预算“三公”经费支出预算表</v>
      </c>
      <c r="B3" s="43"/>
      <c r="C3" s="43"/>
      <c r="D3" s="43"/>
      <c r="E3" s="42"/>
      <c r="F3" s="43"/>
    </row>
    <row r="4" customHeight="1" spans="1:6">
      <c r="A4" s="137" t="str">
        <f>"单位名称："&amp;"昆明市第一中学附属西山区山海实验学校"</f>
        <v>单位名称：昆明市第一中学附属西山区山海实验学校</v>
      </c>
      <c r="B4" s="207"/>
      <c r="D4" s="43"/>
      <c r="E4" s="42"/>
      <c r="F4" s="61" t="s">
        <v>1</v>
      </c>
    </row>
    <row r="5" ht="27" customHeight="1" spans="1:6">
      <c r="A5" s="47" t="s">
        <v>175</v>
      </c>
      <c r="B5" s="47" t="s">
        <v>176</v>
      </c>
      <c r="C5" s="47" t="s">
        <v>177</v>
      </c>
      <c r="D5" s="47"/>
      <c r="E5" s="36"/>
      <c r="F5" s="47" t="s">
        <v>178</v>
      </c>
    </row>
    <row r="6" ht="28.5" customHeight="1" spans="1:6">
      <c r="A6" s="208"/>
      <c r="B6" s="49"/>
      <c r="C6" s="36" t="s">
        <v>57</v>
      </c>
      <c r="D6" s="36" t="s">
        <v>179</v>
      </c>
      <c r="E6" s="36" t="s">
        <v>180</v>
      </c>
      <c r="F6" s="48"/>
    </row>
    <row r="7" ht="17.25" customHeight="1" spans="1:6">
      <c r="A7" s="53" t="s">
        <v>82</v>
      </c>
      <c r="B7" s="53" t="s">
        <v>83</v>
      </c>
      <c r="C7" s="53" t="s">
        <v>84</v>
      </c>
      <c r="D7" s="53" t="s">
        <v>85</v>
      </c>
      <c r="E7" s="53" t="s">
        <v>86</v>
      </c>
      <c r="F7" s="53" t="s">
        <v>87</v>
      </c>
    </row>
    <row r="8" ht="17.25" customHeight="1" spans="1:6">
      <c r="A8" s="78"/>
      <c r="B8" s="78"/>
      <c r="C8" s="78"/>
      <c r="D8" s="78"/>
      <c r="E8" s="78"/>
      <c r="F8" s="78"/>
    </row>
    <row r="9" customHeight="1" spans="1:1">
      <c r="A9" s="1" t="s">
        <v>181</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AS47"/>
  <sheetViews>
    <sheetView showZeros="0" tabSelected="1" zoomScale="80" zoomScaleNormal="80" topLeftCell="B1" workbookViewId="0">
      <pane ySplit="1" topLeftCell="A5" activePane="bottomLeft" state="frozen"/>
      <selection/>
      <selection pane="bottomLeft" activeCell="L23" sqref="L23"/>
    </sheetView>
  </sheetViews>
  <sheetFormatPr defaultColWidth="9.14166666666667" defaultRowHeight="14.25" customHeight="1"/>
  <cols>
    <col min="1" max="2" width="32.8416666666667" customWidth="1"/>
    <col min="3" max="3" width="2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9"/>
      <c r="B1" s="79"/>
      <c r="C1" s="79"/>
      <c r="D1" s="79"/>
      <c r="E1" s="79"/>
      <c r="F1" s="79"/>
      <c r="G1" s="79"/>
      <c r="H1" s="79"/>
      <c r="I1" s="79"/>
      <c r="J1" s="79"/>
      <c r="K1" s="79"/>
      <c r="L1" s="79"/>
      <c r="M1" s="79"/>
      <c r="N1" s="79"/>
      <c r="O1" s="79"/>
      <c r="P1" s="79"/>
      <c r="Q1" s="79"/>
      <c r="R1" s="79"/>
      <c r="S1" s="79"/>
      <c r="T1" s="79"/>
      <c r="U1" s="79"/>
      <c r="V1" s="79"/>
      <c r="W1" s="79"/>
      <c r="X1" s="79"/>
    </row>
    <row r="2" ht="13.5" customHeight="1" spans="2:24">
      <c r="B2" s="163"/>
      <c r="C2" s="188"/>
      <c r="E2" s="189"/>
      <c r="F2" s="189"/>
      <c r="G2" s="189"/>
      <c r="H2" s="189"/>
      <c r="I2" s="81"/>
      <c r="J2" s="81"/>
      <c r="K2" s="81"/>
      <c r="L2" s="81"/>
      <c r="M2" s="81"/>
      <c r="N2" s="81"/>
      <c r="R2" s="81"/>
      <c r="V2" s="188"/>
      <c r="X2" s="141" t="s">
        <v>182</v>
      </c>
    </row>
    <row r="3" ht="45.75" customHeight="1" spans="1:24">
      <c r="A3" s="83" t="str">
        <f>"2025"&amp;"年部门基本支出预算表"</f>
        <v>2025年部门基本支出预算表</v>
      </c>
      <c r="B3" s="119"/>
      <c r="C3" s="83"/>
      <c r="D3" s="83"/>
      <c r="E3" s="83"/>
      <c r="F3" s="83"/>
      <c r="G3" s="83"/>
      <c r="H3" s="83"/>
      <c r="I3" s="83"/>
      <c r="J3" s="83"/>
      <c r="K3" s="83"/>
      <c r="L3" s="83"/>
      <c r="M3" s="83"/>
      <c r="N3" s="83"/>
      <c r="O3" s="119"/>
      <c r="P3" s="119"/>
      <c r="Q3" s="119"/>
      <c r="R3" s="83"/>
      <c r="S3" s="83"/>
      <c r="T3" s="83"/>
      <c r="U3" s="83"/>
      <c r="V3" s="83"/>
      <c r="W3" s="83"/>
      <c r="X3" s="83"/>
    </row>
    <row r="4" ht="18.75" customHeight="1" spans="1:24">
      <c r="A4" s="136" t="str">
        <f>"单位名称："&amp;"昆明市第一中学附属西山区山海实验学校"</f>
        <v>单位名称：昆明市第一中学附属西山区山海实验学校</v>
      </c>
      <c r="B4" s="165"/>
      <c r="C4" s="190"/>
      <c r="D4" s="190"/>
      <c r="E4" s="190"/>
      <c r="F4" s="190"/>
      <c r="G4" s="190"/>
      <c r="H4" s="190"/>
      <c r="I4" s="86"/>
      <c r="J4" s="86"/>
      <c r="K4" s="86"/>
      <c r="L4" s="86"/>
      <c r="M4" s="86"/>
      <c r="N4" s="86"/>
      <c r="O4" s="121"/>
      <c r="P4" s="121"/>
      <c r="Q4" s="121"/>
      <c r="R4" s="86"/>
      <c r="V4" s="188"/>
      <c r="X4" s="141" t="s">
        <v>1</v>
      </c>
    </row>
    <row r="5" ht="18" customHeight="1" spans="1:24">
      <c r="A5" s="166" t="s">
        <v>183</v>
      </c>
      <c r="B5" s="166" t="s">
        <v>184</v>
      </c>
      <c r="C5" s="166" t="s">
        <v>185</v>
      </c>
      <c r="D5" s="166" t="s">
        <v>186</v>
      </c>
      <c r="E5" s="166" t="s">
        <v>187</v>
      </c>
      <c r="F5" s="166" t="s">
        <v>188</v>
      </c>
      <c r="G5" s="166" t="s">
        <v>189</v>
      </c>
      <c r="H5" s="166" t="s">
        <v>190</v>
      </c>
      <c r="I5" s="197" t="s">
        <v>191</v>
      </c>
      <c r="J5" s="115" t="s">
        <v>191</v>
      </c>
      <c r="K5" s="115"/>
      <c r="L5" s="115"/>
      <c r="M5" s="115"/>
      <c r="N5" s="115"/>
      <c r="O5" s="177"/>
      <c r="P5" s="177"/>
      <c r="Q5" s="177"/>
      <c r="R5" s="107" t="s">
        <v>61</v>
      </c>
      <c r="S5" s="115" t="s">
        <v>62</v>
      </c>
      <c r="T5" s="115"/>
      <c r="U5" s="115"/>
      <c r="V5" s="115"/>
      <c r="W5" s="115"/>
      <c r="X5" s="116"/>
    </row>
    <row r="6" ht="18" customHeight="1" spans="1:24">
      <c r="A6" s="167"/>
      <c r="B6" s="168"/>
      <c r="C6" s="191"/>
      <c r="D6" s="167"/>
      <c r="E6" s="167"/>
      <c r="F6" s="167"/>
      <c r="G6" s="167"/>
      <c r="H6" s="167"/>
      <c r="I6" s="198" t="s">
        <v>192</v>
      </c>
      <c r="J6" s="197" t="s">
        <v>58</v>
      </c>
      <c r="K6" s="115"/>
      <c r="L6" s="115"/>
      <c r="M6" s="115"/>
      <c r="N6" s="116"/>
      <c r="O6" s="176" t="s">
        <v>193</v>
      </c>
      <c r="P6" s="177"/>
      <c r="Q6" s="178"/>
      <c r="R6" s="166" t="s">
        <v>61</v>
      </c>
      <c r="S6" s="197" t="s">
        <v>62</v>
      </c>
      <c r="T6" s="107" t="s">
        <v>64</v>
      </c>
      <c r="U6" s="115" t="s">
        <v>62</v>
      </c>
      <c r="V6" s="107" t="s">
        <v>66</v>
      </c>
      <c r="W6" s="107" t="s">
        <v>67</v>
      </c>
      <c r="X6" s="203" t="s">
        <v>68</v>
      </c>
    </row>
    <row r="7" ht="19.5" customHeight="1" spans="1:24">
      <c r="A7" s="168"/>
      <c r="B7" s="168"/>
      <c r="C7" s="168"/>
      <c r="D7" s="168"/>
      <c r="E7" s="168"/>
      <c r="F7" s="168"/>
      <c r="G7" s="168"/>
      <c r="H7" s="168"/>
      <c r="I7" s="168"/>
      <c r="J7" s="199" t="s">
        <v>194</v>
      </c>
      <c r="K7" s="166" t="s">
        <v>195</v>
      </c>
      <c r="L7" s="166" t="s">
        <v>196</v>
      </c>
      <c r="M7" s="166" t="s">
        <v>197</v>
      </c>
      <c r="N7" s="166" t="s">
        <v>198</v>
      </c>
      <c r="O7" s="166" t="s">
        <v>58</v>
      </c>
      <c r="P7" s="166" t="s">
        <v>59</v>
      </c>
      <c r="Q7" s="166" t="s">
        <v>60</v>
      </c>
      <c r="R7" s="168"/>
      <c r="S7" s="166" t="s">
        <v>57</v>
      </c>
      <c r="T7" s="166" t="s">
        <v>64</v>
      </c>
      <c r="U7" s="166" t="s">
        <v>199</v>
      </c>
      <c r="V7" s="166" t="s">
        <v>66</v>
      </c>
      <c r="W7" s="166" t="s">
        <v>67</v>
      </c>
      <c r="X7" s="166" t="s">
        <v>68</v>
      </c>
    </row>
    <row r="8" ht="37.5" customHeight="1" spans="1:24">
      <c r="A8" s="192"/>
      <c r="B8" s="97"/>
      <c r="C8" s="192"/>
      <c r="D8" s="192"/>
      <c r="E8" s="192"/>
      <c r="F8" s="192"/>
      <c r="G8" s="192"/>
      <c r="H8" s="192"/>
      <c r="I8" s="192"/>
      <c r="J8" s="200" t="s">
        <v>57</v>
      </c>
      <c r="K8" s="169" t="s">
        <v>200</v>
      </c>
      <c r="L8" s="169" t="s">
        <v>196</v>
      </c>
      <c r="M8" s="169" t="s">
        <v>197</v>
      </c>
      <c r="N8" s="169" t="s">
        <v>198</v>
      </c>
      <c r="O8" s="169" t="s">
        <v>196</v>
      </c>
      <c r="P8" s="169" t="s">
        <v>197</v>
      </c>
      <c r="Q8" s="169" t="s">
        <v>198</v>
      </c>
      <c r="R8" s="169" t="s">
        <v>61</v>
      </c>
      <c r="S8" s="169" t="s">
        <v>57</v>
      </c>
      <c r="T8" s="169" t="s">
        <v>64</v>
      </c>
      <c r="U8" s="169" t="s">
        <v>199</v>
      </c>
      <c r="V8" s="169" t="s">
        <v>66</v>
      </c>
      <c r="W8" s="169" t="s">
        <v>67</v>
      </c>
      <c r="X8" s="169" t="s">
        <v>68</v>
      </c>
    </row>
    <row r="9" customHeight="1" spans="1:24">
      <c r="A9" s="184">
        <v>1</v>
      </c>
      <c r="B9" s="184">
        <v>2</v>
      </c>
      <c r="C9" s="184">
        <v>3</v>
      </c>
      <c r="D9" s="184">
        <v>4</v>
      </c>
      <c r="E9" s="184">
        <v>5</v>
      </c>
      <c r="F9" s="184">
        <v>6</v>
      </c>
      <c r="G9" s="184">
        <v>7</v>
      </c>
      <c r="H9" s="184">
        <v>8</v>
      </c>
      <c r="I9" s="184">
        <v>9</v>
      </c>
      <c r="J9" s="184">
        <v>10</v>
      </c>
      <c r="K9" s="184">
        <v>11</v>
      </c>
      <c r="L9" s="184">
        <v>12</v>
      </c>
      <c r="M9" s="184">
        <v>13</v>
      </c>
      <c r="N9" s="184">
        <v>14</v>
      </c>
      <c r="O9" s="184">
        <v>15</v>
      </c>
      <c r="P9" s="184">
        <v>16</v>
      </c>
      <c r="Q9" s="184">
        <v>17</v>
      </c>
      <c r="R9" s="184">
        <v>18</v>
      </c>
      <c r="S9" s="184">
        <v>19</v>
      </c>
      <c r="T9" s="184">
        <v>20</v>
      </c>
      <c r="U9" s="184">
        <v>21</v>
      </c>
      <c r="V9" s="184">
        <v>22</v>
      </c>
      <c r="W9" s="184">
        <v>23</v>
      </c>
      <c r="X9" s="184">
        <v>24</v>
      </c>
    </row>
    <row r="10" ht="20.25" customHeight="1" spans="1:45">
      <c r="A10" s="184" t="s">
        <v>201</v>
      </c>
      <c r="B10" s="184" t="s">
        <v>70</v>
      </c>
      <c r="C10" s="184" t="s">
        <v>202</v>
      </c>
      <c r="D10" s="184" t="s">
        <v>203</v>
      </c>
      <c r="E10" s="184" t="s">
        <v>101</v>
      </c>
      <c r="F10" s="184" t="s">
        <v>102</v>
      </c>
      <c r="G10" s="184" t="s">
        <v>204</v>
      </c>
      <c r="H10" s="193" t="s">
        <v>205</v>
      </c>
      <c r="I10" s="201">
        <v>206136</v>
      </c>
      <c r="J10" s="201">
        <v>206136</v>
      </c>
      <c r="K10" s="186"/>
      <c r="L10" s="186"/>
      <c r="M10" s="186">
        <v>206136</v>
      </c>
      <c r="N10" s="186"/>
      <c r="O10" s="186"/>
      <c r="P10" s="186"/>
      <c r="Q10" s="186"/>
      <c r="R10" s="186"/>
      <c r="S10" s="186"/>
      <c r="T10" s="186"/>
      <c r="U10" s="186"/>
      <c r="V10" s="186"/>
      <c r="W10" s="186"/>
      <c r="X10" s="186"/>
      <c r="Y10" s="204"/>
      <c r="Z10" s="204"/>
      <c r="AA10" s="204"/>
      <c r="AB10" s="204"/>
      <c r="AC10" s="204"/>
      <c r="AD10" s="204"/>
      <c r="AE10" s="204"/>
      <c r="AF10" s="204"/>
      <c r="AG10" s="204"/>
      <c r="AH10" s="204"/>
      <c r="AI10" s="204"/>
      <c r="AJ10" s="204"/>
      <c r="AK10" s="204"/>
      <c r="AL10" s="204"/>
      <c r="AM10" s="204"/>
      <c r="AN10" s="204"/>
      <c r="AO10" s="204"/>
      <c r="AP10" s="204"/>
      <c r="AQ10" s="204"/>
      <c r="AR10" s="204"/>
      <c r="AS10" s="204"/>
    </row>
    <row r="11" ht="20.25" customHeight="1" spans="1:45">
      <c r="A11" s="184" t="s">
        <v>201</v>
      </c>
      <c r="B11" s="184" t="s">
        <v>70</v>
      </c>
      <c r="C11" s="184" t="s">
        <v>202</v>
      </c>
      <c r="D11" s="184" t="s">
        <v>203</v>
      </c>
      <c r="E11" s="184" t="s">
        <v>101</v>
      </c>
      <c r="F11" s="184" t="s">
        <v>102</v>
      </c>
      <c r="G11" s="184" t="s">
        <v>204</v>
      </c>
      <c r="H11" s="193" t="s">
        <v>205</v>
      </c>
      <c r="I11" s="201">
        <v>843864</v>
      </c>
      <c r="J11" s="201">
        <v>843864</v>
      </c>
      <c r="K11" s="186"/>
      <c r="L11" s="186"/>
      <c r="M11" s="186">
        <v>843864</v>
      </c>
      <c r="N11" s="186"/>
      <c r="O11" s="186"/>
      <c r="P11" s="186"/>
      <c r="Q11" s="186"/>
      <c r="R11" s="186"/>
      <c r="S11" s="186"/>
      <c r="T11" s="186"/>
      <c r="U11" s="186"/>
      <c r="V11" s="186"/>
      <c r="W11" s="186"/>
      <c r="X11" s="186"/>
      <c r="Y11" s="204"/>
      <c r="Z11" s="204"/>
      <c r="AA11" s="204"/>
      <c r="AB11" s="204"/>
      <c r="AC11" s="204"/>
      <c r="AD11" s="204"/>
      <c r="AE11" s="204"/>
      <c r="AF11" s="204"/>
      <c r="AG11" s="204"/>
      <c r="AH11" s="204"/>
      <c r="AI11" s="204"/>
      <c r="AJ11" s="204"/>
      <c r="AK11" s="204"/>
      <c r="AL11" s="204"/>
      <c r="AM11" s="204"/>
      <c r="AN11" s="204"/>
      <c r="AO11" s="204"/>
      <c r="AP11" s="204"/>
      <c r="AQ11" s="204"/>
      <c r="AR11" s="204"/>
      <c r="AS11" s="204"/>
    </row>
    <row r="12" ht="20.25" customHeight="1" spans="1:45">
      <c r="A12" s="184" t="s">
        <v>201</v>
      </c>
      <c r="B12" s="184" t="s">
        <v>70</v>
      </c>
      <c r="C12" s="184" t="s">
        <v>202</v>
      </c>
      <c r="D12" s="184" t="s">
        <v>203</v>
      </c>
      <c r="E12" s="184" t="s">
        <v>103</v>
      </c>
      <c r="F12" s="184" t="s">
        <v>104</v>
      </c>
      <c r="G12" s="184" t="s">
        <v>204</v>
      </c>
      <c r="H12" s="193" t="s">
        <v>205</v>
      </c>
      <c r="I12" s="201">
        <v>2350764</v>
      </c>
      <c r="J12" s="201">
        <v>2350764</v>
      </c>
      <c r="K12" s="186"/>
      <c r="L12" s="186"/>
      <c r="M12" s="186">
        <v>2350764</v>
      </c>
      <c r="N12" s="186"/>
      <c r="O12" s="186"/>
      <c r="P12" s="186"/>
      <c r="Q12" s="186"/>
      <c r="R12" s="186"/>
      <c r="S12" s="186"/>
      <c r="T12" s="186"/>
      <c r="U12" s="186"/>
      <c r="V12" s="186"/>
      <c r="W12" s="186"/>
      <c r="X12" s="186"/>
      <c r="Y12" s="204"/>
      <c r="Z12" s="204"/>
      <c r="AA12" s="204"/>
      <c r="AB12" s="204"/>
      <c r="AC12" s="204"/>
      <c r="AD12" s="204"/>
      <c r="AE12" s="204"/>
      <c r="AF12" s="204"/>
      <c r="AG12" s="204"/>
      <c r="AH12" s="204"/>
      <c r="AI12" s="204"/>
      <c r="AJ12" s="204"/>
      <c r="AK12" s="204"/>
      <c r="AL12" s="204"/>
      <c r="AM12" s="204"/>
      <c r="AN12" s="204"/>
      <c r="AO12" s="204"/>
      <c r="AP12" s="204"/>
      <c r="AQ12" s="204"/>
      <c r="AR12" s="204"/>
      <c r="AS12" s="204"/>
    </row>
    <row r="13" ht="20.25" customHeight="1" spans="1:45">
      <c r="A13" s="184" t="s">
        <v>201</v>
      </c>
      <c r="B13" s="184" t="s">
        <v>70</v>
      </c>
      <c r="C13" s="184" t="s">
        <v>202</v>
      </c>
      <c r="D13" s="184" t="s">
        <v>203</v>
      </c>
      <c r="E13" s="184" t="s">
        <v>103</v>
      </c>
      <c r="F13" s="184" t="s">
        <v>104</v>
      </c>
      <c r="G13" s="184" t="s">
        <v>204</v>
      </c>
      <c r="H13" s="193" t="s">
        <v>205</v>
      </c>
      <c r="I13" s="201">
        <v>574236</v>
      </c>
      <c r="J13" s="201">
        <v>574236</v>
      </c>
      <c r="K13" s="186"/>
      <c r="L13" s="186"/>
      <c r="M13" s="186">
        <v>574236</v>
      </c>
      <c r="N13" s="186"/>
      <c r="O13" s="186"/>
      <c r="P13" s="186"/>
      <c r="Q13" s="186"/>
      <c r="R13" s="186"/>
      <c r="S13" s="186"/>
      <c r="T13" s="186"/>
      <c r="U13" s="186"/>
      <c r="V13" s="186"/>
      <c r="W13" s="186"/>
      <c r="X13" s="186"/>
      <c r="Y13" s="204"/>
      <c r="Z13" s="204"/>
      <c r="AA13" s="204"/>
      <c r="AB13" s="204"/>
      <c r="AC13" s="204"/>
      <c r="AD13" s="204"/>
      <c r="AE13" s="204"/>
      <c r="AF13" s="204"/>
      <c r="AG13" s="204"/>
      <c r="AH13" s="204"/>
      <c r="AI13" s="204"/>
      <c r="AJ13" s="204"/>
      <c r="AK13" s="204"/>
      <c r="AL13" s="204"/>
      <c r="AM13" s="204"/>
      <c r="AN13" s="204"/>
      <c r="AO13" s="204"/>
      <c r="AP13" s="204"/>
      <c r="AQ13" s="204"/>
      <c r="AR13" s="204"/>
      <c r="AS13" s="204"/>
    </row>
    <row r="14" ht="20.25" customHeight="1" spans="1:45">
      <c r="A14" s="184" t="s">
        <v>201</v>
      </c>
      <c r="B14" s="184" t="s">
        <v>70</v>
      </c>
      <c r="C14" s="184" t="s">
        <v>206</v>
      </c>
      <c r="D14" s="184" t="s">
        <v>134</v>
      </c>
      <c r="E14" s="184" t="s">
        <v>133</v>
      </c>
      <c r="F14" s="184" t="s">
        <v>134</v>
      </c>
      <c r="G14" s="184" t="s">
        <v>204</v>
      </c>
      <c r="H14" s="193" t="s">
        <v>134</v>
      </c>
      <c r="I14" s="201">
        <v>452040</v>
      </c>
      <c r="J14" s="201">
        <v>452040</v>
      </c>
      <c r="K14" s="186"/>
      <c r="L14" s="186"/>
      <c r="M14" s="186">
        <v>452040</v>
      </c>
      <c r="N14" s="186"/>
      <c r="O14" s="186"/>
      <c r="P14" s="186"/>
      <c r="Q14" s="186"/>
      <c r="R14" s="186"/>
      <c r="S14" s="186"/>
      <c r="T14" s="186"/>
      <c r="U14" s="186"/>
      <c r="V14" s="186"/>
      <c r="W14" s="186"/>
      <c r="X14" s="186"/>
      <c r="Y14" s="204"/>
      <c r="Z14" s="204"/>
      <c r="AA14" s="204"/>
      <c r="AB14" s="204"/>
      <c r="AC14" s="204"/>
      <c r="AD14" s="204"/>
      <c r="AE14" s="204"/>
      <c r="AF14" s="204"/>
      <c r="AG14" s="204"/>
      <c r="AH14" s="204"/>
      <c r="AI14" s="204"/>
      <c r="AJ14" s="204"/>
      <c r="AK14" s="204"/>
      <c r="AL14" s="204"/>
      <c r="AM14" s="204"/>
      <c r="AN14" s="204"/>
      <c r="AO14" s="204"/>
      <c r="AP14" s="204"/>
      <c r="AQ14" s="204"/>
      <c r="AR14" s="204"/>
      <c r="AS14" s="204"/>
    </row>
    <row r="15" ht="20.25" customHeight="1" spans="1:45">
      <c r="A15" s="184" t="s">
        <v>201</v>
      </c>
      <c r="B15" s="184" t="s">
        <v>70</v>
      </c>
      <c r="C15" s="184" t="s">
        <v>207</v>
      </c>
      <c r="D15" s="184" t="s">
        <v>208</v>
      </c>
      <c r="E15" s="184" t="s">
        <v>101</v>
      </c>
      <c r="F15" s="184" t="s">
        <v>102</v>
      </c>
      <c r="G15" s="184" t="s">
        <v>209</v>
      </c>
      <c r="H15" s="193" t="s">
        <v>210</v>
      </c>
      <c r="I15" s="201">
        <v>75320</v>
      </c>
      <c r="J15" s="201">
        <v>75320</v>
      </c>
      <c r="K15" s="186"/>
      <c r="L15" s="186"/>
      <c r="M15" s="186">
        <v>75320</v>
      </c>
      <c r="N15" s="186"/>
      <c r="O15" s="186"/>
      <c r="P15" s="186"/>
      <c r="Q15" s="186"/>
      <c r="R15" s="186"/>
      <c r="S15" s="186"/>
      <c r="T15" s="186"/>
      <c r="U15" s="186"/>
      <c r="V15" s="186"/>
      <c r="W15" s="186"/>
      <c r="X15" s="186"/>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ht="20.25" customHeight="1" spans="1:45">
      <c r="A16" s="184" t="s">
        <v>201</v>
      </c>
      <c r="B16" s="184" t="s">
        <v>70</v>
      </c>
      <c r="C16" s="184" t="s">
        <v>207</v>
      </c>
      <c r="D16" s="184" t="s">
        <v>208</v>
      </c>
      <c r="E16" s="184" t="s">
        <v>103</v>
      </c>
      <c r="F16" s="184" t="s">
        <v>104</v>
      </c>
      <c r="G16" s="184" t="s">
        <v>209</v>
      </c>
      <c r="H16" s="193" t="s">
        <v>210</v>
      </c>
      <c r="I16" s="201">
        <v>40652</v>
      </c>
      <c r="J16" s="201">
        <v>40652</v>
      </c>
      <c r="K16" s="186"/>
      <c r="L16" s="186"/>
      <c r="M16" s="186">
        <v>40652</v>
      </c>
      <c r="N16" s="186"/>
      <c r="O16" s="186"/>
      <c r="P16" s="186"/>
      <c r="Q16" s="186"/>
      <c r="R16" s="186"/>
      <c r="S16" s="186"/>
      <c r="T16" s="186"/>
      <c r="U16" s="186"/>
      <c r="V16" s="186"/>
      <c r="W16" s="186"/>
      <c r="X16" s="186"/>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ht="20.25" customHeight="1" spans="1:45">
      <c r="A17" s="184" t="s">
        <v>201</v>
      </c>
      <c r="B17" s="184" t="s">
        <v>70</v>
      </c>
      <c r="C17" s="184" t="s">
        <v>207</v>
      </c>
      <c r="D17" s="184" t="s">
        <v>208</v>
      </c>
      <c r="E17" s="184" t="s">
        <v>107</v>
      </c>
      <c r="F17" s="184" t="s">
        <v>108</v>
      </c>
      <c r="G17" s="184" t="s">
        <v>209</v>
      </c>
      <c r="H17" s="193" t="s">
        <v>210</v>
      </c>
      <c r="I17" s="201">
        <v>1073</v>
      </c>
      <c r="J17" s="201">
        <v>1073</v>
      </c>
      <c r="K17" s="186"/>
      <c r="L17" s="186"/>
      <c r="M17" s="186">
        <v>1073</v>
      </c>
      <c r="N17" s="186"/>
      <c r="O17" s="186"/>
      <c r="P17" s="186"/>
      <c r="Q17" s="186"/>
      <c r="R17" s="186"/>
      <c r="S17" s="186"/>
      <c r="T17" s="186"/>
      <c r="U17" s="186"/>
      <c r="V17" s="186"/>
      <c r="W17" s="186"/>
      <c r="X17" s="186"/>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ht="20.25" customHeight="1" spans="1:45">
      <c r="A18" s="184" t="s">
        <v>201</v>
      </c>
      <c r="B18" s="184" t="s">
        <v>70</v>
      </c>
      <c r="C18" s="184" t="s">
        <v>207</v>
      </c>
      <c r="D18" s="184" t="s">
        <v>208</v>
      </c>
      <c r="E18" s="184" t="s">
        <v>101</v>
      </c>
      <c r="F18" s="184" t="s">
        <v>102</v>
      </c>
      <c r="G18" s="184" t="s">
        <v>209</v>
      </c>
      <c r="H18" s="193" t="s">
        <v>211</v>
      </c>
      <c r="I18" s="201">
        <v>21996</v>
      </c>
      <c r="J18" s="201">
        <v>21996</v>
      </c>
      <c r="K18" s="186"/>
      <c r="L18" s="186"/>
      <c r="M18" s="186">
        <v>21996</v>
      </c>
      <c r="N18" s="186"/>
      <c r="O18" s="186"/>
      <c r="P18" s="186"/>
      <c r="Q18" s="186"/>
      <c r="R18" s="186"/>
      <c r="S18" s="186"/>
      <c r="T18" s="186"/>
      <c r="U18" s="186"/>
      <c r="V18" s="186"/>
      <c r="W18" s="186"/>
      <c r="X18" s="186"/>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ht="20.25" customHeight="1" spans="1:45">
      <c r="A19" s="184" t="s">
        <v>201</v>
      </c>
      <c r="B19" s="184" t="s">
        <v>70</v>
      </c>
      <c r="C19" s="184" t="s">
        <v>207</v>
      </c>
      <c r="D19" s="184" t="s">
        <v>208</v>
      </c>
      <c r="E19" s="184" t="s">
        <v>103</v>
      </c>
      <c r="F19" s="184" t="s">
        <v>104</v>
      </c>
      <c r="G19" s="184" t="s">
        <v>209</v>
      </c>
      <c r="H19" s="193" t="s">
        <v>212</v>
      </c>
      <c r="I19" s="201">
        <v>108500</v>
      </c>
      <c r="J19" s="201">
        <v>108500</v>
      </c>
      <c r="K19" s="186"/>
      <c r="L19" s="186"/>
      <c r="M19" s="186">
        <v>108500</v>
      </c>
      <c r="N19" s="186"/>
      <c r="O19" s="186"/>
      <c r="P19" s="186"/>
      <c r="Q19" s="186"/>
      <c r="R19" s="186"/>
      <c r="S19" s="186"/>
      <c r="T19" s="186"/>
      <c r="U19" s="186"/>
      <c r="V19" s="186"/>
      <c r="W19" s="186"/>
      <c r="X19" s="186"/>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ht="20.25" customHeight="1" spans="1:45">
      <c r="A20" s="184" t="s">
        <v>201</v>
      </c>
      <c r="B20" s="184" t="s">
        <v>70</v>
      </c>
      <c r="C20" s="184" t="s">
        <v>207</v>
      </c>
      <c r="D20" s="184" t="s">
        <v>208</v>
      </c>
      <c r="E20" s="184" t="s">
        <v>101</v>
      </c>
      <c r="F20" s="184" t="s">
        <v>102</v>
      </c>
      <c r="G20" s="184" t="s">
        <v>209</v>
      </c>
      <c r="H20" s="193" t="s">
        <v>213</v>
      </c>
      <c r="I20" s="201">
        <v>50000</v>
      </c>
      <c r="J20" s="201">
        <v>50000</v>
      </c>
      <c r="K20" s="186"/>
      <c r="L20" s="186"/>
      <c r="M20" s="186">
        <v>50000</v>
      </c>
      <c r="N20" s="186"/>
      <c r="O20" s="186"/>
      <c r="P20" s="186"/>
      <c r="Q20" s="186"/>
      <c r="R20" s="186"/>
      <c r="S20" s="186"/>
      <c r="T20" s="186"/>
      <c r="U20" s="186"/>
      <c r="V20" s="186"/>
      <c r="W20" s="186"/>
      <c r="X20" s="186"/>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ht="20.25" customHeight="1" spans="1:45">
      <c r="A21" s="184" t="s">
        <v>201</v>
      </c>
      <c r="B21" s="184" t="s">
        <v>70</v>
      </c>
      <c r="C21" s="184" t="s">
        <v>207</v>
      </c>
      <c r="D21" s="184" t="s">
        <v>208</v>
      </c>
      <c r="E21" s="184" t="s">
        <v>103</v>
      </c>
      <c r="F21" s="184" t="s">
        <v>104</v>
      </c>
      <c r="G21" s="184" t="s">
        <v>209</v>
      </c>
      <c r="H21" s="193" t="s">
        <v>213</v>
      </c>
      <c r="I21" s="201">
        <v>100000</v>
      </c>
      <c r="J21" s="201">
        <v>100000</v>
      </c>
      <c r="K21" s="186"/>
      <c r="L21" s="186"/>
      <c r="M21" s="186">
        <v>100000</v>
      </c>
      <c r="N21" s="186"/>
      <c r="O21" s="186"/>
      <c r="P21" s="186"/>
      <c r="Q21" s="186"/>
      <c r="R21" s="186"/>
      <c r="S21" s="186"/>
      <c r="T21" s="186"/>
      <c r="U21" s="186"/>
      <c r="V21" s="186"/>
      <c r="W21" s="186"/>
      <c r="X21" s="186"/>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ht="20.25" customHeight="1" spans="1:45">
      <c r="A22" s="184" t="s">
        <v>201</v>
      </c>
      <c r="B22" s="184" t="s">
        <v>70</v>
      </c>
      <c r="C22" s="184" t="s">
        <v>207</v>
      </c>
      <c r="D22" s="184" t="s">
        <v>208</v>
      </c>
      <c r="E22" s="184" t="s">
        <v>103</v>
      </c>
      <c r="F22" s="184" t="s">
        <v>104</v>
      </c>
      <c r="G22" s="184" t="s">
        <v>209</v>
      </c>
      <c r="H22" s="193" t="s">
        <v>214</v>
      </c>
      <c r="I22" s="201">
        <v>20000</v>
      </c>
      <c r="J22" s="201">
        <v>20000</v>
      </c>
      <c r="K22" s="186"/>
      <c r="L22" s="186"/>
      <c r="M22" s="186">
        <v>20000</v>
      </c>
      <c r="N22" s="186"/>
      <c r="O22" s="186"/>
      <c r="P22" s="186"/>
      <c r="Q22" s="186"/>
      <c r="R22" s="186"/>
      <c r="S22" s="186"/>
      <c r="T22" s="186"/>
      <c r="U22" s="186"/>
      <c r="V22" s="186"/>
      <c r="W22" s="186"/>
      <c r="X22" s="186"/>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ht="20.25" customHeight="1" spans="1:45">
      <c r="A23" s="184" t="s">
        <v>201</v>
      </c>
      <c r="B23" s="184" t="s">
        <v>70</v>
      </c>
      <c r="C23" s="184" t="s">
        <v>207</v>
      </c>
      <c r="D23" s="184" t="s">
        <v>208</v>
      </c>
      <c r="E23" s="184" t="s">
        <v>103</v>
      </c>
      <c r="F23" s="184" t="s">
        <v>104</v>
      </c>
      <c r="G23" s="184" t="s">
        <v>209</v>
      </c>
      <c r="H23" s="193" t="s">
        <v>215</v>
      </c>
      <c r="I23" s="201">
        <v>185520</v>
      </c>
      <c r="J23" s="201">
        <v>185520</v>
      </c>
      <c r="K23" s="186"/>
      <c r="L23" s="186"/>
      <c r="M23" s="186">
        <v>185520</v>
      </c>
      <c r="N23" s="186"/>
      <c r="O23" s="186"/>
      <c r="P23" s="186"/>
      <c r="Q23" s="186"/>
      <c r="R23" s="186"/>
      <c r="S23" s="186"/>
      <c r="T23" s="186"/>
      <c r="U23" s="186"/>
      <c r="V23" s="186"/>
      <c r="W23" s="186"/>
      <c r="X23" s="186"/>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ht="20.25" customHeight="1" spans="1:45">
      <c r="A24" s="184" t="s">
        <v>201</v>
      </c>
      <c r="B24" s="184" t="s">
        <v>70</v>
      </c>
      <c r="C24" s="184" t="s">
        <v>207</v>
      </c>
      <c r="D24" s="184" t="s">
        <v>208</v>
      </c>
      <c r="E24" s="184" t="s">
        <v>101</v>
      </c>
      <c r="F24" s="184" t="s">
        <v>102</v>
      </c>
      <c r="G24" s="184" t="s">
        <v>209</v>
      </c>
      <c r="H24" s="193" t="s">
        <v>216</v>
      </c>
      <c r="I24" s="201">
        <v>20500</v>
      </c>
      <c r="J24" s="201">
        <v>20500</v>
      </c>
      <c r="K24" s="186"/>
      <c r="L24" s="186"/>
      <c r="M24" s="186">
        <v>20500</v>
      </c>
      <c r="N24" s="186"/>
      <c r="O24" s="186"/>
      <c r="P24" s="186"/>
      <c r="Q24" s="186"/>
      <c r="R24" s="186"/>
      <c r="S24" s="186"/>
      <c r="T24" s="186"/>
      <c r="U24" s="186"/>
      <c r="V24" s="186"/>
      <c r="W24" s="186"/>
      <c r="X24" s="186"/>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ht="20.25" customHeight="1" spans="1:45">
      <c r="A25" s="184" t="s">
        <v>201</v>
      </c>
      <c r="B25" s="184" t="s">
        <v>70</v>
      </c>
      <c r="C25" s="184" t="s">
        <v>207</v>
      </c>
      <c r="D25" s="184" t="s">
        <v>208</v>
      </c>
      <c r="E25" s="184" t="s">
        <v>101</v>
      </c>
      <c r="F25" s="184" t="s">
        <v>102</v>
      </c>
      <c r="G25" s="184" t="s">
        <v>209</v>
      </c>
      <c r="H25" s="193" t="s">
        <v>217</v>
      </c>
      <c r="I25" s="201">
        <v>19000</v>
      </c>
      <c r="J25" s="201">
        <v>19000</v>
      </c>
      <c r="K25" s="186"/>
      <c r="L25" s="186"/>
      <c r="M25" s="186">
        <v>19000</v>
      </c>
      <c r="N25" s="186"/>
      <c r="O25" s="186"/>
      <c r="P25" s="186"/>
      <c r="Q25" s="186"/>
      <c r="R25" s="186"/>
      <c r="S25" s="186"/>
      <c r="T25" s="186"/>
      <c r="U25" s="186"/>
      <c r="V25" s="186"/>
      <c r="W25" s="186"/>
      <c r="X25" s="186"/>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ht="20.25" customHeight="1" spans="1:45">
      <c r="A26" s="184" t="s">
        <v>201</v>
      </c>
      <c r="B26" s="184" t="s">
        <v>70</v>
      </c>
      <c r="C26" s="184" t="s">
        <v>207</v>
      </c>
      <c r="D26" s="184" t="s">
        <v>208</v>
      </c>
      <c r="E26" s="184" t="s">
        <v>103</v>
      </c>
      <c r="F26" s="184" t="s">
        <v>104</v>
      </c>
      <c r="G26" s="184" t="s">
        <v>209</v>
      </c>
      <c r="H26" s="193" t="s">
        <v>217</v>
      </c>
      <c r="I26" s="201">
        <v>68000</v>
      </c>
      <c r="J26" s="201">
        <v>68000</v>
      </c>
      <c r="K26" s="186"/>
      <c r="L26" s="186"/>
      <c r="M26" s="186">
        <v>68000</v>
      </c>
      <c r="N26" s="186"/>
      <c r="O26" s="186"/>
      <c r="P26" s="186"/>
      <c r="Q26" s="186"/>
      <c r="R26" s="186"/>
      <c r="S26" s="186"/>
      <c r="T26" s="186"/>
      <c r="U26" s="186"/>
      <c r="V26" s="186"/>
      <c r="W26" s="186"/>
      <c r="X26" s="186"/>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ht="20.25" customHeight="1" spans="1:45">
      <c r="A27" s="184" t="s">
        <v>201</v>
      </c>
      <c r="B27" s="184" t="s">
        <v>70</v>
      </c>
      <c r="C27" s="184" t="s">
        <v>207</v>
      </c>
      <c r="D27" s="184" t="s">
        <v>208</v>
      </c>
      <c r="E27" s="184" t="s">
        <v>107</v>
      </c>
      <c r="F27" s="184" t="s">
        <v>108</v>
      </c>
      <c r="G27" s="184" t="s">
        <v>209</v>
      </c>
      <c r="H27" s="193" t="s">
        <v>217</v>
      </c>
      <c r="I27" s="201">
        <v>150</v>
      </c>
      <c r="J27" s="201">
        <v>150</v>
      </c>
      <c r="K27" s="186"/>
      <c r="L27" s="186"/>
      <c r="M27" s="186">
        <v>150</v>
      </c>
      <c r="N27" s="186"/>
      <c r="O27" s="186"/>
      <c r="P27" s="186"/>
      <c r="Q27" s="186"/>
      <c r="R27" s="186"/>
      <c r="S27" s="186"/>
      <c r="T27" s="186"/>
      <c r="U27" s="186"/>
      <c r="V27" s="186"/>
      <c r="W27" s="186"/>
      <c r="X27" s="186"/>
      <c r="Y27" s="204"/>
      <c r="Z27" s="204"/>
      <c r="AA27" s="204"/>
      <c r="AB27" s="204"/>
      <c r="AC27" s="204"/>
      <c r="AD27" s="204"/>
      <c r="AE27" s="204"/>
      <c r="AF27" s="204"/>
      <c r="AG27" s="204"/>
      <c r="AH27" s="204"/>
      <c r="AI27" s="204"/>
      <c r="AJ27" s="204"/>
      <c r="AK27" s="204"/>
      <c r="AL27" s="204"/>
      <c r="AM27" s="204"/>
      <c r="AN27" s="204"/>
      <c r="AO27" s="204"/>
      <c r="AP27" s="204"/>
      <c r="AQ27" s="204"/>
      <c r="AR27" s="204"/>
      <c r="AS27" s="204"/>
    </row>
    <row r="28" ht="20.25" customHeight="1" spans="1:45">
      <c r="A28" s="184" t="s">
        <v>201</v>
      </c>
      <c r="B28" s="184" t="s">
        <v>70</v>
      </c>
      <c r="C28" s="184" t="s">
        <v>207</v>
      </c>
      <c r="D28" s="184" t="s">
        <v>208</v>
      </c>
      <c r="E28" s="184" t="s">
        <v>103</v>
      </c>
      <c r="F28" s="184" t="s">
        <v>104</v>
      </c>
      <c r="G28" s="184" t="s">
        <v>209</v>
      </c>
      <c r="H28" s="193" t="s">
        <v>218</v>
      </c>
      <c r="I28" s="201">
        <v>150000</v>
      </c>
      <c r="J28" s="201">
        <v>150000</v>
      </c>
      <c r="K28" s="186"/>
      <c r="L28" s="186"/>
      <c r="M28" s="186">
        <v>150000</v>
      </c>
      <c r="N28" s="186"/>
      <c r="O28" s="186"/>
      <c r="P28" s="186"/>
      <c r="Q28" s="186"/>
      <c r="R28" s="186"/>
      <c r="S28" s="186"/>
      <c r="T28" s="186"/>
      <c r="U28" s="186"/>
      <c r="V28" s="186"/>
      <c r="W28" s="186"/>
      <c r="X28" s="186"/>
      <c r="Y28" s="204"/>
      <c r="Z28" s="204"/>
      <c r="AA28" s="204"/>
      <c r="AB28" s="204"/>
      <c r="AC28" s="204"/>
      <c r="AD28" s="204"/>
      <c r="AE28" s="204"/>
      <c r="AF28" s="204"/>
      <c r="AG28" s="204"/>
      <c r="AH28" s="204"/>
      <c r="AI28" s="204"/>
      <c r="AJ28" s="204"/>
      <c r="AK28" s="204"/>
      <c r="AL28" s="204"/>
      <c r="AM28" s="204"/>
      <c r="AN28" s="204"/>
      <c r="AO28" s="204"/>
      <c r="AP28" s="204"/>
      <c r="AQ28" s="204"/>
      <c r="AR28" s="204"/>
      <c r="AS28" s="204"/>
    </row>
    <row r="29" ht="20.25" customHeight="1" spans="1:45">
      <c r="A29" s="184" t="s">
        <v>201</v>
      </c>
      <c r="B29" s="184" t="s">
        <v>70</v>
      </c>
      <c r="C29" s="184" t="s">
        <v>219</v>
      </c>
      <c r="D29" s="184" t="s">
        <v>220</v>
      </c>
      <c r="E29" s="184" t="s">
        <v>103</v>
      </c>
      <c r="F29" s="184" t="s">
        <v>104</v>
      </c>
      <c r="G29" s="184" t="s">
        <v>209</v>
      </c>
      <c r="H29" s="193" t="s">
        <v>221</v>
      </c>
      <c r="I29" s="201">
        <v>18096.5</v>
      </c>
      <c r="J29" s="201">
        <v>18096.5</v>
      </c>
      <c r="K29" s="186"/>
      <c r="L29" s="186"/>
      <c r="M29" s="186">
        <v>18096.5</v>
      </c>
      <c r="N29" s="186"/>
      <c r="O29" s="186"/>
      <c r="P29" s="186"/>
      <c r="Q29" s="186"/>
      <c r="R29" s="186"/>
      <c r="S29" s="186"/>
      <c r="T29" s="186"/>
      <c r="U29" s="186"/>
      <c r="V29" s="186"/>
      <c r="W29" s="186"/>
      <c r="X29" s="186"/>
      <c r="Y29" s="204"/>
      <c r="Z29" s="204"/>
      <c r="AA29" s="204"/>
      <c r="AB29" s="204"/>
      <c r="AC29" s="204"/>
      <c r="AD29" s="204"/>
      <c r="AE29" s="204"/>
      <c r="AF29" s="204"/>
      <c r="AG29" s="204"/>
      <c r="AH29" s="204"/>
      <c r="AI29" s="204"/>
      <c r="AJ29" s="204"/>
      <c r="AK29" s="204"/>
      <c r="AL29" s="204"/>
      <c r="AM29" s="204"/>
      <c r="AN29" s="204"/>
      <c r="AO29" s="204"/>
      <c r="AP29" s="204"/>
      <c r="AQ29" s="204"/>
      <c r="AR29" s="204"/>
      <c r="AS29" s="204"/>
    </row>
    <row r="30" ht="20.25" customHeight="1" spans="1:45">
      <c r="A30" s="184" t="s">
        <v>201</v>
      </c>
      <c r="B30" s="184" t="s">
        <v>70</v>
      </c>
      <c r="C30" s="184" t="s">
        <v>222</v>
      </c>
      <c r="D30" s="184" t="s">
        <v>223</v>
      </c>
      <c r="E30" s="184" t="s">
        <v>103</v>
      </c>
      <c r="F30" s="184" t="s">
        <v>104</v>
      </c>
      <c r="G30" s="184" t="s">
        <v>204</v>
      </c>
      <c r="H30" s="193" t="s">
        <v>224</v>
      </c>
      <c r="I30" s="201">
        <v>980000</v>
      </c>
      <c r="J30" s="201">
        <v>980000</v>
      </c>
      <c r="K30" s="186"/>
      <c r="L30" s="186"/>
      <c r="M30" s="186">
        <v>980000</v>
      </c>
      <c r="N30" s="186"/>
      <c r="O30" s="186"/>
      <c r="P30" s="186"/>
      <c r="Q30" s="186"/>
      <c r="R30" s="186"/>
      <c r="S30" s="186"/>
      <c r="T30" s="186"/>
      <c r="U30" s="186"/>
      <c r="V30" s="186"/>
      <c r="W30" s="186"/>
      <c r="X30" s="186"/>
      <c r="Y30" s="204"/>
      <c r="Z30" s="204"/>
      <c r="AA30" s="204"/>
      <c r="AB30" s="204"/>
      <c r="AC30" s="204"/>
      <c r="AD30" s="204"/>
      <c r="AE30" s="204"/>
      <c r="AF30" s="204"/>
      <c r="AG30" s="204"/>
      <c r="AH30" s="204"/>
      <c r="AI30" s="204"/>
      <c r="AJ30" s="204"/>
      <c r="AK30" s="204"/>
      <c r="AL30" s="204"/>
      <c r="AM30" s="204"/>
      <c r="AN30" s="204"/>
      <c r="AO30" s="204"/>
      <c r="AP30" s="204"/>
      <c r="AQ30" s="204"/>
      <c r="AR30" s="204"/>
      <c r="AS30" s="204"/>
    </row>
    <row r="31" ht="20.25" customHeight="1" spans="1:45">
      <c r="A31" s="184" t="s">
        <v>201</v>
      </c>
      <c r="B31" s="184" t="s">
        <v>70</v>
      </c>
      <c r="C31" s="184" t="s">
        <v>222</v>
      </c>
      <c r="D31" s="184" t="s">
        <v>223</v>
      </c>
      <c r="E31" s="184" t="s">
        <v>103</v>
      </c>
      <c r="F31" s="184" t="s">
        <v>104</v>
      </c>
      <c r="G31" s="184" t="s">
        <v>204</v>
      </c>
      <c r="H31" s="193" t="s">
        <v>225</v>
      </c>
      <c r="I31" s="201">
        <v>504000</v>
      </c>
      <c r="J31" s="201">
        <v>504000</v>
      </c>
      <c r="K31" s="186"/>
      <c r="L31" s="186"/>
      <c r="M31" s="186">
        <v>504000</v>
      </c>
      <c r="N31" s="186"/>
      <c r="O31" s="186"/>
      <c r="P31" s="186"/>
      <c r="Q31" s="186"/>
      <c r="R31" s="186"/>
      <c r="S31" s="186"/>
      <c r="T31" s="186"/>
      <c r="U31" s="186"/>
      <c r="V31" s="186"/>
      <c r="W31" s="186"/>
      <c r="X31" s="186"/>
      <c r="Y31" s="204"/>
      <c r="Z31" s="204"/>
      <c r="AA31" s="204"/>
      <c r="AB31" s="204"/>
      <c r="AC31" s="204"/>
      <c r="AD31" s="204"/>
      <c r="AE31" s="204"/>
      <c r="AF31" s="204"/>
      <c r="AG31" s="204"/>
      <c r="AH31" s="204"/>
      <c r="AI31" s="204"/>
      <c r="AJ31" s="204"/>
      <c r="AK31" s="204"/>
      <c r="AL31" s="204"/>
      <c r="AM31" s="204"/>
      <c r="AN31" s="204"/>
      <c r="AO31" s="204"/>
      <c r="AP31" s="204"/>
      <c r="AQ31" s="204"/>
      <c r="AR31" s="204"/>
      <c r="AS31" s="204"/>
    </row>
    <row r="32" ht="20.25" customHeight="1" spans="1:45">
      <c r="A32" s="184" t="s">
        <v>201</v>
      </c>
      <c r="B32" s="184" t="s">
        <v>70</v>
      </c>
      <c r="C32" s="257" t="s">
        <v>226</v>
      </c>
      <c r="D32" s="184" t="s">
        <v>227</v>
      </c>
      <c r="E32" s="184" t="s">
        <v>117</v>
      </c>
      <c r="F32" s="184" t="s">
        <v>118</v>
      </c>
      <c r="G32" s="184" t="s">
        <v>204</v>
      </c>
      <c r="H32" s="193" t="s">
        <v>228</v>
      </c>
      <c r="I32" s="201">
        <v>527604</v>
      </c>
      <c r="J32" s="201">
        <v>527604</v>
      </c>
      <c r="K32" s="186"/>
      <c r="L32" s="186"/>
      <c r="M32" s="186">
        <v>527604</v>
      </c>
      <c r="N32" s="186"/>
      <c r="O32" s="186"/>
      <c r="P32" s="186"/>
      <c r="Q32" s="186"/>
      <c r="R32" s="186"/>
      <c r="S32" s="186"/>
      <c r="T32" s="186"/>
      <c r="U32" s="186"/>
      <c r="V32" s="186"/>
      <c r="W32" s="186"/>
      <c r="X32" s="186"/>
      <c r="Y32" s="204"/>
      <c r="Z32" s="204"/>
      <c r="AA32" s="204"/>
      <c r="AB32" s="204"/>
      <c r="AC32" s="204"/>
      <c r="AD32" s="204"/>
      <c r="AE32" s="204"/>
      <c r="AF32" s="204"/>
      <c r="AG32" s="204"/>
      <c r="AH32" s="204"/>
      <c r="AI32" s="204"/>
      <c r="AJ32" s="204"/>
      <c r="AK32" s="204"/>
      <c r="AL32" s="204"/>
      <c r="AM32" s="204"/>
      <c r="AN32" s="204"/>
      <c r="AO32" s="204"/>
      <c r="AP32" s="204"/>
      <c r="AQ32" s="204"/>
      <c r="AR32" s="204"/>
      <c r="AS32" s="204"/>
    </row>
    <row r="33" ht="20.25" customHeight="1" spans="1:45">
      <c r="A33" s="184" t="s">
        <v>201</v>
      </c>
      <c r="B33" s="184" t="s">
        <v>70</v>
      </c>
      <c r="C33" s="257" t="s">
        <v>226</v>
      </c>
      <c r="D33" s="184" t="s">
        <v>227</v>
      </c>
      <c r="E33" s="184" t="s">
        <v>123</v>
      </c>
      <c r="F33" s="184" t="s">
        <v>124</v>
      </c>
      <c r="G33" s="184" t="s">
        <v>204</v>
      </c>
      <c r="H33" s="193" t="s">
        <v>229</v>
      </c>
      <c r="I33" s="201">
        <v>241584</v>
      </c>
      <c r="J33" s="201">
        <v>241584</v>
      </c>
      <c r="K33" s="186"/>
      <c r="L33" s="186"/>
      <c r="M33" s="186">
        <v>241584</v>
      </c>
      <c r="N33" s="186"/>
      <c r="O33" s="186"/>
      <c r="P33" s="186"/>
      <c r="Q33" s="186"/>
      <c r="R33" s="186"/>
      <c r="S33" s="186"/>
      <c r="T33" s="186"/>
      <c r="U33" s="186"/>
      <c r="V33" s="186"/>
      <c r="W33" s="186"/>
      <c r="X33" s="186"/>
      <c r="Y33" s="204"/>
      <c r="Z33" s="204"/>
      <c r="AA33" s="204"/>
      <c r="AB33" s="204"/>
      <c r="AC33" s="204"/>
      <c r="AD33" s="204"/>
      <c r="AE33" s="204"/>
      <c r="AF33" s="204"/>
      <c r="AG33" s="204"/>
      <c r="AH33" s="204"/>
      <c r="AI33" s="204"/>
      <c r="AJ33" s="204"/>
      <c r="AK33" s="204"/>
      <c r="AL33" s="204"/>
      <c r="AM33" s="204"/>
      <c r="AN33" s="204"/>
      <c r="AO33" s="204"/>
      <c r="AP33" s="204"/>
      <c r="AQ33" s="204"/>
      <c r="AR33" s="204"/>
      <c r="AS33" s="204"/>
    </row>
    <row r="34" ht="20.25" customHeight="1" spans="1:45">
      <c r="A34" s="184" t="s">
        <v>201</v>
      </c>
      <c r="B34" s="184" t="s">
        <v>70</v>
      </c>
      <c r="C34" s="257" t="s">
        <v>226</v>
      </c>
      <c r="D34" s="184" t="s">
        <v>227</v>
      </c>
      <c r="E34" s="184" t="s">
        <v>125</v>
      </c>
      <c r="F34" s="184" t="s">
        <v>126</v>
      </c>
      <c r="G34" s="184" t="s">
        <v>204</v>
      </c>
      <c r="H34" s="193" t="s">
        <v>230</v>
      </c>
      <c r="I34" s="201">
        <v>127540</v>
      </c>
      <c r="J34" s="201">
        <v>127540</v>
      </c>
      <c r="K34" s="186"/>
      <c r="L34" s="186"/>
      <c r="M34" s="186">
        <v>127540</v>
      </c>
      <c r="N34" s="186"/>
      <c r="O34" s="186"/>
      <c r="P34" s="186"/>
      <c r="Q34" s="186"/>
      <c r="R34" s="186"/>
      <c r="S34" s="186"/>
      <c r="T34" s="186"/>
      <c r="U34" s="186"/>
      <c r="V34" s="186"/>
      <c r="W34" s="186"/>
      <c r="X34" s="186"/>
      <c r="Y34" s="204"/>
      <c r="Z34" s="204"/>
      <c r="AA34" s="204"/>
      <c r="AB34" s="204"/>
      <c r="AC34" s="204"/>
      <c r="AD34" s="204"/>
      <c r="AE34" s="204"/>
      <c r="AF34" s="204"/>
      <c r="AG34" s="204"/>
      <c r="AH34" s="204"/>
      <c r="AI34" s="204"/>
      <c r="AJ34" s="204"/>
      <c r="AK34" s="204"/>
      <c r="AL34" s="204"/>
      <c r="AM34" s="204"/>
      <c r="AN34" s="204"/>
      <c r="AO34" s="204"/>
      <c r="AP34" s="204"/>
      <c r="AQ34" s="204"/>
      <c r="AR34" s="204"/>
      <c r="AS34" s="204"/>
    </row>
    <row r="35" ht="20.25" customHeight="1" spans="1:45">
      <c r="A35" s="184" t="s">
        <v>201</v>
      </c>
      <c r="B35" s="184" t="s">
        <v>70</v>
      </c>
      <c r="C35" s="257" t="s">
        <v>226</v>
      </c>
      <c r="D35" s="184" t="s">
        <v>227</v>
      </c>
      <c r="E35" s="184" t="s">
        <v>103</v>
      </c>
      <c r="F35" s="184" t="s">
        <v>104</v>
      </c>
      <c r="G35" s="184" t="s">
        <v>204</v>
      </c>
      <c r="H35" s="193" t="s">
        <v>231</v>
      </c>
      <c r="I35" s="201">
        <v>15533.64</v>
      </c>
      <c r="J35" s="201">
        <v>15533.64</v>
      </c>
      <c r="K35" s="186"/>
      <c r="L35" s="186"/>
      <c r="M35" s="186">
        <v>15533.64</v>
      </c>
      <c r="N35" s="186"/>
      <c r="O35" s="186"/>
      <c r="P35" s="186"/>
      <c r="Q35" s="186"/>
      <c r="R35" s="186"/>
      <c r="S35" s="186"/>
      <c r="T35" s="186"/>
      <c r="U35" s="186"/>
      <c r="V35" s="186"/>
      <c r="W35" s="186"/>
      <c r="X35" s="186"/>
      <c r="Y35" s="204"/>
      <c r="Z35" s="204"/>
      <c r="AA35" s="204"/>
      <c r="AB35" s="204"/>
      <c r="AC35" s="204"/>
      <c r="AD35" s="204"/>
      <c r="AE35" s="204"/>
      <c r="AF35" s="204"/>
      <c r="AG35" s="204"/>
      <c r="AH35" s="204"/>
      <c r="AI35" s="204"/>
      <c r="AJ35" s="204"/>
      <c r="AK35" s="204"/>
      <c r="AL35" s="204"/>
      <c r="AM35" s="204"/>
      <c r="AN35" s="204"/>
      <c r="AO35" s="204"/>
      <c r="AP35" s="204"/>
      <c r="AQ35" s="204"/>
      <c r="AR35" s="204"/>
      <c r="AS35" s="204"/>
    </row>
    <row r="36" ht="20.25" customHeight="1" spans="1:45">
      <c r="A36" s="184" t="s">
        <v>201</v>
      </c>
      <c r="B36" s="184" t="s">
        <v>70</v>
      </c>
      <c r="C36" s="257" t="s">
        <v>226</v>
      </c>
      <c r="D36" s="184" t="s">
        <v>227</v>
      </c>
      <c r="E36" s="184" t="s">
        <v>127</v>
      </c>
      <c r="F36" s="184" t="s">
        <v>128</v>
      </c>
      <c r="G36" s="184" t="s">
        <v>204</v>
      </c>
      <c r="H36" s="193" t="s">
        <v>231</v>
      </c>
      <c r="I36" s="201">
        <v>10694.52</v>
      </c>
      <c r="J36" s="201">
        <v>10694.52</v>
      </c>
      <c r="K36" s="186"/>
      <c r="L36" s="186"/>
      <c r="M36" s="186">
        <v>10694.52</v>
      </c>
      <c r="N36" s="186"/>
      <c r="O36" s="186"/>
      <c r="P36" s="186"/>
      <c r="Q36" s="186"/>
      <c r="R36" s="186"/>
      <c r="S36" s="186"/>
      <c r="T36" s="186"/>
      <c r="U36" s="186"/>
      <c r="V36" s="186"/>
      <c r="W36" s="186"/>
      <c r="X36" s="186"/>
      <c r="Y36" s="204"/>
      <c r="Z36" s="204"/>
      <c r="AA36" s="204"/>
      <c r="AB36" s="204"/>
      <c r="AC36" s="204"/>
      <c r="AD36" s="204"/>
      <c r="AE36" s="204"/>
      <c r="AF36" s="204"/>
      <c r="AG36" s="204"/>
      <c r="AH36" s="204"/>
      <c r="AI36" s="204"/>
      <c r="AJ36" s="204"/>
      <c r="AK36" s="204"/>
      <c r="AL36" s="204"/>
      <c r="AM36" s="204"/>
      <c r="AN36" s="204"/>
      <c r="AO36" s="204"/>
      <c r="AP36" s="204"/>
      <c r="AQ36" s="204"/>
      <c r="AR36" s="204"/>
      <c r="AS36" s="204"/>
    </row>
    <row r="37" ht="20.25" customHeight="1" spans="1:45">
      <c r="A37" s="184" t="s">
        <v>201</v>
      </c>
      <c r="B37" s="184" t="s">
        <v>70</v>
      </c>
      <c r="C37" s="257" t="s">
        <v>226</v>
      </c>
      <c r="D37" s="184" t="s">
        <v>227</v>
      </c>
      <c r="E37" s="184" t="s">
        <v>127</v>
      </c>
      <c r="F37" s="184" t="s">
        <v>128</v>
      </c>
      <c r="G37" s="184" t="s">
        <v>204</v>
      </c>
      <c r="H37" s="193" t="s">
        <v>231</v>
      </c>
      <c r="I37" s="201">
        <v>13356</v>
      </c>
      <c r="J37" s="201">
        <v>13356</v>
      </c>
      <c r="K37" s="186"/>
      <c r="L37" s="186"/>
      <c r="M37" s="186">
        <v>13356</v>
      </c>
      <c r="N37" s="186"/>
      <c r="O37" s="186"/>
      <c r="P37" s="186"/>
      <c r="Q37" s="186"/>
      <c r="R37" s="186"/>
      <c r="S37" s="186"/>
      <c r="T37" s="186"/>
      <c r="U37" s="186"/>
      <c r="V37" s="186"/>
      <c r="W37" s="186"/>
      <c r="X37" s="186"/>
      <c r="Y37" s="204"/>
      <c r="Z37" s="204"/>
      <c r="AA37" s="204"/>
      <c r="AB37" s="204"/>
      <c r="AC37" s="204"/>
      <c r="AD37" s="204"/>
      <c r="AE37" s="204"/>
      <c r="AF37" s="204"/>
      <c r="AG37" s="204"/>
      <c r="AH37" s="204"/>
      <c r="AI37" s="204"/>
      <c r="AJ37" s="204"/>
      <c r="AK37" s="204"/>
      <c r="AL37" s="204"/>
      <c r="AM37" s="204"/>
      <c r="AN37" s="204"/>
      <c r="AO37" s="204"/>
      <c r="AP37" s="204"/>
      <c r="AQ37" s="204"/>
      <c r="AR37" s="204"/>
      <c r="AS37" s="204"/>
    </row>
    <row r="38" ht="20.25" customHeight="1" spans="1:45">
      <c r="A38" s="184" t="s">
        <v>201</v>
      </c>
      <c r="B38" s="184" t="s">
        <v>70</v>
      </c>
      <c r="C38" s="257" t="s">
        <v>232</v>
      </c>
      <c r="D38" s="184" t="s">
        <v>233</v>
      </c>
      <c r="E38" s="184" t="s">
        <v>103</v>
      </c>
      <c r="F38" s="184" t="s">
        <v>104</v>
      </c>
      <c r="G38" s="184" t="s">
        <v>209</v>
      </c>
      <c r="H38" s="193" t="s">
        <v>210</v>
      </c>
      <c r="I38" s="201">
        <v>3600</v>
      </c>
      <c r="J38" s="201">
        <v>3600</v>
      </c>
      <c r="K38" s="186"/>
      <c r="L38" s="186"/>
      <c r="M38" s="186">
        <v>3600</v>
      </c>
      <c r="N38" s="186"/>
      <c r="O38" s="186"/>
      <c r="P38" s="186"/>
      <c r="Q38" s="186"/>
      <c r="R38" s="186"/>
      <c r="S38" s="186"/>
      <c r="T38" s="186"/>
      <c r="U38" s="186"/>
      <c r="V38" s="186"/>
      <c r="W38" s="186"/>
      <c r="X38" s="186"/>
      <c r="Y38" s="204"/>
      <c r="Z38" s="204"/>
      <c r="AA38" s="204"/>
      <c r="AB38" s="204"/>
      <c r="AC38" s="204"/>
      <c r="AD38" s="204"/>
      <c r="AE38" s="204"/>
      <c r="AF38" s="204"/>
      <c r="AG38" s="204"/>
      <c r="AH38" s="204"/>
      <c r="AI38" s="204"/>
      <c r="AJ38" s="204"/>
      <c r="AK38" s="204"/>
      <c r="AL38" s="204"/>
      <c r="AM38" s="204"/>
      <c r="AN38" s="204"/>
      <c r="AO38" s="204"/>
      <c r="AP38" s="204"/>
      <c r="AQ38" s="204"/>
      <c r="AR38" s="204"/>
      <c r="AS38" s="204"/>
    </row>
    <row r="39" ht="20.25" customHeight="1" spans="1:45">
      <c r="A39" s="184" t="s">
        <v>201</v>
      </c>
      <c r="B39" s="184" t="s">
        <v>70</v>
      </c>
      <c r="C39" s="257" t="s">
        <v>232</v>
      </c>
      <c r="D39" s="184" t="s">
        <v>233</v>
      </c>
      <c r="E39" s="184" t="s">
        <v>103</v>
      </c>
      <c r="F39" s="184" t="s">
        <v>104</v>
      </c>
      <c r="G39" s="184" t="s">
        <v>209</v>
      </c>
      <c r="H39" s="193" t="s">
        <v>217</v>
      </c>
      <c r="I39" s="201">
        <v>52774.08</v>
      </c>
      <c r="J39" s="201">
        <v>52774.08</v>
      </c>
      <c r="K39" s="186"/>
      <c r="L39" s="186"/>
      <c r="M39" s="186">
        <v>52774.08</v>
      </c>
      <c r="N39" s="186"/>
      <c r="O39" s="186"/>
      <c r="P39" s="186"/>
      <c r="Q39" s="186"/>
      <c r="R39" s="186"/>
      <c r="S39" s="186"/>
      <c r="T39" s="186"/>
      <c r="U39" s="186"/>
      <c r="V39" s="186"/>
      <c r="W39" s="186"/>
      <c r="X39" s="186"/>
      <c r="Y39" s="204"/>
      <c r="Z39" s="204"/>
      <c r="AA39" s="204"/>
      <c r="AB39" s="204"/>
      <c r="AC39" s="204"/>
      <c r="AD39" s="204"/>
      <c r="AE39" s="204"/>
      <c r="AF39" s="204"/>
      <c r="AG39" s="204"/>
      <c r="AH39" s="204"/>
      <c r="AI39" s="204"/>
      <c r="AJ39" s="204"/>
      <c r="AK39" s="204"/>
      <c r="AL39" s="204"/>
      <c r="AM39" s="204"/>
      <c r="AN39" s="204"/>
      <c r="AO39" s="204"/>
      <c r="AP39" s="204"/>
      <c r="AQ39" s="204"/>
      <c r="AR39" s="204"/>
      <c r="AS39" s="204"/>
    </row>
    <row r="40" ht="20.25" customHeight="1" spans="1:45">
      <c r="A40" s="184" t="s">
        <v>201</v>
      </c>
      <c r="B40" s="184" t="s">
        <v>70</v>
      </c>
      <c r="C40" s="257" t="s">
        <v>232</v>
      </c>
      <c r="D40" s="184" t="s">
        <v>233</v>
      </c>
      <c r="E40" s="184" t="s">
        <v>103</v>
      </c>
      <c r="F40" s="184" t="s">
        <v>104</v>
      </c>
      <c r="G40" s="184" t="s">
        <v>209</v>
      </c>
      <c r="H40" s="193" t="s">
        <v>234</v>
      </c>
      <c r="I40" s="201">
        <v>84000</v>
      </c>
      <c r="J40" s="201">
        <v>84000</v>
      </c>
      <c r="K40" s="186"/>
      <c r="L40" s="186"/>
      <c r="M40" s="186">
        <v>84000</v>
      </c>
      <c r="N40" s="186"/>
      <c r="O40" s="186"/>
      <c r="P40" s="186"/>
      <c r="Q40" s="186"/>
      <c r="R40" s="186"/>
      <c r="S40" s="186"/>
      <c r="T40" s="186"/>
      <c r="U40" s="186"/>
      <c r="V40" s="186"/>
      <c r="W40" s="186"/>
      <c r="X40" s="186"/>
      <c r="Y40" s="204"/>
      <c r="Z40" s="204"/>
      <c r="AA40" s="204"/>
      <c r="AB40" s="204"/>
      <c r="AC40" s="204"/>
      <c r="AD40" s="204"/>
      <c r="AE40" s="204"/>
      <c r="AF40" s="204"/>
      <c r="AG40" s="204"/>
      <c r="AH40" s="204"/>
      <c r="AI40" s="204"/>
      <c r="AJ40" s="204"/>
      <c r="AK40" s="204"/>
      <c r="AL40" s="204"/>
      <c r="AM40" s="204"/>
      <c r="AN40" s="204"/>
      <c r="AO40" s="204"/>
      <c r="AP40" s="204"/>
      <c r="AQ40" s="204"/>
      <c r="AR40" s="204"/>
      <c r="AS40" s="204"/>
    </row>
    <row r="41" ht="20.25" customHeight="1" spans="1:45">
      <c r="A41" s="184" t="s">
        <v>201</v>
      </c>
      <c r="B41" s="184" t="s">
        <v>70</v>
      </c>
      <c r="C41" s="184" t="s">
        <v>235</v>
      </c>
      <c r="D41" s="184" t="s">
        <v>236</v>
      </c>
      <c r="E41" s="184" t="s">
        <v>103</v>
      </c>
      <c r="F41" s="184" t="s">
        <v>104</v>
      </c>
      <c r="G41" s="184" t="s">
        <v>209</v>
      </c>
      <c r="H41" s="193" t="s">
        <v>236</v>
      </c>
      <c r="I41" s="201">
        <v>26470.08</v>
      </c>
      <c r="J41" s="201">
        <v>26470.08</v>
      </c>
      <c r="K41" s="186"/>
      <c r="L41" s="186"/>
      <c r="M41" s="186">
        <v>26470.08</v>
      </c>
      <c r="N41" s="186"/>
      <c r="O41" s="186"/>
      <c r="P41" s="186"/>
      <c r="Q41" s="186"/>
      <c r="R41" s="186"/>
      <c r="S41" s="186"/>
      <c r="T41" s="186"/>
      <c r="U41" s="186"/>
      <c r="V41" s="186"/>
      <c r="W41" s="186"/>
      <c r="X41" s="186"/>
      <c r="Y41" s="204"/>
      <c r="Z41" s="204"/>
      <c r="AA41" s="204"/>
      <c r="AB41" s="204"/>
      <c r="AC41" s="204"/>
      <c r="AD41" s="204"/>
      <c r="AE41" s="204"/>
      <c r="AF41" s="204"/>
      <c r="AG41" s="204"/>
      <c r="AH41" s="204"/>
      <c r="AI41" s="204"/>
      <c r="AJ41" s="204"/>
      <c r="AK41" s="204"/>
      <c r="AL41" s="204"/>
      <c r="AM41" s="204"/>
      <c r="AN41" s="204"/>
      <c r="AO41" s="204"/>
      <c r="AP41" s="204"/>
      <c r="AQ41" s="204"/>
      <c r="AR41" s="204"/>
      <c r="AS41" s="204"/>
    </row>
    <row r="42" ht="20.25" customHeight="1" spans="1:45">
      <c r="A42" s="184" t="s">
        <v>201</v>
      </c>
      <c r="B42" s="184" t="s">
        <v>70</v>
      </c>
      <c r="C42" s="194" t="s">
        <v>237</v>
      </c>
      <c r="D42" s="184" t="s">
        <v>238</v>
      </c>
      <c r="E42" s="184" t="s">
        <v>103</v>
      </c>
      <c r="F42" s="184" t="s">
        <v>104</v>
      </c>
      <c r="G42" s="184" t="s">
        <v>204</v>
      </c>
      <c r="H42" s="193" t="s">
        <v>239</v>
      </c>
      <c r="I42" s="201">
        <v>1323504</v>
      </c>
      <c r="J42" s="201">
        <v>1323504</v>
      </c>
      <c r="K42" s="186"/>
      <c r="L42" s="186"/>
      <c r="M42" s="186">
        <v>1323504</v>
      </c>
      <c r="N42" s="186"/>
      <c r="O42" s="186"/>
      <c r="P42" s="186"/>
      <c r="Q42" s="186"/>
      <c r="R42" s="186"/>
      <c r="S42" s="186"/>
      <c r="T42" s="186"/>
      <c r="U42" s="186"/>
      <c r="V42" s="186"/>
      <c r="W42" s="186"/>
      <c r="X42" s="186"/>
      <c r="Y42" s="204"/>
      <c r="Z42" s="204"/>
      <c r="AA42" s="204"/>
      <c r="AB42" s="204"/>
      <c r="AC42" s="204"/>
      <c r="AD42" s="204"/>
      <c r="AE42" s="204"/>
      <c r="AF42" s="204"/>
      <c r="AG42" s="204"/>
      <c r="AH42" s="204"/>
      <c r="AI42" s="204"/>
      <c r="AJ42" s="204"/>
      <c r="AK42" s="204"/>
      <c r="AL42" s="204"/>
      <c r="AM42" s="204"/>
      <c r="AN42" s="204"/>
      <c r="AO42" s="204"/>
      <c r="AP42" s="204"/>
      <c r="AQ42" s="204"/>
      <c r="AR42" s="204"/>
      <c r="AS42" s="204"/>
    </row>
    <row r="43" ht="20.25" customHeight="1" spans="1:45">
      <c r="A43" s="184" t="s">
        <v>201</v>
      </c>
      <c r="B43" s="184" t="s">
        <v>70</v>
      </c>
      <c r="C43" s="194" t="s">
        <v>237</v>
      </c>
      <c r="D43" s="184" t="s">
        <v>238</v>
      </c>
      <c r="E43" s="184" t="s">
        <v>103</v>
      </c>
      <c r="F43" s="184" t="s">
        <v>104</v>
      </c>
      <c r="G43" s="184" t="s">
        <v>204</v>
      </c>
      <c r="H43" s="193" t="s">
        <v>240</v>
      </c>
      <c r="I43" s="201">
        <v>561744</v>
      </c>
      <c r="J43" s="201">
        <v>561744</v>
      </c>
      <c r="K43" s="186"/>
      <c r="L43" s="186"/>
      <c r="M43" s="186">
        <v>561744</v>
      </c>
      <c r="N43" s="186"/>
      <c r="O43" s="186"/>
      <c r="P43" s="186"/>
      <c r="Q43" s="186"/>
      <c r="R43" s="186"/>
      <c r="S43" s="186"/>
      <c r="T43" s="186"/>
      <c r="U43" s="186"/>
      <c r="V43" s="186"/>
      <c r="W43" s="186"/>
      <c r="X43" s="186"/>
      <c r="Y43" s="204"/>
      <c r="Z43" s="204"/>
      <c r="AA43" s="204"/>
      <c r="AB43" s="204"/>
      <c r="AC43" s="204"/>
      <c r="AD43" s="204"/>
      <c r="AE43" s="204"/>
      <c r="AF43" s="204"/>
      <c r="AG43" s="204"/>
      <c r="AH43" s="204"/>
      <c r="AI43" s="204"/>
      <c r="AJ43" s="204"/>
      <c r="AK43" s="204"/>
      <c r="AL43" s="204"/>
      <c r="AM43" s="204"/>
      <c r="AN43" s="204"/>
      <c r="AO43" s="204"/>
      <c r="AP43" s="204"/>
      <c r="AQ43" s="204"/>
      <c r="AR43" s="204"/>
      <c r="AS43" s="204"/>
    </row>
    <row r="44" ht="20.25" customHeight="1" spans="1:45">
      <c r="A44" s="184" t="s">
        <v>201</v>
      </c>
      <c r="B44" s="184" t="s">
        <v>70</v>
      </c>
      <c r="C44" s="194" t="s">
        <v>237</v>
      </c>
      <c r="D44" s="184" t="s">
        <v>238</v>
      </c>
      <c r="E44" s="184" t="s">
        <v>103</v>
      </c>
      <c r="F44" s="184" t="s">
        <v>104</v>
      </c>
      <c r="G44" s="184" t="s">
        <v>204</v>
      </c>
      <c r="H44" s="193" t="s">
        <v>224</v>
      </c>
      <c r="I44" s="201">
        <v>110292</v>
      </c>
      <c r="J44" s="201">
        <v>110292</v>
      </c>
      <c r="K44" s="186"/>
      <c r="L44" s="186"/>
      <c r="M44" s="186">
        <v>110292</v>
      </c>
      <c r="N44" s="186"/>
      <c r="O44" s="186"/>
      <c r="P44" s="186"/>
      <c r="Q44" s="186"/>
      <c r="R44" s="186"/>
      <c r="S44" s="186"/>
      <c r="T44" s="186"/>
      <c r="U44" s="186"/>
      <c r="V44" s="186"/>
      <c r="W44" s="186"/>
      <c r="X44" s="186"/>
      <c r="Y44" s="204"/>
      <c r="Z44" s="204"/>
      <c r="AA44" s="204"/>
      <c r="AB44" s="204"/>
      <c r="AC44" s="204"/>
      <c r="AD44" s="204"/>
      <c r="AE44" s="204"/>
      <c r="AF44" s="204"/>
      <c r="AG44" s="204"/>
      <c r="AH44" s="204"/>
      <c r="AI44" s="204"/>
      <c r="AJ44" s="204"/>
      <c r="AK44" s="204"/>
      <c r="AL44" s="204"/>
      <c r="AM44" s="204"/>
      <c r="AN44" s="204"/>
      <c r="AO44" s="204"/>
      <c r="AP44" s="204"/>
      <c r="AQ44" s="204"/>
      <c r="AR44" s="204"/>
      <c r="AS44" s="204"/>
    </row>
    <row r="45" ht="20.25" customHeight="1" spans="1:45">
      <c r="A45" s="184" t="s">
        <v>201</v>
      </c>
      <c r="B45" s="184" t="s">
        <v>70</v>
      </c>
      <c r="C45" s="194" t="s">
        <v>237</v>
      </c>
      <c r="D45" s="184" t="s">
        <v>238</v>
      </c>
      <c r="E45" s="184" t="s">
        <v>103</v>
      </c>
      <c r="F45" s="184" t="s">
        <v>104</v>
      </c>
      <c r="G45" s="184" t="s">
        <v>204</v>
      </c>
      <c r="H45" s="193" t="s">
        <v>225</v>
      </c>
      <c r="I45" s="201">
        <v>285840</v>
      </c>
      <c r="J45" s="201">
        <v>285840</v>
      </c>
      <c r="K45" s="186"/>
      <c r="L45" s="186"/>
      <c r="M45" s="186">
        <v>285840</v>
      </c>
      <c r="N45" s="186"/>
      <c r="O45" s="186"/>
      <c r="P45" s="186"/>
      <c r="Q45" s="186"/>
      <c r="R45" s="186"/>
      <c r="S45" s="186"/>
      <c r="T45" s="186"/>
      <c r="U45" s="186"/>
      <c r="V45" s="186"/>
      <c r="W45" s="186"/>
      <c r="X45" s="186"/>
      <c r="Y45" s="204"/>
      <c r="Z45" s="204"/>
      <c r="AA45" s="204"/>
      <c r="AB45" s="204"/>
      <c r="AC45" s="204"/>
      <c r="AD45" s="204"/>
      <c r="AE45" s="204"/>
      <c r="AF45" s="204"/>
      <c r="AG45" s="204"/>
      <c r="AH45" s="204"/>
      <c r="AI45" s="204"/>
      <c r="AJ45" s="204"/>
      <c r="AK45" s="204"/>
      <c r="AL45" s="204"/>
      <c r="AM45" s="204"/>
      <c r="AN45" s="204"/>
      <c r="AO45" s="204"/>
      <c r="AP45" s="204"/>
      <c r="AQ45" s="204"/>
      <c r="AR45" s="204"/>
      <c r="AS45" s="204"/>
    </row>
    <row r="46" ht="20.25" customHeight="1" spans="1:45">
      <c r="A46" s="184" t="s">
        <v>201</v>
      </c>
      <c r="B46" s="184" t="s">
        <v>70</v>
      </c>
      <c r="C46" s="194" t="s">
        <v>237</v>
      </c>
      <c r="D46" s="184" t="s">
        <v>238</v>
      </c>
      <c r="E46" s="184" t="s">
        <v>103</v>
      </c>
      <c r="F46" s="184" t="s">
        <v>104</v>
      </c>
      <c r="G46" s="184" t="s">
        <v>204</v>
      </c>
      <c r="H46" s="193" t="s">
        <v>225</v>
      </c>
      <c r="I46" s="201">
        <v>525360</v>
      </c>
      <c r="J46" s="201">
        <v>525360</v>
      </c>
      <c r="K46" s="186"/>
      <c r="L46" s="186"/>
      <c r="M46" s="186">
        <v>525360</v>
      </c>
      <c r="N46" s="186"/>
      <c r="O46" s="186"/>
      <c r="P46" s="186"/>
      <c r="Q46" s="186"/>
      <c r="R46" s="186"/>
      <c r="S46" s="186"/>
      <c r="T46" s="186"/>
      <c r="U46" s="186"/>
      <c r="V46" s="186"/>
      <c r="W46" s="186"/>
      <c r="X46" s="186"/>
      <c r="Y46" s="204"/>
      <c r="Z46" s="204"/>
      <c r="AA46" s="204"/>
      <c r="AB46" s="204"/>
      <c r="AC46" s="204"/>
      <c r="AD46" s="204"/>
      <c r="AE46" s="204"/>
      <c r="AF46" s="204"/>
      <c r="AG46" s="204"/>
      <c r="AH46" s="204"/>
      <c r="AI46" s="204"/>
      <c r="AJ46" s="204"/>
      <c r="AK46" s="204"/>
      <c r="AL46" s="204"/>
      <c r="AM46" s="204"/>
      <c r="AN46" s="204"/>
      <c r="AO46" s="204"/>
      <c r="AP46" s="204"/>
      <c r="AQ46" s="204"/>
      <c r="AR46" s="204"/>
      <c r="AS46" s="204"/>
    </row>
    <row r="47" ht="17.25" customHeight="1" spans="1:45">
      <c r="A47" s="172" t="s">
        <v>173</v>
      </c>
      <c r="B47" s="173"/>
      <c r="C47" s="195"/>
      <c r="D47" s="195"/>
      <c r="E47" s="195"/>
      <c r="F47" s="195"/>
      <c r="G47" s="195"/>
      <c r="H47" s="196"/>
      <c r="I47" s="140">
        <v>10699743.82</v>
      </c>
      <c r="J47" s="202">
        <f>SUM(J10:J46)</f>
        <v>10699743.82</v>
      </c>
      <c r="K47" s="140"/>
      <c r="L47" s="140"/>
      <c r="M47" s="140">
        <v>10699743.82</v>
      </c>
      <c r="N47" s="140"/>
      <c r="O47" s="140"/>
      <c r="P47" s="140"/>
      <c r="Q47" s="140"/>
      <c r="R47" s="140"/>
      <c r="S47" s="140"/>
      <c r="T47" s="140"/>
      <c r="U47" s="140"/>
      <c r="V47" s="140"/>
      <c r="W47" s="140"/>
      <c r="X47" s="140"/>
      <c r="Y47" s="204"/>
      <c r="Z47" s="204"/>
      <c r="AA47" s="204"/>
      <c r="AB47" s="204"/>
      <c r="AC47" s="204"/>
      <c r="AD47" s="204"/>
      <c r="AE47" s="204"/>
      <c r="AF47" s="204"/>
      <c r="AG47" s="204"/>
      <c r="AH47" s="204"/>
      <c r="AI47" s="204"/>
      <c r="AJ47" s="204"/>
      <c r="AK47" s="204"/>
      <c r="AL47" s="204"/>
      <c r="AM47" s="204"/>
      <c r="AN47" s="204"/>
      <c r="AO47" s="204"/>
      <c r="AP47" s="204"/>
      <c r="AQ47" s="204"/>
      <c r="AR47" s="204"/>
      <c r="AS47" s="204"/>
    </row>
  </sheetData>
  <mergeCells count="31">
    <mergeCell ref="A3:X3"/>
    <mergeCell ref="A4:H4"/>
    <mergeCell ref="I5:X5"/>
    <mergeCell ref="J6:N6"/>
    <mergeCell ref="O6:Q6"/>
    <mergeCell ref="S6:X6"/>
    <mergeCell ref="A47:H4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zoomScale="80" zoomScaleNormal="80" topLeftCell="E1" workbookViewId="0">
      <pane ySplit="1" topLeftCell="A2" activePane="bottomLeft" state="frozen"/>
      <selection/>
      <selection pane="bottomLeft" activeCell="I10" sqref="I10:W27"/>
    </sheetView>
  </sheetViews>
  <sheetFormatPr defaultColWidth="9.14166666666667" defaultRowHeight="14.25" customHeight="1"/>
  <cols>
    <col min="1" max="1" width="13.5" customWidth="1"/>
    <col min="2" max="2" width="27.025" customWidth="1"/>
    <col min="3" max="3" width="32.8416666666667" customWidth="1"/>
    <col min="4" max="4" width="31.5" customWidth="1"/>
    <col min="5" max="5" width="11.1416666666667" customWidth="1"/>
    <col min="6" max="6" width="23.9"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9"/>
      <c r="B1" s="79"/>
      <c r="C1" s="79"/>
      <c r="D1" s="79"/>
      <c r="E1" s="79"/>
      <c r="F1" s="79"/>
      <c r="G1" s="79"/>
      <c r="H1" s="79"/>
      <c r="I1" s="79"/>
      <c r="J1" s="79"/>
      <c r="K1" s="79"/>
      <c r="L1" s="79"/>
      <c r="M1" s="79"/>
      <c r="N1" s="79"/>
      <c r="O1" s="79"/>
      <c r="P1" s="79"/>
      <c r="Q1" s="79"/>
      <c r="R1" s="79"/>
      <c r="S1" s="79"/>
      <c r="T1" s="79"/>
      <c r="U1" s="79"/>
      <c r="V1" s="79"/>
      <c r="W1" s="79"/>
    </row>
    <row r="2" ht="13.5" customHeight="1" spans="2:23">
      <c r="B2" s="163"/>
      <c r="E2" s="164"/>
      <c r="F2" s="164"/>
      <c r="G2" s="164"/>
      <c r="H2" s="164"/>
      <c r="U2" s="163"/>
      <c r="W2" s="187" t="s">
        <v>241</v>
      </c>
    </row>
    <row r="3" ht="46.5" customHeight="1" spans="1:23">
      <c r="A3" s="119" t="str">
        <f>"2025"&amp;"年部门项目支出预算表"</f>
        <v>2025年部门项目支出预算表</v>
      </c>
      <c r="B3" s="119"/>
      <c r="C3" s="119"/>
      <c r="D3" s="119"/>
      <c r="E3" s="119"/>
      <c r="F3" s="119"/>
      <c r="G3" s="119"/>
      <c r="H3" s="119"/>
      <c r="I3" s="119"/>
      <c r="J3" s="119"/>
      <c r="K3" s="119"/>
      <c r="L3" s="119"/>
      <c r="M3" s="119"/>
      <c r="N3" s="119"/>
      <c r="O3" s="119"/>
      <c r="P3" s="119"/>
      <c r="Q3" s="119"/>
      <c r="R3" s="119"/>
      <c r="S3" s="119"/>
      <c r="T3" s="119"/>
      <c r="U3" s="119"/>
      <c r="V3" s="119"/>
      <c r="W3" s="119"/>
    </row>
    <row r="4" ht="13.5" customHeight="1" spans="1:23">
      <c r="A4" s="136" t="str">
        <f>"单位名称："&amp;"昆明市第一中学附属西山区山海实验学校"</f>
        <v>单位名称：昆明市第一中学附属西山区山海实验学校</v>
      </c>
      <c r="B4" s="165"/>
      <c r="C4" s="165"/>
      <c r="D4" s="165"/>
      <c r="E4" s="165"/>
      <c r="F4" s="165"/>
      <c r="G4" s="165"/>
      <c r="H4" s="165"/>
      <c r="I4" s="121"/>
      <c r="J4" s="121"/>
      <c r="K4" s="121"/>
      <c r="L4" s="121"/>
      <c r="M4" s="121"/>
      <c r="N4" s="121"/>
      <c r="O4" s="121"/>
      <c r="P4" s="121"/>
      <c r="Q4" s="121"/>
      <c r="U4" s="163"/>
      <c r="W4" s="143" t="s">
        <v>1</v>
      </c>
    </row>
    <row r="5" ht="21.75" customHeight="1" spans="1:23">
      <c r="A5" s="166" t="s">
        <v>242</v>
      </c>
      <c r="B5" s="88" t="s">
        <v>185</v>
      </c>
      <c r="C5" s="166" t="s">
        <v>186</v>
      </c>
      <c r="D5" s="166" t="s">
        <v>243</v>
      </c>
      <c r="E5" s="88" t="s">
        <v>187</v>
      </c>
      <c r="F5" s="88" t="s">
        <v>188</v>
      </c>
      <c r="G5" s="88" t="s">
        <v>244</v>
      </c>
      <c r="H5" s="88" t="s">
        <v>245</v>
      </c>
      <c r="I5" s="175" t="s">
        <v>55</v>
      </c>
      <c r="J5" s="176" t="s">
        <v>246</v>
      </c>
      <c r="K5" s="177"/>
      <c r="L5" s="177"/>
      <c r="M5" s="178"/>
      <c r="N5" s="176" t="s">
        <v>193</v>
      </c>
      <c r="O5" s="177"/>
      <c r="P5" s="178"/>
      <c r="Q5" s="88" t="s">
        <v>61</v>
      </c>
      <c r="R5" s="176" t="s">
        <v>62</v>
      </c>
      <c r="S5" s="177"/>
      <c r="T5" s="177"/>
      <c r="U5" s="177"/>
      <c r="V5" s="177"/>
      <c r="W5" s="178"/>
    </row>
    <row r="6" ht="21.75" customHeight="1" spans="1:23">
      <c r="A6" s="167"/>
      <c r="B6" s="168"/>
      <c r="C6" s="167"/>
      <c r="D6" s="167"/>
      <c r="E6" s="91"/>
      <c r="F6" s="91"/>
      <c r="G6" s="91"/>
      <c r="H6" s="91"/>
      <c r="I6" s="168"/>
      <c r="J6" s="179" t="s">
        <v>58</v>
      </c>
      <c r="K6" s="180"/>
      <c r="L6" s="88" t="s">
        <v>59</v>
      </c>
      <c r="M6" s="88" t="s">
        <v>60</v>
      </c>
      <c r="N6" s="88" t="s">
        <v>58</v>
      </c>
      <c r="O6" s="88" t="s">
        <v>59</v>
      </c>
      <c r="P6" s="88" t="s">
        <v>60</v>
      </c>
      <c r="Q6" s="91"/>
      <c r="R6" s="88" t="s">
        <v>57</v>
      </c>
      <c r="S6" s="88" t="s">
        <v>64</v>
      </c>
      <c r="T6" s="88" t="s">
        <v>199</v>
      </c>
      <c r="U6" s="88" t="s">
        <v>66</v>
      </c>
      <c r="V6" s="88" t="s">
        <v>67</v>
      </c>
      <c r="W6" s="88" t="s">
        <v>68</v>
      </c>
    </row>
    <row r="7" ht="21" customHeight="1" spans="1:23">
      <c r="A7" s="168"/>
      <c r="B7" s="168"/>
      <c r="C7" s="168"/>
      <c r="D7" s="168"/>
      <c r="E7" s="168"/>
      <c r="F7" s="168"/>
      <c r="G7" s="168"/>
      <c r="H7" s="168"/>
      <c r="I7" s="168"/>
      <c r="J7" s="181" t="s">
        <v>57</v>
      </c>
      <c r="K7" s="182"/>
      <c r="L7" s="168"/>
      <c r="M7" s="168"/>
      <c r="N7" s="168"/>
      <c r="O7" s="168"/>
      <c r="P7" s="168"/>
      <c r="Q7" s="168"/>
      <c r="R7" s="168"/>
      <c r="S7" s="168"/>
      <c r="T7" s="168"/>
      <c r="U7" s="168"/>
      <c r="V7" s="168"/>
      <c r="W7" s="168"/>
    </row>
    <row r="8" ht="39.75" customHeight="1" spans="1:23">
      <c r="A8" s="169"/>
      <c r="B8" s="97"/>
      <c r="C8" s="169"/>
      <c r="D8" s="169"/>
      <c r="E8" s="94"/>
      <c r="F8" s="94"/>
      <c r="G8" s="94"/>
      <c r="H8" s="94"/>
      <c r="I8" s="97"/>
      <c r="J8" s="183" t="s">
        <v>57</v>
      </c>
      <c r="K8" s="183" t="s">
        <v>247</v>
      </c>
      <c r="L8" s="94"/>
      <c r="M8" s="94"/>
      <c r="N8" s="94"/>
      <c r="O8" s="94"/>
      <c r="P8" s="94"/>
      <c r="Q8" s="94"/>
      <c r="R8" s="94"/>
      <c r="S8" s="94"/>
      <c r="T8" s="94"/>
      <c r="U8" s="97"/>
      <c r="V8" s="94"/>
      <c r="W8" s="94"/>
    </row>
    <row r="9" ht="15" customHeight="1" spans="1:23">
      <c r="A9" s="170">
        <v>1</v>
      </c>
      <c r="B9" s="170">
        <v>2</v>
      </c>
      <c r="C9" s="170">
        <v>3</v>
      </c>
      <c r="D9" s="170">
        <v>4</v>
      </c>
      <c r="E9" s="170">
        <v>5</v>
      </c>
      <c r="F9" s="170">
        <v>6</v>
      </c>
      <c r="G9" s="170">
        <v>7</v>
      </c>
      <c r="H9" s="170">
        <v>8</v>
      </c>
      <c r="I9" s="170">
        <v>9</v>
      </c>
      <c r="J9" s="170">
        <v>10</v>
      </c>
      <c r="K9" s="170">
        <v>11</v>
      </c>
      <c r="L9" s="184">
        <v>12</v>
      </c>
      <c r="M9" s="184">
        <v>13</v>
      </c>
      <c r="N9" s="184">
        <v>14</v>
      </c>
      <c r="O9" s="184">
        <v>15</v>
      </c>
      <c r="P9" s="184">
        <v>16</v>
      </c>
      <c r="Q9" s="184">
        <v>17</v>
      </c>
      <c r="R9" s="184">
        <v>18</v>
      </c>
      <c r="S9" s="184">
        <v>19</v>
      </c>
      <c r="T9" s="184">
        <v>20</v>
      </c>
      <c r="U9" s="170">
        <v>21</v>
      </c>
      <c r="V9" s="184">
        <v>22</v>
      </c>
      <c r="W9" s="170">
        <v>23</v>
      </c>
    </row>
    <row r="10" ht="21.75" customHeight="1" spans="1:23">
      <c r="A10" s="170" t="s">
        <v>248</v>
      </c>
      <c r="B10" s="170" t="s">
        <v>249</v>
      </c>
      <c r="C10" s="170" t="s">
        <v>250</v>
      </c>
      <c r="D10" s="170" t="s">
        <v>70</v>
      </c>
      <c r="E10" s="171">
        <v>2050203</v>
      </c>
      <c r="F10" s="170" t="s">
        <v>104</v>
      </c>
      <c r="G10" s="171">
        <v>30308</v>
      </c>
      <c r="H10" s="170" t="s">
        <v>251</v>
      </c>
      <c r="I10" s="185">
        <v>16360</v>
      </c>
      <c r="J10" s="185">
        <v>16360</v>
      </c>
      <c r="K10" s="185">
        <v>16360</v>
      </c>
      <c r="L10" s="186"/>
      <c r="M10" s="186"/>
      <c r="N10" s="186"/>
      <c r="O10" s="186"/>
      <c r="P10" s="186"/>
      <c r="Q10" s="186"/>
      <c r="R10" s="186"/>
      <c r="S10" s="186"/>
      <c r="T10" s="186"/>
      <c r="U10" s="185"/>
      <c r="V10" s="186"/>
      <c r="W10" s="185"/>
    </row>
    <row r="11" ht="21.75" customHeight="1" spans="1:23">
      <c r="A11" s="170" t="s">
        <v>248</v>
      </c>
      <c r="B11" s="258" t="s">
        <v>252</v>
      </c>
      <c r="C11" s="170" t="s">
        <v>253</v>
      </c>
      <c r="D11" s="170" t="s">
        <v>70</v>
      </c>
      <c r="E11" s="171">
        <v>2050701</v>
      </c>
      <c r="F11" s="170" t="s">
        <v>108</v>
      </c>
      <c r="G11" s="171">
        <v>30201</v>
      </c>
      <c r="H11" s="170" t="s">
        <v>210</v>
      </c>
      <c r="I11" s="185">
        <v>668</v>
      </c>
      <c r="J11" s="185">
        <v>668</v>
      </c>
      <c r="K11" s="185">
        <v>668</v>
      </c>
      <c r="L11" s="186"/>
      <c r="M11" s="186"/>
      <c r="N11" s="186"/>
      <c r="O11" s="186"/>
      <c r="P11" s="186"/>
      <c r="Q11" s="186"/>
      <c r="R11" s="186"/>
      <c r="S11" s="186"/>
      <c r="T11" s="186"/>
      <c r="U11" s="185"/>
      <c r="V11" s="186"/>
      <c r="W11" s="185"/>
    </row>
    <row r="12" ht="21.75" customHeight="1" spans="1:23">
      <c r="A12" s="170" t="s">
        <v>248</v>
      </c>
      <c r="B12" s="258" t="s">
        <v>252</v>
      </c>
      <c r="C12" s="170" t="s">
        <v>253</v>
      </c>
      <c r="D12" s="170" t="s">
        <v>70</v>
      </c>
      <c r="E12" s="171">
        <v>2050701</v>
      </c>
      <c r="F12" s="170" t="s">
        <v>108</v>
      </c>
      <c r="G12" s="171">
        <v>30216</v>
      </c>
      <c r="H12" s="170" t="s">
        <v>217</v>
      </c>
      <c r="I12" s="185">
        <v>100</v>
      </c>
      <c r="J12" s="185">
        <v>100</v>
      </c>
      <c r="K12" s="185">
        <v>100</v>
      </c>
      <c r="L12" s="186"/>
      <c r="M12" s="186"/>
      <c r="N12" s="186"/>
      <c r="O12" s="186"/>
      <c r="P12" s="186"/>
      <c r="Q12" s="186"/>
      <c r="R12" s="186"/>
      <c r="S12" s="186"/>
      <c r="T12" s="186"/>
      <c r="U12" s="185"/>
      <c r="V12" s="186"/>
      <c r="W12" s="185"/>
    </row>
    <row r="13" ht="21.75" customHeight="1" spans="1:23">
      <c r="A13" s="170" t="s">
        <v>248</v>
      </c>
      <c r="B13" s="170" t="s">
        <v>254</v>
      </c>
      <c r="C13" s="170" t="s">
        <v>255</v>
      </c>
      <c r="D13" s="170" t="s">
        <v>70</v>
      </c>
      <c r="E13" s="171">
        <v>2050202</v>
      </c>
      <c r="F13" s="170" t="s">
        <v>102</v>
      </c>
      <c r="G13" s="171">
        <v>30216</v>
      </c>
      <c r="H13" s="170" t="s">
        <v>217</v>
      </c>
      <c r="I13" s="185">
        <v>5430.72</v>
      </c>
      <c r="J13" s="185">
        <v>5430.72</v>
      </c>
      <c r="K13" s="185">
        <v>5430.72</v>
      </c>
      <c r="L13" s="186"/>
      <c r="M13" s="186"/>
      <c r="N13" s="186"/>
      <c r="O13" s="186"/>
      <c r="P13" s="186"/>
      <c r="Q13" s="186"/>
      <c r="R13" s="186"/>
      <c r="S13" s="186"/>
      <c r="T13" s="186"/>
      <c r="U13" s="185"/>
      <c r="V13" s="186"/>
      <c r="W13" s="185"/>
    </row>
    <row r="14" ht="21.75" customHeight="1" spans="1:23">
      <c r="A14" s="170" t="s">
        <v>248</v>
      </c>
      <c r="B14" s="170" t="s">
        <v>254</v>
      </c>
      <c r="C14" s="170" t="s">
        <v>255</v>
      </c>
      <c r="D14" s="170" t="s">
        <v>70</v>
      </c>
      <c r="E14" s="171">
        <v>2050202</v>
      </c>
      <c r="F14" s="170" t="s">
        <v>102</v>
      </c>
      <c r="G14" s="171">
        <v>31002</v>
      </c>
      <c r="H14" s="170" t="s">
        <v>256</v>
      </c>
      <c r="I14" s="185">
        <v>33000</v>
      </c>
      <c r="J14" s="185">
        <v>33000</v>
      </c>
      <c r="K14" s="185">
        <v>33000</v>
      </c>
      <c r="L14" s="186"/>
      <c r="M14" s="186"/>
      <c r="N14" s="186"/>
      <c r="O14" s="186"/>
      <c r="P14" s="186"/>
      <c r="Q14" s="186"/>
      <c r="R14" s="186"/>
      <c r="S14" s="186"/>
      <c r="T14" s="186"/>
      <c r="U14" s="185"/>
      <c r="V14" s="186"/>
      <c r="W14" s="185"/>
    </row>
    <row r="15" ht="21.75" customHeight="1" spans="1:23">
      <c r="A15" s="170" t="s">
        <v>248</v>
      </c>
      <c r="B15" s="170" t="s">
        <v>257</v>
      </c>
      <c r="C15" s="170" t="s">
        <v>258</v>
      </c>
      <c r="D15" s="170" t="s">
        <v>70</v>
      </c>
      <c r="E15" s="171">
        <v>2050203</v>
      </c>
      <c r="F15" s="170" t="s">
        <v>104</v>
      </c>
      <c r="G15" s="171">
        <v>30201</v>
      </c>
      <c r="H15" s="170" t="s">
        <v>210</v>
      </c>
      <c r="I15" s="185">
        <v>32957.28</v>
      </c>
      <c r="J15" s="185">
        <v>32957.28</v>
      </c>
      <c r="K15" s="185">
        <v>32957.28</v>
      </c>
      <c r="L15" s="186"/>
      <c r="M15" s="186"/>
      <c r="N15" s="186"/>
      <c r="O15" s="186"/>
      <c r="P15" s="186"/>
      <c r="Q15" s="186"/>
      <c r="R15" s="186"/>
      <c r="S15" s="186"/>
      <c r="T15" s="186"/>
      <c r="U15" s="185"/>
      <c r="V15" s="186"/>
      <c r="W15" s="185"/>
    </row>
    <row r="16" ht="21.75" customHeight="1" spans="1:23">
      <c r="A16" s="170" t="s">
        <v>248</v>
      </c>
      <c r="B16" s="170" t="s">
        <v>257</v>
      </c>
      <c r="C16" s="170" t="s">
        <v>258</v>
      </c>
      <c r="D16" s="170" t="s">
        <v>70</v>
      </c>
      <c r="E16" s="171">
        <v>2050203</v>
      </c>
      <c r="F16" s="170" t="s">
        <v>104</v>
      </c>
      <c r="G16" s="171">
        <v>30216</v>
      </c>
      <c r="H16" s="170" t="s">
        <v>217</v>
      </c>
      <c r="I16" s="185">
        <v>15000</v>
      </c>
      <c r="J16" s="185">
        <v>15000</v>
      </c>
      <c r="K16" s="185">
        <v>15000</v>
      </c>
      <c r="L16" s="186"/>
      <c r="M16" s="186"/>
      <c r="N16" s="186"/>
      <c r="O16" s="186"/>
      <c r="P16" s="186"/>
      <c r="Q16" s="186"/>
      <c r="R16" s="186"/>
      <c r="S16" s="186"/>
      <c r="T16" s="186"/>
      <c r="U16" s="185"/>
      <c r="V16" s="186"/>
      <c r="W16" s="185"/>
    </row>
    <row r="17" ht="21.75" customHeight="1" spans="1:23">
      <c r="A17" s="170" t="s">
        <v>248</v>
      </c>
      <c r="B17" s="170" t="s">
        <v>257</v>
      </c>
      <c r="C17" s="170" t="s">
        <v>258</v>
      </c>
      <c r="D17" s="170" t="s">
        <v>70</v>
      </c>
      <c r="E17" s="171">
        <v>2050203</v>
      </c>
      <c r="F17" s="170" t="s">
        <v>104</v>
      </c>
      <c r="G17" s="171">
        <v>31002</v>
      </c>
      <c r="H17" s="170" t="s">
        <v>256</v>
      </c>
      <c r="I17" s="185">
        <v>98700</v>
      </c>
      <c r="J17" s="185">
        <v>98700</v>
      </c>
      <c r="K17" s="185">
        <v>98700</v>
      </c>
      <c r="L17" s="186"/>
      <c r="M17" s="186"/>
      <c r="N17" s="186"/>
      <c r="O17" s="186"/>
      <c r="P17" s="186"/>
      <c r="Q17" s="186"/>
      <c r="R17" s="186"/>
      <c r="S17" s="186"/>
      <c r="T17" s="186"/>
      <c r="U17" s="185"/>
      <c r="V17" s="186"/>
      <c r="W17" s="185"/>
    </row>
    <row r="18" ht="21.75" customHeight="1" spans="1:23">
      <c r="A18" s="170" t="s">
        <v>259</v>
      </c>
      <c r="B18" s="170" t="s">
        <v>260</v>
      </c>
      <c r="C18" s="170" t="s">
        <v>261</v>
      </c>
      <c r="D18" s="170" t="s">
        <v>70</v>
      </c>
      <c r="E18" s="171">
        <v>2050999</v>
      </c>
      <c r="F18" s="170" t="s">
        <v>112</v>
      </c>
      <c r="G18" s="171">
        <v>30227</v>
      </c>
      <c r="H18" s="170" t="s">
        <v>218</v>
      </c>
      <c r="I18" s="185">
        <v>243000</v>
      </c>
      <c r="J18" s="185">
        <v>243000</v>
      </c>
      <c r="K18" s="185">
        <v>243000</v>
      </c>
      <c r="L18" s="186"/>
      <c r="M18" s="186"/>
      <c r="N18" s="186"/>
      <c r="O18" s="186"/>
      <c r="P18" s="186"/>
      <c r="Q18" s="186"/>
      <c r="R18" s="186"/>
      <c r="S18" s="186"/>
      <c r="T18" s="186"/>
      <c r="U18" s="185"/>
      <c r="V18" s="186"/>
      <c r="W18" s="185"/>
    </row>
    <row r="19" ht="21.75" customHeight="1" spans="1:23">
      <c r="A19" s="170" t="s">
        <v>259</v>
      </c>
      <c r="B19" s="170" t="s">
        <v>262</v>
      </c>
      <c r="C19" s="170" t="s">
        <v>263</v>
      </c>
      <c r="D19" s="170" t="s">
        <v>70</v>
      </c>
      <c r="E19" s="171">
        <v>2050999</v>
      </c>
      <c r="F19" s="170" t="s">
        <v>112</v>
      </c>
      <c r="G19" s="171">
        <v>30209</v>
      </c>
      <c r="H19" s="170" t="s">
        <v>215</v>
      </c>
      <c r="I19" s="185">
        <v>1002068.97</v>
      </c>
      <c r="J19" s="185">
        <v>1002068.97</v>
      </c>
      <c r="K19" s="185">
        <v>1002068.97</v>
      </c>
      <c r="L19" s="186"/>
      <c r="M19" s="186"/>
      <c r="N19" s="186"/>
      <c r="O19" s="186"/>
      <c r="P19" s="186"/>
      <c r="Q19" s="186"/>
      <c r="R19" s="186"/>
      <c r="S19" s="186"/>
      <c r="T19" s="186"/>
      <c r="U19" s="185"/>
      <c r="V19" s="186"/>
      <c r="W19" s="185"/>
    </row>
    <row r="20" ht="21.75" customHeight="1" spans="1:23">
      <c r="A20" s="170" t="s">
        <v>264</v>
      </c>
      <c r="B20" s="170" t="s">
        <v>265</v>
      </c>
      <c r="C20" s="170" t="s">
        <v>266</v>
      </c>
      <c r="D20" s="170" t="s">
        <v>70</v>
      </c>
      <c r="E20" s="171">
        <v>2050999</v>
      </c>
      <c r="F20" s="170" t="s">
        <v>112</v>
      </c>
      <c r="G20" s="171">
        <v>31002</v>
      </c>
      <c r="H20" s="170" t="s">
        <v>256</v>
      </c>
      <c r="I20" s="185">
        <v>412800</v>
      </c>
      <c r="J20" s="185">
        <v>412800</v>
      </c>
      <c r="K20" s="185">
        <v>412800</v>
      </c>
      <c r="L20" s="186"/>
      <c r="M20" s="186"/>
      <c r="N20" s="186"/>
      <c r="O20" s="186"/>
      <c r="P20" s="186"/>
      <c r="Q20" s="186"/>
      <c r="R20" s="186"/>
      <c r="S20" s="186"/>
      <c r="T20" s="186"/>
      <c r="U20" s="185"/>
      <c r="V20" s="186"/>
      <c r="W20" s="185"/>
    </row>
    <row r="21" ht="21.75" customHeight="1" spans="1:23">
      <c r="A21" s="170" t="s">
        <v>264</v>
      </c>
      <c r="B21" s="170" t="s">
        <v>265</v>
      </c>
      <c r="C21" s="170" t="s">
        <v>266</v>
      </c>
      <c r="D21" s="170" t="s">
        <v>70</v>
      </c>
      <c r="E21" s="171">
        <v>2050999</v>
      </c>
      <c r="F21" s="170" t="s">
        <v>112</v>
      </c>
      <c r="G21" s="171">
        <v>30227</v>
      </c>
      <c r="H21" s="170" t="s">
        <v>218</v>
      </c>
      <c r="I21" s="185">
        <v>328000</v>
      </c>
      <c r="J21" s="185">
        <v>328000</v>
      </c>
      <c r="K21" s="185">
        <v>328000</v>
      </c>
      <c r="L21" s="186"/>
      <c r="M21" s="186"/>
      <c r="N21" s="186"/>
      <c r="O21" s="186"/>
      <c r="P21" s="186"/>
      <c r="Q21" s="186"/>
      <c r="R21" s="186"/>
      <c r="S21" s="186"/>
      <c r="T21" s="186"/>
      <c r="U21" s="185"/>
      <c r="V21" s="186"/>
      <c r="W21" s="185"/>
    </row>
    <row r="22" ht="21.75" customHeight="1" spans="1:23">
      <c r="A22" s="170" t="s">
        <v>264</v>
      </c>
      <c r="B22" s="170" t="s">
        <v>265</v>
      </c>
      <c r="C22" s="170" t="s">
        <v>266</v>
      </c>
      <c r="D22" s="170" t="s">
        <v>70</v>
      </c>
      <c r="E22" s="171">
        <v>2050999</v>
      </c>
      <c r="F22" s="170" t="s">
        <v>112</v>
      </c>
      <c r="G22" s="171">
        <v>30213</v>
      </c>
      <c r="H22" s="170" t="s">
        <v>216</v>
      </c>
      <c r="I22" s="185">
        <v>1259200</v>
      </c>
      <c r="J22" s="185">
        <v>1259200</v>
      </c>
      <c r="K22" s="185">
        <v>1259200</v>
      </c>
      <c r="L22" s="186"/>
      <c r="M22" s="186"/>
      <c r="N22" s="186"/>
      <c r="O22" s="186"/>
      <c r="P22" s="186"/>
      <c r="Q22" s="186"/>
      <c r="R22" s="186"/>
      <c r="S22" s="186"/>
      <c r="T22" s="186"/>
      <c r="U22" s="185"/>
      <c r="V22" s="186"/>
      <c r="W22" s="185"/>
    </row>
    <row r="23" ht="21.75" customHeight="1" spans="1:23">
      <c r="A23" s="170" t="s">
        <v>264</v>
      </c>
      <c r="B23" s="170" t="s">
        <v>267</v>
      </c>
      <c r="C23" s="170" t="s">
        <v>268</v>
      </c>
      <c r="D23" s="170" t="s">
        <v>70</v>
      </c>
      <c r="E23" s="171">
        <v>2050203</v>
      </c>
      <c r="F23" s="170" t="s">
        <v>104</v>
      </c>
      <c r="G23" s="171">
        <v>30227</v>
      </c>
      <c r="H23" s="170" t="s">
        <v>218</v>
      </c>
      <c r="I23" s="185">
        <v>9230</v>
      </c>
      <c r="J23" s="185">
        <v>0</v>
      </c>
      <c r="K23" s="185">
        <v>0</v>
      </c>
      <c r="L23" s="186"/>
      <c r="M23" s="186"/>
      <c r="N23" s="186"/>
      <c r="O23" s="186"/>
      <c r="P23" s="186"/>
      <c r="Q23" s="186"/>
      <c r="R23" s="186">
        <v>9230</v>
      </c>
      <c r="S23" s="186"/>
      <c r="T23" s="186"/>
      <c r="U23" s="185"/>
      <c r="V23" s="186"/>
      <c r="W23" s="185">
        <v>9230</v>
      </c>
    </row>
    <row r="24" ht="21.75" customHeight="1" spans="1:23">
      <c r="A24" s="170" t="s">
        <v>264</v>
      </c>
      <c r="B24" s="170" t="s">
        <v>267</v>
      </c>
      <c r="C24" s="170" t="s">
        <v>268</v>
      </c>
      <c r="D24" s="170" t="s">
        <v>70</v>
      </c>
      <c r="E24" s="171">
        <v>2050202</v>
      </c>
      <c r="F24" s="170" t="s">
        <v>102</v>
      </c>
      <c r="G24" s="171">
        <v>30226</v>
      </c>
      <c r="H24" s="170" t="s">
        <v>269</v>
      </c>
      <c r="I24" s="185">
        <v>193550</v>
      </c>
      <c r="J24" s="185"/>
      <c r="K24" s="185"/>
      <c r="L24" s="186"/>
      <c r="M24" s="186"/>
      <c r="N24" s="186"/>
      <c r="O24" s="186"/>
      <c r="P24" s="186"/>
      <c r="Q24" s="186"/>
      <c r="R24" s="186">
        <v>193550</v>
      </c>
      <c r="S24" s="186"/>
      <c r="T24" s="186"/>
      <c r="U24" s="185"/>
      <c r="V24" s="186"/>
      <c r="W24" s="185">
        <v>193550</v>
      </c>
    </row>
    <row r="25" ht="21.75" customHeight="1" spans="1:23">
      <c r="A25" s="170" t="s">
        <v>264</v>
      </c>
      <c r="B25" s="170" t="s">
        <v>267</v>
      </c>
      <c r="C25" s="170" t="s">
        <v>268</v>
      </c>
      <c r="D25" s="170" t="s">
        <v>70</v>
      </c>
      <c r="E25" s="171">
        <v>2050202</v>
      </c>
      <c r="F25" s="170" t="s">
        <v>102</v>
      </c>
      <c r="G25" s="171">
        <v>30227</v>
      </c>
      <c r="H25" s="170" t="s">
        <v>218</v>
      </c>
      <c r="I25" s="185">
        <v>2450</v>
      </c>
      <c r="J25" s="185"/>
      <c r="K25" s="185"/>
      <c r="L25" s="186"/>
      <c r="M25" s="186"/>
      <c r="N25" s="186"/>
      <c r="O25" s="186"/>
      <c r="P25" s="186"/>
      <c r="Q25" s="186"/>
      <c r="R25" s="186">
        <v>2450</v>
      </c>
      <c r="S25" s="186"/>
      <c r="T25" s="186"/>
      <c r="U25" s="185"/>
      <c r="V25" s="186"/>
      <c r="W25" s="185">
        <v>2450</v>
      </c>
    </row>
    <row r="26" ht="21.75" customHeight="1" spans="1:23">
      <c r="A26" s="170" t="s">
        <v>264</v>
      </c>
      <c r="B26" s="170" t="s">
        <v>267</v>
      </c>
      <c r="C26" s="170" t="s">
        <v>268</v>
      </c>
      <c r="D26" s="170" t="s">
        <v>70</v>
      </c>
      <c r="E26" s="171">
        <v>2050203</v>
      </c>
      <c r="F26" s="170" t="s">
        <v>104</v>
      </c>
      <c r="G26" s="171">
        <v>30226</v>
      </c>
      <c r="H26" s="170" t="s">
        <v>269</v>
      </c>
      <c r="I26" s="185">
        <v>729170</v>
      </c>
      <c r="J26" s="185"/>
      <c r="K26" s="185"/>
      <c r="L26" s="186"/>
      <c r="M26" s="186"/>
      <c r="N26" s="186"/>
      <c r="O26" s="186"/>
      <c r="P26" s="186"/>
      <c r="Q26" s="186"/>
      <c r="R26" s="186">
        <v>729170</v>
      </c>
      <c r="S26" s="186"/>
      <c r="T26" s="186"/>
      <c r="U26" s="185"/>
      <c r="V26" s="186"/>
      <c r="W26" s="185">
        <v>729170</v>
      </c>
    </row>
    <row r="27" ht="21.75" customHeight="1" spans="1:23">
      <c r="A27" s="172" t="s">
        <v>173</v>
      </c>
      <c r="B27" s="173"/>
      <c r="C27" s="173"/>
      <c r="D27" s="173"/>
      <c r="E27" s="173"/>
      <c r="F27" s="173"/>
      <c r="G27" s="173"/>
      <c r="H27" s="174"/>
      <c r="I27" s="140">
        <v>4381684.97</v>
      </c>
      <c r="J27" s="140">
        <v>3447284.97</v>
      </c>
      <c r="K27" s="135">
        <v>3447284.97</v>
      </c>
      <c r="L27" s="135"/>
      <c r="M27" s="135"/>
      <c r="N27" s="135"/>
      <c r="O27" s="135"/>
      <c r="P27" s="135"/>
      <c r="Q27" s="135"/>
      <c r="R27" s="140">
        <v>934400</v>
      </c>
      <c r="S27" s="135"/>
      <c r="T27" s="135"/>
      <c r="U27" s="135"/>
      <c r="V27" s="135"/>
      <c r="W27" s="140">
        <v>934400</v>
      </c>
    </row>
  </sheetData>
  <mergeCells count="28">
    <mergeCell ref="A3:W3"/>
    <mergeCell ref="A4:H4"/>
    <mergeCell ref="J5:M5"/>
    <mergeCell ref="N5:P5"/>
    <mergeCell ref="R5:W5"/>
    <mergeCell ref="A27:H2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0"/>
  <sheetViews>
    <sheetView showZeros="0" workbookViewId="0">
      <pane ySplit="1" topLeftCell="A58" activePane="bottomLeft" state="frozen"/>
      <selection/>
      <selection pane="bottomLeft" activeCell="H81" sqref="H81"/>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270</v>
      </c>
    </row>
    <row r="3" ht="39.75" customHeight="1" spans="1:10">
      <c r="A3" s="63" t="str">
        <f>"2025"&amp;"年部门项目支出绩效目标表"</f>
        <v>2025年部门项目支出绩效目标表</v>
      </c>
      <c r="B3" s="5"/>
      <c r="C3" s="5"/>
      <c r="D3" s="5"/>
      <c r="E3" s="5"/>
      <c r="F3" s="64"/>
      <c r="G3" s="5"/>
      <c r="H3" s="64"/>
      <c r="I3" s="64"/>
      <c r="J3" s="5"/>
    </row>
    <row r="4" ht="17.25" customHeight="1" spans="1:1">
      <c r="A4" s="6" t="str">
        <f>"单位名称："&amp;"昆明市第一中学附属西山区山海实验学校"</f>
        <v>单位名称：昆明市第一中学附属西山区山海实验学校</v>
      </c>
    </row>
    <row r="5" ht="44.25" customHeight="1" spans="1:10">
      <c r="A5" s="65" t="s">
        <v>186</v>
      </c>
      <c r="B5" s="65" t="s">
        <v>271</v>
      </c>
      <c r="C5" s="65" t="s">
        <v>272</v>
      </c>
      <c r="D5" s="65" t="s">
        <v>273</v>
      </c>
      <c r="E5" s="65" t="s">
        <v>274</v>
      </c>
      <c r="F5" s="66" t="s">
        <v>275</v>
      </c>
      <c r="G5" s="65" t="s">
        <v>276</v>
      </c>
      <c r="H5" s="66" t="s">
        <v>277</v>
      </c>
      <c r="I5" s="66" t="s">
        <v>278</v>
      </c>
      <c r="J5" s="65" t="s">
        <v>279</v>
      </c>
    </row>
    <row r="6" ht="18.75" customHeight="1" spans="1:10">
      <c r="A6" s="159">
        <v>1</v>
      </c>
      <c r="B6" s="159">
        <v>2</v>
      </c>
      <c r="C6" s="159">
        <v>3</v>
      </c>
      <c r="D6" s="159">
        <v>4</v>
      </c>
      <c r="E6" s="159">
        <v>5</v>
      </c>
      <c r="F6" s="36">
        <v>6</v>
      </c>
      <c r="G6" s="159">
        <v>7</v>
      </c>
      <c r="H6" s="36">
        <v>8</v>
      </c>
      <c r="I6" s="36">
        <v>9</v>
      </c>
      <c r="J6" s="159">
        <v>10</v>
      </c>
    </row>
    <row r="7" ht="18.75" customHeight="1" spans="1:10">
      <c r="A7" s="160" t="s">
        <v>253</v>
      </c>
      <c r="B7" s="160" t="s">
        <v>280</v>
      </c>
      <c r="C7" s="159" t="s">
        <v>281</v>
      </c>
      <c r="D7" s="159" t="s">
        <v>282</v>
      </c>
      <c r="E7" s="159" t="s">
        <v>283</v>
      </c>
      <c r="F7" s="36" t="s">
        <v>284</v>
      </c>
      <c r="G7" s="159" t="s">
        <v>285</v>
      </c>
      <c r="H7" s="36" t="s">
        <v>286</v>
      </c>
      <c r="I7" s="36" t="s">
        <v>287</v>
      </c>
      <c r="J7" s="159" t="s">
        <v>283</v>
      </c>
    </row>
    <row r="8" ht="18.75" customHeight="1" spans="1:10">
      <c r="A8" s="161"/>
      <c r="B8" s="161"/>
      <c r="C8" s="159" t="s">
        <v>281</v>
      </c>
      <c r="D8" s="159" t="s">
        <v>282</v>
      </c>
      <c r="E8" s="159" t="s">
        <v>288</v>
      </c>
      <c r="F8" s="36" t="s">
        <v>284</v>
      </c>
      <c r="G8" s="159" t="s">
        <v>83</v>
      </c>
      <c r="H8" s="36" t="s">
        <v>289</v>
      </c>
      <c r="I8" s="36" t="s">
        <v>287</v>
      </c>
      <c r="J8" s="159" t="s">
        <v>290</v>
      </c>
    </row>
    <row r="9" ht="18.75" customHeight="1" spans="1:10">
      <c r="A9" s="161"/>
      <c r="B9" s="161"/>
      <c r="C9" s="159" t="s">
        <v>281</v>
      </c>
      <c r="D9" s="159" t="s">
        <v>291</v>
      </c>
      <c r="E9" s="159" t="s">
        <v>292</v>
      </c>
      <c r="F9" s="36" t="s">
        <v>284</v>
      </c>
      <c r="G9" s="159" t="s">
        <v>285</v>
      </c>
      <c r="H9" s="36" t="s">
        <v>286</v>
      </c>
      <c r="I9" s="36" t="s">
        <v>287</v>
      </c>
      <c r="J9" s="159" t="s">
        <v>292</v>
      </c>
    </row>
    <row r="10" ht="18.75" customHeight="1" spans="1:10">
      <c r="A10" s="161"/>
      <c r="B10" s="161"/>
      <c r="C10" s="159" t="s">
        <v>281</v>
      </c>
      <c r="D10" s="159" t="s">
        <v>293</v>
      </c>
      <c r="E10" s="159" t="s">
        <v>294</v>
      </c>
      <c r="F10" s="36" t="s">
        <v>284</v>
      </c>
      <c r="G10" s="159" t="s">
        <v>285</v>
      </c>
      <c r="H10" s="36" t="s">
        <v>286</v>
      </c>
      <c r="I10" s="36" t="s">
        <v>287</v>
      </c>
      <c r="J10" s="159" t="s">
        <v>294</v>
      </c>
    </row>
    <row r="11" ht="18.75" customHeight="1" spans="1:10">
      <c r="A11" s="161"/>
      <c r="B11" s="161"/>
      <c r="C11" s="159" t="s">
        <v>281</v>
      </c>
      <c r="D11" s="159" t="s">
        <v>295</v>
      </c>
      <c r="E11" s="159" t="s">
        <v>296</v>
      </c>
      <c r="F11" s="36" t="s">
        <v>284</v>
      </c>
      <c r="G11" s="159" t="s">
        <v>297</v>
      </c>
      <c r="H11" s="36" t="s">
        <v>298</v>
      </c>
      <c r="I11" s="36" t="s">
        <v>287</v>
      </c>
      <c r="J11" s="159" t="s">
        <v>299</v>
      </c>
    </row>
    <row r="12" ht="18.75" customHeight="1" spans="1:10">
      <c r="A12" s="161"/>
      <c r="B12" s="161"/>
      <c r="C12" s="159" t="s">
        <v>281</v>
      </c>
      <c r="D12" s="159" t="s">
        <v>300</v>
      </c>
      <c r="E12" s="159" t="s">
        <v>301</v>
      </c>
      <c r="F12" s="36" t="s">
        <v>284</v>
      </c>
      <c r="G12" s="159" t="s">
        <v>302</v>
      </c>
      <c r="H12" s="36" t="s">
        <v>303</v>
      </c>
      <c r="I12" s="36" t="s">
        <v>287</v>
      </c>
      <c r="J12" s="159" t="s">
        <v>304</v>
      </c>
    </row>
    <row r="13" ht="18.75" customHeight="1" spans="1:10">
      <c r="A13" s="161"/>
      <c r="B13" s="161"/>
      <c r="C13" s="159" t="s">
        <v>305</v>
      </c>
      <c r="D13" s="159" t="s">
        <v>306</v>
      </c>
      <c r="E13" s="159" t="s">
        <v>307</v>
      </c>
      <c r="F13" s="36" t="s">
        <v>308</v>
      </c>
      <c r="G13" s="159" t="s">
        <v>309</v>
      </c>
      <c r="H13" s="36" t="s">
        <v>286</v>
      </c>
      <c r="I13" s="36" t="s">
        <v>287</v>
      </c>
      <c r="J13" s="159" t="s">
        <v>307</v>
      </c>
    </row>
    <row r="14" ht="18.75" customHeight="1" spans="1:10">
      <c r="A14" s="161"/>
      <c r="B14" s="161"/>
      <c r="C14" s="159" t="s">
        <v>305</v>
      </c>
      <c r="D14" s="159" t="s">
        <v>310</v>
      </c>
      <c r="E14" s="159" t="s">
        <v>311</v>
      </c>
      <c r="F14" s="36" t="s">
        <v>284</v>
      </c>
      <c r="G14" s="159" t="s">
        <v>90</v>
      </c>
      <c r="H14" s="36" t="s">
        <v>312</v>
      </c>
      <c r="I14" s="36" t="s">
        <v>287</v>
      </c>
      <c r="J14" s="159" t="s">
        <v>311</v>
      </c>
    </row>
    <row r="15" ht="18.75" customHeight="1" spans="1:10">
      <c r="A15" s="161"/>
      <c r="B15" s="161"/>
      <c r="C15" s="159" t="s">
        <v>313</v>
      </c>
      <c r="D15" s="159" t="s">
        <v>314</v>
      </c>
      <c r="E15" s="159" t="s">
        <v>315</v>
      </c>
      <c r="F15" s="36" t="s">
        <v>308</v>
      </c>
      <c r="G15" s="159" t="s">
        <v>316</v>
      </c>
      <c r="H15" s="36" t="s">
        <v>286</v>
      </c>
      <c r="I15" s="36" t="s">
        <v>287</v>
      </c>
      <c r="J15" s="159" t="s">
        <v>315</v>
      </c>
    </row>
    <row r="16" ht="18.75" customHeight="1" spans="1:10">
      <c r="A16" s="162"/>
      <c r="B16" s="162"/>
      <c r="C16" s="159" t="s">
        <v>313</v>
      </c>
      <c r="D16" s="159" t="s">
        <v>314</v>
      </c>
      <c r="E16" s="159" t="s">
        <v>317</v>
      </c>
      <c r="F16" s="36" t="s">
        <v>308</v>
      </c>
      <c r="G16" s="159" t="s">
        <v>316</v>
      </c>
      <c r="H16" s="36" t="s">
        <v>286</v>
      </c>
      <c r="I16" s="36" t="s">
        <v>287</v>
      </c>
      <c r="J16" s="159" t="s">
        <v>317</v>
      </c>
    </row>
    <row r="17" ht="18.75" customHeight="1" spans="1:10">
      <c r="A17" s="160" t="s">
        <v>261</v>
      </c>
      <c r="B17" s="160" t="s">
        <v>318</v>
      </c>
      <c r="C17" s="159" t="s">
        <v>281</v>
      </c>
      <c r="D17" s="159" t="s">
        <v>282</v>
      </c>
      <c r="E17" s="159" t="s">
        <v>319</v>
      </c>
      <c r="F17" s="36" t="s">
        <v>284</v>
      </c>
      <c r="G17" s="159" t="s">
        <v>86</v>
      </c>
      <c r="H17" s="36" t="s">
        <v>320</v>
      </c>
      <c r="I17" s="36" t="s">
        <v>287</v>
      </c>
      <c r="J17" s="159" t="s">
        <v>321</v>
      </c>
    </row>
    <row r="18" ht="18.75" customHeight="1" spans="1:10">
      <c r="A18" s="161"/>
      <c r="B18" s="161"/>
      <c r="C18" s="159" t="s">
        <v>281</v>
      </c>
      <c r="D18" s="159" t="s">
        <v>291</v>
      </c>
      <c r="E18" s="159" t="s">
        <v>322</v>
      </c>
      <c r="F18" s="36" t="s">
        <v>284</v>
      </c>
      <c r="G18" s="159" t="s">
        <v>285</v>
      </c>
      <c r="H18" s="36" t="s">
        <v>286</v>
      </c>
      <c r="I18" s="36" t="s">
        <v>287</v>
      </c>
      <c r="J18" s="159" t="s">
        <v>323</v>
      </c>
    </row>
    <row r="19" ht="18.75" customHeight="1" spans="1:10">
      <c r="A19" s="161"/>
      <c r="B19" s="161"/>
      <c r="C19" s="159" t="s">
        <v>281</v>
      </c>
      <c r="D19" s="159" t="s">
        <v>291</v>
      </c>
      <c r="E19" s="159" t="s">
        <v>324</v>
      </c>
      <c r="F19" s="36" t="s">
        <v>308</v>
      </c>
      <c r="G19" s="159" t="s">
        <v>285</v>
      </c>
      <c r="H19" s="36" t="s">
        <v>286</v>
      </c>
      <c r="I19" s="36" t="s">
        <v>287</v>
      </c>
      <c r="J19" s="159" t="s">
        <v>325</v>
      </c>
    </row>
    <row r="20" ht="18.75" customHeight="1" spans="1:10">
      <c r="A20" s="161"/>
      <c r="B20" s="161"/>
      <c r="C20" s="159" t="s">
        <v>281</v>
      </c>
      <c r="D20" s="159" t="s">
        <v>295</v>
      </c>
      <c r="E20" s="159" t="s">
        <v>326</v>
      </c>
      <c r="F20" s="36" t="s">
        <v>284</v>
      </c>
      <c r="G20" s="159" t="s">
        <v>285</v>
      </c>
      <c r="H20" s="36" t="s">
        <v>286</v>
      </c>
      <c r="I20" s="36" t="s">
        <v>287</v>
      </c>
      <c r="J20" s="159" t="s">
        <v>327</v>
      </c>
    </row>
    <row r="21" ht="18.75" customHeight="1" spans="1:10">
      <c r="A21" s="161"/>
      <c r="B21" s="161"/>
      <c r="C21" s="159" t="s">
        <v>305</v>
      </c>
      <c r="D21" s="159" t="s">
        <v>328</v>
      </c>
      <c r="E21" s="159" t="s">
        <v>329</v>
      </c>
      <c r="F21" s="36" t="s">
        <v>284</v>
      </c>
      <c r="G21" s="159" t="s">
        <v>330</v>
      </c>
      <c r="H21" s="36" t="s">
        <v>331</v>
      </c>
      <c r="I21" s="36" t="s">
        <v>287</v>
      </c>
      <c r="J21" s="159" t="s">
        <v>332</v>
      </c>
    </row>
    <row r="22" ht="18.75" customHeight="1" spans="1:10">
      <c r="A22" s="161"/>
      <c r="B22" s="161"/>
      <c r="C22" s="159" t="s">
        <v>305</v>
      </c>
      <c r="D22" s="159" t="s">
        <v>333</v>
      </c>
      <c r="E22" s="159" t="s">
        <v>334</v>
      </c>
      <c r="F22" s="36" t="s">
        <v>308</v>
      </c>
      <c r="G22" s="159" t="s">
        <v>309</v>
      </c>
      <c r="H22" s="36" t="s">
        <v>286</v>
      </c>
      <c r="I22" s="36" t="s">
        <v>287</v>
      </c>
      <c r="J22" s="159" t="s">
        <v>335</v>
      </c>
    </row>
    <row r="23" ht="18.75" customHeight="1" spans="1:10">
      <c r="A23" s="162"/>
      <c r="B23" s="162"/>
      <c r="C23" s="159" t="s">
        <v>313</v>
      </c>
      <c r="D23" s="159" t="s">
        <v>314</v>
      </c>
      <c r="E23" s="159" t="s">
        <v>336</v>
      </c>
      <c r="F23" s="36" t="s">
        <v>308</v>
      </c>
      <c r="G23" s="159" t="s">
        <v>309</v>
      </c>
      <c r="H23" s="36" t="s">
        <v>286</v>
      </c>
      <c r="I23" s="36" t="s">
        <v>287</v>
      </c>
      <c r="J23" s="159" t="s">
        <v>337</v>
      </c>
    </row>
    <row r="24" ht="18.75" customHeight="1" spans="1:10">
      <c r="A24" s="160" t="s">
        <v>250</v>
      </c>
      <c r="B24" s="160" t="s">
        <v>338</v>
      </c>
      <c r="C24" s="159" t="s">
        <v>281</v>
      </c>
      <c r="D24" s="159" t="s">
        <v>339</v>
      </c>
      <c r="E24" s="159" t="s">
        <v>340</v>
      </c>
      <c r="F24" s="36" t="s">
        <v>308</v>
      </c>
      <c r="G24" s="159" t="s">
        <v>341</v>
      </c>
      <c r="H24" s="36" t="s">
        <v>289</v>
      </c>
      <c r="I24" s="36" t="s">
        <v>287</v>
      </c>
      <c r="J24" s="159" t="s">
        <v>342</v>
      </c>
    </row>
    <row r="25" ht="18.75" customHeight="1" spans="1:10">
      <c r="A25" s="161"/>
      <c r="B25" s="161"/>
      <c r="C25" s="159" t="s">
        <v>281</v>
      </c>
      <c r="D25" s="159" t="s">
        <v>282</v>
      </c>
      <c r="E25" s="159" t="s">
        <v>343</v>
      </c>
      <c r="F25" s="36" t="s">
        <v>308</v>
      </c>
      <c r="G25" s="159" t="s">
        <v>344</v>
      </c>
      <c r="H25" s="36" t="s">
        <v>289</v>
      </c>
      <c r="I25" s="36" t="s">
        <v>287</v>
      </c>
      <c r="J25" s="159" t="s">
        <v>345</v>
      </c>
    </row>
    <row r="26" ht="18.75" customHeight="1" spans="1:10">
      <c r="A26" s="161"/>
      <c r="B26" s="161"/>
      <c r="C26" s="159" t="s">
        <v>281</v>
      </c>
      <c r="D26" s="159" t="s">
        <v>291</v>
      </c>
      <c r="E26" s="159" t="s">
        <v>346</v>
      </c>
      <c r="F26" s="36" t="s">
        <v>284</v>
      </c>
      <c r="G26" s="159" t="s">
        <v>347</v>
      </c>
      <c r="H26" s="36" t="s">
        <v>286</v>
      </c>
      <c r="I26" s="36" t="s">
        <v>287</v>
      </c>
      <c r="J26" s="159" t="s">
        <v>348</v>
      </c>
    </row>
    <row r="27" ht="18.75" customHeight="1" spans="1:10">
      <c r="A27" s="161"/>
      <c r="B27" s="161"/>
      <c r="C27" s="159" t="s">
        <v>281</v>
      </c>
      <c r="D27" s="159" t="s">
        <v>295</v>
      </c>
      <c r="E27" s="159" t="s">
        <v>349</v>
      </c>
      <c r="F27" s="36" t="s">
        <v>284</v>
      </c>
      <c r="G27" s="159" t="s">
        <v>285</v>
      </c>
      <c r="H27" s="36" t="s">
        <v>286</v>
      </c>
      <c r="I27" s="36" t="s">
        <v>287</v>
      </c>
      <c r="J27" s="159" t="s">
        <v>350</v>
      </c>
    </row>
    <row r="28" ht="18.75" customHeight="1" spans="1:10">
      <c r="A28" s="161"/>
      <c r="B28" s="161"/>
      <c r="C28" s="159" t="s">
        <v>281</v>
      </c>
      <c r="D28" s="159" t="s">
        <v>295</v>
      </c>
      <c r="E28" s="159" t="s">
        <v>351</v>
      </c>
      <c r="F28" s="36" t="s">
        <v>284</v>
      </c>
      <c r="G28" s="159" t="s">
        <v>347</v>
      </c>
      <c r="H28" s="36" t="s">
        <v>286</v>
      </c>
      <c r="I28" s="36" t="s">
        <v>287</v>
      </c>
      <c r="J28" s="159" t="s">
        <v>352</v>
      </c>
    </row>
    <row r="29" ht="18.75" customHeight="1" spans="1:10">
      <c r="A29" s="161"/>
      <c r="B29" s="161"/>
      <c r="C29" s="159" t="s">
        <v>305</v>
      </c>
      <c r="D29" s="159" t="s">
        <v>333</v>
      </c>
      <c r="E29" s="159" t="s">
        <v>353</v>
      </c>
      <c r="F29" s="36" t="s">
        <v>284</v>
      </c>
      <c r="G29" s="159" t="s">
        <v>285</v>
      </c>
      <c r="H29" s="36" t="s">
        <v>286</v>
      </c>
      <c r="I29" s="36" t="s">
        <v>287</v>
      </c>
      <c r="J29" s="159" t="s">
        <v>354</v>
      </c>
    </row>
    <row r="30" ht="18.75" customHeight="1" spans="1:10">
      <c r="A30" s="161"/>
      <c r="B30" s="161"/>
      <c r="C30" s="159" t="s">
        <v>305</v>
      </c>
      <c r="D30" s="159" t="s">
        <v>333</v>
      </c>
      <c r="E30" s="159" t="s">
        <v>355</v>
      </c>
      <c r="F30" s="36" t="s">
        <v>308</v>
      </c>
      <c r="G30" s="159" t="s">
        <v>356</v>
      </c>
      <c r="H30" s="36" t="s">
        <v>286</v>
      </c>
      <c r="I30" s="36" t="s">
        <v>287</v>
      </c>
      <c r="J30" s="159" t="s">
        <v>357</v>
      </c>
    </row>
    <row r="31" ht="18.75" customHeight="1" spans="1:10">
      <c r="A31" s="161"/>
      <c r="B31" s="161"/>
      <c r="C31" s="159" t="s">
        <v>313</v>
      </c>
      <c r="D31" s="159" t="s">
        <v>314</v>
      </c>
      <c r="E31" s="159" t="s">
        <v>358</v>
      </c>
      <c r="F31" s="36" t="s">
        <v>308</v>
      </c>
      <c r="G31" s="159" t="s">
        <v>309</v>
      </c>
      <c r="H31" s="36" t="s">
        <v>286</v>
      </c>
      <c r="I31" s="36" t="s">
        <v>287</v>
      </c>
      <c r="J31" s="159" t="s">
        <v>359</v>
      </c>
    </row>
    <row r="32" ht="18.75" customHeight="1" spans="1:10">
      <c r="A32" s="162"/>
      <c r="B32" s="162"/>
      <c r="C32" s="159" t="s">
        <v>313</v>
      </c>
      <c r="D32" s="159" t="s">
        <v>314</v>
      </c>
      <c r="E32" s="159" t="s">
        <v>317</v>
      </c>
      <c r="F32" s="36" t="s">
        <v>308</v>
      </c>
      <c r="G32" s="159" t="s">
        <v>309</v>
      </c>
      <c r="H32" s="36" t="s">
        <v>286</v>
      </c>
      <c r="I32" s="36" t="s">
        <v>287</v>
      </c>
      <c r="J32" s="159" t="s">
        <v>359</v>
      </c>
    </row>
    <row r="33" ht="18.75" customHeight="1" spans="1:10">
      <c r="A33" s="160" t="s">
        <v>255</v>
      </c>
      <c r="B33" s="160" t="s">
        <v>360</v>
      </c>
      <c r="C33" s="159" t="s">
        <v>281</v>
      </c>
      <c r="D33" s="159" t="s">
        <v>282</v>
      </c>
      <c r="E33" s="159" t="s">
        <v>361</v>
      </c>
      <c r="F33" s="36" t="s">
        <v>284</v>
      </c>
      <c r="G33" s="159" t="s">
        <v>362</v>
      </c>
      <c r="H33" s="36" t="s">
        <v>289</v>
      </c>
      <c r="I33" s="36" t="s">
        <v>287</v>
      </c>
      <c r="J33" s="159" t="s">
        <v>361</v>
      </c>
    </row>
    <row r="34" ht="18.75" customHeight="1" spans="1:10">
      <c r="A34" s="161"/>
      <c r="B34" s="161"/>
      <c r="C34" s="159" t="s">
        <v>281</v>
      </c>
      <c r="D34" s="159" t="s">
        <v>282</v>
      </c>
      <c r="E34" s="159" t="s">
        <v>363</v>
      </c>
      <c r="F34" s="36" t="s">
        <v>284</v>
      </c>
      <c r="G34" s="159" t="s">
        <v>344</v>
      </c>
      <c r="H34" s="36" t="s">
        <v>289</v>
      </c>
      <c r="I34" s="36" t="s">
        <v>287</v>
      </c>
      <c r="J34" s="159" t="s">
        <v>363</v>
      </c>
    </row>
    <row r="35" ht="18.75" customHeight="1" spans="1:10">
      <c r="A35" s="161"/>
      <c r="B35" s="161"/>
      <c r="C35" s="159" t="s">
        <v>281</v>
      </c>
      <c r="D35" s="159" t="s">
        <v>291</v>
      </c>
      <c r="E35" s="159" t="s">
        <v>364</v>
      </c>
      <c r="F35" s="36" t="s">
        <v>284</v>
      </c>
      <c r="G35" s="159" t="s">
        <v>285</v>
      </c>
      <c r="H35" s="36" t="s">
        <v>286</v>
      </c>
      <c r="I35" s="36" t="s">
        <v>287</v>
      </c>
      <c r="J35" s="159" t="s">
        <v>364</v>
      </c>
    </row>
    <row r="36" ht="18.75" customHeight="1" spans="1:10">
      <c r="A36" s="161"/>
      <c r="B36" s="161"/>
      <c r="C36" s="159" t="s">
        <v>281</v>
      </c>
      <c r="D36" s="159" t="s">
        <v>291</v>
      </c>
      <c r="E36" s="159" t="s">
        <v>365</v>
      </c>
      <c r="F36" s="36" t="s">
        <v>308</v>
      </c>
      <c r="G36" s="159" t="s">
        <v>91</v>
      </c>
      <c r="H36" s="36" t="s">
        <v>286</v>
      </c>
      <c r="I36" s="36" t="s">
        <v>287</v>
      </c>
      <c r="J36" s="159" t="s">
        <v>365</v>
      </c>
    </row>
    <row r="37" ht="18.75" customHeight="1" spans="1:10">
      <c r="A37" s="161"/>
      <c r="B37" s="161"/>
      <c r="C37" s="159" t="s">
        <v>281</v>
      </c>
      <c r="D37" s="159" t="s">
        <v>295</v>
      </c>
      <c r="E37" s="159" t="s">
        <v>349</v>
      </c>
      <c r="F37" s="36" t="s">
        <v>284</v>
      </c>
      <c r="G37" s="159" t="s">
        <v>285</v>
      </c>
      <c r="H37" s="36" t="s">
        <v>286</v>
      </c>
      <c r="I37" s="36" t="s">
        <v>287</v>
      </c>
      <c r="J37" s="159" t="s">
        <v>349</v>
      </c>
    </row>
    <row r="38" ht="18.75" customHeight="1" spans="1:10">
      <c r="A38" s="161"/>
      <c r="B38" s="161"/>
      <c r="C38" s="159" t="s">
        <v>281</v>
      </c>
      <c r="D38" s="159" t="s">
        <v>300</v>
      </c>
      <c r="E38" s="159" t="s">
        <v>301</v>
      </c>
      <c r="F38" s="36" t="s">
        <v>284</v>
      </c>
      <c r="G38" s="159" t="s">
        <v>366</v>
      </c>
      <c r="H38" s="36" t="s">
        <v>303</v>
      </c>
      <c r="I38" s="36" t="s">
        <v>287</v>
      </c>
      <c r="J38" s="159" t="s">
        <v>304</v>
      </c>
    </row>
    <row r="39" ht="18.75" customHeight="1" spans="1:10">
      <c r="A39" s="161"/>
      <c r="B39" s="161"/>
      <c r="C39" s="159" t="s">
        <v>305</v>
      </c>
      <c r="D39" s="159" t="s">
        <v>333</v>
      </c>
      <c r="E39" s="159" t="s">
        <v>355</v>
      </c>
      <c r="F39" s="36" t="s">
        <v>308</v>
      </c>
      <c r="G39" s="159" t="s">
        <v>367</v>
      </c>
      <c r="H39" s="36" t="s">
        <v>286</v>
      </c>
      <c r="I39" s="36" t="s">
        <v>287</v>
      </c>
      <c r="J39" s="159" t="s">
        <v>355</v>
      </c>
    </row>
    <row r="40" ht="18.75" customHeight="1" spans="1:10">
      <c r="A40" s="161"/>
      <c r="B40" s="161"/>
      <c r="C40" s="159" t="s">
        <v>305</v>
      </c>
      <c r="D40" s="159" t="s">
        <v>333</v>
      </c>
      <c r="E40" s="159" t="s">
        <v>353</v>
      </c>
      <c r="F40" s="36" t="s">
        <v>284</v>
      </c>
      <c r="G40" s="159" t="s">
        <v>285</v>
      </c>
      <c r="H40" s="36" t="s">
        <v>286</v>
      </c>
      <c r="I40" s="36" t="s">
        <v>287</v>
      </c>
      <c r="J40" s="159" t="s">
        <v>353</v>
      </c>
    </row>
    <row r="41" ht="18.75" customHeight="1" spans="1:10">
      <c r="A41" s="161"/>
      <c r="B41" s="161"/>
      <c r="C41" s="159" t="s">
        <v>305</v>
      </c>
      <c r="D41" s="159" t="s">
        <v>368</v>
      </c>
      <c r="E41" s="159" t="s">
        <v>369</v>
      </c>
      <c r="F41" s="36" t="s">
        <v>284</v>
      </c>
      <c r="G41" s="159" t="s">
        <v>90</v>
      </c>
      <c r="H41" s="36" t="s">
        <v>312</v>
      </c>
      <c r="I41" s="36" t="s">
        <v>287</v>
      </c>
      <c r="J41" s="159" t="s">
        <v>369</v>
      </c>
    </row>
    <row r="42" ht="18.75" customHeight="1" spans="1:10">
      <c r="A42" s="161"/>
      <c r="B42" s="161"/>
      <c r="C42" s="159" t="s">
        <v>313</v>
      </c>
      <c r="D42" s="159" t="s">
        <v>314</v>
      </c>
      <c r="E42" s="159" t="s">
        <v>315</v>
      </c>
      <c r="F42" s="36" t="s">
        <v>308</v>
      </c>
      <c r="G42" s="159" t="s">
        <v>309</v>
      </c>
      <c r="H42" s="36" t="s">
        <v>286</v>
      </c>
      <c r="I42" s="36" t="s">
        <v>287</v>
      </c>
      <c r="J42" s="159" t="s">
        <v>315</v>
      </c>
    </row>
    <row r="43" ht="18.75" customHeight="1" spans="1:10">
      <c r="A43" s="162"/>
      <c r="B43" s="162"/>
      <c r="C43" s="159" t="s">
        <v>313</v>
      </c>
      <c r="D43" s="159" t="s">
        <v>314</v>
      </c>
      <c r="E43" s="159" t="s">
        <v>317</v>
      </c>
      <c r="F43" s="36" t="s">
        <v>308</v>
      </c>
      <c r="G43" s="159" t="s">
        <v>309</v>
      </c>
      <c r="H43" s="36" t="s">
        <v>286</v>
      </c>
      <c r="I43" s="36" t="s">
        <v>287</v>
      </c>
      <c r="J43" s="159" t="s">
        <v>317</v>
      </c>
    </row>
    <row r="44" ht="18.75" customHeight="1" spans="1:10">
      <c r="A44" s="160" t="s">
        <v>258</v>
      </c>
      <c r="B44" s="160" t="s">
        <v>360</v>
      </c>
      <c r="C44" s="159" t="s">
        <v>281</v>
      </c>
      <c r="D44" s="159" t="s">
        <v>282</v>
      </c>
      <c r="E44" s="159" t="s">
        <v>370</v>
      </c>
      <c r="F44" s="36" t="s">
        <v>284</v>
      </c>
      <c r="G44" s="159" t="s">
        <v>371</v>
      </c>
      <c r="H44" s="36" t="s">
        <v>289</v>
      </c>
      <c r="I44" s="36" t="s">
        <v>287</v>
      </c>
      <c r="J44" s="159" t="s">
        <v>372</v>
      </c>
    </row>
    <row r="45" ht="18.75" customHeight="1" spans="1:10">
      <c r="A45" s="161"/>
      <c r="B45" s="161"/>
      <c r="C45" s="159" t="s">
        <v>281</v>
      </c>
      <c r="D45" s="159" t="s">
        <v>282</v>
      </c>
      <c r="E45" s="159" t="s">
        <v>363</v>
      </c>
      <c r="F45" s="36" t="s">
        <v>284</v>
      </c>
      <c r="G45" s="159" t="s">
        <v>371</v>
      </c>
      <c r="H45" s="36" t="s">
        <v>289</v>
      </c>
      <c r="I45" s="36" t="s">
        <v>287</v>
      </c>
      <c r="J45" s="159" t="s">
        <v>373</v>
      </c>
    </row>
    <row r="46" ht="18.75" customHeight="1" spans="1:10">
      <c r="A46" s="161"/>
      <c r="B46" s="161"/>
      <c r="C46" s="159" t="s">
        <v>281</v>
      </c>
      <c r="D46" s="159" t="s">
        <v>291</v>
      </c>
      <c r="E46" s="159" t="s">
        <v>364</v>
      </c>
      <c r="F46" s="36" t="s">
        <v>284</v>
      </c>
      <c r="G46" s="159" t="s">
        <v>285</v>
      </c>
      <c r="H46" s="36" t="s">
        <v>286</v>
      </c>
      <c r="I46" s="36" t="s">
        <v>287</v>
      </c>
      <c r="J46" s="159" t="s">
        <v>364</v>
      </c>
    </row>
    <row r="47" ht="18.75" customHeight="1" spans="1:10">
      <c r="A47" s="161"/>
      <c r="B47" s="161"/>
      <c r="C47" s="159" t="s">
        <v>281</v>
      </c>
      <c r="D47" s="159" t="s">
        <v>291</v>
      </c>
      <c r="E47" s="159" t="s">
        <v>365</v>
      </c>
      <c r="F47" s="36" t="s">
        <v>308</v>
      </c>
      <c r="G47" s="159" t="s">
        <v>91</v>
      </c>
      <c r="H47" s="36" t="s">
        <v>286</v>
      </c>
      <c r="I47" s="36" t="s">
        <v>287</v>
      </c>
      <c r="J47" s="159" t="s">
        <v>365</v>
      </c>
    </row>
    <row r="48" ht="18.75" customHeight="1" spans="1:10">
      <c r="A48" s="161"/>
      <c r="B48" s="161"/>
      <c r="C48" s="159" t="s">
        <v>281</v>
      </c>
      <c r="D48" s="159" t="s">
        <v>295</v>
      </c>
      <c r="E48" s="159" t="s">
        <v>296</v>
      </c>
      <c r="F48" s="36" t="s">
        <v>284</v>
      </c>
      <c r="G48" s="159" t="s">
        <v>374</v>
      </c>
      <c r="H48" s="36" t="s">
        <v>312</v>
      </c>
      <c r="I48" s="36" t="s">
        <v>375</v>
      </c>
      <c r="J48" s="159" t="s">
        <v>376</v>
      </c>
    </row>
    <row r="49" ht="18.75" customHeight="1" spans="1:10">
      <c r="A49" s="161"/>
      <c r="B49" s="161"/>
      <c r="C49" s="159" t="s">
        <v>281</v>
      </c>
      <c r="D49" s="159" t="s">
        <v>300</v>
      </c>
      <c r="E49" s="159" t="s">
        <v>301</v>
      </c>
      <c r="F49" s="36" t="s">
        <v>284</v>
      </c>
      <c r="G49" s="159" t="s">
        <v>377</v>
      </c>
      <c r="H49" s="36" t="s">
        <v>303</v>
      </c>
      <c r="I49" s="36" t="s">
        <v>287</v>
      </c>
      <c r="J49" s="159" t="s">
        <v>304</v>
      </c>
    </row>
    <row r="50" ht="18.75" customHeight="1" spans="1:10">
      <c r="A50" s="161"/>
      <c r="B50" s="161"/>
      <c r="C50" s="159" t="s">
        <v>305</v>
      </c>
      <c r="D50" s="159" t="s">
        <v>333</v>
      </c>
      <c r="E50" s="159" t="s">
        <v>353</v>
      </c>
      <c r="F50" s="36" t="s">
        <v>284</v>
      </c>
      <c r="G50" s="159" t="s">
        <v>285</v>
      </c>
      <c r="H50" s="36" t="s">
        <v>286</v>
      </c>
      <c r="I50" s="36" t="s">
        <v>287</v>
      </c>
      <c r="J50" s="159" t="s">
        <v>353</v>
      </c>
    </row>
    <row r="51" ht="18.75" customHeight="1" spans="1:10">
      <c r="A51" s="161"/>
      <c r="B51" s="161"/>
      <c r="C51" s="159" t="s">
        <v>305</v>
      </c>
      <c r="D51" s="159" t="s">
        <v>368</v>
      </c>
      <c r="E51" s="159" t="s">
        <v>369</v>
      </c>
      <c r="F51" s="36" t="s">
        <v>284</v>
      </c>
      <c r="G51" s="159" t="s">
        <v>90</v>
      </c>
      <c r="H51" s="36" t="s">
        <v>312</v>
      </c>
      <c r="I51" s="36" t="s">
        <v>287</v>
      </c>
      <c r="J51" s="159" t="s">
        <v>369</v>
      </c>
    </row>
    <row r="52" ht="18.75" customHeight="1" spans="1:10">
      <c r="A52" s="161"/>
      <c r="B52" s="161"/>
      <c r="C52" s="159" t="s">
        <v>313</v>
      </c>
      <c r="D52" s="159" t="s">
        <v>314</v>
      </c>
      <c r="E52" s="159" t="s">
        <v>315</v>
      </c>
      <c r="F52" s="36" t="s">
        <v>308</v>
      </c>
      <c r="G52" s="159" t="s">
        <v>309</v>
      </c>
      <c r="H52" s="36" t="s">
        <v>286</v>
      </c>
      <c r="I52" s="36" t="s">
        <v>287</v>
      </c>
      <c r="J52" s="159" t="s">
        <v>315</v>
      </c>
    </row>
    <row r="53" ht="18.75" customHeight="1" spans="1:10">
      <c r="A53" s="162"/>
      <c r="B53" s="162"/>
      <c r="C53" s="159" t="s">
        <v>313</v>
      </c>
      <c r="D53" s="159" t="s">
        <v>314</v>
      </c>
      <c r="E53" s="159" t="s">
        <v>317</v>
      </c>
      <c r="F53" s="36" t="s">
        <v>308</v>
      </c>
      <c r="G53" s="159" t="s">
        <v>309</v>
      </c>
      <c r="H53" s="36" t="s">
        <v>286</v>
      </c>
      <c r="I53" s="36" t="s">
        <v>287</v>
      </c>
      <c r="J53" s="159" t="s">
        <v>317</v>
      </c>
    </row>
    <row r="54" ht="18.75" customHeight="1" spans="1:10">
      <c r="A54" s="160" t="s">
        <v>266</v>
      </c>
      <c r="B54" s="160" t="s">
        <v>378</v>
      </c>
      <c r="C54" s="159" t="s">
        <v>281</v>
      </c>
      <c r="D54" s="159" t="s">
        <v>282</v>
      </c>
      <c r="E54" s="159" t="s">
        <v>379</v>
      </c>
      <c r="F54" s="36" t="s">
        <v>284</v>
      </c>
      <c r="G54" s="159" t="s">
        <v>380</v>
      </c>
      <c r="H54" s="36" t="s">
        <v>381</v>
      </c>
      <c r="I54" s="36" t="s">
        <v>287</v>
      </c>
      <c r="J54" s="159" t="s">
        <v>382</v>
      </c>
    </row>
    <row r="55" ht="18.75" customHeight="1" spans="1:10">
      <c r="A55" s="161"/>
      <c r="B55" s="161"/>
      <c r="C55" s="159" t="s">
        <v>281</v>
      </c>
      <c r="D55" s="159" t="s">
        <v>291</v>
      </c>
      <c r="E55" s="159" t="s">
        <v>383</v>
      </c>
      <c r="F55" s="36" t="s">
        <v>284</v>
      </c>
      <c r="G55" s="159" t="s">
        <v>384</v>
      </c>
      <c r="H55" s="36" t="s">
        <v>286</v>
      </c>
      <c r="I55" s="36" t="s">
        <v>375</v>
      </c>
      <c r="J55" s="159" t="s">
        <v>385</v>
      </c>
    </row>
    <row r="56" ht="18.75" customHeight="1" spans="1:10">
      <c r="A56" s="161"/>
      <c r="B56" s="161"/>
      <c r="C56" s="159" t="s">
        <v>281</v>
      </c>
      <c r="D56" s="159" t="s">
        <v>295</v>
      </c>
      <c r="E56" s="159" t="s">
        <v>386</v>
      </c>
      <c r="F56" s="36" t="s">
        <v>308</v>
      </c>
      <c r="G56" s="159" t="s">
        <v>285</v>
      </c>
      <c r="H56" s="36" t="s">
        <v>286</v>
      </c>
      <c r="I56" s="36" t="s">
        <v>287</v>
      </c>
      <c r="J56" s="159" t="s">
        <v>387</v>
      </c>
    </row>
    <row r="57" ht="18.75" customHeight="1" spans="1:10">
      <c r="A57" s="161"/>
      <c r="B57" s="161"/>
      <c r="C57" s="159" t="s">
        <v>281</v>
      </c>
      <c r="D57" s="159" t="s">
        <v>300</v>
      </c>
      <c r="E57" s="159" t="s">
        <v>301</v>
      </c>
      <c r="F57" s="36" t="s">
        <v>284</v>
      </c>
      <c r="G57" s="159">
        <v>2000000</v>
      </c>
      <c r="H57" s="36" t="s">
        <v>388</v>
      </c>
      <c r="I57" s="36" t="s">
        <v>287</v>
      </c>
      <c r="J57" s="159" t="s">
        <v>389</v>
      </c>
    </row>
    <row r="58" ht="18.75" customHeight="1" spans="1:10">
      <c r="A58" s="161"/>
      <c r="B58" s="161"/>
      <c r="C58" s="159" t="s">
        <v>305</v>
      </c>
      <c r="D58" s="159" t="s">
        <v>333</v>
      </c>
      <c r="E58" s="159" t="s">
        <v>334</v>
      </c>
      <c r="F58" s="36" t="s">
        <v>308</v>
      </c>
      <c r="G58" s="159" t="s">
        <v>309</v>
      </c>
      <c r="H58" s="36" t="s">
        <v>286</v>
      </c>
      <c r="I58" s="36" t="s">
        <v>287</v>
      </c>
      <c r="J58" s="159" t="s">
        <v>390</v>
      </c>
    </row>
    <row r="59" ht="18.75" customHeight="1" spans="1:10">
      <c r="A59" s="161"/>
      <c r="B59" s="161"/>
      <c r="C59" s="159" t="s">
        <v>305</v>
      </c>
      <c r="D59" s="159" t="s">
        <v>368</v>
      </c>
      <c r="E59" s="159" t="s">
        <v>391</v>
      </c>
      <c r="F59" s="36" t="s">
        <v>284</v>
      </c>
      <c r="G59" s="159" t="s">
        <v>392</v>
      </c>
      <c r="H59" s="36" t="s">
        <v>312</v>
      </c>
      <c r="I59" s="36" t="s">
        <v>287</v>
      </c>
      <c r="J59" s="159" t="s">
        <v>393</v>
      </c>
    </row>
    <row r="60" ht="18.75" customHeight="1" spans="1:10">
      <c r="A60" s="162"/>
      <c r="B60" s="162"/>
      <c r="C60" s="159" t="s">
        <v>313</v>
      </c>
      <c r="D60" s="159" t="s">
        <v>314</v>
      </c>
      <c r="E60" s="159" t="s">
        <v>394</v>
      </c>
      <c r="F60" s="36" t="s">
        <v>284</v>
      </c>
      <c r="G60" s="159" t="s">
        <v>309</v>
      </c>
      <c r="H60" s="36" t="s">
        <v>286</v>
      </c>
      <c r="I60" s="36" t="s">
        <v>375</v>
      </c>
      <c r="J60" s="159" t="s">
        <v>395</v>
      </c>
    </row>
    <row r="61" ht="18.75" customHeight="1" spans="1:10">
      <c r="A61" s="160" t="s">
        <v>263</v>
      </c>
      <c r="B61" s="160" t="s">
        <v>396</v>
      </c>
      <c r="C61" s="159" t="s">
        <v>281</v>
      </c>
      <c r="D61" s="159" t="s">
        <v>282</v>
      </c>
      <c r="E61" s="159" t="s">
        <v>397</v>
      </c>
      <c r="F61" s="36" t="s">
        <v>308</v>
      </c>
      <c r="G61" s="159" t="s">
        <v>398</v>
      </c>
      <c r="H61" s="36" t="s">
        <v>399</v>
      </c>
      <c r="I61" s="36" t="s">
        <v>287</v>
      </c>
      <c r="J61" s="159" t="s">
        <v>400</v>
      </c>
    </row>
    <row r="62" ht="18.75" customHeight="1" spans="1:10">
      <c r="A62" s="161"/>
      <c r="B62" s="161"/>
      <c r="C62" s="159" t="s">
        <v>281</v>
      </c>
      <c r="D62" s="159" t="s">
        <v>282</v>
      </c>
      <c r="E62" s="159" t="s">
        <v>401</v>
      </c>
      <c r="F62" s="36" t="s">
        <v>308</v>
      </c>
      <c r="G62" s="159" t="s">
        <v>402</v>
      </c>
      <c r="H62" s="36" t="s">
        <v>399</v>
      </c>
      <c r="I62" s="36" t="s">
        <v>287</v>
      </c>
      <c r="J62" s="159" t="s">
        <v>403</v>
      </c>
    </row>
    <row r="63" ht="18.75" customHeight="1" spans="1:10">
      <c r="A63" s="161"/>
      <c r="B63" s="161"/>
      <c r="C63" s="159" t="s">
        <v>281</v>
      </c>
      <c r="D63" s="159" t="s">
        <v>291</v>
      </c>
      <c r="E63" s="159" t="s">
        <v>404</v>
      </c>
      <c r="F63" s="36" t="s">
        <v>308</v>
      </c>
      <c r="G63" s="159" t="s">
        <v>405</v>
      </c>
      <c r="H63" s="36" t="s">
        <v>406</v>
      </c>
      <c r="I63" s="36" t="s">
        <v>287</v>
      </c>
      <c r="J63" s="159" t="s">
        <v>407</v>
      </c>
    </row>
    <row r="64" ht="18.75" customHeight="1" spans="1:10">
      <c r="A64" s="161"/>
      <c r="B64" s="161"/>
      <c r="C64" s="159" t="s">
        <v>281</v>
      </c>
      <c r="D64" s="159" t="s">
        <v>295</v>
      </c>
      <c r="E64" s="159" t="s">
        <v>408</v>
      </c>
      <c r="F64" s="36" t="s">
        <v>284</v>
      </c>
      <c r="G64" s="159" t="s">
        <v>409</v>
      </c>
      <c r="H64" s="36" t="s">
        <v>286</v>
      </c>
      <c r="I64" s="36" t="s">
        <v>287</v>
      </c>
      <c r="J64" s="159" t="s">
        <v>410</v>
      </c>
    </row>
    <row r="65" ht="18.75" customHeight="1" spans="1:10">
      <c r="A65" s="161"/>
      <c r="B65" s="161"/>
      <c r="C65" s="159" t="s">
        <v>281</v>
      </c>
      <c r="D65" s="159" t="s">
        <v>295</v>
      </c>
      <c r="E65" s="159" t="s">
        <v>411</v>
      </c>
      <c r="F65" s="36" t="s">
        <v>284</v>
      </c>
      <c r="G65" s="159" t="s">
        <v>412</v>
      </c>
      <c r="H65" s="36" t="s">
        <v>286</v>
      </c>
      <c r="I65" s="36" t="s">
        <v>287</v>
      </c>
      <c r="J65" s="159" t="s">
        <v>410</v>
      </c>
    </row>
    <row r="66" ht="18.75" customHeight="1" spans="1:10">
      <c r="A66" s="161"/>
      <c r="B66" s="161"/>
      <c r="C66" s="159" t="s">
        <v>281</v>
      </c>
      <c r="D66" s="159" t="s">
        <v>295</v>
      </c>
      <c r="E66" s="159" t="s">
        <v>413</v>
      </c>
      <c r="F66" s="36" t="s">
        <v>284</v>
      </c>
      <c r="G66" s="159" t="s">
        <v>405</v>
      </c>
      <c r="H66" s="36" t="s">
        <v>286</v>
      </c>
      <c r="I66" s="36" t="s">
        <v>287</v>
      </c>
      <c r="J66" s="159" t="s">
        <v>410</v>
      </c>
    </row>
    <row r="67" ht="18.75" customHeight="1" spans="1:10">
      <c r="A67" s="161"/>
      <c r="B67" s="161"/>
      <c r="C67" s="159" t="s">
        <v>281</v>
      </c>
      <c r="D67" s="159" t="s">
        <v>295</v>
      </c>
      <c r="E67" s="159" t="s">
        <v>414</v>
      </c>
      <c r="F67" s="36" t="s">
        <v>284</v>
      </c>
      <c r="G67" s="159" t="s">
        <v>285</v>
      </c>
      <c r="H67" s="36" t="s">
        <v>286</v>
      </c>
      <c r="I67" s="36" t="s">
        <v>287</v>
      </c>
      <c r="J67" s="159" t="s">
        <v>410</v>
      </c>
    </row>
    <row r="68" ht="18.75" customHeight="1" spans="1:10">
      <c r="A68" s="161"/>
      <c r="B68" s="161"/>
      <c r="C68" s="159" t="s">
        <v>281</v>
      </c>
      <c r="D68" s="159" t="s">
        <v>300</v>
      </c>
      <c r="E68" s="159" t="s">
        <v>301</v>
      </c>
      <c r="F68" s="36" t="s">
        <v>415</v>
      </c>
      <c r="G68" s="159">
        <v>1002100</v>
      </c>
      <c r="H68" s="36" t="s">
        <v>388</v>
      </c>
      <c r="I68" s="36" t="s">
        <v>287</v>
      </c>
      <c r="J68" s="159" t="s">
        <v>416</v>
      </c>
    </row>
    <row r="69" ht="18.75" customHeight="1" spans="1:10">
      <c r="A69" s="161"/>
      <c r="B69" s="161"/>
      <c r="C69" s="159" t="s">
        <v>305</v>
      </c>
      <c r="D69" s="159" t="s">
        <v>333</v>
      </c>
      <c r="E69" s="159" t="s">
        <v>355</v>
      </c>
      <c r="F69" s="36" t="s">
        <v>308</v>
      </c>
      <c r="G69" s="159" t="s">
        <v>309</v>
      </c>
      <c r="H69" s="36" t="s">
        <v>286</v>
      </c>
      <c r="I69" s="36" t="s">
        <v>375</v>
      </c>
      <c r="J69" s="159" t="s">
        <v>355</v>
      </c>
    </row>
    <row r="70" ht="18.75" customHeight="1" spans="1:10">
      <c r="A70" s="161"/>
      <c r="B70" s="161"/>
      <c r="C70" s="159" t="s">
        <v>305</v>
      </c>
      <c r="D70" s="159" t="s">
        <v>417</v>
      </c>
      <c r="E70" s="159" t="s">
        <v>418</v>
      </c>
      <c r="F70" s="36" t="s">
        <v>308</v>
      </c>
      <c r="G70" s="159" t="s">
        <v>419</v>
      </c>
      <c r="H70" s="36" t="s">
        <v>286</v>
      </c>
      <c r="I70" s="36" t="s">
        <v>287</v>
      </c>
      <c r="J70" s="159" t="s">
        <v>420</v>
      </c>
    </row>
    <row r="71" ht="18.75" customHeight="1" spans="1:10">
      <c r="A71" s="161"/>
      <c r="B71" s="161"/>
      <c r="C71" s="159" t="s">
        <v>305</v>
      </c>
      <c r="D71" s="159" t="s">
        <v>368</v>
      </c>
      <c r="E71" s="159" t="s">
        <v>369</v>
      </c>
      <c r="F71" s="36" t="s">
        <v>284</v>
      </c>
      <c r="G71" s="159" t="s">
        <v>90</v>
      </c>
      <c r="H71" s="36" t="s">
        <v>312</v>
      </c>
      <c r="I71" s="36" t="s">
        <v>375</v>
      </c>
      <c r="J71" s="159" t="s">
        <v>421</v>
      </c>
    </row>
    <row r="72" ht="18.75" customHeight="1" spans="1:10">
      <c r="A72" s="162"/>
      <c r="B72" s="162"/>
      <c r="C72" s="159" t="s">
        <v>313</v>
      </c>
      <c r="D72" s="159" t="s">
        <v>314</v>
      </c>
      <c r="E72" s="159" t="s">
        <v>422</v>
      </c>
      <c r="F72" s="36" t="s">
        <v>308</v>
      </c>
      <c r="G72" s="159" t="s">
        <v>309</v>
      </c>
      <c r="H72" s="36" t="s">
        <v>286</v>
      </c>
      <c r="I72" s="36" t="s">
        <v>287</v>
      </c>
      <c r="J72" s="159" t="s">
        <v>423</v>
      </c>
    </row>
    <row r="73" ht="18.75" customHeight="1" spans="1:10">
      <c r="A73" s="160" t="s">
        <v>268</v>
      </c>
      <c r="B73" s="160" t="s">
        <v>424</v>
      </c>
      <c r="C73" s="159" t="s">
        <v>281</v>
      </c>
      <c r="D73" s="159" t="s">
        <v>282</v>
      </c>
      <c r="E73" s="159" t="s">
        <v>425</v>
      </c>
      <c r="F73" s="36" t="s">
        <v>308</v>
      </c>
      <c r="G73" s="159" t="s">
        <v>426</v>
      </c>
      <c r="H73" s="36" t="s">
        <v>286</v>
      </c>
      <c r="I73" s="36" t="s">
        <v>287</v>
      </c>
      <c r="J73" s="159" t="s">
        <v>427</v>
      </c>
    </row>
    <row r="74" ht="18.75" customHeight="1" spans="1:10">
      <c r="A74" s="161"/>
      <c r="B74" s="161"/>
      <c r="C74" s="159" t="s">
        <v>281</v>
      </c>
      <c r="D74" s="159" t="s">
        <v>282</v>
      </c>
      <c r="E74" s="159" t="s">
        <v>428</v>
      </c>
      <c r="F74" s="36" t="s">
        <v>308</v>
      </c>
      <c r="G74" s="159" t="s">
        <v>405</v>
      </c>
      <c r="H74" s="36" t="s">
        <v>286</v>
      </c>
      <c r="I74" s="36" t="s">
        <v>287</v>
      </c>
      <c r="J74" s="159" t="s">
        <v>429</v>
      </c>
    </row>
    <row r="75" ht="18.75" customHeight="1" spans="1:10">
      <c r="A75" s="161"/>
      <c r="B75" s="161"/>
      <c r="C75" s="159" t="s">
        <v>281</v>
      </c>
      <c r="D75" s="159" t="s">
        <v>291</v>
      </c>
      <c r="E75" s="159" t="s">
        <v>430</v>
      </c>
      <c r="F75" s="36" t="s">
        <v>308</v>
      </c>
      <c r="G75" s="159" t="s">
        <v>316</v>
      </c>
      <c r="H75" s="36" t="s">
        <v>286</v>
      </c>
      <c r="I75" s="36" t="s">
        <v>287</v>
      </c>
      <c r="J75" s="159" t="s">
        <v>431</v>
      </c>
    </row>
    <row r="76" ht="18.75" customHeight="1" spans="1:10">
      <c r="A76" s="161"/>
      <c r="B76" s="161"/>
      <c r="C76" s="159" t="s">
        <v>281</v>
      </c>
      <c r="D76" s="159" t="s">
        <v>295</v>
      </c>
      <c r="E76" s="159" t="s">
        <v>432</v>
      </c>
      <c r="F76" s="36" t="s">
        <v>308</v>
      </c>
      <c r="G76" s="159" t="s">
        <v>285</v>
      </c>
      <c r="H76" s="36" t="s">
        <v>286</v>
      </c>
      <c r="I76" s="36" t="s">
        <v>375</v>
      </c>
      <c r="J76" s="159" t="s">
        <v>433</v>
      </c>
    </row>
    <row r="77" ht="18.75" customHeight="1" spans="1:10">
      <c r="A77" s="161"/>
      <c r="B77" s="161"/>
      <c r="C77" s="159" t="s">
        <v>281</v>
      </c>
      <c r="D77" s="159" t="s">
        <v>300</v>
      </c>
      <c r="E77" s="159" t="s">
        <v>301</v>
      </c>
      <c r="F77" s="36" t="s">
        <v>415</v>
      </c>
      <c r="G77" s="159" t="s">
        <v>434</v>
      </c>
      <c r="H77" s="36" t="s">
        <v>303</v>
      </c>
      <c r="I77" s="36" t="s">
        <v>287</v>
      </c>
      <c r="J77" s="159" t="s">
        <v>435</v>
      </c>
    </row>
    <row r="78" ht="18.75" customHeight="1" spans="1:10">
      <c r="A78" s="161"/>
      <c r="B78" s="161"/>
      <c r="C78" s="159" t="s">
        <v>305</v>
      </c>
      <c r="D78" s="159" t="s">
        <v>328</v>
      </c>
      <c r="E78" s="159" t="s">
        <v>436</v>
      </c>
      <c r="F78" s="36" t="s">
        <v>308</v>
      </c>
      <c r="G78" s="159" t="s">
        <v>409</v>
      </c>
      <c r="H78" s="36" t="s">
        <v>286</v>
      </c>
      <c r="I78" s="36" t="s">
        <v>375</v>
      </c>
      <c r="J78" s="159" t="s">
        <v>437</v>
      </c>
    </row>
    <row r="79" ht="18.75" customHeight="1" spans="1:10">
      <c r="A79" s="161"/>
      <c r="B79" s="161"/>
      <c r="C79" s="159" t="s">
        <v>305</v>
      </c>
      <c r="D79" s="159" t="s">
        <v>333</v>
      </c>
      <c r="E79" s="159" t="s">
        <v>438</v>
      </c>
      <c r="F79" s="36" t="s">
        <v>415</v>
      </c>
      <c r="G79" s="159" t="s">
        <v>344</v>
      </c>
      <c r="H79" s="36" t="s">
        <v>439</v>
      </c>
      <c r="I79" s="36" t="s">
        <v>287</v>
      </c>
      <c r="J79" s="159" t="s">
        <v>440</v>
      </c>
    </row>
    <row r="80" ht="18.75" customHeight="1" spans="1:10">
      <c r="A80" s="162"/>
      <c r="B80" s="162"/>
      <c r="C80" s="159" t="s">
        <v>313</v>
      </c>
      <c r="D80" s="159" t="s">
        <v>314</v>
      </c>
      <c r="E80" s="159" t="s">
        <v>395</v>
      </c>
      <c r="F80" s="36" t="s">
        <v>308</v>
      </c>
      <c r="G80" s="159" t="s">
        <v>309</v>
      </c>
      <c r="H80" s="36" t="s">
        <v>286</v>
      </c>
      <c r="I80" s="36" t="s">
        <v>287</v>
      </c>
      <c r="J80" s="159" t="s">
        <v>441</v>
      </c>
    </row>
  </sheetData>
  <autoFilter xmlns:etc="http://www.wps.cn/officeDocument/2017/etCustomData" ref="A5:J80" etc:filterBottomFollowUsedRange="0">
    <extLst/>
  </autoFilter>
  <mergeCells count="18">
    <mergeCell ref="A3:J3"/>
    <mergeCell ref="A4:H4"/>
    <mergeCell ref="A7:A16"/>
    <mergeCell ref="A17:A23"/>
    <mergeCell ref="A24:A32"/>
    <mergeCell ref="A33:A43"/>
    <mergeCell ref="A44:A53"/>
    <mergeCell ref="A54:A60"/>
    <mergeCell ref="A61:A72"/>
    <mergeCell ref="A73:A80"/>
    <mergeCell ref="B7:B16"/>
    <mergeCell ref="B17:B23"/>
    <mergeCell ref="B24:B32"/>
    <mergeCell ref="B33:B43"/>
    <mergeCell ref="B44:B53"/>
    <mergeCell ref="B54:B60"/>
    <mergeCell ref="B61:B72"/>
    <mergeCell ref="B73:B8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candy</cp:lastModifiedBy>
  <dcterms:created xsi:type="dcterms:W3CDTF">2025-02-06T07:09:00Z</dcterms:created>
  <dcterms:modified xsi:type="dcterms:W3CDTF">2025-04-02T06:15:51Z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113F26F621404EF0A07509E35A05529C_13</vt:lpwstr>
  </property>
  <property fmtid="{D5CDD505-2E9C-101B-9397-08002B2CF9AE}" pid="3" name="KSOProductBuildVer">
    <vt:lpwstr>2052-12.1.0.20784</vt:lpwstr>
  </property>
</Properties>
</file>